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ork\PMO\小组月报5月\"/>
    </mc:Choice>
  </mc:AlternateContent>
  <bookViews>
    <workbookView xWindow="4245" yWindow="645" windowWidth="28035" windowHeight="15795" activeTab="1"/>
  </bookViews>
  <sheets>
    <sheet name="月度计划性工作要点" sheetId="2" r:id="rId1"/>
    <sheet name="第一周工作总结" sheetId="3" r:id="rId2"/>
    <sheet name="第二周工作总结" sheetId="4" r:id="rId3"/>
    <sheet name="第3周工作总结" sheetId="5" r:id="rId4"/>
    <sheet name="第4周工作计划" sheetId="6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" i="6" l="1"/>
  <c r="L9" i="6"/>
  <c r="K9" i="6"/>
  <c r="J9" i="6"/>
  <c r="I9" i="6"/>
  <c r="P9" i="6" s="1"/>
  <c r="P8" i="6"/>
  <c r="P7" i="6"/>
  <c r="P6" i="6"/>
  <c r="P5" i="6"/>
  <c r="P4" i="6"/>
  <c r="A2" i="6"/>
  <c r="O9" i="5"/>
  <c r="N9" i="5"/>
  <c r="M9" i="5"/>
  <c r="L9" i="5"/>
  <c r="K9" i="5"/>
  <c r="J9" i="5"/>
  <c r="I9" i="5"/>
  <c r="P8" i="5"/>
  <c r="P7" i="5"/>
  <c r="P6" i="5"/>
  <c r="P4" i="5"/>
  <c r="A2" i="5"/>
  <c r="O15" i="4"/>
  <c r="N15" i="4"/>
  <c r="P15" i="4" s="1"/>
  <c r="P11" i="4"/>
  <c r="M10" i="4"/>
  <c r="L10" i="4"/>
  <c r="K10" i="4"/>
  <c r="J10" i="4"/>
  <c r="I10" i="4"/>
  <c r="P10" i="4" s="1"/>
  <c r="P9" i="4"/>
  <c r="P8" i="4"/>
  <c r="P6" i="4"/>
  <c r="P4" i="4"/>
  <c r="A2" i="4"/>
  <c r="Q9" i="3"/>
  <c r="M9" i="3"/>
  <c r="L9" i="3"/>
  <c r="K9" i="3"/>
  <c r="J9" i="3"/>
  <c r="I9" i="3"/>
  <c r="P9" i="3" s="1"/>
  <c r="P8" i="3"/>
  <c r="P7" i="3"/>
  <c r="P5" i="3"/>
  <c r="P4" i="3"/>
  <c r="A2" i="3"/>
  <c r="P9" i="5" l="1"/>
</calcChain>
</file>

<file path=xl/sharedStrings.xml><?xml version="1.0" encoding="utf-8"?>
<sst xmlns="http://schemas.openxmlformats.org/spreadsheetml/2006/main" count="431" uniqueCount="205">
  <si>
    <t/>
  </si>
  <si>
    <r>
      <rPr>
        <sz val="9"/>
        <color rgb="FFFF0000"/>
        <rFont val="Calibri"/>
        <family val="2"/>
      </rPr>
      <t>目标2：项目启动会召开
交付件：会议纪要(90%)</t>
    </r>
    <r>
      <rPr>
        <sz val="9"/>
        <color rgb="FF000000"/>
        <rFont val="Calibri"/>
        <family val="2"/>
      </rPr>
      <t xml:space="preserve">
目标3：第一轮调研
交付件：调研文档</t>
    </r>
  </si>
  <si>
    <r>
      <t xml:space="preserve">目标1：合同签订
交付件：合同
目标2：项目启动会
交付件：启动会材料及纪要
目标3：第一轮详细业务调研
交付件：调研文档
</t>
    </r>
    <r>
      <rPr>
        <sz val="9"/>
        <color rgb="FFFF0000"/>
        <rFont val="Calibri"/>
        <family val="2"/>
      </rPr>
      <t/>
    </r>
  </si>
  <si>
    <t>月度计划性工作&lt;2022年04月05日-2022年04月30日&gt;</t>
  </si>
  <si>
    <t>备注</t>
  </si>
  <si>
    <t>任务编号</t>
  </si>
  <si>
    <t>任务名称</t>
  </si>
  <si>
    <t>任务属性</t>
  </si>
  <si>
    <t>负责人</t>
  </si>
  <si>
    <t>干系人</t>
  </si>
  <si>
    <t>月度工作目标</t>
  </si>
  <si>
    <t>目标
完成率</t>
  </si>
  <si>
    <t>实际
完成率</t>
  </si>
  <si>
    <t>第1周</t>
  </si>
  <si>
    <t>第2周</t>
  </si>
  <si>
    <t>第3周</t>
  </si>
  <si>
    <t>第4周</t>
  </si>
  <si>
    <t>第5周</t>
  </si>
  <si>
    <t>智能税务平台</t>
  </si>
  <si>
    <t>建设</t>
  </si>
  <si>
    <t>朱苏明</t>
  </si>
  <si>
    <t>100%
100%
60%</t>
  </si>
  <si>
    <t>100%
90%
100%</t>
  </si>
  <si>
    <t>目标1：合同签订及SOW编写
交付件：合同及SOW(60%)
目标2：项目启动会准备
交付件：项目章程、主计划、组织架构图确定(100%)</t>
  </si>
  <si>
    <t>目标1：合同签订及SOW编写
交付件：合同及SOW (80%)
目标2：项目启动会召开
交付件：会议纪要(50%)</t>
  </si>
  <si>
    <t>目标1：合同签订及SOW编写
交付件：合同及SOW (100%)
目标2：项目启动会召开
交付件：会议纪要(100%)
目标3：第一轮调研
交付件：调研文档</t>
  </si>
  <si>
    <t>财务系统优化-报账系统上云及数据库升级19C</t>
  </si>
  <si>
    <t>目标1：SIT测试
交付件：SIT测试报告
目标2：UAT测试
交付件：UAT测试报告</t>
  </si>
  <si>
    <t>100%
100%</t>
  </si>
  <si>
    <t>目标1：开始SIT测试
交付件：SIT测试报告（70%）</t>
  </si>
  <si>
    <t>目标1：开始SIT测试
交付件：SIT测试报告（100%）</t>
  </si>
  <si>
    <t>目标2：开始UAT测试
交付件：UAT测试报告（80%）</t>
  </si>
  <si>
    <t>目标2：开始UAT测试
交付件：UAT测试报告（100%）</t>
  </si>
  <si>
    <t>财务系统优化-管理合并组织架构调整、升级及上云</t>
  </si>
  <si>
    <t>目标1：完成测试环境上云
交付件：云测试环境
目标2：SIT测试
交付件：SIT测试报告</t>
  </si>
  <si>
    <t>目标2：完成云测试环境搭建
交付件：云测试环境（100%）</t>
  </si>
  <si>
    <t>目标2：SIT测试
交付件：SIT测试报告（50%）</t>
  </si>
  <si>
    <t>目标2：SIT测试
交付件：SIT测试报告（100%）</t>
  </si>
  <si>
    <t>目标1：SIT测试问题处理及UAT准备
交付件：SIT问题清单及UAT测试材料</t>
  </si>
  <si>
    <t>其他重要事务</t>
  </si>
  <si>
    <t>目标1：双碳材料
交付件：双碳材料
目标2：：巡视回头看1季度覆盖统计
交付件：：巡视回头看1季度覆盖统计邮件报送</t>
  </si>
  <si>
    <t>目标1：标杆项目申报
交付件：标杆项目申报表
目标2：水泥行业数字化工厂评价标准制定
交付件：水泥行业数字化工厂评价标准</t>
  </si>
  <si>
    <t>目标1：IPV6填报
交付件：IPV6填报</t>
  </si>
  <si>
    <t>目标1：双碳材料
交付件：双碳材料
任务2：科技公司定价
交付件：科技公司定价材料</t>
  </si>
  <si>
    <t>填报日期-周五</t>
  </si>
  <si>
    <t>项目用时统计
（小时）</t>
  </si>
  <si>
    <t>协助人</t>
  </si>
  <si>
    <t>交付件/工作文档</t>
  </si>
  <si>
    <t>计划
完成比例</t>
  </si>
  <si>
    <t>实际
完成比例</t>
  </si>
  <si>
    <t>状态</t>
  </si>
  <si>
    <t>星期一</t>
  </si>
  <si>
    <t>星期二</t>
  </si>
  <si>
    <t>星期三</t>
  </si>
  <si>
    <t>星期四</t>
  </si>
  <si>
    <t>星期五</t>
  </si>
  <si>
    <t>星期六</t>
  </si>
  <si>
    <t>星期日</t>
  </si>
  <si>
    <t>目标1：完成招标标书发布，开始供应商投标
交付件：标书发布</t>
  </si>
  <si>
    <t>进行中</t>
  </si>
  <si>
    <t>财务系统优化-报账上云及数据库升级</t>
  </si>
  <si>
    <t>目标1：测试环境准备
交付件：云服务器申请及防火墙开通</t>
  </si>
  <si>
    <t>目标2：上云方案
交付件：方案设计材料</t>
  </si>
  <si>
    <t>财务系统优化-管理合并调
整应用升级及上云</t>
  </si>
  <si>
    <t>目标1：完成方案
交付件：方案设计材料</t>
  </si>
  <si>
    <t>小计（小时）</t>
  </si>
  <si>
    <t>任务完成情况</t>
  </si>
  <si>
    <t>上午</t>
  </si>
  <si>
    <t>09:00 ~ 10:00</t>
  </si>
  <si>
    <t>任务1：招标标书发布</t>
  </si>
  <si>
    <t>任务1：智税招标后续安排沟通会及供应商答疑</t>
  </si>
  <si>
    <t>任务4：领英、领青课题讨论</t>
  </si>
  <si>
    <t>10:00 ~ 11:00</t>
  </si>
  <si>
    <t>任务2：云服务器申请及防火墙开通</t>
  </si>
  <si>
    <t>任务4：干基报表沟通会</t>
  </si>
  <si>
    <t>任务4：来宾环球MES专题讨论会（总体）</t>
  </si>
  <si>
    <t>11:00 ~ 12:00</t>
  </si>
  <si>
    <t>任务3：管理合并现有接口逻辑沟通摸排</t>
  </si>
  <si>
    <t>任务4：预算风险处置及报账系统漏洞修复</t>
  </si>
  <si>
    <t>下午</t>
  </si>
  <si>
    <t>13:30 ~ 14:30</t>
  </si>
  <si>
    <t>任务4：非现场审计数据对接沟通会</t>
  </si>
  <si>
    <t>任务2：报账上云及数据库升级方案沟通</t>
  </si>
  <si>
    <t>任务2：双周会</t>
  </si>
  <si>
    <t>14:30 ~ 15:30</t>
  </si>
  <si>
    <t>任务4：巡视回头看2022一季度填报（并邮件沟通财务部）</t>
  </si>
  <si>
    <t>任务4：来宾环球MES专题讨论会（成本）</t>
  </si>
  <si>
    <t>ZX</t>
  </si>
  <si>
    <t>15:30 ~ 16:30</t>
  </si>
  <si>
    <t>任务3：管理合并组织架构调整、应用升级及
上云方案沟通</t>
  </si>
  <si>
    <t>任务4：组织职责优化沟通会</t>
  </si>
  <si>
    <t>16:30 ~ 17:30</t>
  </si>
  <si>
    <t>任务4：研发项目需求沟通确认会</t>
  </si>
  <si>
    <t>加班</t>
  </si>
  <si>
    <t>17:30 ~ 18:30</t>
  </si>
  <si>
    <t>任务1：供应商投标技术答疑</t>
  </si>
  <si>
    <t>任务4：组织职责优化修改</t>
  </si>
  <si>
    <t>任务4：双碳材料编写</t>
  </si>
  <si>
    <t>18:30 ~ 19:30</t>
  </si>
  <si>
    <t>19:30 ~ 20:30</t>
  </si>
  <si>
    <t>20:30 ~ 21:30</t>
  </si>
  <si>
    <t>21:30 ~ 22:30</t>
  </si>
  <si>
    <t>22:30 ~ 23:30</t>
  </si>
  <si>
    <t>目标1：项目启动会
交付件：启动会材料及会议纪要</t>
  </si>
  <si>
    <t>目标2：调研准备
交付件：调研计划及材料</t>
  </si>
  <si>
    <t>完成</t>
  </si>
  <si>
    <t>目标1：开始SIT测试
交付件：SIT测试报告</t>
  </si>
  <si>
    <t>目标2：UAT测试安排
交付件：UAT测试计划及文档</t>
  </si>
  <si>
    <t>财务系统优化-管理合并调
整升级上云</t>
  </si>
  <si>
    <t>目标1：SIT测试
交付件：测试报告</t>
  </si>
  <si>
    <t>目标1：双碳材料
交付件：双碳材料
目标2：标杆项目申报
交付件：标杆项目申报表
目标3：水泥行业数字化工厂评价标准制定
交付件：水泥行业数字化工厂评价标准</t>
  </si>
  <si>
    <t>任务1：启动会主持人编写及景总发言稿</t>
  </si>
  <si>
    <t>任务1：合同流程跟进</t>
  </si>
  <si>
    <t>任务4：资金系统优化需求沟通</t>
  </si>
  <si>
    <t>任务1：会议纪要编写初稿</t>
  </si>
  <si>
    <t>任务4：部门上周会周报填写</t>
  </si>
  <si>
    <t>任务1：SIT测试启动及培训</t>
  </si>
  <si>
    <t>任务3：SIT测试进度跟进及问题研讨</t>
  </si>
  <si>
    <t>任务4：销项发票问题运维</t>
  </si>
  <si>
    <t>任务4：润丰智慧科技定价沟通会</t>
  </si>
  <si>
    <t>任务4：中港QCC及ERP优化沟通会</t>
  </si>
  <si>
    <t>任务4：稳增长工作情况汇报编写</t>
  </si>
  <si>
    <t>任务4：润丰智慧流程报账系统流程填报</t>
  </si>
  <si>
    <t>任务4：HW预算系统攻击处置</t>
  </si>
  <si>
    <t>任务4：财务企业年度报告与智数部口径不一致处理</t>
  </si>
  <si>
    <t>任务4：润丰智慧科技反向服务目录沟通会</t>
  </si>
  <si>
    <t>任务2：报账系统上云UAT测试沟通会</t>
  </si>
  <si>
    <t>任务4：水泥行业数字化工厂评价标准更新修改</t>
  </si>
  <si>
    <t>任务4：京东能碳云沟通会</t>
  </si>
  <si>
    <t>任务1：项目启动会材料打印、桌牌等会议室准备</t>
  </si>
  <si>
    <t>任务4：水泥标杆项目申报编写</t>
  </si>
  <si>
    <t>任务1：项目启动会</t>
  </si>
  <si>
    <t>任务4：华润电力润碳交流会</t>
  </si>
  <si>
    <t>任务3：SIT测试问题处理</t>
  </si>
  <si>
    <t>任务2：UAT测试脚步及测试计划沟通会</t>
  </si>
  <si>
    <t>任务1：周会及调研详细安排会</t>
  </si>
  <si>
    <t>任务4：水泥行业数字化工厂评价标准沟通会</t>
  </si>
  <si>
    <t>任务4：华润电力润碳交流会任务</t>
  </si>
  <si>
    <t>任务4：SRM审计整改问题沟通</t>
  </si>
  <si>
    <t>任务3：SIT测试进度复核及问题跟进</t>
  </si>
  <si>
    <t>任务2：管理合并SIT测试问题沟通</t>
  </si>
  <si>
    <t>任务4：漏洞修复及发版申请</t>
  </si>
  <si>
    <t>任务4：科技人才推荐填报</t>
  </si>
  <si>
    <t>任务4：集团合并软件许可付款沟通</t>
  </si>
  <si>
    <t>任务4：研发项目招投标材料编写</t>
  </si>
  <si>
    <t>任务2：报账系统收款平台上线通知复核</t>
  </si>
  <si>
    <t>任务4：漏掉修复发版及验证</t>
  </si>
  <si>
    <t>任务2：UAT集中测试邮件通知编写及发送</t>
  </si>
  <si>
    <t>任务1：调研邮件编写及发送</t>
  </si>
  <si>
    <t>目标2：第一轮调研
交付件：调研文档</t>
  </si>
  <si>
    <t>已完成</t>
  </si>
  <si>
    <t>目标1：UAT测试
交付件：UAT测试报告</t>
  </si>
  <si>
    <t>目标1：双碳材料
交付件：双碳材料
目标1：IPV6填报
交付件：IPV6填报</t>
  </si>
  <si>
    <t>任务1：第一批调研启动及计划说明会</t>
  </si>
  <si>
    <t>任务1：广西抽选基地用户集中调研</t>
  </si>
  <si>
    <t>任务1：预算系统2022年需求沟通会</t>
  </si>
  <si>
    <t>任务1：共享用户集中调研</t>
  </si>
  <si>
    <t>任务3：管理合并问题专题研讨-共享</t>
  </si>
  <si>
    <t>任务2：UAT测试启动会及培训</t>
  </si>
  <si>
    <t>任务4：系统支持IPV6填报</t>
  </si>
  <si>
    <t>任务4：研发项目招标材料复核修改</t>
  </si>
  <si>
    <t>任务1：项目周会</t>
  </si>
  <si>
    <t>任务4：部门周会</t>
  </si>
  <si>
    <t>任务1：启动会纪要邮件发送</t>
  </si>
  <si>
    <t>任务2：项目周会-UAT测试</t>
  </si>
  <si>
    <t>任务4：装配式建设MDM及业务方案沟通</t>
  </si>
  <si>
    <t>任务3：管理合并SIT项目进度及问题专题研讨</t>
  </si>
  <si>
    <t>任务3：管理合并SIT测试周会</t>
  </si>
  <si>
    <t>任务1：调研日总结会议</t>
  </si>
  <si>
    <t>任务2：UAT测试日总结会</t>
  </si>
  <si>
    <t>任务2：UAT测试总结会</t>
  </si>
  <si>
    <t>任务1：启动会纪要修改</t>
  </si>
  <si>
    <t>任务4：RPA机器人试点验收</t>
  </si>
  <si>
    <t>任务3：管理合并SIT环境克隆</t>
  </si>
  <si>
    <t>任务1：第一轮调研报告编写</t>
  </si>
  <si>
    <t>任务4：销项系统平台升级研讨会</t>
  </si>
  <si>
    <t>任务4：党支部大会</t>
  </si>
  <si>
    <t>任务4：科技人员申报材料编写</t>
  </si>
  <si>
    <t>任务3：SIT测试总结</t>
  </si>
  <si>
    <t>任务4：知识产权风险梳理排查</t>
  </si>
  <si>
    <t>任务4：集团合并付款申请审批</t>
  </si>
  <si>
    <t>任务3：周会及UAT总结</t>
  </si>
  <si>
    <t>任务1：第二轮调研范围研讨</t>
  </si>
  <si>
    <t>任务4：RPA标杆项目与HR沟通及邮件发送</t>
  </si>
  <si>
    <t>任务4：段总各系统权限调整</t>
  </si>
  <si>
    <t>任务1：共享中心调研结果确认会</t>
  </si>
  <si>
    <t>任务1：调研投资公司汇算清缴</t>
  </si>
  <si>
    <t>任务4：双碳材料研讨沟通</t>
  </si>
  <si>
    <t>任务1：周报编写及复核</t>
  </si>
  <si>
    <t>任务1：基地调研结果确认会</t>
  </si>
  <si>
    <t>任务4：预算组织架构图及优化人天评估沟通</t>
  </si>
  <si>
    <t>任务2：报账上云上线方案研讨</t>
  </si>
  <si>
    <t>任务4：科技公司定价研讨会</t>
  </si>
  <si>
    <t>任务1：共享中心调研结果确认会及周会</t>
  </si>
  <si>
    <t>任务4：双碳材料修改</t>
  </si>
  <si>
    <t>任务4：科技公司定价研讨</t>
  </si>
  <si>
    <t>任务4：产品中心人员沟通及确认</t>
  </si>
  <si>
    <t>任务1：第二轮调研计划研讨</t>
  </si>
  <si>
    <t>任务3：UAT测试准备</t>
  </si>
  <si>
    <t>任务1：周报审批及邮件发送</t>
  </si>
  <si>
    <t>任务2：报账系统正式环境数据克隆</t>
  </si>
  <si>
    <t>任务4：装配式建设ERP对接方案编写</t>
  </si>
  <si>
    <t>任务4：党支部大会学习心得准备</t>
  </si>
  <si>
    <t>任务3：管理合并SIT问题及UAT测试研讨会</t>
  </si>
  <si>
    <t>任务2：周报审核及邮件发送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</si>
</sst>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);[Red]\(0.0\)"/>
    <numFmt numFmtId="177" formatCode="[$-F800]dddd\,\ mmmm\ dd\,\ yyyy"/>
  </numFmts>
  <fonts count="113" x14ac:knownFonts="1">
    <font>
      <sz val="10"/>
      <color theme="1"/>
      <name val="等线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FF0000"/>
      <name val="Calibri"/>
      <family val="2"/>
    </font>
    <font>
      <sz val="9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name val="等线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00FF00"/>
      </patternFill>
    </fill>
    <fill>
      <patternFill patternType="solid">
        <fgColor rgb="FF00FF00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00FF00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</fills>
  <borders count="1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132">
    <xf numFmtId="0" fontId="0" fillId="0" borderId="0" xfId="0" applyAlignment="1">
      <alignment vertical="center"/>
    </xf>
    <xf numFmtId="176" fontId="1" fillId="0" borderId="1" xfId="0" applyNumberFormat="1" applyFont="1" applyBorder="1" applyAlignment="1">
      <alignment horizontal="left" vertical="center" wrapText="1"/>
    </xf>
    <xf numFmtId="0" fontId="2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9" fontId="4" fillId="0" borderId="4" xfId="0" applyNumberFormat="1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177" fontId="7" fillId="0" borderId="7" xfId="0" applyNumberFormat="1" applyFont="1" applyBorder="1" applyAlignment="1">
      <alignment vertical="center" wrapText="1"/>
    </xf>
    <xf numFmtId="0" fontId="8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vertical="center" wrapText="1"/>
    </xf>
    <xf numFmtId="176" fontId="10" fillId="0" borderId="10" xfId="0" applyNumberFormat="1" applyFont="1" applyBorder="1" applyAlignment="1">
      <alignment horizontal="left" vertical="center" wrapText="1"/>
    </xf>
    <xf numFmtId="0" fontId="11" fillId="0" borderId="11" xfId="0" applyFont="1" applyBorder="1" applyAlignment="1">
      <alignment vertical="center"/>
    </xf>
    <xf numFmtId="9" fontId="12" fillId="0" borderId="12" xfId="0" applyNumberFormat="1" applyFont="1" applyBorder="1" applyAlignment="1">
      <alignment vertical="center"/>
    </xf>
    <xf numFmtId="177" fontId="16" fillId="5" borderId="16" xfId="0" applyNumberFormat="1" applyFont="1" applyFill="1" applyBorder="1" applyAlignment="1">
      <alignment horizontal="center"/>
    </xf>
    <xf numFmtId="177" fontId="17" fillId="6" borderId="17" xfId="0" applyNumberFormat="1" applyFont="1" applyFill="1" applyBorder="1" applyAlignment="1">
      <alignment horizontal="center" vertical="center" wrapText="1"/>
    </xf>
    <xf numFmtId="177" fontId="18" fillId="7" borderId="18" xfId="0" applyNumberFormat="1" applyFont="1" applyFill="1" applyBorder="1" applyAlignment="1">
      <alignment horizontal="center" wrapText="1"/>
    </xf>
    <xf numFmtId="177" fontId="19" fillId="8" borderId="19" xfId="0" applyNumberFormat="1" applyFont="1" applyFill="1" applyBorder="1" applyAlignment="1">
      <alignment horizontal="center" wrapText="1"/>
    </xf>
    <xf numFmtId="177" fontId="20" fillId="9" borderId="20" xfId="0" applyNumberFormat="1" applyFont="1" applyFill="1" applyBorder="1" applyAlignment="1">
      <alignment horizontal="center"/>
    </xf>
    <xf numFmtId="0" fontId="21" fillId="0" borderId="21" xfId="0" applyFont="1" applyBorder="1" applyAlignment="1">
      <alignment horizontal="center" vertical="center"/>
    </xf>
    <xf numFmtId="9" fontId="22" fillId="0" borderId="22" xfId="0" applyNumberFormat="1" applyFont="1" applyBorder="1" applyAlignment="1">
      <alignment horizontal="center" vertical="center"/>
    </xf>
    <xf numFmtId="177" fontId="23" fillId="0" borderId="23" xfId="0" applyNumberFormat="1" applyFont="1" applyBorder="1" applyAlignment="1">
      <alignment vertical="center" wrapText="1"/>
    </xf>
    <xf numFmtId="176" fontId="24" fillId="10" borderId="24" xfId="0" applyNumberFormat="1" applyFont="1" applyFill="1" applyBorder="1" applyAlignment="1">
      <alignment horizontal="center" vertical="center"/>
    </xf>
    <xf numFmtId="176" fontId="25" fillId="11" borderId="25" xfId="0" applyNumberFormat="1" applyFont="1" applyFill="1" applyBorder="1" applyAlignment="1">
      <alignment horizontal="center" vertical="center"/>
    </xf>
    <xf numFmtId="0" fontId="26" fillId="0" borderId="26" xfId="0" applyFont="1" applyBorder="1" applyAlignment="1">
      <alignment horizontal="center"/>
    </xf>
    <xf numFmtId="177" fontId="27" fillId="0" borderId="27" xfId="0" applyNumberFormat="1" applyFont="1" applyBorder="1" applyAlignment="1">
      <alignment wrapText="1"/>
    </xf>
    <xf numFmtId="176" fontId="28" fillId="12" borderId="28" xfId="0" applyNumberFormat="1" applyFont="1" applyFill="1" applyBorder="1" applyAlignment="1">
      <alignment horizontal="center" vertical="center"/>
    </xf>
    <xf numFmtId="176" fontId="29" fillId="13" borderId="29" xfId="0" applyNumberFormat="1" applyFont="1" applyFill="1" applyBorder="1" applyAlignment="1">
      <alignment horizontal="center" vertical="center"/>
    </xf>
    <xf numFmtId="0" fontId="30" fillId="0" borderId="30" xfId="0" applyFont="1" applyBorder="1" applyAlignment="1">
      <alignment horizontal="left" vertical="center" wrapText="1"/>
    </xf>
    <xf numFmtId="177" fontId="31" fillId="0" borderId="31" xfId="0" applyNumberFormat="1" applyFont="1" applyBorder="1" applyAlignment="1">
      <alignment wrapText="1"/>
    </xf>
    <xf numFmtId="0" fontId="32" fillId="0" borderId="32" xfId="0" applyFont="1" applyBorder="1" applyAlignment="1">
      <alignment vertical="center"/>
    </xf>
    <xf numFmtId="177" fontId="33" fillId="0" borderId="33" xfId="0" applyNumberFormat="1" applyFont="1" applyBorder="1" applyAlignment="1">
      <alignment vertical="center"/>
    </xf>
    <xf numFmtId="177" fontId="45" fillId="14" borderId="45" xfId="0" applyNumberFormat="1" applyFont="1" applyFill="1" applyBorder="1" applyAlignment="1">
      <alignment vertical="center" wrapText="1"/>
    </xf>
    <xf numFmtId="177" fontId="55" fillId="22" borderId="55" xfId="0" applyNumberFormat="1" applyFont="1" applyFill="1" applyBorder="1" applyAlignment="1">
      <alignment horizontal="center"/>
    </xf>
    <xf numFmtId="177" fontId="56" fillId="23" borderId="56" xfId="0" applyNumberFormat="1" applyFont="1" applyFill="1" applyBorder="1" applyAlignment="1">
      <alignment horizontal="center" vertical="center" wrapText="1"/>
    </xf>
    <xf numFmtId="177" fontId="57" fillId="24" borderId="57" xfId="0" applyNumberFormat="1" applyFont="1" applyFill="1" applyBorder="1" applyAlignment="1">
      <alignment horizontal="center"/>
    </xf>
    <xf numFmtId="176" fontId="58" fillId="25" borderId="58" xfId="0" applyNumberFormat="1" applyFont="1" applyFill="1" applyBorder="1" applyAlignment="1">
      <alignment horizontal="center" vertical="center"/>
    </xf>
    <xf numFmtId="0" fontId="64" fillId="0" borderId="64" xfId="0" applyFont="1" applyBorder="1" applyAlignment="1">
      <alignment horizontal="center"/>
    </xf>
    <xf numFmtId="177" fontId="65" fillId="0" borderId="65" xfId="0" applyNumberFormat="1" applyFont="1" applyBorder="1"/>
    <xf numFmtId="30" fontId="66" fillId="0" borderId="66" xfId="0" applyNumberFormat="1" applyFont="1" applyBorder="1" applyAlignment="1">
      <alignment horizontal="center"/>
    </xf>
    <xf numFmtId="177" fontId="69" fillId="0" borderId="69" xfId="0" applyNumberFormat="1" applyFont="1" applyBorder="1"/>
    <xf numFmtId="177" fontId="72" fillId="0" borderId="72" xfId="0" applyNumberFormat="1" applyFont="1" applyBorder="1"/>
    <xf numFmtId="176" fontId="73" fillId="0" borderId="73" xfId="0" applyNumberFormat="1" applyFont="1" applyBorder="1" applyAlignment="1">
      <alignment horizontal="center" vertical="center"/>
    </xf>
    <xf numFmtId="177" fontId="77" fillId="0" borderId="77" xfId="0" applyNumberFormat="1" applyFont="1" applyBorder="1" applyAlignment="1">
      <alignment wrapText="1"/>
    </xf>
    <xf numFmtId="177" fontId="78" fillId="0" borderId="78" xfId="0" applyNumberFormat="1" applyFont="1" applyBorder="1" applyAlignment="1">
      <alignment vertical="center" wrapText="1"/>
    </xf>
    <xf numFmtId="176" fontId="81" fillId="32" borderId="81" xfId="0" applyNumberFormat="1" applyFont="1" applyFill="1" applyBorder="1" applyAlignment="1">
      <alignment horizontal="center" vertical="center"/>
    </xf>
    <xf numFmtId="0" fontId="82" fillId="0" borderId="82" xfId="0" applyFont="1" applyBorder="1" applyAlignment="1">
      <alignment vertical="center" wrapText="1"/>
    </xf>
    <xf numFmtId="177" fontId="86" fillId="36" borderId="86" xfId="0" applyNumberFormat="1" applyFont="1" applyFill="1" applyBorder="1" applyAlignment="1">
      <alignment horizontal="center"/>
    </xf>
    <xf numFmtId="176" fontId="88" fillId="0" borderId="88" xfId="0" applyNumberFormat="1" applyFont="1" applyBorder="1" applyAlignment="1">
      <alignment horizontal="center" vertical="center"/>
    </xf>
    <xf numFmtId="176" fontId="89" fillId="0" borderId="89" xfId="0" applyNumberFormat="1" applyFont="1" applyBorder="1" applyAlignment="1">
      <alignment horizontal="center" vertical="center"/>
    </xf>
    <xf numFmtId="176" fontId="90" fillId="38" borderId="90" xfId="0" applyNumberFormat="1" applyFont="1" applyFill="1" applyBorder="1" applyAlignment="1">
      <alignment horizontal="center" vertical="center"/>
    </xf>
    <xf numFmtId="176" fontId="97" fillId="0" borderId="97" xfId="0" applyNumberFormat="1" applyFont="1" applyBorder="1" applyAlignment="1">
      <alignment horizontal="center" vertical="center"/>
    </xf>
    <xf numFmtId="0" fontId="98" fillId="0" borderId="98" xfId="0" applyFont="1" applyBorder="1"/>
    <xf numFmtId="0" fontId="99" fillId="0" borderId="99" xfId="0" applyFont="1" applyBorder="1" applyAlignment="1">
      <alignment horizontal="center" vertical="center"/>
    </xf>
    <xf numFmtId="177" fontId="101" fillId="0" borderId="101" xfId="0" applyNumberFormat="1" applyFont="1" applyBorder="1" applyAlignment="1">
      <alignment vertical="center" wrapText="1"/>
    </xf>
    <xf numFmtId="177" fontId="102" fillId="0" borderId="102" xfId="0" applyNumberFormat="1" applyFont="1" applyBorder="1" applyAlignment="1">
      <alignment vertical="center"/>
    </xf>
    <xf numFmtId="177" fontId="106" fillId="44" borderId="106" xfId="0" applyNumberFormat="1" applyFont="1" applyFill="1" applyBorder="1" applyAlignment="1">
      <alignment vertical="center" wrapText="1"/>
    </xf>
    <xf numFmtId="177" fontId="107" fillId="0" borderId="107" xfId="0" applyNumberFormat="1" applyFont="1" applyBorder="1" applyAlignment="1">
      <alignment wrapText="1"/>
    </xf>
    <xf numFmtId="9" fontId="108" fillId="0" borderId="108" xfId="0" applyNumberFormat="1" applyFont="1" applyBorder="1" applyAlignment="1">
      <alignment horizontal="center" vertical="center"/>
    </xf>
    <xf numFmtId="177" fontId="109" fillId="0" borderId="109" xfId="0" applyNumberFormat="1" applyFont="1" applyBorder="1" applyAlignment="1">
      <alignment vertical="center"/>
    </xf>
    <xf numFmtId="177" fontId="110" fillId="45" borderId="110" xfId="0" applyNumberFormat="1" applyFont="1" applyFill="1" applyBorder="1" applyAlignment="1">
      <alignment vertical="center"/>
    </xf>
    <xf numFmtId="177" fontId="111" fillId="0" borderId="111" xfId="0" applyNumberFormat="1" applyFont="1" applyBorder="1" applyAlignment="1">
      <alignment vertical="center" wrapText="1"/>
    </xf>
    <xf numFmtId="177" fontId="13" fillId="2" borderId="13" xfId="0" applyNumberFormat="1" applyFont="1" applyFill="1" applyBorder="1" applyAlignment="1">
      <alignment horizontal="center"/>
    </xf>
    <xf numFmtId="177" fontId="14" fillId="3" borderId="14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 vertical="center"/>
    </xf>
    <xf numFmtId="177" fontId="55" fillId="22" borderId="55" xfId="0" applyNumberFormat="1" applyFont="1" applyFill="1" applyBorder="1" applyAlignment="1">
      <alignment horizontal="center"/>
    </xf>
    <xf numFmtId="0" fontId="63" fillId="0" borderId="63" xfId="0" applyFont="1" applyBorder="1" applyAlignment="1">
      <alignment horizontal="center" vertical="center" wrapText="1"/>
    </xf>
    <xf numFmtId="0" fontId="62" fillId="0" borderId="62" xfId="0" applyFont="1" applyBorder="1" applyAlignment="1">
      <alignment horizontal="center" vertical="center" wrapText="1"/>
    </xf>
    <xf numFmtId="0" fontId="39" fillId="0" borderId="39" xfId="0" applyFont="1" applyBorder="1" applyAlignment="1">
      <alignment horizontal="center" vertical="center" wrapText="1"/>
    </xf>
    <xf numFmtId="0" fontId="34" fillId="0" borderId="34" xfId="0" applyFont="1" applyBorder="1" applyAlignment="1">
      <alignment horizontal="center" vertical="center" wrapText="1"/>
    </xf>
    <xf numFmtId="0" fontId="52" fillId="0" borderId="52" xfId="0" applyFont="1" applyBorder="1" applyAlignment="1">
      <alignment horizontal="center" vertical="center" wrapText="1"/>
    </xf>
    <xf numFmtId="0" fontId="53" fillId="0" borderId="53" xfId="0" applyFont="1" applyBorder="1" applyAlignment="1">
      <alignment horizontal="center" vertical="center" wrapText="1"/>
    </xf>
    <xf numFmtId="177" fontId="44" fillId="0" borderId="44" xfId="0" applyNumberFormat="1" applyFont="1" applyBorder="1" applyAlignment="1">
      <alignment horizontal="center" vertical="center"/>
    </xf>
    <xf numFmtId="177" fontId="43" fillId="0" borderId="43" xfId="0" applyNumberFormat="1" applyFont="1" applyBorder="1" applyAlignment="1">
      <alignment horizontal="center" vertical="center"/>
    </xf>
    <xf numFmtId="177" fontId="40" fillId="0" borderId="40" xfId="0" applyNumberFormat="1" applyFont="1" applyBorder="1" applyAlignment="1">
      <alignment horizontal="center" vertical="center"/>
    </xf>
    <xf numFmtId="177" fontId="36" fillId="0" borderId="36" xfId="0" applyNumberFormat="1" applyFont="1" applyBorder="1" applyAlignment="1">
      <alignment horizontal="center" vertical="center"/>
    </xf>
    <xf numFmtId="177" fontId="41" fillId="0" borderId="41" xfId="0" applyNumberFormat="1" applyFont="1" applyBorder="1" applyAlignment="1">
      <alignment horizontal="center" vertical="center"/>
    </xf>
    <xf numFmtId="177" fontId="42" fillId="0" borderId="42" xfId="0" applyNumberFormat="1" applyFont="1" applyBorder="1" applyAlignment="1">
      <alignment horizontal="center" vertical="center"/>
    </xf>
    <xf numFmtId="177" fontId="71" fillId="30" borderId="71" xfId="0" applyNumberFormat="1" applyFont="1" applyFill="1" applyBorder="1" applyAlignment="1">
      <alignment horizontal="center" vertical="center"/>
    </xf>
    <xf numFmtId="177" fontId="70" fillId="29" borderId="70" xfId="0" applyNumberFormat="1" applyFont="1" applyFill="1" applyBorder="1" applyAlignment="1">
      <alignment horizontal="center" vertical="center"/>
    </xf>
    <xf numFmtId="177" fontId="49" fillId="18" borderId="49" xfId="0" applyNumberFormat="1" applyFont="1" applyFill="1" applyBorder="1" applyAlignment="1">
      <alignment horizontal="center" vertical="center"/>
    </xf>
    <xf numFmtId="177" fontId="50" fillId="19" borderId="50" xfId="0" applyNumberFormat="1" applyFont="1" applyFill="1" applyBorder="1" applyAlignment="1">
      <alignment horizontal="center" vertical="center"/>
    </xf>
    <xf numFmtId="177" fontId="54" fillId="21" borderId="54" xfId="0" applyNumberFormat="1" applyFont="1" applyFill="1" applyBorder="1" applyAlignment="1">
      <alignment horizontal="center" vertical="center"/>
    </xf>
    <xf numFmtId="177" fontId="51" fillId="20" borderId="51" xfId="0" applyNumberFormat="1" applyFont="1" applyFill="1" applyBorder="1" applyAlignment="1">
      <alignment horizontal="center" vertical="center"/>
    </xf>
    <xf numFmtId="177" fontId="56" fillId="23" borderId="56" xfId="0" applyNumberFormat="1" applyFont="1" applyFill="1" applyBorder="1" applyAlignment="1">
      <alignment horizontal="center" vertical="center" wrapText="1"/>
    </xf>
    <xf numFmtId="0" fontId="26" fillId="0" borderId="26" xfId="0" applyFont="1" applyBorder="1" applyAlignment="1">
      <alignment horizontal="center"/>
    </xf>
    <xf numFmtId="0" fontId="68" fillId="0" borderId="68" xfId="0" applyFont="1" applyBorder="1" applyAlignment="1">
      <alignment horizontal="center"/>
    </xf>
    <xf numFmtId="0" fontId="21" fillId="0" borderId="21" xfId="0" applyFont="1" applyBorder="1" applyAlignment="1">
      <alignment horizontal="center" vertical="center"/>
    </xf>
    <xf numFmtId="0" fontId="67" fillId="0" borderId="67" xfId="0" applyFont="1" applyBorder="1" applyAlignment="1">
      <alignment horizontal="center" vertical="center"/>
    </xf>
    <xf numFmtId="176" fontId="24" fillId="10" borderId="24" xfId="0" applyNumberFormat="1" applyFont="1" applyFill="1" applyBorder="1" applyAlignment="1">
      <alignment horizontal="center" vertical="center"/>
    </xf>
    <xf numFmtId="176" fontId="25" fillId="11" borderId="25" xfId="0" applyNumberFormat="1" applyFont="1" applyFill="1" applyBorder="1" applyAlignment="1">
      <alignment horizontal="center" vertical="center"/>
    </xf>
    <xf numFmtId="177" fontId="46" fillId="15" borderId="46" xfId="0" applyNumberFormat="1" applyFont="1" applyFill="1" applyBorder="1" applyAlignment="1">
      <alignment horizontal="center" vertical="center"/>
    </xf>
    <xf numFmtId="177" fontId="47" fillId="16" borderId="47" xfId="0" applyNumberFormat="1" applyFont="1" applyFill="1" applyBorder="1" applyAlignment="1">
      <alignment horizontal="center" vertical="center"/>
    </xf>
    <xf numFmtId="177" fontId="48" fillId="17" borderId="48" xfId="0" applyNumberFormat="1" applyFont="1" applyFill="1" applyBorder="1" applyAlignment="1">
      <alignment horizontal="center" vertical="center"/>
    </xf>
    <xf numFmtId="0" fontId="60" fillId="27" borderId="60" xfId="0" applyFont="1" applyFill="1" applyBorder="1" applyAlignment="1">
      <alignment horizontal="center" vertical="center"/>
    </xf>
    <xf numFmtId="0" fontId="59" fillId="26" borderId="59" xfId="0" applyFont="1" applyFill="1" applyBorder="1" applyAlignment="1">
      <alignment horizontal="center" vertical="center"/>
    </xf>
    <xf numFmtId="0" fontId="61" fillId="28" borderId="61" xfId="0" applyFont="1" applyFill="1" applyBorder="1" applyAlignment="1">
      <alignment horizontal="center" vertical="center"/>
    </xf>
    <xf numFmtId="177" fontId="37" fillId="0" borderId="37" xfId="0" applyNumberFormat="1" applyFont="1" applyBorder="1" applyAlignment="1">
      <alignment horizontal="center" vertical="center"/>
    </xf>
    <xf numFmtId="177" fontId="35" fillId="0" borderId="35" xfId="0" applyNumberFormat="1" applyFont="1" applyBorder="1" applyAlignment="1">
      <alignment horizontal="center" vertical="center"/>
    </xf>
    <xf numFmtId="177" fontId="38" fillId="0" borderId="38" xfId="0" applyNumberFormat="1" applyFont="1" applyBorder="1" applyAlignment="1">
      <alignment horizontal="center" vertical="center"/>
    </xf>
    <xf numFmtId="176" fontId="28" fillId="12" borderId="28" xfId="0" applyNumberFormat="1" applyFont="1" applyFill="1" applyBorder="1" applyAlignment="1">
      <alignment horizontal="center" vertical="center"/>
    </xf>
    <xf numFmtId="176" fontId="58" fillId="25" borderId="58" xfId="0" applyNumberFormat="1" applyFont="1" applyFill="1" applyBorder="1" applyAlignment="1">
      <alignment horizontal="center" vertical="center"/>
    </xf>
    <xf numFmtId="0" fontId="32" fillId="0" borderId="32" xfId="0" applyFont="1" applyBorder="1" applyAlignment="1">
      <alignment vertical="center"/>
    </xf>
    <xf numFmtId="0" fontId="79" fillId="0" borderId="79" xfId="0" applyFont="1" applyBorder="1" applyAlignment="1">
      <alignment vertical="center"/>
    </xf>
    <xf numFmtId="0" fontId="80" fillId="0" borderId="80" xfId="0" applyFont="1" applyBorder="1" applyAlignment="1">
      <alignment horizontal="left" vertical="center"/>
    </xf>
    <xf numFmtId="0" fontId="96" fillId="0" borderId="96" xfId="0" applyFont="1" applyBorder="1" applyAlignment="1">
      <alignment horizontal="left" vertical="center"/>
    </xf>
    <xf numFmtId="0" fontId="63" fillId="0" borderId="71" xfId="0" applyFont="1" applyBorder="1" applyAlignment="1">
      <alignment horizontal="center" vertical="center" wrapText="1"/>
    </xf>
    <xf numFmtId="0" fontId="63" fillId="0" borderId="86" xfId="0" applyFont="1" applyBorder="1" applyAlignment="1">
      <alignment horizontal="center" vertical="center" wrapText="1"/>
    </xf>
    <xf numFmtId="0" fontId="63" fillId="0" borderId="49" xfId="0" applyFont="1" applyBorder="1" applyAlignment="1">
      <alignment horizontal="center" vertical="center" wrapText="1"/>
    </xf>
    <xf numFmtId="0" fontId="63" fillId="0" borderId="50" xfId="0" applyFont="1" applyBorder="1" applyAlignment="1">
      <alignment horizontal="center" vertical="center" wrapText="1"/>
    </xf>
    <xf numFmtId="177" fontId="71" fillId="30" borderId="86" xfId="0" applyNumberFormat="1" applyFont="1" applyFill="1" applyBorder="1" applyAlignment="1">
      <alignment horizontal="center" vertical="center"/>
    </xf>
    <xf numFmtId="177" fontId="71" fillId="30" borderId="49" xfId="0" applyNumberFormat="1" applyFont="1" applyFill="1" applyBorder="1" applyAlignment="1">
      <alignment horizontal="center" vertical="center"/>
    </xf>
    <xf numFmtId="177" fontId="71" fillId="30" borderId="50" xfId="0" applyNumberFormat="1" applyFont="1" applyFill="1" applyBorder="1" applyAlignment="1">
      <alignment horizontal="center" vertical="center"/>
    </xf>
    <xf numFmtId="177" fontId="83" fillId="33" borderId="83" xfId="0" applyNumberFormat="1" applyFont="1" applyFill="1" applyBorder="1" applyAlignment="1">
      <alignment horizontal="center"/>
    </xf>
    <xf numFmtId="177" fontId="84" fillId="34" borderId="84" xfId="0" applyNumberFormat="1" applyFont="1" applyFill="1" applyBorder="1" applyAlignment="1">
      <alignment horizontal="center"/>
    </xf>
    <xf numFmtId="177" fontId="85" fillId="35" borderId="85" xfId="0" applyNumberFormat="1" applyFont="1" applyFill="1" applyBorder="1" applyAlignment="1">
      <alignment horizontal="center"/>
    </xf>
    <xf numFmtId="177" fontId="17" fillId="6" borderId="17" xfId="0" applyNumberFormat="1" applyFont="1" applyFill="1" applyBorder="1" applyAlignment="1">
      <alignment horizontal="center" vertical="center" wrapText="1"/>
    </xf>
    <xf numFmtId="177" fontId="94" fillId="40" borderId="94" xfId="0" applyNumberFormat="1" applyFont="1" applyFill="1" applyBorder="1" applyAlignment="1">
      <alignment horizontal="center" vertical="center" wrapText="1"/>
    </xf>
    <xf numFmtId="177" fontId="87" fillId="37" borderId="87" xfId="0" applyNumberFormat="1" applyFont="1" applyFill="1" applyBorder="1" applyAlignment="1">
      <alignment horizontal="center" vertical="center"/>
    </xf>
    <xf numFmtId="177" fontId="95" fillId="41" borderId="95" xfId="0" applyNumberFormat="1" applyFont="1" applyFill="1" applyBorder="1" applyAlignment="1">
      <alignment horizontal="center" vertical="center"/>
    </xf>
    <xf numFmtId="177" fontId="91" fillId="39" borderId="91" xfId="0" applyNumberFormat="1" applyFont="1" applyFill="1" applyBorder="1" applyAlignment="1">
      <alignment horizontal="center" vertical="center" wrapText="1"/>
    </xf>
    <xf numFmtId="177" fontId="75" fillId="31" borderId="75" xfId="0" applyNumberFormat="1" applyFont="1" applyFill="1" applyBorder="1" applyAlignment="1">
      <alignment horizontal="center" vertical="center" wrapText="1"/>
    </xf>
    <xf numFmtId="177" fontId="92" fillId="0" borderId="92" xfId="0" applyNumberFormat="1" applyFont="1" applyBorder="1" applyAlignment="1">
      <alignment horizontal="center" vertical="center" wrapText="1"/>
    </xf>
    <xf numFmtId="177" fontId="74" fillId="0" borderId="74" xfId="0" applyNumberFormat="1" applyFont="1" applyBorder="1" applyAlignment="1">
      <alignment horizontal="center" vertical="center" wrapText="1"/>
    </xf>
    <xf numFmtId="177" fontId="93" fillId="0" borderId="93" xfId="0" applyNumberFormat="1" applyFont="1" applyBorder="1" applyAlignment="1">
      <alignment horizontal="center"/>
    </xf>
    <xf numFmtId="177" fontId="76" fillId="0" borderId="76" xfId="0" applyNumberFormat="1" applyFont="1" applyBorder="1" applyAlignment="1">
      <alignment horizontal="center"/>
    </xf>
    <xf numFmtId="177" fontId="17" fillId="6" borderId="111" xfId="0" applyNumberFormat="1" applyFont="1" applyFill="1" applyBorder="1" applyAlignment="1">
      <alignment horizontal="center" vertical="center" wrapText="1"/>
    </xf>
    <xf numFmtId="177" fontId="17" fillId="6" borderId="109" xfId="0" applyNumberFormat="1" applyFont="1" applyFill="1" applyBorder="1" applyAlignment="1">
      <alignment horizontal="center" vertical="center" wrapText="1"/>
    </xf>
    <xf numFmtId="176" fontId="90" fillId="38" borderId="90" xfId="0" applyNumberFormat="1" applyFont="1" applyFill="1" applyBorder="1" applyAlignment="1">
      <alignment horizontal="center" vertical="center"/>
    </xf>
    <xf numFmtId="177" fontId="100" fillId="0" borderId="100" xfId="0" applyNumberFormat="1" applyFont="1" applyBorder="1" applyAlignment="1">
      <alignment horizontal="center" vertical="center" wrapText="1"/>
    </xf>
    <xf numFmtId="177" fontId="103" fillId="42" borderId="103" xfId="0" applyNumberFormat="1" applyFont="1" applyFill="1" applyBorder="1" applyAlignment="1">
      <alignment horizontal="center" vertical="center"/>
    </xf>
    <xf numFmtId="177" fontId="105" fillId="43" borderId="105" xfId="0" applyNumberFormat="1" applyFont="1" applyFill="1" applyBorder="1" applyAlignment="1">
      <alignment horizontal="center" vertical="center"/>
    </xf>
    <xf numFmtId="177" fontId="104" fillId="0" borderId="104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sqref="A1:M1"/>
    </sheetView>
  </sheetViews>
  <sheetFormatPr defaultColWidth="14" defaultRowHeight="12.75" x14ac:dyDescent="0.2"/>
  <cols>
    <col min="1" max="1" width="8" customWidth="1"/>
    <col min="2" max="2" width="37" customWidth="1"/>
    <col min="3" max="3" width="8" customWidth="1"/>
    <col min="4" max="5" width="7" customWidth="1"/>
    <col min="6" max="6" width="26" customWidth="1"/>
    <col min="7" max="8" width="7" customWidth="1"/>
    <col min="9" max="9" width="33" customWidth="1"/>
    <col min="10" max="11" width="35" customWidth="1"/>
    <col min="12" max="12" width="33" customWidth="1"/>
    <col min="13" max="13" width="31" customWidth="1"/>
    <col min="14" max="14" width="13" customWidth="1"/>
    <col min="15" max="20" width="9" customWidth="1"/>
  </cols>
  <sheetData>
    <row r="1" spans="1:14" ht="18" customHeight="1" x14ac:dyDescent="0.25">
      <c r="A1" s="61" t="s">
        <v>3</v>
      </c>
      <c r="B1" s="61"/>
      <c r="C1" s="61"/>
      <c r="D1" s="62"/>
      <c r="E1" s="62"/>
      <c r="F1" s="62"/>
      <c r="G1" s="62"/>
      <c r="H1" s="62"/>
      <c r="I1" s="62"/>
      <c r="J1" s="62"/>
      <c r="K1" s="62"/>
      <c r="L1" s="62"/>
      <c r="M1" s="62"/>
      <c r="N1" s="63" t="s">
        <v>4</v>
      </c>
    </row>
    <row r="2" spans="1:14" ht="30.95" customHeight="1" x14ac:dyDescent="0.2">
      <c r="A2" s="17" t="s">
        <v>5</v>
      </c>
      <c r="B2" s="13" t="s">
        <v>6</v>
      </c>
      <c r="C2" s="13" t="s">
        <v>7</v>
      </c>
      <c r="D2" s="15" t="s">
        <v>8</v>
      </c>
      <c r="E2" s="16" t="s">
        <v>9</v>
      </c>
      <c r="F2" s="16" t="s">
        <v>10</v>
      </c>
      <c r="G2" s="14" t="s">
        <v>11</v>
      </c>
      <c r="H2" s="14" t="s">
        <v>12</v>
      </c>
      <c r="I2" s="13" t="s">
        <v>13</v>
      </c>
      <c r="J2" s="13" t="s">
        <v>14</v>
      </c>
      <c r="K2" s="13" t="s">
        <v>15</v>
      </c>
      <c r="L2" s="13" t="s">
        <v>16</v>
      </c>
      <c r="M2" s="13" t="s">
        <v>17</v>
      </c>
      <c r="N2" s="63"/>
    </row>
    <row r="3" spans="1:14" ht="105.95" customHeight="1" x14ac:dyDescent="0.2">
      <c r="A3" s="5">
        <v>1</v>
      </c>
      <c r="B3" s="6" t="s">
        <v>18</v>
      </c>
      <c r="C3" s="6" t="s">
        <v>19</v>
      </c>
      <c r="D3" s="2" t="s">
        <v>20</v>
      </c>
      <c r="E3" s="2"/>
      <c r="F3" s="3" t="s">
        <v>2</v>
      </c>
      <c r="G3" s="4" t="s">
        <v>21</v>
      </c>
      <c r="H3" s="4" t="s">
        <v>22</v>
      </c>
      <c r="I3" s="1" t="s">
        <v>23</v>
      </c>
      <c r="J3" s="1" t="s">
        <v>24</v>
      </c>
      <c r="K3" s="1" t="s">
        <v>25</v>
      </c>
      <c r="L3" s="1" t="s">
        <v>1</v>
      </c>
      <c r="M3" s="1"/>
      <c r="N3" s="7"/>
    </row>
    <row r="4" spans="1:14" ht="60.95" customHeight="1" x14ac:dyDescent="0.2">
      <c r="A4" s="8">
        <v>2</v>
      </c>
      <c r="B4" s="6" t="s">
        <v>26</v>
      </c>
      <c r="C4" s="6" t="s">
        <v>19</v>
      </c>
      <c r="D4" s="2" t="s">
        <v>20</v>
      </c>
      <c r="E4" s="2"/>
      <c r="F4" s="9" t="s">
        <v>27</v>
      </c>
      <c r="G4" s="4" t="s">
        <v>28</v>
      </c>
      <c r="H4" s="4" t="s">
        <v>28</v>
      </c>
      <c r="I4" s="10" t="s">
        <v>29</v>
      </c>
      <c r="J4" s="1" t="s">
        <v>30</v>
      </c>
      <c r="K4" s="1" t="s">
        <v>31</v>
      </c>
      <c r="L4" s="10" t="s">
        <v>32</v>
      </c>
      <c r="M4" s="10"/>
      <c r="N4" s="7"/>
    </row>
    <row r="5" spans="1:14" ht="111" customHeight="1" x14ac:dyDescent="0.2">
      <c r="A5" s="8">
        <v>3</v>
      </c>
      <c r="B5" s="6" t="s">
        <v>33</v>
      </c>
      <c r="C5" s="6" t="s">
        <v>19</v>
      </c>
      <c r="D5" s="2" t="s">
        <v>20</v>
      </c>
      <c r="E5" s="11"/>
      <c r="F5" s="9" t="s">
        <v>34</v>
      </c>
      <c r="G5" s="4" t="s">
        <v>28</v>
      </c>
      <c r="H5" s="4" t="s">
        <v>28</v>
      </c>
      <c r="I5" s="1" t="s">
        <v>35</v>
      </c>
      <c r="J5" s="1" t="s">
        <v>36</v>
      </c>
      <c r="K5" s="1" t="s">
        <v>37</v>
      </c>
      <c r="L5" s="1" t="s">
        <v>38</v>
      </c>
      <c r="M5" s="1"/>
      <c r="N5" s="7"/>
    </row>
    <row r="6" spans="1:14" ht="75.95" customHeight="1" x14ac:dyDescent="0.2">
      <c r="A6" s="8">
        <v>5</v>
      </c>
      <c r="B6" s="6" t="s">
        <v>39</v>
      </c>
      <c r="C6" s="6" t="s">
        <v>19</v>
      </c>
      <c r="D6" s="2" t="s">
        <v>20</v>
      </c>
      <c r="E6" s="11"/>
      <c r="F6" s="11"/>
      <c r="G6" s="12">
        <v>1</v>
      </c>
      <c r="H6" s="12">
        <v>1</v>
      </c>
      <c r="I6" s="1" t="s">
        <v>40</v>
      </c>
      <c r="J6" s="1" t="s">
        <v>41</v>
      </c>
      <c r="K6" s="1" t="s">
        <v>42</v>
      </c>
      <c r="L6" s="1" t="s">
        <v>43</v>
      </c>
      <c r="M6" s="1"/>
      <c r="N6" s="7"/>
    </row>
    <row r="7" spans="1:14" ht="15" customHeight="1" x14ac:dyDescent="0.2"/>
    <row r="8" spans="1:14" ht="15" customHeight="1" x14ac:dyDescent="0.2"/>
    <row r="9" spans="1:14" ht="15" customHeight="1" x14ac:dyDescent="0.2"/>
    <row r="10" spans="1:14" ht="15" customHeight="1" x14ac:dyDescent="0.2"/>
    <row r="11" spans="1:14" ht="15" customHeight="1" x14ac:dyDescent="0.2"/>
    <row r="12" spans="1:14" ht="15" customHeight="1" x14ac:dyDescent="0.2"/>
    <row r="13" spans="1:14" ht="15" customHeight="1" x14ac:dyDescent="0.2"/>
    <row r="14" spans="1:14" ht="15" customHeight="1" x14ac:dyDescent="0.2"/>
    <row r="15" spans="1:14" ht="15" customHeight="1" x14ac:dyDescent="0.2"/>
    <row r="16" spans="1:14" ht="15" customHeight="1" x14ac:dyDescent="0.2"/>
    <row r="17" ht="15" customHeight="1" x14ac:dyDescent="0.2"/>
    <row r="18" ht="15" customHeight="1" x14ac:dyDescent="0.2"/>
    <row r="19" ht="15" customHeight="1" x14ac:dyDescent="0.2"/>
    <row r="20" ht="15" customHeight="1" x14ac:dyDescent="0.2"/>
  </sheetData>
  <mergeCells count="2">
    <mergeCell ref="A1:M1"/>
    <mergeCell ref="N1:N2"/>
  </mergeCells>
  <phoneticPr fontId="1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2"/>
  <sheetViews>
    <sheetView showGridLines="0" tabSelected="1" topLeftCell="A18" workbookViewId="0"/>
  </sheetViews>
  <sheetFormatPr defaultColWidth="14" defaultRowHeight="12.75" x14ac:dyDescent="0.2"/>
  <cols>
    <col min="1" max="1" width="10" customWidth="1"/>
    <col min="2" max="2" width="31" customWidth="1"/>
    <col min="3" max="3" width="12" customWidth="1"/>
    <col min="4" max="4" width="7" customWidth="1"/>
    <col min="5" max="5" width="23" customWidth="1"/>
    <col min="6" max="6" width="12" customWidth="1"/>
    <col min="7" max="8" width="7" customWidth="1"/>
    <col min="9" max="9" width="31" customWidth="1"/>
    <col min="10" max="10" width="34" customWidth="1"/>
    <col min="11" max="11" width="33" customWidth="1"/>
    <col min="12" max="12" width="36" customWidth="1"/>
    <col min="13" max="13" width="31" customWidth="1"/>
    <col min="14" max="15" width="27" customWidth="1"/>
    <col min="16" max="16" width="19" customWidth="1"/>
    <col min="17" max="17" width="31" customWidth="1"/>
    <col min="18" max="42" width="10" customWidth="1"/>
  </cols>
  <sheetData>
    <row r="1" spans="1:42" ht="18" customHeight="1" x14ac:dyDescent="0.25">
      <c r="A1" s="37" t="s">
        <v>44</v>
      </c>
      <c r="B1" s="37"/>
      <c r="C1" s="38">
        <v>44687</v>
      </c>
      <c r="D1" s="38"/>
    </row>
    <row r="2" spans="1:42" ht="18" customHeight="1" x14ac:dyDescent="0.25">
      <c r="A2" s="61" t="str">
        <f>CONCATENATE("周总结&lt;",TEXT(第一周工作总结!$C$1-4,"yyyy年mm月dd日"),"-",TEXT(第一周工作总结!$C$1,"yyyy年mm月dd日"),"&gt;")</f>
        <v>周总结&lt;2022年05月02日-2022年05月06日&gt;</v>
      </c>
      <c r="B2" s="61"/>
      <c r="C2" s="62"/>
      <c r="D2" s="62"/>
      <c r="E2" s="62"/>
      <c r="F2" s="62"/>
      <c r="G2" s="62"/>
      <c r="H2" s="62"/>
      <c r="I2" s="62"/>
      <c r="J2" s="62"/>
      <c r="K2" s="64"/>
      <c r="L2" s="32"/>
      <c r="M2" s="32"/>
      <c r="N2" s="32"/>
      <c r="O2" s="32"/>
      <c r="P2" s="83" t="s">
        <v>45</v>
      </c>
      <c r="Q2" s="63" t="s">
        <v>4</v>
      </c>
    </row>
    <row r="3" spans="1:42" ht="47.1" customHeight="1" x14ac:dyDescent="0.2">
      <c r="A3" s="17" t="s">
        <v>5</v>
      </c>
      <c r="B3" s="13" t="s">
        <v>6</v>
      </c>
      <c r="C3" s="15" t="s">
        <v>8</v>
      </c>
      <c r="D3" s="16" t="s">
        <v>46</v>
      </c>
      <c r="E3" s="34" t="s">
        <v>47</v>
      </c>
      <c r="F3" s="14" t="s">
        <v>48</v>
      </c>
      <c r="G3" s="33" t="s">
        <v>49</v>
      </c>
      <c r="H3" s="13" t="s">
        <v>50</v>
      </c>
      <c r="I3" s="13" t="s">
        <v>51</v>
      </c>
      <c r="J3" s="13" t="s">
        <v>52</v>
      </c>
      <c r="K3" s="13" t="s">
        <v>53</v>
      </c>
      <c r="L3" s="13" t="s">
        <v>54</v>
      </c>
      <c r="M3" s="13" t="s">
        <v>55</v>
      </c>
      <c r="N3" s="13" t="s">
        <v>56</v>
      </c>
      <c r="O3" s="13" t="s">
        <v>57</v>
      </c>
      <c r="P3" s="63"/>
      <c r="Q3" s="63"/>
    </row>
    <row r="4" spans="1:42" ht="48" customHeight="1" x14ac:dyDescent="0.2">
      <c r="A4" s="18">
        <v>1</v>
      </c>
      <c r="B4" s="29" t="s">
        <v>18</v>
      </c>
      <c r="C4" s="18" t="s">
        <v>20</v>
      </c>
      <c r="D4" s="36"/>
      <c r="E4" s="24" t="s">
        <v>58</v>
      </c>
      <c r="F4" s="19">
        <v>1</v>
      </c>
      <c r="G4" s="19">
        <v>1</v>
      </c>
      <c r="H4" s="20" t="s">
        <v>59</v>
      </c>
      <c r="I4" s="21"/>
      <c r="J4" s="21"/>
      <c r="K4" s="21">
        <v>2</v>
      </c>
      <c r="L4" s="21">
        <v>1</v>
      </c>
      <c r="M4" s="21"/>
      <c r="N4" s="21"/>
      <c r="O4" s="21"/>
      <c r="P4" s="26">
        <f>SUM(I4:O4)</f>
        <v>3</v>
      </c>
      <c r="Q4" s="21"/>
    </row>
    <row r="5" spans="1:42" ht="47.1" customHeight="1" x14ac:dyDescent="0.2">
      <c r="A5" s="84">
        <v>2</v>
      </c>
      <c r="B5" s="86" t="s">
        <v>60</v>
      </c>
      <c r="C5" s="86" t="s">
        <v>20</v>
      </c>
      <c r="D5" s="84"/>
      <c r="E5" s="24" t="s">
        <v>61</v>
      </c>
      <c r="F5" s="19">
        <v>1</v>
      </c>
      <c r="G5" s="19">
        <v>1</v>
      </c>
      <c r="H5" s="20" t="s">
        <v>59</v>
      </c>
      <c r="I5" s="88"/>
      <c r="J5" s="88"/>
      <c r="K5" s="88">
        <v>1</v>
      </c>
      <c r="L5" s="88">
        <v>2</v>
      </c>
      <c r="M5" s="88">
        <v>1</v>
      </c>
      <c r="N5" s="88"/>
      <c r="O5" s="88"/>
      <c r="P5" s="99">
        <f>SUM(I5:O6)</f>
        <v>4</v>
      </c>
      <c r="Q5" s="22"/>
    </row>
    <row r="6" spans="1:42" ht="30.95" customHeight="1" x14ac:dyDescent="0.2">
      <c r="A6" s="85"/>
      <c r="B6" s="87"/>
      <c r="C6" s="87"/>
      <c r="D6" s="85"/>
      <c r="E6" s="28" t="s">
        <v>62</v>
      </c>
      <c r="F6" s="19">
        <v>1</v>
      </c>
      <c r="G6" s="19">
        <v>1</v>
      </c>
      <c r="H6" s="20" t="s">
        <v>59</v>
      </c>
      <c r="I6" s="89"/>
      <c r="J6" s="89"/>
      <c r="K6" s="89"/>
      <c r="L6" s="89"/>
      <c r="M6" s="89"/>
      <c r="N6" s="89"/>
      <c r="O6" s="89"/>
      <c r="P6" s="100"/>
      <c r="Q6" s="22"/>
    </row>
    <row r="7" spans="1:42" ht="42" customHeight="1" x14ac:dyDescent="0.2">
      <c r="A7" s="23">
        <v>3</v>
      </c>
      <c r="B7" s="27" t="s">
        <v>63</v>
      </c>
      <c r="C7" s="18" t="s">
        <v>20</v>
      </c>
      <c r="D7" s="23"/>
      <c r="E7" s="28" t="s">
        <v>64</v>
      </c>
      <c r="F7" s="19">
        <v>0.5</v>
      </c>
      <c r="G7" s="19">
        <v>0.5</v>
      </c>
      <c r="H7" s="20" t="s">
        <v>59</v>
      </c>
      <c r="I7" s="22"/>
      <c r="J7" s="22"/>
      <c r="K7" s="22">
        <v>3</v>
      </c>
      <c r="L7" s="22"/>
      <c r="M7" s="22"/>
      <c r="N7" s="22"/>
      <c r="O7" s="22"/>
      <c r="P7" s="26">
        <f>SUM(I7:O7)</f>
        <v>3</v>
      </c>
      <c r="Q7" s="22"/>
    </row>
    <row r="8" spans="1:42" ht="105" customHeight="1" x14ac:dyDescent="0.2">
      <c r="A8" s="18">
        <v>4</v>
      </c>
      <c r="B8" s="29" t="s">
        <v>39</v>
      </c>
      <c r="C8" s="18" t="s">
        <v>20</v>
      </c>
      <c r="D8" s="23"/>
      <c r="E8" s="20" t="s">
        <v>40</v>
      </c>
      <c r="F8" s="19">
        <v>0.8</v>
      </c>
      <c r="G8" s="19">
        <v>0.8</v>
      </c>
      <c r="H8" s="20" t="s">
        <v>59</v>
      </c>
      <c r="I8" s="22"/>
      <c r="J8" s="22"/>
      <c r="K8" s="22">
        <v>2</v>
      </c>
      <c r="L8" s="22">
        <v>6</v>
      </c>
      <c r="M8" s="22">
        <v>8</v>
      </c>
      <c r="N8" s="22"/>
      <c r="O8" s="22"/>
      <c r="P8" s="26">
        <f>SUM(I8:O8)</f>
        <v>16</v>
      </c>
      <c r="Q8" s="22"/>
    </row>
    <row r="9" spans="1:42" ht="18.95" customHeight="1" x14ac:dyDescent="0.2">
      <c r="A9" s="93" t="s">
        <v>65</v>
      </c>
      <c r="B9" s="94"/>
      <c r="C9" s="94"/>
      <c r="D9" s="94"/>
      <c r="E9" s="94"/>
      <c r="F9" s="94"/>
      <c r="G9" s="94"/>
      <c r="H9" s="95"/>
      <c r="I9" s="35">
        <f>SUM(I4:I8)</f>
        <v>0</v>
      </c>
      <c r="J9" s="35">
        <f>SUM(J4:J8)</f>
        <v>0</v>
      </c>
      <c r="K9" s="35">
        <f>SUM(K4:K8)</f>
        <v>8</v>
      </c>
      <c r="L9" s="35">
        <f>SUM(L4:L8)</f>
        <v>9</v>
      </c>
      <c r="M9" s="35">
        <f>SUM(M4:M8)</f>
        <v>9</v>
      </c>
      <c r="N9" s="35"/>
      <c r="O9" s="35"/>
      <c r="P9" s="26">
        <f>SUM(I9:O9)</f>
        <v>26</v>
      </c>
      <c r="Q9" s="35">
        <f>SUM(Q4:Q8)</f>
        <v>0</v>
      </c>
    </row>
    <row r="10" spans="1:42" ht="18" customHeight="1" x14ac:dyDescent="0.2">
      <c r="A10" s="65" t="s">
        <v>66</v>
      </c>
      <c r="B10" s="66"/>
      <c r="C10" s="71" t="s">
        <v>67</v>
      </c>
      <c r="D10" s="72"/>
      <c r="E10" s="96" t="s">
        <v>68</v>
      </c>
      <c r="F10" s="97"/>
      <c r="G10" s="97"/>
      <c r="H10" s="98"/>
      <c r="I10" s="30"/>
      <c r="J10" s="30"/>
      <c r="K10" s="7" t="s">
        <v>69</v>
      </c>
      <c r="L10" s="30" t="s">
        <v>70</v>
      </c>
      <c r="M10" s="7" t="s">
        <v>71</v>
      </c>
      <c r="N10" s="30"/>
      <c r="O10" s="30"/>
      <c r="P10" s="30"/>
      <c r="Q10" s="30"/>
    </row>
    <row r="11" spans="1:42" ht="18" customHeight="1" x14ac:dyDescent="0.2">
      <c r="A11" s="67"/>
      <c r="B11" s="68"/>
      <c r="C11" s="73"/>
      <c r="D11" s="74"/>
      <c r="E11" s="96" t="s">
        <v>72</v>
      </c>
      <c r="F11" s="97"/>
      <c r="G11" s="97"/>
      <c r="H11" s="98"/>
      <c r="I11" s="30"/>
      <c r="J11" s="30"/>
      <c r="K11" s="30" t="s">
        <v>73</v>
      </c>
      <c r="L11" s="30" t="s">
        <v>74</v>
      </c>
      <c r="M11" s="30" t="s">
        <v>75</v>
      </c>
      <c r="N11" s="30"/>
      <c r="O11" s="30"/>
      <c r="P11" s="30"/>
      <c r="Q11" s="30"/>
    </row>
    <row r="12" spans="1:42" ht="24" customHeight="1" x14ac:dyDescent="0.2">
      <c r="A12" s="67"/>
      <c r="B12" s="68"/>
      <c r="C12" s="75"/>
      <c r="D12" s="76"/>
      <c r="E12" s="96" t="s">
        <v>76</v>
      </c>
      <c r="F12" s="97"/>
      <c r="G12" s="97"/>
      <c r="H12" s="98"/>
      <c r="I12" s="30"/>
      <c r="J12" s="30"/>
      <c r="K12" s="7" t="s">
        <v>77</v>
      </c>
      <c r="L12" s="30" t="s">
        <v>78</v>
      </c>
      <c r="M12" s="30" t="s">
        <v>75</v>
      </c>
      <c r="N12" s="30"/>
      <c r="O12" s="30"/>
      <c r="P12" s="30"/>
      <c r="Q12" s="30"/>
    </row>
    <row r="13" spans="1:42" ht="18" customHeight="1" x14ac:dyDescent="0.2">
      <c r="A13" s="67"/>
      <c r="B13" s="68"/>
      <c r="C13" s="71" t="s">
        <v>79</v>
      </c>
      <c r="D13" s="72"/>
      <c r="E13" s="96" t="s">
        <v>80</v>
      </c>
      <c r="F13" s="97"/>
      <c r="G13" s="97"/>
      <c r="H13" s="98"/>
      <c r="I13" s="30"/>
      <c r="J13" s="30"/>
      <c r="K13" s="30" t="s">
        <v>81</v>
      </c>
      <c r="L13" s="30" t="s">
        <v>82</v>
      </c>
      <c r="M13" s="30" t="s">
        <v>83</v>
      </c>
      <c r="N13" s="30"/>
      <c r="O13" s="30"/>
      <c r="P13" s="30"/>
      <c r="Q13" s="30"/>
    </row>
    <row r="14" spans="1:42" ht="18" customHeight="1" x14ac:dyDescent="0.2">
      <c r="A14" s="67"/>
      <c r="B14" s="68"/>
      <c r="C14" s="73"/>
      <c r="D14" s="74"/>
      <c r="E14" s="96" t="s">
        <v>84</v>
      </c>
      <c r="F14" s="97"/>
      <c r="G14" s="97"/>
      <c r="H14" s="98"/>
      <c r="I14" s="30"/>
      <c r="J14" s="30"/>
      <c r="K14" s="30" t="s">
        <v>85</v>
      </c>
      <c r="L14" s="30" t="s">
        <v>82</v>
      </c>
      <c r="M14" s="30" t="s">
        <v>86</v>
      </c>
      <c r="N14" s="30"/>
      <c r="O14" s="30"/>
      <c r="P14" s="30"/>
      <c r="Q14" s="30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 t="s">
        <v>87</v>
      </c>
    </row>
    <row r="15" spans="1:42" ht="30.95" customHeight="1" x14ac:dyDescent="0.2">
      <c r="A15" s="67"/>
      <c r="B15" s="68"/>
      <c r="C15" s="73"/>
      <c r="D15" s="74"/>
      <c r="E15" s="96" t="s">
        <v>88</v>
      </c>
      <c r="F15" s="97"/>
      <c r="G15" s="97"/>
      <c r="H15" s="98"/>
      <c r="I15" s="30"/>
      <c r="J15" s="30"/>
      <c r="K15" s="7" t="s">
        <v>89</v>
      </c>
      <c r="L15" s="30" t="s">
        <v>90</v>
      </c>
      <c r="M15" s="30" t="s">
        <v>86</v>
      </c>
      <c r="N15" s="30"/>
      <c r="O15" s="30"/>
      <c r="P15" s="7"/>
      <c r="Q15" s="30"/>
    </row>
    <row r="16" spans="1:42" ht="30.95" customHeight="1" x14ac:dyDescent="0.2">
      <c r="A16" s="67"/>
      <c r="B16" s="68"/>
      <c r="C16" s="75"/>
      <c r="D16" s="76"/>
      <c r="E16" s="96" t="s">
        <v>91</v>
      </c>
      <c r="F16" s="97"/>
      <c r="G16" s="97"/>
      <c r="H16" s="98"/>
      <c r="I16" s="30"/>
      <c r="J16" s="30"/>
      <c r="K16" s="7" t="s">
        <v>89</v>
      </c>
      <c r="L16" s="30" t="s">
        <v>92</v>
      </c>
      <c r="M16" s="30" t="s">
        <v>86</v>
      </c>
      <c r="N16" s="30"/>
      <c r="O16" s="30"/>
      <c r="P16" s="30"/>
      <c r="Q16" s="30"/>
    </row>
    <row r="17" spans="1:17" ht="23.1" customHeight="1" x14ac:dyDescent="0.2">
      <c r="A17" s="67"/>
      <c r="B17" s="68"/>
      <c r="C17" s="77" t="s">
        <v>93</v>
      </c>
      <c r="D17" s="78"/>
      <c r="E17" s="90" t="s">
        <v>94</v>
      </c>
      <c r="F17" s="91"/>
      <c r="G17" s="91"/>
      <c r="H17" s="92"/>
      <c r="I17" s="31"/>
      <c r="J17" s="31"/>
      <c r="K17" s="31" t="s">
        <v>95</v>
      </c>
      <c r="L17" s="31" t="s">
        <v>96</v>
      </c>
      <c r="M17" s="31" t="s">
        <v>97</v>
      </c>
      <c r="N17" s="31"/>
      <c r="O17" s="31"/>
      <c r="P17" s="31"/>
      <c r="Q17" s="31"/>
    </row>
    <row r="18" spans="1:17" ht="23.1" customHeight="1" x14ac:dyDescent="0.2">
      <c r="A18" s="67"/>
      <c r="B18" s="68"/>
      <c r="C18" s="79"/>
      <c r="D18" s="80"/>
      <c r="E18" s="90" t="s">
        <v>98</v>
      </c>
      <c r="F18" s="91"/>
      <c r="G18" s="91"/>
      <c r="H18" s="92"/>
      <c r="I18" s="31"/>
      <c r="J18" s="31"/>
      <c r="K18" s="31"/>
      <c r="L18" s="31" t="s">
        <v>96</v>
      </c>
      <c r="M18" s="31" t="s">
        <v>97</v>
      </c>
      <c r="N18" s="31"/>
      <c r="O18" s="31"/>
      <c r="P18" s="31"/>
      <c r="Q18" s="31"/>
    </row>
    <row r="19" spans="1:17" ht="23.1" customHeight="1" x14ac:dyDescent="0.2">
      <c r="A19" s="67"/>
      <c r="B19" s="68"/>
      <c r="C19" s="79"/>
      <c r="D19" s="80"/>
      <c r="E19" s="90" t="s">
        <v>99</v>
      </c>
      <c r="F19" s="91"/>
      <c r="G19" s="91"/>
      <c r="H19" s="92"/>
      <c r="I19" s="31"/>
      <c r="J19" s="31"/>
      <c r="K19" s="31"/>
      <c r="L19" s="31"/>
      <c r="M19" s="31"/>
      <c r="N19" s="31"/>
      <c r="O19" s="31"/>
      <c r="P19" s="31"/>
      <c r="Q19" s="31"/>
    </row>
    <row r="20" spans="1:17" ht="23.1" customHeight="1" x14ac:dyDescent="0.2">
      <c r="A20" s="67"/>
      <c r="B20" s="68"/>
      <c r="C20" s="79"/>
      <c r="D20" s="80"/>
      <c r="E20" s="90" t="s">
        <v>100</v>
      </c>
      <c r="F20" s="91"/>
      <c r="G20" s="91"/>
      <c r="H20" s="92"/>
      <c r="I20" s="31"/>
      <c r="J20" s="31"/>
      <c r="K20" s="31"/>
      <c r="L20" s="31"/>
      <c r="M20" s="31"/>
      <c r="N20" s="31"/>
      <c r="O20" s="31"/>
      <c r="P20" s="31"/>
      <c r="Q20" s="31"/>
    </row>
    <row r="21" spans="1:17" ht="23.1" customHeight="1" x14ac:dyDescent="0.2">
      <c r="A21" s="67"/>
      <c r="B21" s="68"/>
      <c r="C21" s="79"/>
      <c r="D21" s="80"/>
      <c r="E21" s="90" t="s">
        <v>101</v>
      </c>
      <c r="F21" s="91"/>
      <c r="G21" s="91"/>
      <c r="H21" s="92"/>
      <c r="I21" s="31"/>
      <c r="J21" s="31"/>
      <c r="K21" s="31"/>
      <c r="L21" s="31"/>
      <c r="M21" s="31"/>
      <c r="N21" s="31"/>
      <c r="O21" s="31"/>
      <c r="P21" s="31"/>
      <c r="Q21" s="31"/>
    </row>
    <row r="22" spans="1:17" ht="23.1" customHeight="1" x14ac:dyDescent="0.2">
      <c r="A22" s="69"/>
      <c r="B22" s="70"/>
      <c r="C22" s="81"/>
      <c r="D22" s="82"/>
      <c r="E22" s="90" t="s">
        <v>102</v>
      </c>
      <c r="F22" s="91"/>
      <c r="G22" s="91"/>
      <c r="H22" s="92"/>
      <c r="I22" s="31"/>
      <c r="J22" s="31"/>
      <c r="K22" s="31"/>
      <c r="L22" s="31"/>
      <c r="M22" s="31"/>
      <c r="N22" s="31"/>
      <c r="O22" s="31"/>
      <c r="P22" s="31"/>
      <c r="Q22" s="31"/>
    </row>
  </sheetData>
  <mergeCells count="33">
    <mergeCell ref="P5:P6"/>
    <mergeCell ref="K5:K6"/>
    <mergeCell ref="L5:L6"/>
    <mergeCell ref="M5:M6"/>
    <mergeCell ref="N5:N6"/>
    <mergeCell ref="O5:O6"/>
    <mergeCell ref="E20:H20"/>
    <mergeCell ref="E11:H11"/>
    <mergeCell ref="E12:H12"/>
    <mergeCell ref="E13:H13"/>
    <mergeCell ref="E14:H14"/>
    <mergeCell ref="E15:H15"/>
    <mergeCell ref="E10:H10"/>
    <mergeCell ref="E16:H16"/>
    <mergeCell ref="E17:H17"/>
    <mergeCell ref="E18:H18"/>
    <mergeCell ref="E19:H19"/>
    <mergeCell ref="A2:K2"/>
    <mergeCell ref="Q2:Q3"/>
    <mergeCell ref="A10:B22"/>
    <mergeCell ref="C10:D12"/>
    <mergeCell ref="C13:D16"/>
    <mergeCell ref="C17:D22"/>
    <mergeCell ref="P2:P3"/>
    <mergeCell ref="A5:A6"/>
    <mergeCell ref="B5:B6"/>
    <mergeCell ref="C5:C6"/>
    <mergeCell ref="D5:D6"/>
    <mergeCell ref="I5:I6"/>
    <mergeCell ref="J5:J6"/>
    <mergeCell ref="E21:H21"/>
    <mergeCell ref="E22:H22"/>
    <mergeCell ref="A9:H9"/>
  </mergeCells>
  <phoneticPr fontId="1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27"/>
  <sheetViews>
    <sheetView topLeftCell="A18" workbookViewId="0">
      <selection activeCell="E23" sqref="E23:H23"/>
    </sheetView>
  </sheetViews>
  <sheetFormatPr defaultColWidth="14" defaultRowHeight="12.75" x14ac:dyDescent="0.2"/>
  <cols>
    <col min="1" max="1" width="10" customWidth="1"/>
    <col min="2" max="2" width="31" customWidth="1"/>
    <col min="3" max="4" width="8" customWidth="1"/>
    <col min="5" max="5" width="41" customWidth="1"/>
    <col min="6" max="7" width="8" customWidth="1"/>
    <col min="8" max="8" width="7" customWidth="1"/>
    <col min="9" max="9" width="39" customWidth="1"/>
    <col min="10" max="10" width="45" customWidth="1"/>
    <col min="11" max="11" width="31" customWidth="1"/>
    <col min="12" max="12" width="37" customWidth="1"/>
    <col min="13" max="13" width="43" customWidth="1"/>
    <col min="14" max="14" width="29" customWidth="1"/>
    <col min="15" max="15" width="35" customWidth="1"/>
    <col min="16" max="16" width="29" customWidth="1"/>
    <col min="17" max="17" width="18" customWidth="1"/>
    <col min="18" max="42" width="10" customWidth="1"/>
  </cols>
  <sheetData>
    <row r="2" spans="1:42" ht="18" customHeight="1" x14ac:dyDescent="0.2">
      <c r="A2" s="112" t="str">
        <f>CONCATENATE("周计划&lt;",TEXT(第一周工作总结!$C$1+3,"yyyy年mm月dd日"),"-",TEXT(第一周工作总结!$C$1+7,"yyyy年mm月dd日"),"&gt;")</f>
        <v>周计划&lt;2022年05月09日-2022年05月13日&gt;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4"/>
      <c r="N2" s="46"/>
      <c r="O2" s="46"/>
      <c r="P2" s="115" t="s">
        <v>45</v>
      </c>
      <c r="Q2" s="117" t="s">
        <v>4</v>
      </c>
    </row>
    <row r="3" spans="1:42" ht="30.95" customHeight="1" x14ac:dyDescent="0.2">
      <c r="A3" s="17" t="s">
        <v>5</v>
      </c>
      <c r="B3" s="13" t="s">
        <v>6</v>
      </c>
      <c r="C3" s="15" t="s">
        <v>8</v>
      </c>
      <c r="D3" s="15" t="s">
        <v>46</v>
      </c>
      <c r="E3" s="34" t="s">
        <v>47</v>
      </c>
      <c r="F3" s="14" t="s">
        <v>48</v>
      </c>
      <c r="G3" s="33" t="s">
        <v>49</v>
      </c>
      <c r="H3" s="13" t="s">
        <v>50</v>
      </c>
      <c r="I3" s="13" t="s">
        <v>51</v>
      </c>
      <c r="J3" s="13" t="s">
        <v>52</v>
      </c>
      <c r="K3" s="13" t="s">
        <v>53</v>
      </c>
      <c r="L3" s="13" t="s">
        <v>54</v>
      </c>
      <c r="M3" s="13" t="s">
        <v>55</v>
      </c>
      <c r="N3" s="13" t="s">
        <v>56</v>
      </c>
      <c r="O3" s="13" t="s">
        <v>57</v>
      </c>
      <c r="P3" s="116"/>
      <c r="Q3" s="118"/>
    </row>
    <row r="4" spans="1:42" ht="32.1" customHeight="1" x14ac:dyDescent="0.2">
      <c r="A4" s="86">
        <v>1</v>
      </c>
      <c r="B4" s="101" t="s">
        <v>18</v>
      </c>
      <c r="C4" s="86" t="s">
        <v>20</v>
      </c>
      <c r="D4" s="84"/>
      <c r="E4" s="24" t="s">
        <v>103</v>
      </c>
      <c r="F4" s="19">
        <v>0.8</v>
      </c>
      <c r="G4" s="19">
        <v>0.8</v>
      </c>
      <c r="H4" s="20" t="s">
        <v>59</v>
      </c>
      <c r="I4" s="88">
        <v>5</v>
      </c>
      <c r="J4" s="88">
        <v>1</v>
      </c>
      <c r="K4" s="88"/>
      <c r="L4" s="88">
        <v>2</v>
      </c>
      <c r="M4" s="88">
        <v>2</v>
      </c>
      <c r="N4" s="88"/>
      <c r="O4" s="88"/>
      <c r="P4" s="99">
        <f>SUM(I4:M4)</f>
        <v>10</v>
      </c>
      <c r="Q4" s="43"/>
    </row>
    <row r="5" spans="1:42" ht="30.95" customHeight="1" x14ac:dyDescent="0.2">
      <c r="A5" s="87"/>
      <c r="B5" s="102"/>
      <c r="C5" s="87"/>
      <c r="D5" s="85"/>
      <c r="E5" s="24" t="s">
        <v>104</v>
      </c>
      <c r="F5" s="19">
        <v>1</v>
      </c>
      <c r="G5" s="19">
        <v>1</v>
      </c>
      <c r="H5" s="20" t="s">
        <v>105</v>
      </c>
      <c r="I5" s="89"/>
      <c r="J5" s="89"/>
      <c r="K5" s="89"/>
      <c r="L5" s="89"/>
      <c r="M5" s="89"/>
      <c r="N5" s="89"/>
      <c r="O5" s="89"/>
      <c r="P5" s="100"/>
      <c r="Q5" s="43"/>
    </row>
    <row r="6" spans="1:42" ht="30.95" customHeight="1" x14ac:dyDescent="0.2">
      <c r="A6" s="86">
        <v>2</v>
      </c>
      <c r="B6" s="103" t="s">
        <v>60</v>
      </c>
      <c r="C6" s="86" t="s">
        <v>20</v>
      </c>
      <c r="D6" s="84"/>
      <c r="E6" s="24" t="s">
        <v>106</v>
      </c>
      <c r="F6" s="19">
        <v>1</v>
      </c>
      <c r="G6" s="19">
        <v>1</v>
      </c>
      <c r="H6" s="20" t="s">
        <v>105</v>
      </c>
      <c r="I6" s="88"/>
      <c r="J6" s="88">
        <v>1</v>
      </c>
      <c r="K6" s="88">
        <v>3</v>
      </c>
      <c r="L6" s="88">
        <v>1</v>
      </c>
      <c r="M6" s="88">
        <v>1</v>
      </c>
      <c r="N6" s="88"/>
      <c r="O6" s="88"/>
      <c r="P6" s="99">
        <f>SUM(I6:M6)</f>
        <v>6</v>
      </c>
      <c r="Q6" s="43"/>
    </row>
    <row r="7" spans="1:42" ht="30.95" customHeight="1" x14ac:dyDescent="0.2">
      <c r="A7" s="87"/>
      <c r="B7" s="104"/>
      <c r="C7" s="87"/>
      <c r="D7" s="85"/>
      <c r="E7" s="24" t="s">
        <v>107</v>
      </c>
      <c r="F7" s="19">
        <v>1</v>
      </c>
      <c r="G7" s="19">
        <v>1</v>
      </c>
      <c r="H7" s="20" t="s">
        <v>105</v>
      </c>
      <c r="I7" s="89"/>
      <c r="J7" s="89"/>
      <c r="K7" s="89"/>
      <c r="L7" s="89"/>
      <c r="M7" s="89"/>
      <c r="N7" s="89"/>
      <c r="O7" s="89"/>
      <c r="P7" s="100"/>
      <c r="Q7" s="43"/>
    </row>
    <row r="8" spans="1:42" ht="36" customHeight="1" x14ac:dyDescent="0.2">
      <c r="A8" s="18">
        <v>3</v>
      </c>
      <c r="B8" s="45" t="s">
        <v>108</v>
      </c>
      <c r="C8" s="18" t="s">
        <v>20</v>
      </c>
      <c r="D8" s="23"/>
      <c r="E8" s="28" t="s">
        <v>109</v>
      </c>
      <c r="F8" s="19">
        <v>0.5</v>
      </c>
      <c r="G8" s="19">
        <v>0.5</v>
      </c>
      <c r="H8" s="20" t="s">
        <v>105</v>
      </c>
      <c r="I8" s="22"/>
      <c r="J8" s="22">
        <v>1</v>
      </c>
      <c r="K8" s="22">
        <v>1</v>
      </c>
      <c r="L8" s="22">
        <v>1</v>
      </c>
      <c r="M8" s="22"/>
      <c r="N8" s="44"/>
      <c r="O8" s="44"/>
      <c r="P8" s="26">
        <f>SUM(I8:M8)</f>
        <v>3</v>
      </c>
      <c r="Q8" s="43"/>
    </row>
    <row r="9" spans="1:42" ht="111.95" customHeight="1" x14ac:dyDescent="0.2">
      <c r="A9" s="18">
        <v>4</v>
      </c>
      <c r="B9" s="29" t="s">
        <v>39</v>
      </c>
      <c r="C9" s="18" t="s">
        <v>20</v>
      </c>
      <c r="D9" s="23"/>
      <c r="E9" s="20" t="s">
        <v>110</v>
      </c>
      <c r="F9" s="19">
        <v>1</v>
      </c>
      <c r="G9" s="19">
        <v>1</v>
      </c>
      <c r="H9" s="20" t="s">
        <v>59</v>
      </c>
      <c r="I9" s="22">
        <v>2</v>
      </c>
      <c r="J9" s="22">
        <v>5</v>
      </c>
      <c r="K9" s="22">
        <v>5</v>
      </c>
      <c r="L9" s="22">
        <v>6</v>
      </c>
      <c r="M9" s="22">
        <v>6</v>
      </c>
      <c r="N9" s="47"/>
      <c r="O9" s="47"/>
      <c r="P9" s="26">
        <f>SUM(I9:M9)</f>
        <v>24</v>
      </c>
      <c r="Q9" s="43"/>
    </row>
    <row r="10" spans="1:42" ht="18.95" customHeight="1" x14ac:dyDescent="0.2">
      <c r="A10" s="93" t="s">
        <v>65</v>
      </c>
      <c r="B10" s="94"/>
      <c r="C10" s="94"/>
      <c r="D10" s="94"/>
      <c r="E10" s="94"/>
      <c r="F10" s="94"/>
      <c r="G10" s="94"/>
      <c r="H10" s="95"/>
      <c r="I10" s="35">
        <f>SUM(I4:I9)</f>
        <v>7</v>
      </c>
      <c r="J10" s="35">
        <f>SUM(J4:J9)</f>
        <v>8</v>
      </c>
      <c r="K10" s="35">
        <f>SUM(K4:K9)</f>
        <v>9</v>
      </c>
      <c r="L10" s="35">
        <f>SUM(L4:L9)</f>
        <v>10</v>
      </c>
      <c r="M10" s="35">
        <f>SUM(M4:M9)</f>
        <v>9</v>
      </c>
      <c r="N10" s="26"/>
      <c r="O10" s="26"/>
      <c r="P10" s="26">
        <f>SUM(I10:M10)</f>
        <v>43</v>
      </c>
      <c r="Q10" s="40"/>
    </row>
    <row r="11" spans="1:42" ht="30.95" customHeight="1" x14ac:dyDescent="0.2">
      <c r="A11" s="105" t="s">
        <v>66</v>
      </c>
      <c r="B11" s="106"/>
      <c r="C11" s="71" t="s">
        <v>67</v>
      </c>
      <c r="D11" s="72"/>
      <c r="E11" s="96" t="s">
        <v>68</v>
      </c>
      <c r="F11" s="97"/>
      <c r="G11" s="97"/>
      <c r="H11" s="98"/>
      <c r="I11" s="30" t="s">
        <v>111</v>
      </c>
      <c r="J11" s="30" t="s">
        <v>112</v>
      </c>
      <c r="K11" s="30" t="s">
        <v>113</v>
      </c>
      <c r="L11" s="30" t="s">
        <v>114</v>
      </c>
      <c r="M11" s="30" t="s">
        <v>115</v>
      </c>
      <c r="N11" s="50"/>
      <c r="O11" s="50"/>
      <c r="P11" s="25">
        <f>SUM(I11:O11)</f>
        <v>0</v>
      </c>
      <c r="Q11" s="43"/>
    </row>
    <row r="12" spans="1:42" ht="30.95" customHeight="1" x14ac:dyDescent="0.2">
      <c r="A12" s="107"/>
      <c r="B12" s="108"/>
      <c r="C12" s="73"/>
      <c r="D12" s="74"/>
      <c r="E12" s="96" t="s">
        <v>72</v>
      </c>
      <c r="F12" s="97"/>
      <c r="G12" s="97"/>
      <c r="H12" s="98"/>
      <c r="I12" s="30" t="s">
        <v>116</v>
      </c>
      <c r="J12" s="30" t="s">
        <v>117</v>
      </c>
      <c r="K12" s="30" t="s">
        <v>118</v>
      </c>
      <c r="L12" s="30" t="s">
        <v>119</v>
      </c>
      <c r="M12" s="30" t="s">
        <v>120</v>
      </c>
      <c r="N12" s="48"/>
      <c r="O12" s="48"/>
      <c r="P12" s="49"/>
      <c r="Q12" s="43"/>
    </row>
    <row r="13" spans="1:42" ht="30.95" customHeight="1" x14ac:dyDescent="0.2">
      <c r="A13" s="107"/>
      <c r="B13" s="108"/>
      <c r="C13" s="75"/>
      <c r="D13" s="76"/>
      <c r="E13" s="96" t="s">
        <v>76</v>
      </c>
      <c r="F13" s="97"/>
      <c r="G13" s="97"/>
      <c r="H13" s="98"/>
      <c r="I13" s="30" t="s">
        <v>116</v>
      </c>
      <c r="J13" s="30" t="s">
        <v>121</v>
      </c>
      <c r="K13" s="30" t="s">
        <v>122</v>
      </c>
      <c r="L13" s="30" t="s">
        <v>123</v>
      </c>
      <c r="M13" s="30" t="s">
        <v>120</v>
      </c>
      <c r="N13" s="48"/>
      <c r="O13" s="48"/>
      <c r="P13" s="49"/>
      <c r="Q13" s="43"/>
    </row>
    <row r="14" spans="1:42" ht="38.1" customHeight="1" x14ac:dyDescent="0.2">
      <c r="A14" s="107"/>
      <c r="B14" s="108"/>
      <c r="C14" s="71" t="s">
        <v>79</v>
      </c>
      <c r="D14" s="72"/>
      <c r="E14" s="96" t="s">
        <v>80</v>
      </c>
      <c r="F14" s="97"/>
      <c r="G14" s="97"/>
      <c r="H14" s="98"/>
      <c r="I14" s="30" t="s">
        <v>124</v>
      </c>
      <c r="J14" s="30" t="s">
        <v>125</v>
      </c>
      <c r="K14" s="30" t="s">
        <v>126</v>
      </c>
      <c r="L14" s="30" t="s">
        <v>127</v>
      </c>
      <c r="M14" s="30" t="s">
        <v>128</v>
      </c>
      <c r="N14" s="41"/>
      <c r="O14" s="41"/>
      <c r="P14" s="35"/>
      <c r="Q14" s="7"/>
    </row>
    <row r="15" spans="1:42" ht="30.95" customHeight="1" x14ac:dyDescent="0.2">
      <c r="A15" s="107"/>
      <c r="B15" s="108"/>
      <c r="C15" s="73"/>
      <c r="D15" s="74"/>
      <c r="E15" s="96" t="s">
        <v>84</v>
      </c>
      <c r="F15" s="97"/>
      <c r="G15" s="97"/>
      <c r="H15" s="98"/>
      <c r="I15" s="30" t="s">
        <v>129</v>
      </c>
      <c r="J15" s="30" t="s">
        <v>125</v>
      </c>
      <c r="K15" s="30" t="s">
        <v>126</v>
      </c>
      <c r="L15" s="30" t="s">
        <v>130</v>
      </c>
      <c r="M15" s="30" t="s">
        <v>128</v>
      </c>
      <c r="N15" s="35">
        <f>SUM(N4:N14)</f>
        <v>0</v>
      </c>
      <c r="O15" s="35">
        <f>SUM(O4:O14)</f>
        <v>0</v>
      </c>
      <c r="P15" s="26">
        <f>SUM(I15:O15)</f>
        <v>0</v>
      </c>
      <c r="Q15" s="40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 t="s">
        <v>87</v>
      </c>
    </row>
    <row r="16" spans="1:42" ht="30.95" customHeight="1" x14ac:dyDescent="0.2">
      <c r="A16" s="107"/>
      <c r="B16" s="108"/>
      <c r="C16" s="73"/>
      <c r="D16" s="74"/>
      <c r="E16" s="96" t="s">
        <v>88</v>
      </c>
      <c r="F16" s="97"/>
      <c r="G16" s="97"/>
      <c r="H16" s="98"/>
      <c r="I16" s="30" t="s">
        <v>131</v>
      </c>
      <c r="J16" s="30" t="s">
        <v>132</v>
      </c>
      <c r="K16" s="7" t="s">
        <v>133</v>
      </c>
      <c r="L16" s="30" t="s">
        <v>134</v>
      </c>
      <c r="M16" s="30" t="s">
        <v>135</v>
      </c>
      <c r="N16" s="119"/>
      <c r="O16" s="119"/>
      <c r="P16" s="121"/>
      <c r="Q16" s="123"/>
    </row>
    <row r="17" spans="1:17" ht="30.95" customHeight="1" x14ac:dyDescent="0.2">
      <c r="A17" s="107"/>
      <c r="B17" s="108"/>
      <c r="C17" s="75"/>
      <c r="D17" s="76"/>
      <c r="E17" s="96" t="s">
        <v>91</v>
      </c>
      <c r="F17" s="97"/>
      <c r="G17" s="97"/>
      <c r="H17" s="98"/>
      <c r="I17" s="30" t="s">
        <v>136</v>
      </c>
      <c r="J17" s="30" t="s">
        <v>137</v>
      </c>
      <c r="K17" s="30" t="s">
        <v>138</v>
      </c>
      <c r="L17" s="30" t="s">
        <v>139</v>
      </c>
      <c r="M17" s="30" t="s">
        <v>135</v>
      </c>
      <c r="N17" s="120"/>
      <c r="O17" s="120"/>
      <c r="P17" s="122"/>
      <c r="Q17" s="124"/>
    </row>
    <row r="18" spans="1:17" ht="30.95" customHeight="1" x14ac:dyDescent="0.2">
      <c r="A18" s="107"/>
      <c r="B18" s="108"/>
      <c r="C18" s="77" t="s">
        <v>93</v>
      </c>
      <c r="D18" s="109"/>
      <c r="E18" s="90" t="s">
        <v>94</v>
      </c>
      <c r="F18" s="91"/>
      <c r="G18" s="91"/>
      <c r="H18" s="92"/>
      <c r="I18" s="31"/>
      <c r="J18" s="31" t="s">
        <v>140</v>
      </c>
      <c r="K18" s="31" t="s">
        <v>141</v>
      </c>
      <c r="L18" s="31" t="s">
        <v>142</v>
      </c>
      <c r="M18" s="31" t="s">
        <v>143</v>
      </c>
      <c r="N18" s="120"/>
      <c r="O18" s="120"/>
      <c r="P18" s="122"/>
      <c r="Q18" s="124"/>
    </row>
    <row r="19" spans="1:17" ht="30.95" customHeight="1" x14ac:dyDescent="0.2">
      <c r="A19" s="107"/>
      <c r="B19" s="108"/>
      <c r="C19" s="110"/>
      <c r="D19" s="111"/>
      <c r="E19" s="90" t="s">
        <v>98</v>
      </c>
      <c r="F19" s="91"/>
      <c r="G19" s="91"/>
      <c r="H19" s="92"/>
      <c r="I19" s="31"/>
      <c r="J19" s="31" t="s">
        <v>144</v>
      </c>
      <c r="K19" s="31" t="s">
        <v>145</v>
      </c>
      <c r="L19" s="31" t="s">
        <v>146</v>
      </c>
      <c r="M19" s="31" t="s">
        <v>147</v>
      </c>
      <c r="N19" s="120"/>
      <c r="O19" s="120"/>
      <c r="P19" s="122"/>
      <c r="Q19" s="124"/>
    </row>
    <row r="20" spans="1:17" ht="30.95" customHeight="1" x14ac:dyDescent="0.2">
      <c r="A20" s="107"/>
      <c r="B20" s="108"/>
      <c r="C20" s="110"/>
      <c r="D20" s="111"/>
      <c r="E20" s="90" t="s">
        <v>99</v>
      </c>
      <c r="F20" s="91"/>
      <c r="G20" s="91"/>
      <c r="H20" s="92"/>
      <c r="I20" s="31"/>
      <c r="J20" s="31"/>
      <c r="K20" s="31"/>
      <c r="L20" s="31" t="s">
        <v>148</v>
      </c>
      <c r="M20" s="31"/>
      <c r="N20" s="120"/>
      <c r="O20" s="120"/>
      <c r="P20" s="122"/>
      <c r="Q20" s="124"/>
    </row>
    <row r="21" spans="1:17" ht="30.95" customHeight="1" x14ac:dyDescent="0.2">
      <c r="A21" s="107"/>
      <c r="B21" s="108"/>
      <c r="C21" s="110"/>
      <c r="D21" s="111"/>
      <c r="E21" s="90" t="s">
        <v>100</v>
      </c>
      <c r="F21" s="91"/>
      <c r="G21" s="91"/>
      <c r="H21" s="92"/>
      <c r="I21" s="31"/>
      <c r="J21" s="31"/>
      <c r="K21" s="31"/>
      <c r="L21" s="31"/>
      <c r="M21" s="31"/>
      <c r="N21" s="120"/>
      <c r="O21" s="120"/>
      <c r="P21" s="122"/>
      <c r="Q21" s="124"/>
    </row>
    <row r="22" spans="1:17" ht="30.95" customHeight="1" x14ac:dyDescent="0.2">
      <c r="A22" s="107"/>
      <c r="B22" s="108"/>
      <c r="C22" s="110"/>
      <c r="D22" s="111"/>
      <c r="E22" s="90" t="s">
        <v>101</v>
      </c>
      <c r="F22" s="91"/>
      <c r="G22" s="91"/>
      <c r="H22" s="92"/>
      <c r="I22" s="31"/>
      <c r="J22" s="31"/>
      <c r="K22" s="31"/>
      <c r="L22" s="31"/>
      <c r="M22" s="31"/>
      <c r="N22" s="120"/>
      <c r="O22" s="120"/>
      <c r="P22" s="122"/>
      <c r="Q22" s="124"/>
    </row>
    <row r="23" spans="1:17" ht="30.95" customHeight="1" x14ac:dyDescent="0.2">
      <c r="A23" s="107"/>
      <c r="B23" s="108"/>
      <c r="C23" s="110"/>
      <c r="D23" s="111"/>
      <c r="E23" s="90" t="s">
        <v>102</v>
      </c>
      <c r="F23" s="91"/>
      <c r="G23" s="91"/>
      <c r="H23" s="92"/>
      <c r="I23" s="31"/>
      <c r="J23" s="31"/>
      <c r="K23" s="31"/>
      <c r="L23" s="31"/>
      <c r="M23" s="31"/>
      <c r="N23" s="120"/>
      <c r="O23" s="120"/>
      <c r="P23" s="122"/>
      <c r="Q23" s="124"/>
    </row>
    <row r="24" spans="1:17" ht="18" customHeight="1" x14ac:dyDescent="0.2"/>
    <row r="25" spans="1:17" ht="18" customHeight="1" x14ac:dyDescent="0.2"/>
    <row r="26" spans="1:17" ht="18" customHeight="1" x14ac:dyDescent="0.2">
      <c r="I26" s="42"/>
    </row>
    <row r="27" spans="1:17" ht="36" customHeight="1" x14ac:dyDescent="0.2">
      <c r="K27" s="42" t="s">
        <v>0</v>
      </c>
    </row>
  </sheetData>
  <mergeCells count="49">
    <mergeCell ref="A2:M2"/>
    <mergeCell ref="P2:P3"/>
    <mergeCell ref="Q2:Q3"/>
    <mergeCell ref="N16:N23"/>
    <mergeCell ref="O16:O23"/>
    <mergeCell ref="P16:P23"/>
    <mergeCell ref="Q16:Q23"/>
    <mergeCell ref="E12:H12"/>
    <mergeCell ref="E13:H13"/>
    <mergeCell ref="E14:H14"/>
    <mergeCell ref="E15:H15"/>
    <mergeCell ref="E16:H16"/>
    <mergeCell ref="E17:H17"/>
    <mergeCell ref="E18:H18"/>
    <mergeCell ref="E19:H19"/>
    <mergeCell ref="E20:H20"/>
    <mergeCell ref="E21:H21"/>
    <mergeCell ref="E22:H22"/>
    <mergeCell ref="E23:H23"/>
    <mergeCell ref="K4:K5"/>
    <mergeCell ref="L4:L5"/>
    <mergeCell ref="M4:M5"/>
    <mergeCell ref="A10:H10"/>
    <mergeCell ref="C11:D13"/>
    <mergeCell ref="E11:H11"/>
    <mergeCell ref="I4:I5"/>
    <mergeCell ref="J4:J5"/>
    <mergeCell ref="I6:I7"/>
    <mergeCell ref="J6:J7"/>
    <mergeCell ref="K6:K7"/>
    <mergeCell ref="L6:L7"/>
    <mergeCell ref="M6:M7"/>
    <mergeCell ref="C14:D17"/>
    <mergeCell ref="A4:A5"/>
    <mergeCell ref="B4:B5"/>
    <mergeCell ref="C4:C5"/>
    <mergeCell ref="D4:D5"/>
    <mergeCell ref="A6:A7"/>
    <mergeCell ref="B6:B7"/>
    <mergeCell ref="C6:C7"/>
    <mergeCell ref="D6:D7"/>
    <mergeCell ref="A11:B23"/>
    <mergeCell ref="C18:D23"/>
    <mergeCell ref="P6:P7"/>
    <mergeCell ref="N6:N7"/>
    <mergeCell ref="O6:O7"/>
    <mergeCell ref="N4:N5"/>
    <mergeCell ref="O4:O5"/>
    <mergeCell ref="P4:P5"/>
  </mergeCells>
  <phoneticPr fontId="1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22"/>
  <sheetViews>
    <sheetView topLeftCell="A14" workbookViewId="0">
      <selection activeCell="E24" sqref="E24"/>
    </sheetView>
  </sheetViews>
  <sheetFormatPr defaultColWidth="14" defaultRowHeight="12.75" x14ac:dyDescent="0.2"/>
  <cols>
    <col min="1" max="1" width="10" customWidth="1"/>
    <col min="2" max="2" width="31" customWidth="1"/>
    <col min="3" max="3" width="8" customWidth="1"/>
    <col min="4" max="4" width="9" customWidth="1"/>
    <col min="5" max="5" width="41" customWidth="1"/>
    <col min="6" max="7" width="8" customWidth="1"/>
    <col min="8" max="8" width="7" customWidth="1"/>
    <col min="9" max="9" width="38" customWidth="1"/>
    <col min="10" max="10" width="50" customWidth="1"/>
    <col min="11" max="11" width="36" customWidth="1"/>
    <col min="12" max="12" width="40" customWidth="1"/>
    <col min="13" max="13" width="43" customWidth="1"/>
    <col min="14" max="14" width="29" customWidth="1"/>
    <col min="15" max="15" width="48" customWidth="1"/>
    <col min="16" max="16" width="29" customWidth="1"/>
    <col min="17" max="17" width="18" customWidth="1"/>
    <col min="18" max="42" width="10" customWidth="1"/>
  </cols>
  <sheetData>
    <row r="2" spans="1:42" ht="18" customHeight="1" x14ac:dyDescent="0.2">
      <c r="A2" s="112" t="str">
        <f>CONCATENATE("周计划&lt;",TEXT(第一周工作总结!$C$1+10,"yyyy年mm月dd日"),"-",TEXT(第一周工作总结!$C$1+14,"yyyy年mm月dd日"),"&gt;")</f>
        <v>周计划&lt;2022年05月16日-2022年05月20日&gt;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4"/>
      <c r="N2" s="46"/>
      <c r="O2" s="46"/>
      <c r="P2" s="125" t="s">
        <v>45</v>
      </c>
      <c r="Q2" s="117" t="s">
        <v>4</v>
      </c>
    </row>
    <row r="3" spans="1:42" ht="30.95" customHeight="1" x14ac:dyDescent="0.2">
      <c r="A3" s="17" t="s">
        <v>5</v>
      </c>
      <c r="B3" s="13" t="s">
        <v>6</v>
      </c>
      <c r="C3" s="15" t="s">
        <v>8</v>
      </c>
      <c r="D3" s="15" t="s">
        <v>46</v>
      </c>
      <c r="E3" s="34" t="s">
        <v>47</v>
      </c>
      <c r="F3" s="14" t="s">
        <v>48</v>
      </c>
      <c r="G3" s="33" t="s">
        <v>49</v>
      </c>
      <c r="H3" s="13" t="s">
        <v>50</v>
      </c>
      <c r="I3" s="13" t="s">
        <v>51</v>
      </c>
      <c r="J3" s="13" t="s">
        <v>52</v>
      </c>
      <c r="K3" s="13" t="s">
        <v>53</v>
      </c>
      <c r="L3" s="13" t="s">
        <v>54</v>
      </c>
      <c r="M3" s="13" t="s">
        <v>55</v>
      </c>
      <c r="N3" s="13" t="s">
        <v>56</v>
      </c>
      <c r="O3" s="13" t="s">
        <v>57</v>
      </c>
      <c r="P3" s="126"/>
      <c r="Q3" s="118"/>
    </row>
    <row r="4" spans="1:42" ht="32.1" customHeight="1" x14ac:dyDescent="0.2">
      <c r="A4" s="86">
        <v>1</v>
      </c>
      <c r="B4" s="101" t="s">
        <v>18</v>
      </c>
      <c r="C4" s="86" t="s">
        <v>20</v>
      </c>
      <c r="D4" s="84"/>
      <c r="E4" s="24" t="s">
        <v>103</v>
      </c>
      <c r="F4" s="19">
        <v>1</v>
      </c>
      <c r="G4" s="19">
        <v>0.9</v>
      </c>
      <c r="H4" s="20" t="s">
        <v>59</v>
      </c>
      <c r="I4" s="88">
        <v>9</v>
      </c>
      <c r="J4" s="88">
        <v>10</v>
      </c>
      <c r="K4" s="88">
        <v>7</v>
      </c>
      <c r="L4" s="88">
        <v>7</v>
      </c>
      <c r="M4" s="88">
        <v>4</v>
      </c>
      <c r="N4" s="88"/>
      <c r="O4" s="88"/>
      <c r="P4" s="99">
        <f>SUM(I4:O5)</f>
        <v>37</v>
      </c>
      <c r="Q4" s="43"/>
    </row>
    <row r="5" spans="1:42" ht="30.95" customHeight="1" x14ac:dyDescent="0.2">
      <c r="A5" s="87"/>
      <c r="B5" s="102"/>
      <c r="C5" s="87"/>
      <c r="D5" s="85"/>
      <c r="E5" s="24" t="s">
        <v>149</v>
      </c>
      <c r="F5" s="19">
        <v>0.7</v>
      </c>
      <c r="G5" s="19">
        <v>0.7</v>
      </c>
      <c r="H5" s="20" t="s">
        <v>150</v>
      </c>
      <c r="I5" s="89"/>
      <c r="J5" s="89"/>
      <c r="K5" s="89"/>
      <c r="L5" s="89"/>
      <c r="M5" s="89"/>
      <c r="N5" s="89"/>
      <c r="O5" s="89"/>
      <c r="P5" s="100"/>
      <c r="Q5" s="43"/>
    </row>
    <row r="6" spans="1:42" ht="30.95" customHeight="1" x14ac:dyDescent="0.2">
      <c r="A6" s="36">
        <v>2</v>
      </c>
      <c r="B6" s="6" t="s">
        <v>60</v>
      </c>
      <c r="C6" s="52" t="s">
        <v>20</v>
      </c>
      <c r="D6" s="51"/>
      <c r="E6" s="24" t="s">
        <v>151</v>
      </c>
      <c r="F6" s="19">
        <v>0.5</v>
      </c>
      <c r="G6" s="19">
        <v>0.5</v>
      </c>
      <c r="H6" s="20" t="s">
        <v>150</v>
      </c>
      <c r="I6" s="22">
        <v>2</v>
      </c>
      <c r="J6" s="22">
        <v>1</v>
      </c>
      <c r="K6" s="22"/>
      <c r="L6" s="22">
        <v>1</v>
      </c>
      <c r="M6" s="22">
        <v>1</v>
      </c>
      <c r="N6" s="44"/>
      <c r="O6" s="44"/>
      <c r="P6" s="26">
        <f>SUM(I6:O6)</f>
        <v>5</v>
      </c>
      <c r="Q6" s="43"/>
    </row>
    <row r="7" spans="1:42" ht="36" customHeight="1" x14ac:dyDescent="0.2">
      <c r="A7" s="18">
        <v>3</v>
      </c>
      <c r="B7" s="45" t="s">
        <v>108</v>
      </c>
      <c r="C7" s="18" t="s">
        <v>20</v>
      </c>
      <c r="D7" s="23"/>
      <c r="E7" s="28" t="s">
        <v>109</v>
      </c>
      <c r="F7" s="19">
        <v>1</v>
      </c>
      <c r="G7" s="19">
        <v>1</v>
      </c>
      <c r="H7" s="20" t="s">
        <v>150</v>
      </c>
      <c r="I7" s="22"/>
      <c r="J7" s="22"/>
      <c r="K7" s="22"/>
      <c r="L7" s="22"/>
      <c r="M7" s="22">
        <v>2</v>
      </c>
      <c r="N7" s="44"/>
      <c r="O7" s="44"/>
      <c r="P7" s="26">
        <f>SUM(I7:O7)</f>
        <v>2</v>
      </c>
      <c r="Q7" s="43"/>
    </row>
    <row r="8" spans="1:42" ht="69.95" customHeight="1" x14ac:dyDescent="0.2">
      <c r="A8" s="18">
        <v>4</v>
      </c>
      <c r="B8" s="29" t="s">
        <v>39</v>
      </c>
      <c r="C8" s="18" t="s">
        <v>20</v>
      </c>
      <c r="D8" s="23"/>
      <c r="E8" s="20" t="s">
        <v>152</v>
      </c>
      <c r="F8" s="19">
        <v>1</v>
      </c>
      <c r="G8" s="19">
        <v>0.8</v>
      </c>
      <c r="H8" s="20" t="s">
        <v>59</v>
      </c>
      <c r="I8" s="22"/>
      <c r="J8" s="22">
        <v>1</v>
      </c>
      <c r="K8" s="22">
        <v>3</v>
      </c>
      <c r="L8" s="22">
        <v>1</v>
      </c>
      <c r="M8" s="22">
        <v>1</v>
      </c>
      <c r="N8" s="44"/>
      <c r="O8" s="44"/>
      <c r="P8" s="26">
        <f>SUM(I8:O8)</f>
        <v>6</v>
      </c>
      <c r="Q8" s="43"/>
    </row>
    <row r="9" spans="1:42" ht="18.95" customHeight="1" x14ac:dyDescent="0.2">
      <c r="A9" s="93" t="s">
        <v>65</v>
      </c>
      <c r="B9" s="94"/>
      <c r="C9" s="94"/>
      <c r="D9" s="94"/>
      <c r="E9" s="94"/>
      <c r="F9" s="94"/>
      <c r="G9" s="94"/>
      <c r="H9" s="95"/>
      <c r="I9" s="35">
        <f t="shared" ref="I9:O9" si="0">SUM(I4:I8)</f>
        <v>11</v>
      </c>
      <c r="J9" s="35">
        <f t="shared" si="0"/>
        <v>12</v>
      </c>
      <c r="K9" s="35">
        <f t="shared" si="0"/>
        <v>10</v>
      </c>
      <c r="L9" s="35">
        <f t="shared" si="0"/>
        <v>9</v>
      </c>
      <c r="M9" s="35">
        <f t="shared" si="0"/>
        <v>8</v>
      </c>
      <c r="N9" s="35">
        <f t="shared" si="0"/>
        <v>0</v>
      </c>
      <c r="O9" s="35">
        <f t="shared" si="0"/>
        <v>0</v>
      </c>
      <c r="P9" s="26">
        <f>SUM(I9:O9)</f>
        <v>50</v>
      </c>
      <c r="Q9" s="40"/>
    </row>
    <row r="10" spans="1:42" ht="18" customHeight="1" x14ac:dyDescent="0.2">
      <c r="A10" s="105" t="s">
        <v>66</v>
      </c>
      <c r="B10" s="106"/>
      <c r="C10" s="71" t="s">
        <v>67</v>
      </c>
      <c r="D10" s="72"/>
      <c r="E10" s="96" t="s">
        <v>68</v>
      </c>
      <c r="F10" s="97"/>
      <c r="G10" s="97"/>
      <c r="H10" s="98"/>
      <c r="I10" s="7" t="s">
        <v>153</v>
      </c>
      <c r="J10" s="7" t="s">
        <v>154</v>
      </c>
      <c r="K10" s="7" t="s">
        <v>155</v>
      </c>
      <c r="L10" s="7" t="s">
        <v>156</v>
      </c>
      <c r="M10" s="7" t="s">
        <v>157</v>
      </c>
      <c r="N10" s="121"/>
      <c r="O10" s="7"/>
      <c r="P10" s="99"/>
      <c r="Q10" s="43"/>
    </row>
    <row r="11" spans="1:42" ht="18" customHeight="1" x14ac:dyDescent="0.2">
      <c r="A11" s="107"/>
      <c r="B11" s="108"/>
      <c r="C11" s="73"/>
      <c r="D11" s="74"/>
      <c r="E11" s="96" t="s">
        <v>72</v>
      </c>
      <c r="F11" s="97"/>
      <c r="G11" s="97"/>
      <c r="H11" s="98"/>
      <c r="I11" s="30" t="s">
        <v>158</v>
      </c>
      <c r="J11" s="7" t="s">
        <v>154</v>
      </c>
      <c r="K11" s="7" t="s">
        <v>154</v>
      </c>
      <c r="L11" s="7" t="s">
        <v>156</v>
      </c>
      <c r="M11" s="7" t="s">
        <v>159</v>
      </c>
      <c r="N11" s="122"/>
      <c r="O11" s="7"/>
      <c r="P11" s="127"/>
      <c r="Q11" s="43"/>
    </row>
    <row r="12" spans="1:42" ht="18" customHeight="1" x14ac:dyDescent="0.2">
      <c r="A12" s="107"/>
      <c r="B12" s="108"/>
      <c r="C12" s="75"/>
      <c r="D12" s="76"/>
      <c r="E12" s="96" t="s">
        <v>76</v>
      </c>
      <c r="F12" s="97"/>
      <c r="G12" s="97"/>
      <c r="H12" s="98"/>
      <c r="I12" s="30" t="s">
        <v>154</v>
      </c>
      <c r="J12" s="7" t="s">
        <v>154</v>
      </c>
      <c r="K12" s="7" t="s">
        <v>154</v>
      </c>
      <c r="L12" s="7" t="s">
        <v>156</v>
      </c>
      <c r="M12" s="7" t="s">
        <v>156</v>
      </c>
      <c r="N12" s="122"/>
      <c r="O12" s="30"/>
      <c r="P12" s="127"/>
      <c r="Q12" s="43"/>
    </row>
    <row r="13" spans="1:42" ht="24" customHeight="1" x14ac:dyDescent="0.2">
      <c r="A13" s="107"/>
      <c r="B13" s="108"/>
      <c r="C13" s="71" t="s">
        <v>79</v>
      </c>
      <c r="D13" s="72"/>
      <c r="E13" s="96" t="s">
        <v>80</v>
      </c>
      <c r="F13" s="97"/>
      <c r="G13" s="97"/>
      <c r="H13" s="98"/>
      <c r="I13" s="30" t="s">
        <v>154</v>
      </c>
      <c r="J13" s="7" t="s">
        <v>154</v>
      </c>
      <c r="K13" s="7" t="s">
        <v>154</v>
      </c>
      <c r="L13" s="7" t="s">
        <v>156</v>
      </c>
      <c r="M13" s="7" t="s">
        <v>156</v>
      </c>
      <c r="N13" s="122"/>
      <c r="O13" s="30"/>
      <c r="P13" s="127"/>
      <c r="Q13" s="7"/>
    </row>
    <row r="14" spans="1:42" ht="24" customHeight="1" x14ac:dyDescent="0.2">
      <c r="A14" s="107"/>
      <c r="B14" s="108"/>
      <c r="C14" s="73"/>
      <c r="D14" s="74"/>
      <c r="E14" s="96" t="s">
        <v>84</v>
      </c>
      <c r="F14" s="97"/>
      <c r="G14" s="97"/>
      <c r="H14" s="98"/>
      <c r="I14" s="30" t="s">
        <v>154</v>
      </c>
      <c r="J14" s="7" t="s">
        <v>154</v>
      </c>
      <c r="K14" s="7" t="s">
        <v>154</v>
      </c>
      <c r="L14" s="7" t="s">
        <v>160</v>
      </c>
      <c r="M14" s="7" t="s">
        <v>161</v>
      </c>
      <c r="N14" s="122"/>
      <c r="O14" s="30"/>
      <c r="P14" s="127"/>
      <c r="Q14" s="40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 t="s">
        <v>87</v>
      </c>
    </row>
    <row r="15" spans="1:42" ht="24" customHeight="1" x14ac:dyDescent="0.2">
      <c r="A15" s="107"/>
      <c r="B15" s="108"/>
      <c r="C15" s="73"/>
      <c r="D15" s="74"/>
      <c r="E15" s="96" t="s">
        <v>88</v>
      </c>
      <c r="F15" s="97"/>
      <c r="G15" s="97"/>
      <c r="H15" s="98"/>
      <c r="I15" s="30" t="s">
        <v>154</v>
      </c>
      <c r="J15" s="7" t="s">
        <v>162</v>
      </c>
      <c r="K15" s="7" t="s">
        <v>163</v>
      </c>
      <c r="L15" s="7" t="s">
        <v>156</v>
      </c>
      <c r="M15" s="7" t="s">
        <v>164</v>
      </c>
      <c r="N15" s="122"/>
      <c r="O15" s="30"/>
      <c r="P15" s="127"/>
      <c r="Q15" s="123"/>
    </row>
    <row r="16" spans="1:42" ht="24" customHeight="1" x14ac:dyDescent="0.2">
      <c r="A16" s="107"/>
      <c r="B16" s="108"/>
      <c r="C16" s="75"/>
      <c r="D16" s="76"/>
      <c r="E16" s="96" t="s">
        <v>91</v>
      </c>
      <c r="F16" s="97"/>
      <c r="G16" s="97"/>
      <c r="H16" s="98"/>
      <c r="I16" s="30" t="s">
        <v>154</v>
      </c>
      <c r="J16" s="7" t="s">
        <v>154</v>
      </c>
      <c r="K16" s="7" t="s">
        <v>165</v>
      </c>
      <c r="L16" s="7" t="s">
        <v>166</v>
      </c>
      <c r="M16" s="7" t="s">
        <v>167</v>
      </c>
      <c r="N16" s="128"/>
      <c r="O16" s="30"/>
      <c r="P16" s="127"/>
      <c r="Q16" s="124"/>
    </row>
    <row r="17" spans="1:17" ht="15.95" customHeight="1" x14ac:dyDescent="0.2">
      <c r="A17" s="107"/>
      <c r="B17" s="108"/>
      <c r="C17" s="77" t="s">
        <v>93</v>
      </c>
      <c r="D17" s="109"/>
      <c r="E17" s="90" t="s">
        <v>94</v>
      </c>
      <c r="F17" s="91"/>
      <c r="G17" s="91"/>
      <c r="H17" s="92"/>
      <c r="I17" s="31" t="s">
        <v>168</v>
      </c>
      <c r="J17" s="31" t="s">
        <v>168</v>
      </c>
      <c r="K17" s="31" t="s">
        <v>165</v>
      </c>
      <c r="L17" s="31" t="s">
        <v>168</v>
      </c>
      <c r="M17" s="31"/>
      <c r="N17" s="31"/>
      <c r="O17" s="31"/>
      <c r="P17" s="53"/>
      <c r="Q17" s="124"/>
    </row>
    <row r="18" spans="1:17" ht="30.95" customHeight="1" x14ac:dyDescent="0.2">
      <c r="A18" s="107"/>
      <c r="B18" s="108"/>
      <c r="C18" s="110"/>
      <c r="D18" s="111"/>
      <c r="E18" s="90" t="s">
        <v>98</v>
      </c>
      <c r="F18" s="91"/>
      <c r="G18" s="91"/>
      <c r="H18" s="92"/>
      <c r="I18" s="31" t="s">
        <v>169</v>
      </c>
      <c r="J18" s="31" t="s">
        <v>169</v>
      </c>
      <c r="K18" s="31" t="s">
        <v>165</v>
      </c>
      <c r="L18" s="31" t="s">
        <v>170</v>
      </c>
      <c r="M18" s="31"/>
      <c r="N18" s="31"/>
      <c r="O18" s="31"/>
      <c r="P18" s="53"/>
      <c r="Q18" s="124"/>
    </row>
    <row r="19" spans="1:17" ht="30.95" customHeight="1" x14ac:dyDescent="0.2">
      <c r="A19" s="107"/>
      <c r="B19" s="108"/>
      <c r="C19" s="110"/>
      <c r="D19" s="111"/>
      <c r="E19" s="90" t="s">
        <v>99</v>
      </c>
      <c r="F19" s="91"/>
      <c r="G19" s="91"/>
      <c r="H19" s="92"/>
      <c r="I19" s="31" t="s">
        <v>171</v>
      </c>
      <c r="J19" s="31" t="s">
        <v>171</v>
      </c>
      <c r="K19" s="31"/>
      <c r="L19" s="31"/>
      <c r="M19" s="31"/>
      <c r="N19" s="31"/>
      <c r="O19" s="31"/>
      <c r="P19" s="53"/>
      <c r="Q19" s="124"/>
    </row>
    <row r="20" spans="1:17" ht="30.95" customHeight="1" x14ac:dyDescent="0.2">
      <c r="A20" s="107"/>
      <c r="B20" s="108"/>
      <c r="C20" s="110"/>
      <c r="D20" s="111"/>
      <c r="E20" s="90" t="s">
        <v>100</v>
      </c>
      <c r="F20" s="91"/>
      <c r="G20" s="91"/>
      <c r="H20" s="92"/>
      <c r="I20" s="31"/>
      <c r="J20" s="31" t="s">
        <v>171</v>
      </c>
      <c r="K20" s="31"/>
      <c r="L20" s="31"/>
      <c r="M20" s="31"/>
      <c r="N20" s="31"/>
      <c r="O20" s="31"/>
      <c r="P20" s="53"/>
      <c r="Q20" s="124"/>
    </row>
    <row r="21" spans="1:17" ht="30.95" customHeight="1" x14ac:dyDescent="0.2">
      <c r="A21" s="107"/>
      <c r="B21" s="108"/>
      <c r="C21" s="110"/>
      <c r="D21" s="111"/>
      <c r="E21" s="90" t="s">
        <v>101</v>
      </c>
      <c r="F21" s="91"/>
      <c r="G21" s="91"/>
      <c r="H21" s="92"/>
      <c r="I21" s="31"/>
      <c r="J21" s="31"/>
      <c r="K21" s="31"/>
      <c r="L21" s="31"/>
      <c r="M21" s="31"/>
      <c r="N21" s="31"/>
      <c r="O21" s="31"/>
      <c r="P21" s="53"/>
      <c r="Q21" s="124"/>
    </row>
    <row r="22" spans="1:17" ht="30.95" customHeight="1" x14ac:dyDescent="0.2">
      <c r="A22" s="107"/>
      <c r="B22" s="108"/>
      <c r="C22" s="110"/>
      <c r="D22" s="111"/>
      <c r="E22" s="90" t="s">
        <v>102</v>
      </c>
      <c r="F22" s="91"/>
      <c r="G22" s="91"/>
      <c r="H22" s="92"/>
      <c r="I22" s="31"/>
      <c r="J22" s="31"/>
      <c r="K22" s="31"/>
      <c r="L22" s="31"/>
      <c r="M22" s="31"/>
      <c r="N22" s="31"/>
      <c r="O22" s="31"/>
      <c r="P22" s="53"/>
      <c r="Q22" s="124"/>
    </row>
  </sheetData>
  <mergeCells count="36">
    <mergeCell ref="J4:J5"/>
    <mergeCell ref="K4:K5"/>
    <mergeCell ref="N10:N16"/>
    <mergeCell ref="N4:N5"/>
    <mergeCell ref="A4:A5"/>
    <mergeCell ref="E14:H14"/>
    <mergeCell ref="L4:L5"/>
    <mergeCell ref="A2:M2"/>
    <mergeCell ref="P2:P3"/>
    <mergeCell ref="D4:D5"/>
    <mergeCell ref="A9:H9"/>
    <mergeCell ref="C10:D12"/>
    <mergeCell ref="E10:H10"/>
    <mergeCell ref="E11:H11"/>
    <mergeCell ref="E12:H12"/>
    <mergeCell ref="B4:B5"/>
    <mergeCell ref="C4:C5"/>
    <mergeCell ref="M4:M5"/>
    <mergeCell ref="A10:B22"/>
    <mergeCell ref="C17:D22"/>
    <mergeCell ref="C13:D16"/>
    <mergeCell ref="Q2:Q3"/>
    <mergeCell ref="Q15:Q22"/>
    <mergeCell ref="E15:H15"/>
    <mergeCell ref="E16:H16"/>
    <mergeCell ref="E17:H17"/>
    <mergeCell ref="E18:H18"/>
    <mergeCell ref="E19:H19"/>
    <mergeCell ref="E20:H20"/>
    <mergeCell ref="E21:H21"/>
    <mergeCell ref="E22:H22"/>
    <mergeCell ref="E13:H13"/>
    <mergeCell ref="I4:I5"/>
    <mergeCell ref="O4:O5"/>
    <mergeCell ref="P4:P5"/>
    <mergeCell ref="P10:P16"/>
  </mergeCells>
  <phoneticPr fontId="11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25"/>
  <sheetViews>
    <sheetView topLeftCell="A16" workbookViewId="0">
      <selection activeCell="E15" sqref="E15:H15"/>
    </sheetView>
  </sheetViews>
  <sheetFormatPr defaultColWidth="14" defaultRowHeight="12.75" x14ac:dyDescent="0.2"/>
  <cols>
    <col min="1" max="1" width="10" customWidth="1"/>
    <col min="2" max="2" width="28" customWidth="1"/>
    <col min="3" max="4" width="8" customWidth="1"/>
    <col min="5" max="5" width="41" customWidth="1"/>
    <col min="6" max="7" width="8" customWidth="1"/>
    <col min="8" max="8" width="7" customWidth="1"/>
    <col min="9" max="9" width="43" customWidth="1"/>
    <col min="10" max="10" width="46" customWidth="1"/>
    <col min="11" max="11" width="33" customWidth="1"/>
    <col min="12" max="12" width="31" customWidth="1"/>
    <col min="13" max="13" width="32" customWidth="1"/>
    <col min="14" max="14" width="17" customWidth="1"/>
    <col min="15" max="15" width="13" customWidth="1"/>
    <col min="16" max="16" width="12" customWidth="1"/>
    <col min="17" max="17" width="5" customWidth="1"/>
    <col min="18" max="42" width="10" customWidth="1"/>
  </cols>
  <sheetData>
    <row r="2" spans="1:42" ht="18" customHeight="1" x14ac:dyDescent="0.25">
      <c r="A2" s="61" t="str">
        <f>CONCATENATE("周计划&lt;",TEXT(第一周工作总结!$C$1+17,"yyyy年mm月dd日"),"-",TEXT(第一周工作总结!$C$1+21,"yyyy年mm月dd日"),"&gt;")</f>
        <v>周计划&lt;2022年05月23日-2022年05月27日&gt;</v>
      </c>
      <c r="B2" s="61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46"/>
      <c r="O2" s="46"/>
      <c r="P2" s="115" t="s">
        <v>45</v>
      </c>
      <c r="Q2" s="117" t="s">
        <v>4</v>
      </c>
    </row>
    <row r="3" spans="1:42" ht="30.95" customHeight="1" x14ac:dyDescent="0.2">
      <c r="A3" s="17" t="s">
        <v>5</v>
      </c>
      <c r="B3" s="13" t="s">
        <v>6</v>
      </c>
      <c r="C3" s="15" t="s">
        <v>8</v>
      </c>
      <c r="D3" s="15" t="s">
        <v>46</v>
      </c>
      <c r="E3" s="34" t="s">
        <v>47</v>
      </c>
      <c r="F3" s="14" t="s">
        <v>48</v>
      </c>
      <c r="G3" s="33" t="s">
        <v>49</v>
      </c>
      <c r="H3" s="13" t="s">
        <v>50</v>
      </c>
      <c r="I3" s="13" t="s">
        <v>51</v>
      </c>
      <c r="J3" s="13" t="s">
        <v>52</v>
      </c>
      <c r="K3" s="13" t="s">
        <v>53</v>
      </c>
      <c r="L3" s="13" t="s">
        <v>54</v>
      </c>
      <c r="M3" s="13" t="s">
        <v>55</v>
      </c>
      <c r="N3" s="13" t="s">
        <v>56</v>
      </c>
      <c r="O3" s="13" t="s">
        <v>57</v>
      </c>
      <c r="P3" s="116"/>
      <c r="Q3" s="118"/>
    </row>
    <row r="4" spans="1:42" ht="32.1" customHeight="1" x14ac:dyDescent="0.2">
      <c r="A4" s="86">
        <v>1</v>
      </c>
      <c r="B4" s="101" t="s">
        <v>18</v>
      </c>
      <c r="C4" s="86" t="s">
        <v>20</v>
      </c>
      <c r="D4" s="84"/>
      <c r="E4" s="56" t="s">
        <v>103</v>
      </c>
      <c r="F4" s="57">
        <v>1</v>
      </c>
      <c r="G4" s="19">
        <v>0.9</v>
      </c>
      <c r="H4" s="20"/>
      <c r="I4" s="88">
        <v>3</v>
      </c>
      <c r="J4" s="88">
        <v>3</v>
      </c>
      <c r="K4" s="88">
        <v>3</v>
      </c>
      <c r="L4" s="88">
        <v>1</v>
      </c>
      <c r="M4" s="88">
        <v>1</v>
      </c>
      <c r="N4" s="44"/>
      <c r="O4" s="44"/>
      <c r="P4" s="26">
        <f t="shared" ref="P4:P9" si="0">SUM(I4:M4)</f>
        <v>11</v>
      </c>
      <c r="Q4" s="43"/>
    </row>
    <row r="5" spans="1:42" ht="30.95" customHeight="1" x14ac:dyDescent="0.2">
      <c r="A5" s="87"/>
      <c r="B5" s="102"/>
      <c r="C5" s="87"/>
      <c r="D5" s="85"/>
      <c r="E5" s="24" t="s">
        <v>149</v>
      </c>
      <c r="F5" s="19">
        <v>1</v>
      </c>
      <c r="G5" s="19">
        <v>1</v>
      </c>
      <c r="H5" s="20"/>
      <c r="I5" s="89"/>
      <c r="J5" s="89"/>
      <c r="K5" s="89"/>
      <c r="L5" s="89"/>
      <c r="M5" s="89"/>
      <c r="N5" s="44"/>
      <c r="O5" s="44"/>
      <c r="P5" s="26">
        <f t="shared" si="0"/>
        <v>0</v>
      </c>
      <c r="Q5" s="43"/>
    </row>
    <row r="6" spans="1:42" ht="30.95" customHeight="1" x14ac:dyDescent="0.2">
      <c r="A6" s="36">
        <v>2</v>
      </c>
      <c r="B6" s="6" t="s">
        <v>60</v>
      </c>
      <c r="C6" s="36" t="s">
        <v>20</v>
      </c>
      <c r="D6" s="51"/>
      <c r="E6" s="28" t="s">
        <v>151</v>
      </c>
      <c r="F6" s="19">
        <v>1</v>
      </c>
      <c r="G6" s="19">
        <v>1</v>
      </c>
      <c r="H6" s="20"/>
      <c r="I6" s="22">
        <v>1</v>
      </c>
      <c r="J6" s="22">
        <v>1</v>
      </c>
      <c r="K6" s="22"/>
      <c r="L6" s="22">
        <v>2</v>
      </c>
      <c r="M6" s="22"/>
      <c r="N6" s="44"/>
      <c r="O6" s="44"/>
      <c r="P6" s="26">
        <f t="shared" si="0"/>
        <v>4</v>
      </c>
      <c r="Q6" s="43"/>
    </row>
    <row r="7" spans="1:42" ht="36" customHeight="1" x14ac:dyDescent="0.2">
      <c r="A7" s="18">
        <v>3</v>
      </c>
      <c r="B7" s="45" t="s">
        <v>108</v>
      </c>
      <c r="C7" s="18" t="s">
        <v>20</v>
      </c>
      <c r="D7" s="23"/>
      <c r="E7" s="28" t="s">
        <v>38</v>
      </c>
      <c r="F7" s="19">
        <v>1</v>
      </c>
      <c r="G7" s="19">
        <v>1</v>
      </c>
      <c r="H7" s="20"/>
      <c r="I7" s="22">
        <v>1</v>
      </c>
      <c r="J7" s="22">
        <v>2</v>
      </c>
      <c r="K7" s="22"/>
      <c r="L7" s="22"/>
      <c r="M7" s="22">
        <v>3</v>
      </c>
      <c r="N7" s="44"/>
      <c r="O7" s="44"/>
      <c r="P7" s="26">
        <f t="shared" si="0"/>
        <v>6</v>
      </c>
      <c r="Q7" s="43"/>
    </row>
    <row r="8" spans="1:42" ht="69.95" customHeight="1" x14ac:dyDescent="0.2">
      <c r="A8" s="18">
        <v>4</v>
      </c>
      <c r="B8" s="29" t="s">
        <v>39</v>
      </c>
      <c r="C8" s="18" t="s">
        <v>20</v>
      </c>
      <c r="D8" s="23"/>
      <c r="E8" s="20" t="s">
        <v>43</v>
      </c>
      <c r="F8" s="19">
        <v>1</v>
      </c>
      <c r="G8" s="19">
        <v>1</v>
      </c>
      <c r="H8" s="20" t="s">
        <v>59</v>
      </c>
      <c r="I8" s="22">
        <v>4</v>
      </c>
      <c r="J8" s="22">
        <v>2</v>
      </c>
      <c r="K8" s="22">
        <v>7</v>
      </c>
      <c r="L8" s="22">
        <v>8</v>
      </c>
      <c r="M8" s="22">
        <v>5</v>
      </c>
      <c r="N8" s="47"/>
      <c r="O8" s="47"/>
      <c r="P8" s="26">
        <f t="shared" si="0"/>
        <v>26</v>
      </c>
      <c r="Q8" s="43"/>
    </row>
    <row r="9" spans="1:42" ht="18.95" customHeight="1" x14ac:dyDescent="0.2">
      <c r="A9" s="93" t="s">
        <v>65</v>
      </c>
      <c r="B9" s="94"/>
      <c r="C9" s="94"/>
      <c r="D9" s="94"/>
      <c r="E9" s="94"/>
      <c r="F9" s="94"/>
      <c r="G9" s="94"/>
      <c r="H9" s="95"/>
      <c r="I9" s="35">
        <f>SUM(I4:I8)</f>
        <v>9</v>
      </c>
      <c r="J9" s="35">
        <f>SUM(J4:J8)</f>
        <v>8</v>
      </c>
      <c r="K9" s="35">
        <f>SUM(K4:K8)</f>
        <v>10</v>
      </c>
      <c r="L9" s="35">
        <f>SUM(L4:L8)</f>
        <v>11</v>
      </c>
      <c r="M9" s="35">
        <f>SUM(M4:M8)</f>
        <v>9</v>
      </c>
      <c r="N9" s="26"/>
      <c r="O9" s="26"/>
      <c r="P9" s="26">
        <f t="shared" si="0"/>
        <v>47</v>
      </c>
      <c r="Q9" s="40"/>
    </row>
    <row r="10" spans="1:42" ht="21.95" customHeight="1" x14ac:dyDescent="0.2">
      <c r="A10" s="65" t="s">
        <v>66</v>
      </c>
      <c r="B10" s="66"/>
      <c r="C10" s="71" t="s">
        <v>67</v>
      </c>
      <c r="D10" s="72"/>
      <c r="E10" s="96" t="s">
        <v>68</v>
      </c>
      <c r="F10" s="97"/>
      <c r="G10" s="97"/>
      <c r="H10" s="98"/>
      <c r="I10" s="7" t="s">
        <v>172</v>
      </c>
      <c r="J10" s="54" t="s">
        <v>173</v>
      </c>
      <c r="K10" s="60" t="s">
        <v>174</v>
      </c>
      <c r="L10" s="60" t="s">
        <v>175</v>
      </c>
      <c r="M10" s="60" t="s">
        <v>176</v>
      </c>
      <c r="N10" s="119"/>
      <c r="O10" s="119"/>
      <c r="P10" s="121"/>
      <c r="Q10" s="123"/>
    </row>
    <row r="11" spans="1:42" ht="21.95" customHeight="1" x14ac:dyDescent="0.2">
      <c r="A11" s="67"/>
      <c r="B11" s="68"/>
      <c r="C11" s="73"/>
      <c r="D11" s="74"/>
      <c r="E11" s="96" t="s">
        <v>72</v>
      </c>
      <c r="F11" s="97"/>
      <c r="G11" s="97"/>
      <c r="H11" s="98"/>
      <c r="I11" s="30" t="s">
        <v>177</v>
      </c>
      <c r="J11" s="54" t="s">
        <v>178</v>
      </c>
      <c r="K11" s="54" t="s">
        <v>179</v>
      </c>
      <c r="L11" s="54" t="s">
        <v>180</v>
      </c>
      <c r="M11" s="54" t="s">
        <v>176</v>
      </c>
      <c r="N11" s="129"/>
      <c r="O11" s="129"/>
      <c r="P11" s="122"/>
      <c r="Q11" s="124"/>
    </row>
    <row r="12" spans="1:42" ht="18.95" customHeight="1" x14ac:dyDescent="0.2">
      <c r="A12" s="67"/>
      <c r="B12" s="68"/>
      <c r="C12" s="75"/>
      <c r="D12" s="76"/>
      <c r="E12" s="96" t="s">
        <v>76</v>
      </c>
      <c r="F12" s="97"/>
      <c r="G12" s="97"/>
      <c r="H12" s="98"/>
      <c r="I12" s="7" t="s">
        <v>181</v>
      </c>
      <c r="J12" s="54" t="s">
        <v>177</v>
      </c>
      <c r="K12" s="54" t="s">
        <v>182</v>
      </c>
      <c r="L12" s="54" t="s">
        <v>183</v>
      </c>
      <c r="M12" s="54" t="s">
        <v>176</v>
      </c>
      <c r="N12" s="129"/>
      <c r="O12" s="129"/>
      <c r="P12" s="122"/>
      <c r="Q12" s="124"/>
    </row>
    <row r="13" spans="1:42" ht="15.95" customHeight="1" x14ac:dyDescent="0.2">
      <c r="A13" s="67"/>
      <c r="B13" s="68"/>
      <c r="C13" s="71" t="s">
        <v>79</v>
      </c>
      <c r="D13" s="72"/>
      <c r="E13" s="96" t="s">
        <v>80</v>
      </c>
      <c r="F13" s="97"/>
      <c r="G13" s="97"/>
      <c r="H13" s="98"/>
      <c r="I13" s="7" t="s">
        <v>184</v>
      </c>
      <c r="J13" s="54" t="s">
        <v>185</v>
      </c>
      <c r="K13" s="53" t="s">
        <v>186</v>
      </c>
      <c r="L13" s="54" t="s">
        <v>187</v>
      </c>
      <c r="M13" s="54" t="s">
        <v>188</v>
      </c>
      <c r="N13" s="129"/>
      <c r="O13" s="129"/>
      <c r="P13" s="122"/>
      <c r="Q13" s="124"/>
    </row>
    <row r="14" spans="1:42" ht="15.95" customHeight="1" x14ac:dyDescent="0.2">
      <c r="A14" s="67"/>
      <c r="B14" s="68"/>
      <c r="C14" s="73"/>
      <c r="D14" s="74"/>
      <c r="E14" s="96" t="s">
        <v>84</v>
      </c>
      <c r="F14" s="97"/>
      <c r="G14" s="97"/>
      <c r="H14" s="98"/>
      <c r="I14" s="30" t="s">
        <v>185</v>
      </c>
      <c r="J14" s="54" t="s">
        <v>189</v>
      </c>
      <c r="K14" s="54" t="s">
        <v>190</v>
      </c>
      <c r="L14" s="54" t="s">
        <v>191</v>
      </c>
      <c r="M14" s="54" t="s">
        <v>192</v>
      </c>
      <c r="N14" s="129"/>
      <c r="O14" s="129"/>
      <c r="P14" s="122"/>
      <c r="Q14" s="124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 t="s">
        <v>87</v>
      </c>
    </row>
    <row r="15" spans="1:42" ht="15.95" customHeight="1" x14ac:dyDescent="0.2">
      <c r="A15" s="67"/>
      <c r="B15" s="68"/>
      <c r="C15" s="73"/>
      <c r="D15" s="74"/>
      <c r="E15" s="96" t="s">
        <v>88</v>
      </c>
      <c r="F15" s="97"/>
      <c r="G15" s="97"/>
      <c r="H15" s="98"/>
      <c r="I15" s="30" t="s">
        <v>193</v>
      </c>
      <c r="J15" s="54" t="s">
        <v>189</v>
      </c>
      <c r="K15" s="58" t="s">
        <v>194</v>
      </c>
      <c r="L15" s="54" t="s">
        <v>191</v>
      </c>
      <c r="M15" s="54" t="s">
        <v>192</v>
      </c>
      <c r="N15" s="129"/>
      <c r="O15" s="129"/>
      <c r="P15" s="122"/>
      <c r="Q15" s="124"/>
    </row>
    <row r="16" spans="1:42" ht="15.95" customHeight="1" x14ac:dyDescent="0.2">
      <c r="A16" s="67"/>
      <c r="B16" s="68"/>
      <c r="C16" s="75"/>
      <c r="D16" s="76"/>
      <c r="E16" s="96" t="s">
        <v>91</v>
      </c>
      <c r="F16" s="97"/>
      <c r="G16" s="97"/>
      <c r="H16" s="98"/>
      <c r="I16" s="30" t="s">
        <v>195</v>
      </c>
      <c r="J16" s="58" t="s">
        <v>196</v>
      </c>
      <c r="K16" s="58" t="s">
        <v>194</v>
      </c>
      <c r="L16" s="58" t="s">
        <v>197</v>
      </c>
      <c r="M16" s="58" t="s">
        <v>198</v>
      </c>
      <c r="N16" s="129"/>
      <c r="O16" s="129"/>
      <c r="P16" s="122"/>
      <c r="Q16" s="124"/>
    </row>
    <row r="17" spans="1:17" ht="38.1" customHeight="1" x14ac:dyDescent="0.2">
      <c r="A17" s="67"/>
      <c r="B17" s="68"/>
      <c r="C17" s="77" t="s">
        <v>93</v>
      </c>
      <c r="D17" s="78"/>
      <c r="E17" s="90" t="s">
        <v>94</v>
      </c>
      <c r="F17" s="91"/>
      <c r="G17" s="91"/>
      <c r="H17" s="92"/>
      <c r="I17" s="59" t="s">
        <v>199</v>
      </c>
      <c r="J17" s="31" t="s">
        <v>200</v>
      </c>
      <c r="K17" s="31" t="s">
        <v>201</v>
      </c>
      <c r="L17" s="31" t="s">
        <v>202</v>
      </c>
      <c r="M17" s="31" t="s">
        <v>203</v>
      </c>
      <c r="N17" s="129"/>
      <c r="O17" s="129"/>
      <c r="P17" s="122"/>
      <c r="Q17" s="124"/>
    </row>
    <row r="18" spans="1:17" ht="30.95" customHeight="1" x14ac:dyDescent="0.2">
      <c r="A18" s="67"/>
      <c r="B18" s="68"/>
      <c r="C18" s="79"/>
      <c r="D18" s="80"/>
      <c r="E18" s="90" t="s">
        <v>98</v>
      </c>
      <c r="F18" s="91"/>
      <c r="G18" s="91"/>
      <c r="H18" s="92"/>
      <c r="I18" s="31" t="s">
        <v>204</v>
      </c>
      <c r="J18" s="31"/>
      <c r="K18" s="31" t="s">
        <v>201</v>
      </c>
      <c r="L18" s="31" t="s">
        <v>202</v>
      </c>
      <c r="M18" s="31" t="s">
        <v>203</v>
      </c>
      <c r="N18" s="129"/>
      <c r="O18" s="129"/>
      <c r="P18" s="122"/>
      <c r="Q18" s="124"/>
    </row>
    <row r="19" spans="1:17" ht="30.95" customHeight="1" x14ac:dyDescent="0.2">
      <c r="A19" s="67"/>
      <c r="B19" s="68"/>
      <c r="C19" s="79"/>
      <c r="D19" s="80"/>
      <c r="E19" s="90" t="s">
        <v>99</v>
      </c>
      <c r="F19" s="91"/>
      <c r="G19" s="91"/>
      <c r="H19" s="92"/>
      <c r="I19" s="31"/>
      <c r="J19" s="31"/>
      <c r="K19" s="31" t="s">
        <v>201</v>
      </c>
      <c r="L19" s="31" t="s">
        <v>202</v>
      </c>
      <c r="M19" s="31"/>
      <c r="N19" s="129"/>
      <c r="O19" s="130"/>
      <c r="P19" s="122"/>
      <c r="Q19" s="124"/>
    </row>
    <row r="20" spans="1:17" ht="30.95" customHeight="1" x14ac:dyDescent="0.2">
      <c r="A20" s="67"/>
      <c r="B20" s="68"/>
      <c r="C20" s="79"/>
      <c r="D20" s="80"/>
      <c r="E20" s="90" t="s">
        <v>100</v>
      </c>
      <c r="F20" s="91"/>
      <c r="G20" s="91"/>
      <c r="H20" s="92"/>
      <c r="I20" s="31"/>
      <c r="J20" s="31"/>
      <c r="K20" s="31"/>
      <c r="L20" s="31"/>
      <c r="M20" s="31"/>
      <c r="N20" s="129"/>
      <c r="O20" s="55"/>
      <c r="P20" s="122"/>
      <c r="Q20" s="124"/>
    </row>
    <row r="21" spans="1:17" ht="30.95" customHeight="1" x14ac:dyDescent="0.2">
      <c r="A21" s="67"/>
      <c r="B21" s="68"/>
      <c r="C21" s="79"/>
      <c r="D21" s="80"/>
      <c r="E21" s="90" t="s">
        <v>101</v>
      </c>
      <c r="F21" s="91"/>
      <c r="G21" s="91"/>
      <c r="H21" s="92"/>
      <c r="I21" s="31"/>
      <c r="J21" s="31"/>
      <c r="K21" s="31"/>
      <c r="L21" s="31"/>
      <c r="M21" s="31"/>
      <c r="N21" s="129"/>
      <c r="O21" s="55"/>
      <c r="P21" s="122"/>
      <c r="Q21" s="124"/>
    </row>
    <row r="22" spans="1:17" ht="30.95" customHeight="1" x14ac:dyDescent="0.2">
      <c r="A22" s="69"/>
      <c r="B22" s="70"/>
      <c r="C22" s="81"/>
      <c r="D22" s="82"/>
      <c r="E22" s="90" t="s">
        <v>102</v>
      </c>
      <c r="F22" s="91"/>
      <c r="G22" s="91"/>
      <c r="H22" s="92"/>
      <c r="I22" s="31"/>
      <c r="J22" s="31"/>
      <c r="K22" s="31"/>
      <c r="L22" s="31"/>
      <c r="M22" s="31"/>
      <c r="N22" s="130"/>
      <c r="O22" s="55"/>
      <c r="P22" s="128"/>
      <c r="Q22" s="131"/>
    </row>
    <row r="23" spans="1:17" ht="18" customHeight="1" x14ac:dyDescent="0.2"/>
    <row r="24" spans="1:17" ht="18" customHeight="1" x14ac:dyDescent="0.2">
      <c r="I24" s="42"/>
    </row>
    <row r="25" spans="1:17" ht="36" customHeight="1" x14ac:dyDescent="0.2">
      <c r="K25" s="42" t="s">
        <v>0</v>
      </c>
    </row>
  </sheetData>
  <mergeCells count="34">
    <mergeCell ref="Q10:Q22"/>
    <mergeCell ref="E11:H11"/>
    <mergeCell ref="E12:H12"/>
    <mergeCell ref="C13:D16"/>
    <mergeCell ref="E13:H13"/>
    <mergeCell ref="E14:H14"/>
    <mergeCell ref="E15:H15"/>
    <mergeCell ref="E16:H16"/>
    <mergeCell ref="C17:D22"/>
    <mergeCell ref="E17:H17"/>
    <mergeCell ref="E18:H18"/>
    <mergeCell ref="E19:H19"/>
    <mergeCell ref="E20:H20"/>
    <mergeCell ref="E21:H21"/>
    <mergeCell ref="E22:H22"/>
    <mergeCell ref="Q2:Q3"/>
    <mergeCell ref="A4:A5"/>
    <mergeCell ref="B4:B5"/>
    <mergeCell ref="C4:C5"/>
    <mergeCell ref="D4:D5"/>
    <mergeCell ref="I4:I5"/>
    <mergeCell ref="J4:J5"/>
    <mergeCell ref="K4:K5"/>
    <mergeCell ref="L4:L5"/>
    <mergeCell ref="M4:M5"/>
    <mergeCell ref="A2:M2"/>
    <mergeCell ref="A9:H9"/>
    <mergeCell ref="P2:P3"/>
    <mergeCell ref="A10:B22"/>
    <mergeCell ref="C10:D12"/>
    <mergeCell ref="E10:H10"/>
    <mergeCell ref="N10:N22"/>
    <mergeCell ref="O10:O19"/>
    <mergeCell ref="P10:P22"/>
  </mergeCells>
  <phoneticPr fontId="1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月度计划性工作要点</vt:lpstr>
      <vt:lpstr>第一周工作总结</vt:lpstr>
      <vt:lpstr>第二周工作总结</vt:lpstr>
      <vt:lpstr>第3周工作总结</vt:lpstr>
      <vt:lpstr>第4周工作计划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Weng Zhenbin</cp:lastModifiedBy>
  <dcterms:modified xsi:type="dcterms:W3CDTF">2022-05-30T07:36:17Z</dcterms:modified>
</cp:coreProperties>
</file>