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PMO\小组月报5月\"/>
    </mc:Choice>
  </mc:AlternateContent>
  <bookViews>
    <workbookView xWindow="4245" yWindow="645" windowWidth="28035" windowHeight="15795" activeTab="1"/>
  </bookViews>
  <sheets>
    <sheet name="本月计划性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6" l="1"/>
  <c r="M22" i="6"/>
  <c r="L22" i="6"/>
  <c r="K22" i="6"/>
  <c r="J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22" i="6" s="1"/>
  <c r="A4" i="6"/>
  <c r="A2" i="6"/>
  <c r="N22" i="5"/>
  <c r="M22" i="5"/>
  <c r="L22" i="5"/>
  <c r="K22" i="5"/>
  <c r="J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22" i="5" s="1"/>
  <c r="A4" i="5"/>
  <c r="A2" i="5"/>
  <c r="N25" i="4"/>
  <c r="M25" i="4"/>
  <c r="L25" i="4"/>
  <c r="K25" i="4"/>
  <c r="J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25" i="4" s="1"/>
  <c r="A4" i="4"/>
  <c r="A2" i="4"/>
  <c r="N21" i="3"/>
  <c r="M21" i="3"/>
  <c r="L21" i="3"/>
  <c r="K21" i="3"/>
  <c r="J21" i="3"/>
  <c r="O20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21" i="3" s="1"/>
  <c r="A2" i="3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<sst xmlns="http://schemas.openxmlformats.org/spreadsheetml/2006/main" count="684" uniqueCount="210">
  <si>
    <r>
      <rPr>
        <b/>
        <sz val="9"/>
        <color rgb="FF000000"/>
        <rFont val="Calibri"/>
        <family val="2"/>
      </rPr>
      <t xml:space="preserve">任务名称
</t>
    </r>
    <r>
      <rPr>
        <b/>
        <sz val="9"/>
        <color rgb="FFFF0000"/>
        <rFont val="Calibri"/>
        <family val="2"/>
      </rPr>
      <t>（项目名称-任务事项</t>
    </r>
    <r>
      <rPr>
        <b/>
        <sz val="9"/>
        <color rgb="FF000000"/>
        <rFont val="Calibri"/>
        <family val="2"/>
      </rPr>
      <t>）</t>
    </r>
  </si>
  <si>
    <r>
      <rPr>
        <sz val="9"/>
        <color rgb="FFF54A45"/>
        <rFont val="Calibri"/>
        <family val="2"/>
      </rPr>
      <t xml:space="preserve">预约强总本周时间（休假）
</t>
    </r>
    <r>
      <rPr>
        <sz val="9"/>
        <color rgb="FF000000"/>
        <rFont val="Calibri"/>
        <family val="2"/>
      </rPr>
      <t xml:space="preserve">跟毛裕清沟通过磅数据问题
</t>
    </r>
    <r>
      <rPr>
        <sz val="9"/>
        <color rgb="FFF54A45"/>
        <rFont val="Calibri"/>
        <family val="2"/>
      </rPr>
      <t xml:space="preserve">现场数字化二期采购文件准备
</t>
    </r>
    <r>
      <rPr>
        <sz val="9"/>
        <color rgb="FF000000"/>
        <rFont val="Calibri"/>
        <family val="2"/>
      </rPr>
      <t>协助处理行政事项（物资搬运、办公室整理）</t>
    </r>
  </si>
  <si>
    <r>
      <rPr>
        <sz val="9"/>
        <color rgb="FFF76964"/>
        <rFont val="Calibri"/>
        <family val="2"/>
      </rPr>
      <t xml:space="preserve">现场数字化产品材料完善
</t>
    </r>
    <r>
      <rPr>
        <sz val="9"/>
        <color rgb="FF1F2329"/>
        <rFont val="Calibri"/>
        <family val="2"/>
      </rPr>
      <t>确认陈老师与邓博士沟通沟通情况
营销制度初步沟通（董克奇）</t>
    </r>
  </si>
  <si>
    <r>
      <rPr>
        <sz val="9"/>
        <color rgb="FFF54A45"/>
        <rFont val="Calibri"/>
        <family val="2"/>
      </rPr>
      <t xml:space="preserve">现场数字化二期采购文件准备
</t>
    </r>
    <r>
      <rPr>
        <sz val="9"/>
        <color rgb="FF1F2329"/>
        <rFont val="Calibri"/>
        <family val="2"/>
      </rPr>
      <t>协助处理行政事项（物资搬运、办公室整理）</t>
    </r>
  </si>
  <si>
    <r>
      <rPr>
        <sz val="9"/>
        <color rgb="FFF54A45"/>
        <rFont val="Calibri"/>
        <family val="2"/>
      </rPr>
      <t xml:space="preserve">先进控制系统硬件采购事项推进
跟进邓承熹（拟出采购文件）
</t>
    </r>
    <r>
      <rPr>
        <sz val="9"/>
        <color rgb="FF1F2329"/>
        <rFont val="Calibri"/>
        <family val="2"/>
      </rPr>
      <t>与强总沟通圳滨加入现场数字化项目
给圳滨介绍现场数字化项目</t>
    </r>
  </si>
  <si>
    <r>
      <rPr>
        <sz val="9"/>
        <color rgb="FFF54A45"/>
        <rFont val="Calibri"/>
        <family val="2"/>
      </rPr>
      <t xml:space="preserve">现场数字化二期采购文件准备（初版完成）
</t>
    </r>
    <r>
      <rPr>
        <sz val="9"/>
        <color rgb="FF1F2329"/>
        <rFont val="Calibri"/>
        <family val="2"/>
      </rPr>
      <t xml:space="preserve">协助处理行政事项（物资搬运、办公室整理）
</t>
    </r>
  </si>
  <si>
    <r>
      <rPr>
        <sz val="9"/>
        <color rgb="FF000000"/>
        <rFont val="Calibri"/>
        <family val="2"/>
      </rPr>
      <t xml:space="preserve">现场数字化产品材料完善（初版完成）
</t>
    </r>
    <r>
      <rPr>
        <sz val="9"/>
        <color rgb="FFF54A45"/>
        <rFont val="Calibri"/>
        <family val="2"/>
      </rPr>
      <t xml:space="preserve">现场数字化采购文件修改
</t>
    </r>
    <r>
      <rPr>
        <sz val="9"/>
        <color rgb="FF000000"/>
        <rFont val="Calibri"/>
        <family val="2"/>
      </rPr>
      <t>营销事项跟进：
1、合资公司清单获取
2、越德事项跟进（发票、组织会议）</t>
    </r>
  </si>
  <si>
    <r>
      <t xml:space="preserve">目标1：运行支持与迭代：
1、迭代功能-目录功能
2、 迭代功能-计划管理功能上线 
3、迭代功能-模板库 
4、总管理后台部署发布
5、主页功能
6、多级审核功能
7、数据分析
8、样式库
</t>
    </r>
    <r>
      <rPr>
        <u/>
        <sz val="10"/>
        <color theme="10"/>
        <rFont val="Calibri"/>
        <family val="2"/>
      </rPr>
      <t>华润水泥现场数字化管理创新项目系统迭代规划日报</t>
    </r>
  </si>
  <si>
    <r>
      <t xml:space="preserve">目标2：创新竞赛报名运维支持
交付件问题清单
</t>
    </r>
    <r>
      <rPr>
        <u/>
        <sz val="10"/>
        <color theme="10"/>
        <rFont val="Calibri"/>
        <family val="2"/>
      </rPr>
      <t>润科创小程序运维支持跟踪列表V1.0</t>
    </r>
  </si>
  <si>
    <r>
      <rPr>
        <sz val="9"/>
        <color rgb="FFF54A45"/>
        <rFont val="Calibri"/>
        <family val="2"/>
      </rPr>
      <t xml:space="preserve">先进控制系统硬件采购事项推进
跟进邓承熹（拟出采购文件）
</t>
    </r>
    <r>
      <rPr>
        <sz val="9"/>
        <color rgb="FF000000"/>
        <rFont val="Calibri"/>
        <family val="2"/>
      </rPr>
      <t>介绍现场数字化系统（圳滨）</t>
    </r>
  </si>
  <si>
    <r>
      <t xml:space="preserve">任务名称
</t>
    </r>
    <r>
      <rPr>
        <b/>
        <sz val="9"/>
        <color rgb="FFFF0000"/>
        <rFont val="Calibri"/>
        <family val="2"/>
      </rPr>
      <t>（项目名称-任务事项</t>
    </r>
    <r>
      <rPr>
        <b/>
        <sz val="9"/>
        <color rgb="FF000000"/>
        <rFont val="Calibri"/>
        <family val="2"/>
      </rPr>
      <t>）</t>
    </r>
  </si>
  <si>
    <r>
      <rPr>
        <sz val="9"/>
        <color rgb="FFF54A45"/>
        <rFont val="Calibri"/>
        <family val="2"/>
      </rPr>
      <t xml:space="preserve">全流程先进控制系统商务事项沟通
</t>
    </r>
    <r>
      <rPr>
        <sz val="9"/>
        <color rgb="FF000000"/>
        <rFont val="Calibri"/>
        <family val="2"/>
      </rPr>
      <t>现场数字化需求沟通
（敬代弘、刘攀、徐勇）</t>
    </r>
  </si>
  <si>
    <r>
      <rPr>
        <sz val="9"/>
        <color rgb="FFF54A45"/>
        <rFont val="Calibri"/>
        <family val="2"/>
      </rPr>
      <t xml:space="preserve">现场数字化产品材料完善（初版完成）
现场数字化采购文件修改
</t>
    </r>
    <r>
      <rPr>
        <sz val="9"/>
        <color rgb="FF1F2329"/>
        <rFont val="Calibri"/>
        <family val="2"/>
      </rPr>
      <t>公出前往信润富联</t>
    </r>
  </si>
  <si>
    <t>月度计划性工作&lt;2022年05月02日-2022年06月02日&gt;</t>
  </si>
  <si>
    <t>备注</t>
  </si>
  <si>
    <t>任务编号</t>
  </si>
  <si>
    <t>任务属性</t>
  </si>
  <si>
    <t>负责人</t>
  </si>
  <si>
    <t>干系人</t>
  </si>
  <si>
    <t>月度工作目标</t>
  </si>
  <si>
    <t>目标完成</t>
  </si>
  <si>
    <t>实际
完成情况</t>
  </si>
  <si>
    <t>第1周</t>
  </si>
  <si>
    <t>第2周</t>
  </si>
  <si>
    <t>第3周</t>
  </si>
  <si>
    <t>第4周</t>
  </si>
  <si>
    <t>第5周</t>
  </si>
  <si>
    <t>现场数字化管理项目推进-运行支持及迭代功能上线</t>
  </si>
  <si>
    <t>建设</t>
  </si>
  <si>
    <t>陈其达</t>
  </si>
  <si>
    <t>完成所有功能迭代上线</t>
  </si>
  <si>
    <t>完成功能迭代</t>
  </si>
  <si>
    <t>完成迭代功能培训</t>
  </si>
  <si>
    <t>运行支持</t>
  </si>
  <si>
    <t>项目回访
回访需求收集</t>
  </si>
  <si>
    <t>现场数字化管理项目推进-二期项目及产品规划</t>
  </si>
  <si>
    <t>完成招标文件</t>
  </si>
  <si>
    <t>目标：产品规划沟通
交付件：ppt及会议</t>
  </si>
  <si>
    <t>产品规划细化及调研</t>
  </si>
  <si>
    <t>目标：采购文件准备完毕
交付件：市场调研、采购文件、评分标准</t>
  </si>
  <si>
    <t>招标准备：
供应商联系</t>
  </si>
  <si>
    <t>准备发起流程：
跟领导沟通是否可以发起本项工作</t>
  </si>
  <si>
    <t>协助先进控制系统推广项准备</t>
  </si>
  <si>
    <t>通用</t>
  </si>
  <si>
    <t>汪飞
胡要林
邓承熹</t>
  </si>
  <si>
    <t>完成销售合同及硬件采购文件</t>
  </si>
  <si>
    <t>完成销售合同模板邮件f发出</t>
  </si>
  <si>
    <t>硬件采购文件准备完毕</t>
  </si>
  <si>
    <t>跟进硬件采购流程
反馈进度</t>
  </si>
  <si>
    <t>海丰电厂销售管理平台项目</t>
  </si>
  <si>
    <t>跟进项目进展</t>
  </si>
  <si>
    <t>跟进项目进展
提前规划项目方案及功能</t>
  </si>
  <si>
    <t>准备合同签订</t>
  </si>
  <si>
    <t>华润化学材料项目实施-项目方案实施</t>
  </si>
  <si>
    <t>付华</t>
  </si>
  <si>
    <t>完成调研及方案设计</t>
  </si>
  <si>
    <t>出差调研</t>
  </si>
  <si>
    <t>详细解决方案编写（50%）</t>
  </si>
  <si>
    <t>详细解决方案编写（90%）</t>
  </si>
  <si>
    <t>汽运调度管理系统升级-协助完成招标工作</t>
  </si>
  <si>
    <t>完成评标</t>
  </si>
  <si>
    <t>协助完成评标</t>
  </si>
  <si>
    <t>大排矿事项跟进-跟进合同变更情况</t>
  </si>
  <si>
    <t>跟进合同变更</t>
  </si>
  <si>
    <t>跟进合同变更进度</t>
  </si>
  <si>
    <t>IPV6改造</t>
  </si>
  <si>
    <t>完成信息反馈</t>
  </si>
  <si>
    <t>收集表发出</t>
  </si>
  <si>
    <t>邮件反馈收集表</t>
  </si>
  <si>
    <t>填报日期-周五</t>
  </si>
  <si>
    <t>项目用时统计
（小时）</t>
  </si>
  <si>
    <t>任务分类</t>
  </si>
  <si>
    <t>协助人</t>
  </si>
  <si>
    <t>交付件/工作文档</t>
  </si>
  <si>
    <t>计划
完成比例</t>
  </si>
  <si>
    <t>实际
完成比例</t>
  </si>
  <si>
    <t>任务状态</t>
  </si>
  <si>
    <t>星期四</t>
  </si>
  <si>
    <t>星期五</t>
  </si>
  <si>
    <t>星期六</t>
  </si>
  <si>
    <t>现场数字化管理项目推进：
1、迭代功能上线
2、运行支持
3、二期项目及产品规划</t>
  </si>
  <si>
    <t>1、100%
2、100%
3、100%
4、100%
5、50%
6、100%
7、20%
8、50%</t>
  </si>
  <si>
    <t>1、100%
2、98%
3、98%
4、100%
5、50%%
6、99%
7、20%
8、50%</t>
  </si>
  <si>
    <t>延迟</t>
  </si>
  <si>
    <t>目标2：二期产品规划汇报会议
交付件：产品规划ppt及会议汇报（强总参会）</t>
  </si>
  <si>
    <t>完成</t>
  </si>
  <si>
    <t>目标2：二期产品采购准备
交付件：采购文件材料（ppt\word）</t>
  </si>
  <si>
    <t>运维</t>
  </si>
  <si>
    <t>海丰运维问题支持</t>
  </si>
  <si>
    <t>问题清单</t>
  </si>
  <si>
    <t>持续</t>
  </si>
  <si>
    <t>进行中</t>
  </si>
  <si>
    <t>汽运调度管理系统升级项目</t>
  </si>
  <si>
    <t>项目实施及方案准备工作</t>
  </si>
  <si>
    <t>未开始</t>
  </si>
  <si>
    <t>海丰电厂粉煤灰副产品销售项目
1、海丰电力立项及采购
2、徐州项目</t>
  </si>
  <si>
    <t>目标：海丰项目立项及采购进展
交付件：进度反馈（临时新增编写项目建议书）</t>
  </si>
  <si>
    <t>目标：徐州采购进度跟进
交付件：进度反馈（仍处于延迟状态）</t>
  </si>
  <si>
    <t>润科创创新平台项目：
 1、运行支持
 2、迭代功能跟进</t>
  </si>
  <si>
    <t>华润化学材料项目实施及方案准备工作</t>
  </si>
  <si>
    <t>临时任务</t>
  </si>
  <si>
    <t>创新项目推广计划跟进：
 1、于4 月、7 月、10 月、次年1月的6日前反馈附件2至科创部公文邮箱；
 2、推广结果确认单
 3、推广总结</t>
  </si>
  <si>
    <t>PC构件柔性工厂方案组织编写
1、项目团队组建
2、方案编写</t>
  </si>
  <si>
    <t>目标2：大排矿一卡通项目跟进
交付件：跟进合同变更进度</t>
  </si>
  <si>
    <t>营销</t>
  </si>
  <si>
    <t>目标：光大水泥智能制造项目进度跟进
交付件：ppt</t>
  </si>
  <si>
    <t>胡要林</t>
  </si>
  <si>
    <t>全流程先进控制系统项目推广
目标：合同模板制定、硬件采购文件编写
交付件：word及ppt及邮件发送</t>
  </si>
  <si>
    <t>IPv6改造事项(组织系统信息收集)
交付件：邮件反馈</t>
  </si>
  <si>
    <t>办公室管理</t>
  </si>
  <si>
    <t>双周会议</t>
  </si>
  <si>
    <t>更新周报（周会）</t>
  </si>
  <si>
    <t>小计</t>
  </si>
  <si>
    <t>任务完成情况</t>
  </si>
  <si>
    <t>上午</t>
  </si>
  <si>
    <t>09:00 ~ 10:00</t>
  </si>
  <si>
    <t>现场数字化迭代进度跟进
柔性工厂事项与陈老师跟进是否与邓博士沟通
会议沟通（供应商）</t>
  </si>
  <si>
    <t>外部顾问管理（人员登记监督）
外采项目需求清单沟通（胡要林确认全流程控制项目明天的家数）</t>
  </si>
  <si>
    <t>现场数字化迭代进度跟进
ipv6改造事项跟进
创新竞赛运维支持</t>
  </si>
  <si>
    <t>10:00 ~ 11:00</t>
  </si>
  <si>
    <t>现场数字化二期规划会议沟通</t>
  </si>
  <si>
    <t>11:00 ~ 12:00</t>
  </si>
  <si>
    <t>现场数字化产品材料完善</t>
  </si>
  <si>
    <t>下午</t>
  </si>
  <si>
    <t>13:30 ~ 14:30</t>
  </si>
  <si>
    <t>现场数字化采购文件定稿
海丰电厂问题修改情况跟进</t>
  </si>
  <si>
    <t>14:30 ~ 15:30</t>
  </si>
  <si>
    <t>先进控制合同模板发送罗凌锋
硬件采购文件进度跟进、</t>
  </si>
  <si>
    <t>与胡要林沟通合并后的版本</t>
  </si>
  <si>
    <t>15:30 ~ 16:30</t>
  </si>
  <si>
    <t>完成需外采项目需求整理</t>
  </si>
  <si>
    <t>根据沟通进行调整
汇报汪总</t>
  </si>
  <si>
    <t>16:30 ~ 17:30</t>
  </si>
  <si>
    <t>先进控制系统合同文件修改</t>
  </si>
  <si>
    <t>合同模板邮件发送
硬件采购文件进度跟进</t>
  </si>
  <si>
    <t>介绍现场数字化系统（圳滨）
现场数字化采购文件沟通（跟采购部）</t>
  </si>
  <si>
    <t>加班</t>
  </si>
  <si>
    <t>17:30 ~ 18:30</t>
  </si>
  <si>
    <t>先进控制系统合同文件初版修改100%</t>
  </si>
  <si>
    <t>现场数字化采购需求讨论</t>
  </si>
  <si>
    <t>18:30 ~ 19:30</t>
  </si>
  <si>
    <t>19:30 ~ 20:30</t>
  </si>
  <si>
    <t>星期一</t>
  </si>
  <si>
    <t>星期二</t>
  </si>
  <si>
    <t>星期三</t>
  </si>
  <si>
    <t>目标2：二期产品规划
交付件：需求清单</t>
  </si>
  <si>
    <t>目标：海丰项目立项及采购进展
交付件：进度反馈（临时新增编写项目建议书）
ppt前往电力总部与运营部沟通</t>
  </si>
  <si>
    <t>目标：光大水泥智能制造项目进度跟进
交付件：反馈项目预算</t>
  </si>
  <si>
    <t>IPv6改造事项(组织系统信息收集)
交付件：反馈模板给卞易翔</t>
  </si>
  <si>
    <t>信润富联交流
交付件：出差学习</t>
  </si>
  <si>
    <t>越德智能制造会议</t>
  </si>
  <si>
    <t>董克奇</t>
  </si>
  <si>
    <t>协助董克奇完成营销制度材料</t>
  </si>
  <si>
    <t>集团北斗接入事项沟通</t>
  </si>
  <si>
    <t>全流程先进控制系统项目合同文档修改
（合并要林技术部分）</t>
  </si>
  <si>
    <t>越德智能制造交流准备</t>
  </si>
  <si>
    <t>前往华润电力沟通副产品营销管理平台事项</t>
  </si>
  <si>
    <t>营销制度沟通（董克奇）
创新平台小程序运维支持（下载问题、列表问题）</t>
  </si>
  <si>
    <t>出差前往常州华润化学材料
沟通装配式工厂柔性工厂事项</t>
  </si>
  <si>
    <t>电力副产品信息平台材料修改</t>
  </si>
  <si>
    <t>北斗物流TMS事项沟通（数科）</t>
  </si>
  <si>
    <t>出差前往常州华润化学材料</t>
  </si>
  <si>
    <t>全流程先进控制系统项目合同文档修改-邮件发出
办公室前台事项</t>
  </si>
  <si>
    <t>现场数字化产品材料完善
北斗物流TMS事项沟通（数科）</t>
  </si>
  <si>
    <t>营销制度编写沟通（董克奇）</t>
  </si>
  <si>
    <t xml:space="preserve"> 越德水泥智能制造系统交流会议（材料调整）</t>
  </si>
  <si>
    <t>现场数字化需求沟通
（敬代弘、刘攀、徐勇）</t>
  </si>
  <si>
    <t xml:space="preserve"> 越德水泥智能制造系统交流会议</t>
  </si>
  <si>
    <t>公出信润富联交流</t>
  </si>
  <si>
    <t>沟通pc柔性工厂事项（确定与广西装配式联合）</t>
  </si>
  <si>
    <t>营销制度编写沟通（董克奇）修改版</t>
  </si>
  <si>
    <t>沟通华润化学材料后续项目安排</t>
  </si>
  <si>
    <t>二期功能规划清单梳理</t>
  </si>
  <si>
    <t xml:space="preserve"> 越德水泥智能制造系统交流会议
华润化学材料事项沟通</t>
  </si>
  <si>
    <t>返回公司
大排矿项目预算沟通</t>
  </si>
  <si>
    <t>沟通华润化学材料后续项目后续安排</t>
  </si>
  <si>
    <t>IPV6事项沟通表格反馈给卞易翔和邓承熹（滕兆悟）</t>
  </si>
  <si>
    <t>华润电力技术说明书修改并发送给电力</t>
  </si>
  <si>
    <t>海丰电厂技术上说明书质保内容沟通（修改硬件维保条款）</t>
  </si>
  <si>
    <t>前往华润化学材料驻场准备工作</t>
  </si>
  <si>
    <t>华润化学材料项目调研--IT同事沟通调研（erp）</t>
  </si>
  <si>
    <t>华润化学材料项目调研-导入会议</t>
  </si>
  <si>
    <t>华润化学材料项目调研-营销中心业务员</t>
  </si>
  <si>
    <t>华润化学材料项目调研-物流调度</t>
  </si>
  <si>
    <t>华润化学材料初步交流
pc柔性工厂</t>
  </si>
  <si>
    <t>华润化学材料初步交流
现场数字化需求清单</t>
  </si>
  <si>
    <t>华润化学材料项目调研-物流调度
大屏复盘会议沟通</t>
  </si>
  <si>
    <t>华润化学材料初步交流</t>
  </si>
  <si>
    <t>华润化学材料项目调研-导入会议材料准备+环境准备</t>
  </si>
  <si>
    <t>华润化学材料项目调研-调研计划沟通安排</t>
  </si>
  <si>
    <t>华润化学材料项目调研-周会</t>
  </si>
  <si>
    <t>调研材料准备</t>
  </si>
  <si>
    <t>华润化学材料项目调研-市场计划部、内情</t>
  </si>
  <si>
    <t>华润化学材料项目调研-仓储地磅</t>
  </si>
  <si>
    <t>调研准备</t>
  </si>
  <si>
    <t>华润化学材料项目调研-调研材料准备</t>
  </si>
  <si>
    <t>电力总部副产品信息平台材料修改</t>
  </si>
  <si>
    <t>华润化学材料项目特殊物资调研</t>
  </si>
  <si>
    <t>调研梳理</t>
  </si>
  <si>
    <t>华润化学材料项目工厂现场调研</t>
  </si>
  <si>
    <t>营销中心现场调研</t>
  </si>
  <si>
    <t>物流部经理沟通</t>
  </si>
  <si>
    <t>电厂技术说明书修改</t>
  </si>
  <si>
    <t>华润化学材料项目原材料调研</t>
  </si>
  <si>
    <t>外贸物流调度调研</t>
  </si>
  <si>
    <t>周玉峰沟通</t>
  </si>
  <si>
    <t>滕总沟通</t>
  </si>
  <si>
    <r>
      <rPr>
        <sz val="9"/>
        <color rgb="FF000000"/>
        <rFont val="宋体"/>
        <family val="3"/>
        <charset val="134"/>
      </rPr>
      <t xml:space="preserve">现场数字化管理项目推进：
</t>
    </r>
    <r>
      <rPr>
        <sz val="9"/>
        <color rgb="FF000000"/>
        <rFont val="Calibri"/>
        <family val="2"/>
      </rPr>
      <t>1</t>
    </r>
    <r>
      <rPr>
        <sz val="9"/>
        <color rgb="FF000000"/>
        <rFont val="宋体"/>
        <family val="3"/>
        <charset val="134"/>
      </rPr>
      <t xml:space="preserve">、迭代功能上线
</t>
    </r>
    <r>
      <rPr>
        <sz val="9"/>
        <color rgb="FF000000"/>
        <rFont val="Calibri"/>
        <family val="2"/>
      </rPr>
      <t>2</t>
    </r>
    <r>
      <rPr>
        <sz val="9"/>
        <color rgb="FF000000"/>
        <rFont val="宋体"/>
        <family val="3"/>
        <charset val="134"/>
      </rPr>
      <t xml:space="preserve">、运行支持
</t>
    </r>
    <r>
      <rPr>
        <sz val="9"/>
        <color rgb="FF000000"/>
        <rFont val="Calibri"/>
        <family val="2"/>
      </rPr>
      <t>3</t>
    </r>
    <r>
      <rPr>
        <sz val="9"/>
        <color rgb="FF000000"/>
        <rFont val="宋体"/>
        <family val="3"/>
        <charset val="134"/>
      </rPr>
      <t>、二期项目及产品规划</t>
    </r>
    <phoneticPr fontId="82" type="noConversion"/>
  </si>
  <si>
    <t>星期一</t>
    <phoneticPr fontId="82" type="noConversion"/>
  </si>
  <si>
    <t>星期一</t>
    <phoneticPr fontId="8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</si>
</sst>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[$-F800]dddd\,\ mmmm\ dd\,\ yyyy"/>
  </numFmts>
  <fonts count="85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1F2329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76964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F54A45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1F2329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FF0000"/>
      <name val="Calibri"/>
      <family val="2"/>
    </font>
    <font>
      <u/>
      <sz val="10"/>
      <color theme="10"/>
      <name val="Calibri"/>
      <family val="2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</fills>
  <borders count="8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86"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176" fontId="2" fillId="0" borderId="2" xfId="0" applyNumberFormat="1" applyFont="1" applyBorder="1" applyAlignment="1">
      <alignment horizontal="left" vertical="center" wrapText="1"/>
    </xf>
    <xf numFmtId="177" fontId="3" fillId="0" borderId="3" xfId="0" applyNumberFormat="1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177" fontId="6" fillId="0" borderId="6" xfId="0" applyNumberFormat="1" applyFont="1" applyBorder="1" applyAlignment="1">
      <alignment horizontal="left" vertical="center" wrapText="1"/>
    </xf>
    <xf numFmtId="9" fontId="7" fillId="0" borderId="7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176" fontId="9" fillId="0" borderId="9" xfId="0" applyNumberFormat="1" applyFont="1" applyBorder="1" applyAlignment="1">
      <alignment horizontal="center" vertical="center" wrapText="1"/>
    </xf>
    <xf numFmtId="177" fontId="10" fillId="0" borderId="10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 wrapText="1"/>
    </xf>
    <xf numFmtId="177" fontId="14" fillId="4" borderId="14" xfId="0" applyNumberFormat="1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 wrapText="1"/>
    </xf>
    <xf numFmtId="177" fontId="16" fillId="0" borderId="16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176" fontId="18" fillId="6" borderId="18" xfId="0" applyNumberFormat="1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left" vertical="center" wrapText="1"/>
    </xf>
    <xf numFmtId="177" fontId="21" fillId="0" borderId="21" xfId="0" applyNumberFormat="1" applyFont="1" applyBorder="1" applyAlignment="1">
      <alignment vertical="center" wrapText="1"/>
    </xf>
    <xf numFmtId="177" fontId="22" fillId="0" borderId="22" xfId="0" applyNumberFormat="1" applyFont="1" applyBorder="1" applyAlignment="1">
      <alignment vertical="center" wrapText="1"/>
    </xf>
    <xf numFmtId="0" fontId="23" fillId="0" borderId="23" xfId="0" applyFont="1" applyBorder="1" applyAlignment="1">
      <alignment horizontal="center" vertical="center"/>
    </xf>
    <xf numFmtId="9" fontId="24" fillId="0" borderId="24" xfId="0" applyNumberFormat="1" applyFont="1" applyBorder="1" applyAlignment="1">
      <alignment vertical="center" wrapText="1"/>
    </xf>
    <xf numFmtId="177" fontId="26" fillId="0" borderId="26" xfId="0" applyNumberFormat="1" applyFont="1" applyBorder="1" applyAlignment="1">
      <alignment vertical="center" wrapText="1"/>
    </xf>
    <xf numFmtId="0" fontId="27" fillId="0" borderId="27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9" fontId="30" fillId="0" borderId="30" xfId="0" applyNumberFormat="1" applyFont="1" applyBorder="1" applyAlignment="1">
      <alignment vertical="center" wrapText="1"/>
    </xf>
    <xf numFmtId="177" fontId="32" fillId="0" borderId="32" xfId="0" applyNumberFormat="1" applyFont="1" applyBorder="1" applyAlignment="1">
      <alignment vertical="center" wrapText="1"/>
    </xf>
    <xf numFmtId="177" fontId="33" fillId="0" borderId="33" xfId="0" applyNumberFormat="1" applyFont="1" applyBorder="1" applyAlignment="1">
      <alignment vertical="center" wrapText="1"/>
    </xf>
    <xf numFmtId="0" fontId="34" fillId="0" borderId="34" xfId="0" applyFont="1" applyBorder="1" applyAlignment="1">
      <alignment horizontal="center" vertical="center"/>
    </xf>
    <xf numFmtId="9" fontId="36" fillId="0" borderId="36" xfId="0" applyNumberFormat="1" applyFont="1" applyBorder="1" applyAlignment="1">
      <alignment vertical="center" wrapText="1"/>
    </xf>
    <xf numFmtId="0" fontId="37" fillId="0" borderId="37" xfId="0" applyFont="1" applyBorder="1" applyAlignment="1">
      <alignment horizontal="center" vertical="center"/>
    </xf>
    <xf numFmtId="0" fontId="39" fillId="0" borderId="39" xfId="0" applyFont="1" applyBorder="1" applyAlignment="1">
      <alignment vertical="center" wrapText="1"/>
    </xf>
    <xf numFmtId="177" fontId="40" fillId="0" borderId="40" xfId="0" applyNumberFormat="1" applyFont="1" applyBorder="1" applyAlignment="1">
      <alignment vertical="center" wrapText="1"/>
    </xf>
    <xf numFmtId="177" fontId="45" fillId="0" borderId="45" xfId="0" applyNumberFormat="1" applyFont="1" applyBorder="1" applyAlignment="1">
      <alignment vertical="center" wrapText="1"/>
    </xf>
    <xf numFmtId="177" fontId="46" fillId="0" borderId="46" xfId="0" applyNumberFormat="1" applyFont="1" applyBorder="1" applyAlignment="1">
      <alignment vertical="center" wrapText="1"/>
    </xf>
    <xf numFmtId="177" fontId="49" fillId="9" borderId="49" xfId="0" applyNumberFormat="1" applyFont="1" applyFill="1" applyBorder="1" applyAlignment="1">
      <alignment vertical="center" wrapText="1"/>
    </xf>
    <xf numFmtId="177" fontId="50" fillId="10" borderId="50" xfId="0" applyNumberFormat="1" applyFont="1" applyFill="1" applyBorder="1" applyAlignment="1">
      <alignment vertical="center" wrapText="1"/>
    </xf>
    <xf numFmtId="177" fontId="52" fillId="0" borderId="52" xfId="0" applyNumberFormat="1" applyFont="1" applyBorder="1" applyAlignment="1">
      <alignment vertical="center" wrapText="1"/>
    </xf>
    <xf numFmtId="0" fontId="53" fillId="0" borderId="53" xfId="0" applyFont="1" applyBorder="1" applyAlignment="1">
      <alignment horizontal="center" vertical="center"/>
    </xf>
    <xf numFmtId="177" fontId="54" fillId="0" borderId="54" xfId="0" applyNumberFormat="1" applyFont="1" applyBorder="1" applyAlignment="1">
      <alignment vertical="center"/>
    </xf>
    <xf numFmtId="177" fontId="55" fillId="0" borderId="55" xfId="0" applyNumberFormat="1" applyFont="1" applyBorder="1" applyAlignment="1">
      <alignment horizontal="center" vertical="center" wrapText="1"/>
    </xf>
    <xf numFmtId="177" fontId="56" fillId="0" borderId="56" xfId="0" applyNumberFormat="1" applyFont="1" applyBorder="1" applyAlignment="1">
      <alignment vertical="center" wrapText="1"/>
    </xf>
    <xf numFmtId="177" fontId="57" fillId="12" borderId="57" xfId="0" applyNumberFormat="1" applyFont="1" applyFill="1" applyBorder="1" applyAlignment="1">
      <alignment horizontal="center" vertical="center"/>
    </xf>
    <xf numFmtId="177" fontId="59" fillId="0" borderId="59" xfId="0" applyNumberFormat="1" applyFont="1" applyBorder="1" applyAlignment="1">
      <alignment horizontal="left" vertical="center" wrapText="1"/>
    </xf>
    <xf numFmtId="177" fontId="60" fillId="0" borderId="60" xfId="0" applyNumberFormat="1" applyFont="1" applyBorder="1" applyAlignment="1">
      <alignment horizontal="left" vertical="center" wrapText="1"/>
    </xf>
    <xf numFmtId="176" fontId="63" fillId="14" borderId="63" xfId="0" applyNumberFormat="1" applyFont="1" applyFill="1" applyBorder="1" applyAlignment="1">
      <alignment horizontal="center" vertical="center"/>
    </xf>
    <xf numFmtId="177" fontId="68" fillId="0" borderId="68" xfId="0" applyNumberFormat="1" applyFont="1" applyBorder="1" applyAlignment="1">
      <alignment vertical="center" wrapText="1"/>
    </xf>
    <xf numFmtId="177" fontId="69" fillId="0" borderId="69" xfId="0" applyNumberFormat="1" applyFont="1" applyBorder="1" applyAlignment="1">
      <alignment vertical="center" wrapText="1"/>
    </xf>
    <xf numFmtId="177" fontId="70" fillId="18" borderId="70" xfId="0" applyNumberFormat="1" applyFont="1" applyFill="1" applyBorder="1" applyAlignment="1">
      <alignment horizontal="center" vertical="center"/>
    </xf>
    <xf numFmtId="177" fontId="71" fillId="19" borderId="71" xfId="0" applyNumberFormat="1" applyFont="1" applyFill="1" applyBorder="1" applyAlignment="1">
      <alignment horizontal="center" vertical="center"/>
    </xf>
    <xf numFmtId="177" fontId="72" fillId="20" borderId="72" xfId="0" applyNumberFormat="1" applyFont="1" applyFill="1" applyBorder="1" applyAlignment="1">
      <alignment horizontal="center" vertical="center" wrapText="1"/>
    </xf>
    <xf numFmtId="177" fontId="73" fillId="21" borderId="73" xfId="0" applyNumberFormat="1" applyFont="1" applyFill="1" applyBorder="1" applyAlignment="1">
      <alignment horizontal="center" vertical="center" wrapText="1"/>
    </xf>
    <xf numFmtId="9" fontId="74" fillId="0" borderId="74" xfId="0" applyNumberFormat="1" applyFont="1" applyBorder="1" applyAlignment="1">
      <alignment horizontal="right" vertical="center" wrapText="1"/>
    </xf>
    <xf numFmtId="177" fontId="75" fillId="0" borderId="75" xfId="0" applyNumberFormat="1" applyFont="1" applyBorder="1" applyAlignment="1">
      <alignment vertical="center"/>
    </xf>
    <xf numFmtId="177" fontId="78" fillId="0" borderId="78" xfId="0" applyNumberFormat="1" applyFont="1" applyBorder="1" applyAlignment="1">
      <alignment vertical="center"/>
    </xf>
    <xf numFmtId="30" fontId="79" fillId="0" borderId="79" xfId="0" applyNumberFormat="1" applyFont="1" applyBorder="1" applyAlignment="1">
      <alignment horizontal="center" vertical="center"/>
    </xf>
    <xf numFmtId="177" fontId="13" fillId="3" borderId="13" xfId="0" applyNumberFormat="1" applyFont="1" applyFill="1" applyBorder="1" applyAlignment="1">
      <alignment horizontal="center" vertical="center"/>
    </xf>
    <xf numFmtId="177" fontId="12" fillId="2" borderId="12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48" fillId="8" borderId="48" xfId="0" applyNumberFormat="1" applyFont="1" applyFill="1" applyBorder="1" applyAlignment="1">
      <alignment horizontal="center" vertical="center" wrapText="1"/>
    </xf>
    <xf numFmtId="177" fontId="38" fillId="0" borderId="38" xfId="0" applyNumberFormat="1" applyFont="1" applyBorder="1" applyAlignment="1">
      <alignment horizontal="center" vertical="center" wrapText="1"/>
    </xf>
    <xf numFmtId="177" fontId="61" fillId="0" borderId="61" xfId="0" applyNumberFormat="1" applyFont="1" applyBorder="1" applyAlignment="1">
      <alignment horizontal="center" vertical="center" wrapText="1"/>
    </xf>
    <xf numFmtId="177" fontId="58" fillId="13" borderId="58" xfId="0" applyNumberFormat="1" applyFont="1" applyFill="1" applyBorder="1" applyAlignment="1">
      <alignment horizontal="center" vertical="center"/>
    </xf>
    <xf numFmtId="177" fontId="57" fillId="12" borderId="57" xfId="0" applyNumberFormat="1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left" vertical="center" wrapText="1"/>
    </xf>
    <xf numFmtId="0" fontId="31" fillId="0" borderId="31" xfId="0" applyFont="1" applyBorder="1" applyAlignment="1">
      <alignment horizontal="left" vertical="center" wrapText="1"/>
    </xf>
    <xf numFmtId="177" fontId="35" fillId="0" borderId="35" xfId="0" applyNumberFormat="1" applyFont="1" applyBorder="1" applyAlignment="1">
      <alignment horizontal="center" vertical="center" wrapText="1"/>
    </xf>
    <xf numFmtId="177" fontId="25" fillId="0" borderId="25" xfId="0" applyNumberFormat="1" applyFont="1" applyBorder="1" applyAlignment="1">
      <alignment horizontal="left" vertical="center" wrapText="1"/>
    </xf>
    <xf numFmtId="0" fontId="66" fillId="17" borderId="66" xfId="0" applyFont="1" applyFill="1" applyBorder="1" applyAlignment="1">
      <alignment horizontal="center" vertical="center"/>
    </xf>
    <xf numFmtId="0" fontId="64" fillId="15" borderId="64" xfId="0" applyFont="1" applyFill="1" applyBorder="1" applyAlignment="1">
      <alignment horizontal="center" vertical="center"/>
    </xf>
    <xf numFmtId="0" fontId="65" fillId="16" borderId="65" xfId="0" applyFont="1" applyFill="1" applyBorder="1" applyAlignment="1">
      <alignment horizontal="center" vertical="center"/>
    </xf>
    <xf numFmtId="0" fontId="62" fillId="0" borderId="62" xfId="0" applyFont="1" applyBorder="1" applyAlignment="1">
      <alignment horizontal="center" vertical="center" wrapText="1"/>
    </xf>
    <xf numFmtId="0" fontId="43" fillId="0" borderId="43" xfId="0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76" fillId="0" borderId="76" xfId="0" applyFont="1" applyBorder="1" applyAlignment="1">
      <alignment horizontal="center" vertical="center" wrapText="1"/>
    </xf>
    <xf numFmtId="0" fontId="77" fillId="0" borderId="77" xfId="0" applyFont="1" applyBorder="1" applyAlignment="1">
      <alignment horizontal="center" vertical="center" wrapText="1"/>
    </xf>
    <xf numFmtId="177" fontId="41" fillId="0" borderId="41" xfId="0" applyNumberFormat="1" applyFont="1" applyBorder="1" applyAlignment="1">
      <alignment horizontal="center" vertical="center" wrapText="1"/>
    </xf>
    <xf numFmtId="177" fontId="42" fillId="0" borderId="42" xfId="0" applyNumberFormat="1" applyFont="1" applyBorder="1" applyAlignment="1">
      <alignment horizontal="center" vertical="center" wrapText="1"/>
    </xf>
    <xf numFmtId="177" fontId="47" fillId="7" borderId="47" xfId="0" applyNumberFormat="1" applyFont="1" applyFill="1" applyBorder="1" applyAlignment="1">
      <alignment horizontal="center" vertical="center" wrapText="1"/>
    </xf>
    <xf numFmtId="177" fontId="51" fillId="11" borderId="51" xfId="0" applyNumberFormat="1" applyFont="1" applyFill="1" applyBorder="1" applyAlignment="1">
      <alignment horizontal="center" vertical="center" wrapText="1"/>
    </xf>
    <xf numFmtId="0" fontId="67" fillId="0" borderId="67" xfId="0" applyFont="1" applyBorder="1" applyAlignment="1">
      <alignment horizontal="left" vertical="center" wrapText="1"/>
    </xf>
    <xf numFmtId="177" fontId="84" fillId="19" borderId="7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p.rwork.crc.com.cn/sheets/shtk9FbXY8W2RoUItE2gIsbMrxU" TargetMode="External"/><Relationship Id="rId1" Type="http://schemas.openxmlformats.org/officeDocument/2006/relationships/hyperlink" Target="https://app.rwork.crc.com.cn/sheets/shtk9tD8DgceGOAuPYSWcez1hv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rwork.crc.com.cn/sheets/shtk9FbXY8W2RoUItE2gIsbMrxU" TargetMode="External"/><Relationship Id="rId1" Type="http://schemas.openxmlformats.org/officeDocument/2006/relationships/hyperlink" Target="https://app.rwork.crc.com.cn/sheets/shtk9tD8DgceGOAuPYSWcez1hvW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pp.rwork.crc.com.cn/sheets/shtk9FbXY8W2RoUItE2gIsbMrxU" TargetMode="External"/><Relationship Id="rId1" Type="http://schemas.openxmlformats.org/officeDocument/2006/relationships/hyperlink" Target="https://app.rwork.crc.com.cn/sheets/shtk9tD8DgceGOAuPYSWcez1hvW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app.rwork.crc.com.cn/sheets/shtk9tD8DgceGOAuPYSWcez1hvW" TargetMode="External"/><Relationship Id="rId1" Type="http://schemas.openxmlformats.org/officeDocument/2006/relationships/hyperlink" Target="https://app.rwork.crc.com.cn/sheets/shtk9FbXY8W2RoUItE2gIsbMrx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pane xSplit="6" ySplit="2" topLeftCell="G3" activePane="bottomRight" state="frozen"/>
      <selection pane="topRight"/>
      <selection pane="bottomLeft"/>
      <selection pane="bottomRight" activeCell="G3" sqref="G3"/>
    </sheetView>
  </sheetViews>
  <sheetFormatPr defaultColWidth="14" defaultRowHeight="12.75" x14ac:dyDescent="0.2"/>
  <cols>
    <col min="1" max="1" width="8" customWidth="1"/>
    <col min="2" max="2" width="21" customWidth="1"/>
    <col min="3" max="3" width="9" customWidth="1"/>
    <col min="4" max="5" width="7" customWidth="1"/>
    <col min="6" max="6" width="13" customWidth="1"/>
    <col min="7" max="8" width="7" customWidth="1"/>
    <col min="9" max="13" width="19" customWidth="1"/>
    <col min="14" max="14" width="10" customWidth="1"/>
    <col min="15" max="20" width="9" customWidth="1"/>
  </cols>
  <sheetData>
    <row r="1" spans="1:14" ht="18.95" customHeight="1" x14ac:dyDescent="0.2">
      <c r="A1" s="57" t="s">
        <v>13</v>
      </c>
      <c r="B1" s="57"/>
      <c r="C1" s="57"/>
      <c r="D1" s="58"/>
      <c r="E1" s="58"/>
      <c r="F1" s="58"/>
      <c r="G1" s="58"/>
      <c r="H1" s="58"/>
      <c r="I1" s="58"/>
      <c r="J1" s="58"/>
      <c r="K1" s="58"/>
      <c r="L1" s="58"/>
      <c r="M1" s="58"/>
      <c r="N1" s="59" t="s">
        <v>14</v>
      </c>
    </row>
    <row r="2" spans="1:14" ht="39" customHeight="1" x14ac:dyDescent="0.2">
      <c r="A2" s="12" t="s">
        <v>15</v>
      </c>
      <c r="B2" s="13" t="s">
        <v>0</v>
      </c>
      <c r="C2" s="12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3" t="s">
        <v>21</v>
      </c>
      <c r="I2" s="12" t="s">
        <v>22</v>
      </c>
      <c r="J2" s="12" t="s">
        <v>23</v>
      </c>
      <c r="K2" s="12" t="s">
        <v>24</v>
      </c>
      <c r="L2" s="12" t="s">
        <v>25</v>
      </c>
      <c r="M2" s="12" t="s">
        <v>26</v>
      </c>
      <c r="N2" s="59"/>
    </row>
    <row r="3" spans="1:14" ht="24" x14ac:dyDescent="0.2">
      <c r="A3" s="4">
        <f t="shared" ref="A3:A11" si="0">ROW()-2</f>
        <v>1</v>
      </c>
      <c r="B3" s="11" t="s">
        <v>27</v>
      </c>
      <c r="C3" s="8" t="s">
        <v>28</v>
      </c>
      <c r="D3" s="4" t="s">
        <v>29</v>
      </c>
      <c r="E3" s="4"/>
      <c r="F3" s="9" t="s">
        <v>30</v>
      </c>
      <c r="G3" s="9"/>
      <c r="H3" s="9"/>
      <c r="I3" s="9" t="s">
        <v>31</v>
      </c>
      <c r="J3" s="9" t="s">
        <v>31</v>
      </c>
      <c r="K3" s="9" t="s">
        <v>32</v>
      </c>
      <c r="L3" s="9" t="s">
        <v>33</v>
      </c>
      <c r="M3" s="9" t="s">
        <v>34</v>
      </c>
      <c r="N3" s="10"/>
    </row>
    <row r="4" spans="1:14" ht="48" x14ac:dyDescent="0.2">
      <c r="A4" s="4">
        <f t="shared" si="0"/>
        <v>2</v>
      </c>
      <c r="B4" s="8" t="s">
        <v>35</v>
      </c>
      <c r="C4" s="4" t="s">
        <v>28</v>
      </c>
      <c r="D4" s="4" t="s">
        <v>29</v>
      </c>
      <c r="E4" s="4"/>
      <c r="F4" s="8" t="s">
        <v>36</v>
      </c>
      <c r="G4" s="7"/>
      <c r="H4" s="7"/>
      <c r="I4" s="2" t="s">
        <v>37</v>
      </c>
      <c r="J4" s="2" t="s">
        <v>38</v>
      </c>
      <c r="K4" s="2" t="s">
        <v>39</v>
      </c>
      <c r="L4" s="2" t="s">
        <v>40</v>
      </c>
      <c r="M4" s="2" t="s">
        <v>41</v>
      </c>
      <c r="N4" s="3"/>
    </row>
    <row r="5" spans="1:14" ht="36" x14ac:dyDescent="0.2">
      <c r="A5" s="4">
        <f t="shared" si="0"/>
        <v>3</v>
      </c>
      <c r="B5" s="8" t="s">
        <v>42</v>
      </c>
      <c r="C5" s="4" t="s">
        <v>43</v>
      </c>
      <c r="D5" s="4" t="s">
        <v>29</v>
      </c>
      <c r="E5" s="5" t="s">
        <v>44</v>
      </c>
      <c r="F5" s="5" t="s">
        <v>45</v>
      </c>
      <c r="G5" s="7"/>
      <c r="H5" s="7"/>
      <c r="I5" s="9" t="s">
        <v>46</v>
      </c>
      <c r="J5" s="2" t="s">
        <v>47</v>
      </c>
      <c r="K5" s="2" t="s">
        <v>48</v>
      </c>
      <c r="L5" s="2" t="s">
        <v>48</v>
      </c>
      <c r="M5" s="2"/>
      <c r="N5" s="3"/>
    </row>
    <row r="6" spans="1:14" ht="30" customHeight="1" x14ac:dyDescent="0.2">
      <c r="A6" s="4">
        <f t="shared" si="0"/>
        <v>4</v>
      </c>
      <c r="B6" s="5" t="s">
        <v>49</v>
      </c>
      <c r="C6" s="4" t="s">
        <v>43</v>
      </c>
      <c r="D6" s="4" t="s">
        <v>29</v>
      </c>
      <c r="E6" s="1"/>
      <c r="F6" s="5" t="s">
        <v>50</v>
      </c>
      <c r="G6" s="7"/>
      <c r="H6" s="7"/>
      <c r="I6" s="2" t="s">
        <v>50</v>
      </c>
      <c r="J6" s="2" t="s">
        <v>50</v>
      </c>
      <c r="K6" s="2" t="s">
        <v>51</v>
      </c>
      <c r="L6" s="2" t="s">
        <v>51</v>
      </c>
      <c r="M6" s="2" t="s">
        <v>52</v>
      </c>
      <c r="N6" s="3"/>
    </row>
    <row r="7" spans="1:14" ht="24" x14ac:dyDescent="0.2">
      <c r="A7" s="4">
        <f t="shared" si="0"/>
        <v>5</v>
      </c>
      <c r="B7" s="5" t="s">
        <v>53</v>
      </c>
      <c r="C7" s="4" t="s">
        <v>28</v>
      </c>
      <c r="D7" s="4" t="s">
        <v>29</v>
      </c>
      <c r="E7" s="1" t="s">
        <v>54</v>
      </c>
      <c r="F7" s="5" t="s">
        <v>55</v>
      </c>
      <c r="G7" s="7"/>
      <c r="H7" s="7"/>
      <c r="I7" s="2"/>
      <c r="J7" s="2" t="s">
        <v>56</v>
      </c>
      <c r="K7" s="2" t="s">
        <v>57</v>
      </c>
      <c r="L7" s="2" t="s">
        <v>58</v>
      </c>
      <c r="M7" s="2"/>
      <c r="N7" s="3"/>
    </row>
    <row r="8" spans="1:14" ht="24" x14ac:dyDescent="0.2">
      <c r="A8" s="4">
        <f t="shared" si="0"/>
        <v>6</v>
      </c>
      <c r="B8" s="6" t="s">
        <v>59</v>
      </c>
      <c r="C8" s="4" t="s">
        <v>28</v>
      </c>
      <c r="D8" s="4" t="s">
        <v>29</v>
      </c>
      <c r="E8" s="1" t="s">
        <v>54</v>
      </c>
      <c r="F8" s="5" t="s">
        <v>60</v>
      </c>
      <c r="G8" s="7"/>
      <c r="H8" s="7"/>
      <c r="I8" s="2"/>
      <c r="J8" s="2"/>
      <c r="K8" s="2"/>
      <c r="L8" s="2" t="s">
        <v>61</v>
      </c>
      <c r="M8" s="2"/>
      <c r="N8" s="3"/>
    </row>
    <row r="9" spans="1:14" ht="24" x14ac:dyDescent="0.2">
      <c r="A9" s="4">
        <f t="shared" si="0"/>
        <v>7</v>
      </c>
      <c r="B9" s="6" t="s">
        <v>62</v>
      </c>
      <c r="C9" s="4" t="s">
        <v>28</v>
      </c>
      <c r="D9" s="4" t="s">
        <v>29</v>
      </c>
      <c r="E9" s="1"/>
      <c r="F9" s="5" t="s">
        <v>63</v>
      </c>
      <c r="G9" s="7"/>
      <c r="H9" s="7"/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3"/>
    </row>
    <row r="10" spans="1:14" x14ac:dyDescent="0.2">
      <c r="A10" s="4">
        <f t="shared" si="0"/>
        <v>8</v>
      </c>
      <c r="B10" s="6" t="s">
        <v>65</v>
      </c>
      <c r="C10" s="4" t="s">
        <v>43</v>
      </c>
      <c r="D10" s="4" t="s">
        <v>29</v>
      </c>
      <c r="E10" s="1"/>
      <c r="F10" s="5" t="s">
        <v>66</v>
      </c>
      <c r="G10" s="7"/>
      <c r="H10" s="7"/>
      <c r="I10" s="2" t="s">
        <v>67</v>
      </c>
      <c r="J10" s="2" t="s">
        <v>68</v>
      </c>
      <c r="K10" s="2"/>
      <c r="L10" s="2"/>
      <c r="M10" s="2"/>
      <c r="N10" s="3"/>
    </row>
    <row r="11" spans="1:14" x14ac:dyDescent="0.2">
      <c r="A11" s="4">
        <f t="shared" si="0"/>
        <v>9</v>
      </c>
      <c r="B11" s="6"/>
      <c r="C11" s="4"/>
      <c r="D11" s="1"/>
      <c r="E11" s="1"/>
      <c r="F11" s="5"/>
      <c r="G11" s="7"/>
      <c r="H11" s="7"/>
      <c r="I11" s="2"/>
      <c r="J11" s="2"/>
      <c r="K11" s="2"/>
      <c r="L11" s="2"/>
      <c r="M11" s="2"/>
      <c r="N11" s="3"/>
    </row>
    <row r="12" spans="1:14" ht="15.95" customHeight="1" x14ac:dyDescent="0.2"/>
    <row r="13" spans="1:14" ht="15.95" customHeight="1" x14ac:dyDescent="0.2"/>
    <row r="14" spans="1:14" ht="15.95" customHeight="1" x14ac:dyDescent="0.2"/>
    <row r="15" spans="1:14" ht="15.95" customHeight="1" x14ac:dyDescent="0.2"/>
    <row r="16" spans="1:14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  <row r="21" ht="15.95" customHeight="1" x14ac:dyDescent="0.2"/>
  </sheetData>
  <mergeCells count="2">
    <mergeCell ref="A1:M1"/>
    <mergeCell ref="N1:N2"/>
  </mergeCells>
  <phoneticPr fontId="82" type="noConversion"/>
  <dataValidations count="1">
    <dataValidation type="list" operator="equal" allowBlank="1" sqref="C1:C21">
      <formula1>"建设,运维,通用,营销"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showGridLines="0" tabSelected="1" workbookViewId="0">
      <pane xSplit="6" topLeftCell="G1" activePane="topRight" state="frozen"/>
      <selection pane="topRight" activeCell="J3" sqref="J3"/>
    </sheetView>
  </sheetViews>
  <sheetFormatPr defaultColWidth="14" defaultRowHeight="12.75" x14ac:dyDescent="0.2"/>
  <cols>
    <col min="1" max="1" width="7" customWidth="1"/>
    <col min="2" max="2" width="9" customWidth="1"/>
    <col min="3" max="3" width="21" customWidth="1"/>
    <col min="4" max="4" width="9" customWidth="1"/>
    <col min="5" max="5" width="8" customWidth="1"/>
    <col min="6" max="6" width="32" customWidth="1"/>
    <col min="7" max="7" width="10" customWidth="1"/>
    <col min="8" max="8" width="9" customWidth="1"/>
    <col min="9" max="9" width="8" customWidth="1"/>
    <col min="10" max="10" width="10" customWidth="1"/>
    <col min="11" max="15" width="28" customWidth="1"/>
    <col min="16" max="16" width="22" customWidth="1"/>
    <col min="17" max="21" width="10" customWidth="1"/>
  </cols>
  <sheetData>
    <row r="1" spans="1:16" ht="18.95" customHeight="1" x14ac:dyDescent="0.2">
      <c r="A1" s="55" t="s">
        <v>69</v>
      </c>
      <c r="B1" s="55"/>
      <c r="C1" s="56">
        <v>44688</v>
      </c>
    </row>
    <row r="2" spans="1:16" ht="18.95" customHeight="1" x14ac:dyDescent="0.2">
      <c r="A2" s="57" t="str">
        <f>CONCATENATE("周总结&lt;",TEXT($C$1-4,"yyyy年mm月dd日"),"-",TEXT($C$1,"yyyy年mm月dd日"),"&gt;")</f>
        <v>周总结&lt;2022年05月03日-2022年05月07日&gt;</v>
      </c>
      <c r="B2" s="57"/>
      <c r="C2" s="63"/>
      <c r="D2" s="58"/>
      <c r="E2" s="58"/>
      <c r="F2" s="58"/>
      <c r="G2" s="58"/>
      <c r="H2" s="58"/>
      <c r="I2" s="58"/>
      <c r="J2" s="58"/>
      <c r="K2" s="58"/>
      <c r="L2" s="58"/>
      <c r="M2" s="64"/>
      <c r="N2" s="43"/>
      <c r="O2" s="65" t="s">
        <v>70</v>
      </c>
      <c r="P2" s="59" t="s">
        <v>14</v>
      </c>
    </row>
    <row r="3" spans="1:16" ht="39" customHeight="1" x14ac:dyDescent="0.2">
      <c r="A3" s="49" t="s">
        <v>15</v>
      </c>
      <c r="B3" s="49" t="s">
        <v>71</v>
      </c>
      <c r="C3" s="51" t="s">
        <v>10</v>
      </c>
      <c r="D3" s="52" t="s">
        <v>17</v>
      </c>
      <c r="E3" s="13" t="s">
        <v>72</v>
      </c>
      <c r="F3" s="12" t="s">
        <v>73</v>
      </c>
      <c r="G3" s="13" t="s">
        <v>74</v>
      </c>
      <c r="H3" s="13" t="s">
        <v>75</v>
      </c>
      <c r="I3" s="12" t="s">
        <v>76</v>
      </c>
      <c r="J3" s="85" t="s">
        <v>209</v>
      </c>
      <c r="K3" s="50"/>
      <c r="L3" s="50" t="s">
        <v>77</v>
      </c>
      <c r="M3" s="50" t="s">
        <v>78</v>
      </c>
      <c r="N3" s="50" t="s">
        <v>79</v>
      </c>
      <c r="O3" s="59"/>
      <c r="P3" s="59"/>
    </row>
    <row r="4" spans="1:16" ht="140.25" x14ac:dyDescent="0.2">
      <c r="A4" s="66">
        <v>1</v>
      </c>
      <c r="B4" s="67" t="s">
        <v>28</v>
      </c>
      <c r="C4" s="68" t="s">
        <v>207</v>
      </c>
      <c r="D4" s="24" t="s">
        <v>29</v>
      </c>
      <c r="E4" s="47"/>
      <c r="F4" s="23" t="s">
        <v>7</v>
      </c>
      <c r="G4" s="22" t="s">
        <v>81</v>
      </c>
      <c r="H4" s="22" t="s">
        <v>82</v>
      </c>
      <c r="I4" s="20" t="s">
        <v>83</v>
      </c>
      <c r="J4" s="15"/>
      <c r="K4" s="15"/>
      <c r="L4" s="15">
        <v>1</v>
      </c>
      <c r="M4" s="15">
        <v>0.5</v>
      </c>
      <c r="N4" s="15">
        <v>0.5</v>
      </c>
      <c r="O4" s="16">
        <f t="shared" ref="O4:O18" si="0">SUM(J4:N4)</f>
        <v>2</v>
      </c>
      <c r="P4" s="3"/>
    </row>
    <row r="5" spans="1:16" ht="45.95" customHeight="1" x14ac:dyDescent="0.2">
      <c r="A5" s="66"/>
      <c r="B5" s="67"/>
      <c r="C5" s="69"/>
      <c r="D5" s="29" t="s">
        <v>29</v>
      </c>
      <c r="E5" s="27"/>
      <c r="F5" s="28" t="s">
        <v>84</v>
      </c>
      <c r="G5" s="26">
        <v>1</v>
      </c>
      <c r="H5" s="22">
        <v>1</v>
      </c>
      <c r="I5" s="20" t="s">
        <v>85</v>
      </c>
      <c r="J5" s="15"/>
      <c r="K5" s="15"/>
      <c r="L5" s="15">
        <v>0.5</v>
      </c>
      <c r="M5" s="15">
        <v>3</v>
      </c>
      <c r="N5" s="15">
        <v>7</v>
      </c>
      <c r="O5" s="16">
        <f t="shared" si="0"/>
        <v>10.5</v>
      </c>
      <c r="P5" s="3"/>
    </row>
    <row r="6" spans="1:16" ht="25.5" x14ac:dyDescent="0.2">
      <c r="A6" s="66"/>
      <c r="B6" s="67"/>
      <c r="C6" s="69"/>
      <c r="D6" s="29" t="s">
        <v>29</v>
      </c>
      <c r="E6" s="27"/>
      <c r="F6" s="28" t="s">
        <v>86</v>
      </c>
      <c r="G6" s="26">
        <v>1</v>
      </c>
      <c r="H6" s="22">
        <v>0.8</v>
      </c>
      <c r="I6" s="20" t="s">
        <v>83</v>
      </c>
      <c r="J6" s="15"/>
      <c r="K6" s="15"/>
      <c r="L6" s="15">
        <v>2.5</v>
      </c>
      <c r="M6" s="15">
        <v>1</v>
      </c>
      <c r="N6" s="15">
        <v>0</v>
      </c>
      <c r="O6" s="16">
        <f t="shared" si="0"/>
        <v>3.5</v>
      </c>
      <c r="P6" s="3"/>
    </row>
    <row r="7" spans="1:16" ht="14.25" x14ac:dyDescent="0.2">
      <c r="A7" s="17">
        <v>2</v>
      </c>
      <c r="B7" s="17" t="s">
        <v>87</v>
      </c>
      <c r="C7" s="18" t="s">
        <v>88</v>
      </c>
      <c r="D7" s="21" t="s">
        <v>29</v>
      </c>
      <c r="E7" s="14"/>
      <c r="F7" s="19" t="s">
        <v>89</v>
      </c>
      <c r="G7" s="22" t="s">
        <v>90</v>
      </c>
      <c r="H7" s="22" t="s">
        <v>90</v>
      </c>
      <c r="I7" s="20" t="s">
        <v>91</v>
      </c>
      <c r="J7" s="15"/>
      <c r="K7" s="15"/>
      <c r="L7" s="15">
        <v>0.5</v>
      </c>
      <c r="M7" s="15">
        <v>0.5</v>
      </c>
      <c r="N7" s="15">
        <v>0.5</v>
      </c>
      <c r="O7" s="16">
        <f t="shared" si="0"/>
        <v>1.5</v>
      </c>
      <c r="P7" s="3"/>
    </row>
    <row r="8" spans="1:16" ht="28.5" x14ac:dyDescent="0.2">
      <c r="A8" s="4">
        <v>3</v>
      </c>
      <c r="B8" s="4" t="s">
        <v>28</v>
      </c>
      <c r="C8" s="18" t="s">
        <v>92</v>
      </c>
      <c r="D8" s="21" t="s">
        <v>29</v>
      </c>
      <c r="E8" s="14"/>
      <c r="F8" s="23" t="s">
        <v>93</v>
      </c>
      <c r="G8" s="22">
        <v>0</v>
      </c>
      <c r="H8" s="22">
        <v>0</v>
      </c>
      <c r="I8" s="20" t="s">
        <v>94</v>
      </c>
      <c r="J8" s="15"/>
      <c r="K8" s="15"/>
      <c r="L8" s="15">
        <v>0</v>
      </c>
      <c r="M8" s="15">
        <v>0</v>
      </c>
      <c r="N8" s="15">
        <v>0</v>
      </c>
      <c r="O8" s="16">
        <f t="shared" si="0"/>
        <v>0</v>
      </c>
      <c r="P8" s="3"/>
    </row>
    <row r="9" spans="1:16" ht="38.25" x14ac:dyDescent="0.2">
      <c r="A9" s="17">
        <v>4</v>
      </c>
      <c r="B9" s="24" t="s">
        <v>28</v>
      </c>
      <c r="C9" s="71" t="s">
        <v>95</v>
      </c>
      <c r="D9" s="25" t="s">
        <v>29</v>
      </c>
      <c r="E9" s="14"/>
      <c r="F9" s="23" t="s">
        <v>96</v>
      </c>
      <c r="G9" s="22">
        <v>1</v>
      </c>
      <c r="H9" s="22">
        <v>1</v>
      </c>
      <c r="I9" s="20" t="s">
        <v>85</v>
      </c>
      <c r="J9" s="15"/>
      <c r="K9" s="15"/>
      <c r="L9" s="15">
        <v>0</v>
      </c>
      <c r="M9" s="15">
        <v>0.5</v>
      </c>
      <c r="N9" s="15">
        <v>0</v>
      </c>
      <c r="O9" s="16">
        <f t="shared" si="0"/>
        <v>0.5</v>
      </c>
      <c r="P9" s="3"/>
    </row>
    <row r="10" spans="1:16" ht="38.25" x14ac:dyDescent="0.2">
      <c r="A10" s="4">
        <v>5</v>
      </c>
      <c r="B10" s="31" t="s">
        <v>28</v>
      </c>
      <c r="C10" s="71"/>
      <c r="D10" s="21" t="s">
        <v>29</v>
      </c>
      <c r="E10" s="14"/>
      <c r="F10" s="23" t="s">
        <v>97</v>
      </c>
      <c r="G10" s="22">
        <v>0</v>
      </c>
      <c r="H10" s="22">
        <v>0</v>
      </c>
      <c r="I10" s="20" t="s">
        <v>91</v>
      </c>
      <c r="J10" s="15"/>
      <c r="K10" s="15"/>
      <c r="L10" s="15">
        <v>0</v>
      </c>
      <c r="M10" s="15">
        <v>0</v>
      </c>
      <c r="N10" s="15">
        <v>0</v>
      </c>
      <c r="O10" s="16">
        <f t="shared" si="0"/>
        <v>0</v>
      </c>
      <c r="P10" s="3"/>
    </row>
    <row r="11" spans="1:16" ht="38.25" x14ac:dyDescent="0.2">
      <c r="A11" s="17">
        <v>6</v>
      </c>
      <c r="B11" s="31" t="s">
        <v>87</v>
      </c>
      <c r="C11" s="44" t="s">
        <v>98</v>
      </c>
      <c r="D11" s="21" t="s">
        <v>29</v>
      </c>
      <c r="E11" s="14"/>
      <c r="F11" s="23" t="s">
        <v>8</v>
      </c>
      <c r="G11" s="22">
        <v>1</v>
      </c>
      <c r="H11" s="22">
        <v>1</v>
      </c>
      <c r="I11" s="20" t="s">
        <v>85</v>
      </c>
      <c r="J11" s="15"/>
      <c r="K11" s="15"/>
      <c r="L11" s="15">
        <v>1</v>
      </c>
      <c r="M11" s="15">
        <v>0.5</v>
      </c>
      <c r="N11" s="15">
        <v>0</v>
      </c>
      <c r="O11" s="16">
        <f t="shared" si="0"/>
        <v>1.5</v>
      </c>
      <c r="P11" s="3"/>
    </row>
    <row r="12" spans="1:16" ht="25.5" x14ac:dyDescent="0.2">
      <c r="A12" s="4">
        <v>7</v>
      </c>
      <c r="B12" s="31" t="s">
        <v>28</v>
      </c>
      <c r="C12" s="44" t="s">
        <v>99</v>
      </c>
      <c r="D12" s="21" t="s">
        <v>29</v>
      </c>
      <c r="E12" s="14"/>
      <c r="F12" s="23" t="s">
        <v>93</v>
      </c>
      <c r="G12" s="22">
        <v>0</v>
      </c>
      <c r="H12" s="22">
        <v>0</v>
      </c>
      <c r="I12" s="20" t="s">
        <v>94</v>
      </c>
      <c r="J12" s="15"/>
      <c r="K12" s="15"/>
      <c r="L12" s="15">
        <v>0</v>
      </c>
      <c r="M12" s="15">
        <v>0</v>
      </c>
      <c r="N12" s="15">
        <v>0</v>
      </c>
      <c r="O12" s="16">
        <f t="shared" si="0"/>
        <v>0</v>
      </c>
      <c r="P12" s="3"/>
    </row>
    <row r="13" spans="1:16" ht="63.75" x14ac:dyDescent="0.2">
      <c r="A13" s="17">
        <v>8</v>
      </c>
      <c r="B13" s="31" t="s">
        <v>28</v>
      </c>
      <c r="C13" s="70" t="s">
        <v>100</v>
      </c>
      <c r="D13" s="21" t="s">
        <v>29</v>
      </c>
      <c r="E13" s="14"/>
      <c r="F13" s="23" t="s">
        <v>101</v>
      </c>
      <c r="G13" s="30">
        <v>0</v>
      </c>
      <c r="H13" s="22">
        <v>0</v>
      </c>
      <c r="I13" s="20" t="s">
        <v>94</v>
      </c>
      <c r="J13" s="15"/>
      <c r="K13" s="15"/>
      <c r="L13" s="15">
        <v>0</v>
      </c>
      <c r="M13" s="15">
        <v>0</v>
      </c>
      <c r="N13" s="15">
        <v>0</v>
      </c>
      <c r="O13" s="16">
        <f t="shared" si="0"/>
        <v>0</v>
      </c>
      <c r="P13" s="3"/>
    </row>
    <row r="14" spans="1:16" ht="36" x14ac:dyDescent="0.2">
      <c r="A14" s="17">
        <v>10</v>
      </c>
      <c r="B14" s="31" t="s">
        <v>43</v>
      </c>
      <c r="C14" s="70"/>
      <c r="D14" s="39" t="s">
        <v>29</v>
      </c>
      <c r="E14" s="40"/>
      <c r="F14" s="38" t="s">
        <v>102</v>
      </c>
      <c r="G14" s="30">
        <v>1</v>
      </c>
      <c r="H14" s="30">
        <v>0.3</v>
      </c>
      <c r="I14" s="20" t="s">
        <v>83</v>
      </c>
      <c r="J14" s="15"/>
      <c r="K14" s="15"/>
      <c r="L14" s="15">
        <v>1</v>
      </c>
      <c r="M14" s="15">
        <v>1</v>
      </c>
      <c r="N14" s="15">
        <v>0</v>
      </c>
      <c r="O14" s="16">
        <f t="shared" si="0"/>
        <v>2</v>
      </c>
      <c r="P14" s="3"/>
    </row>
    <row r="15" spans="1:16" ht="24" x14ac:dyDescent="0.2">
      <c r="A15" s="4">
        <v>11</v>
      </c>
      <c r="B15" s="31" t="s">
        <v>28</v>
      </c>
      <c r="C15" s="70"/>
      <c r="D15" s="39" t="s">
        <v>29</v>
      </c>
      <c r="E15" s="40"/>
      <c r="F15" s="38" t="s">
        <v>103</v>
      </c>
      <c r="G15" s="53">
        <v>1</v>
      </c>
      <c r="H15" s="30"/>
      <c r="I15" s="20" t="s">
        <v>91</v>
      </c>
      <c r="J15" s="15"/>
      <c r="K15" s="15"/>
      <c r="L15" s="15">
        <v>0.5</v>
      </c>
      <c r="M15" s="15">
        <v>0</v>
      </c>
      <c r="N15" s="15">
        <v>0</v>
      </c>
      <c r="O15" s="16">
        <f t="shared" si="0"/>
        <v>0.5</v>
      </c>
      <c r="P15" s="3"/>
    </row>
    <row r="16" spans="1:16" ht="24" x14ac:dyDescent="0.2">
      <c r="A16" s="17">
        <v>12</v>
      </c>
      <c r="B16" s="31" t="s">
        <v>104</v>
      </c>
      <c r="C16" s="70"/>
      <c r="D16" s="39" t="s">
        <v>29</v>
      </c>
      <c r="E16" s="40"/>
      <c r="F16" s="38" t="s">
        <v>105</v>
      </c>
      <c r="G16" s="30">
        <v>0</v>
      </c>
      <c r="H16" s="30">
        <v>0</v>
      </c>
      <c r="I16" s="20" t="s">
        <v>91</v>
      </c>
      <c r="J16" s="15"/>
      <c r="K16" s="15"/>
      <c r="L16" s="15">
        <v>0</v>
      </c>
      <c r="M16" s="15">
        <v>0.5</v>
      </c>
      <c r="N16" s="15">
        <v>0</v>
      </c>
      <c r="O16" s="16">
        <f t="shared" si="0"/>
        <v>0.5</v>
      </c>
      <c r="P16" s="3"/>
    </row>
    <row r="17" spans="1:21" ht="36" x14ac:dyDescent="0.2">
      <c r="A17" s="4">
        <v>13</v>
      </c>
      <c r="B17" s="31" t="s">
        <v>104</v>
      </c>
      <c r="C17" s="70"/>
      <c r="D17" s="39" t="s">
        <v>29</v>
      </c>
      <c r="E17" s="54" t="s">
        <v>106</v>
      </c>
      <c r="F17" s="38" t="s">
        <v>107</v>
      </c>
      <c r="G17" s="30">
        <v>1</v>
      </c>
      <c r="H17" s="30">
        <v>0.8</v>
      </c>
      <c r="I17" s="20" t="s">
        <v>91</v>
      </c>
      <c r="J17" s="15"/>
      <c r="K17" s="15"/>
      <c r="L17" s="15">
        <v>3</v>
      </c>
      <c r="M17" s="15">
        <v>2</v>
      </c>
      <c r="N17" s="15">
        <v>0.5</v>
      </c>
      <c r="O17" s="16">
        <f t="shared" si="0"/>
        <v>5.5</v>
      </c>
      <c r="P17" s="3"/>
    </row>
    <row r="18" spans="1:21" ht="24" x14ac:dyDescent="0.2">
      <c r="A18" s="17">
        <v>14</v>
      </c>
      <c r="B18" s="31" t="s">
        <v>43</v>
      </c>
      <c r="C18" s="70"/>
      <c r="D18" s="39" t="s">
        <v>29</v>
      </c>
      <c r="E18" s="40"/>
      <c r="F18" s="38" t="s">
        <v>108</v>
      </c>
      <c r="G18" s="30">
        <v>1</v>
      </c>
      <c r="H18" s="30">
        <v>0</v>
      </c>
      <c r="I18" s="20" t="s">
        <v>91</v>
      </c>
      <c r="J18" s="15"/>
      <c r="K18" s="15"/>
      <c r="L18" s="15">
        <v>0.5</v>
      </c>
      <c r="M18" s="15">
        <v>0.5</v>
      </c>
      <c r="N18" s="15">
        <v>0</v>
      </c>
      <c r="O18" s="16">
        <f t="shared" si="0"/>
        <v>1</v>
      </c>
      <c r="P18" s="3"/>
    </row>
    <row r="19" spans="1:21" ht="18.95" customHeight="1" x14ac:dyDescent="0.2">
      <c r="A19" s="4">
        <v>15</v>
      </c>
      <c r="B19" s="31" t="s">
        <v>43</v>
      </c>
      <c r="C19" s="70"/>
      <c r="D19" s="39" t="s">
        <v>29</v>
      </c>
      <c r="E19" s="40"/>
      <c r="F19" s="38" t="s">
        <v>109</v>
      </c>
      <c r="G19" s="30"/>
      <c r="H19" s="30"/>
      <c r="I19" s="20" t="s">
        <v>85</v>
      </c>
      <c r="J19" s="15"/>
      <c r="K19" s="15"/>
      <c r="L19" s="15"/>
      <c r="M19" s="15"/>
      <c r="N19" s="15"/>
      <c r="O19" s="16"/>
      <c r="P19" s="3"/>
    </row>
    <row r="20" spans="1:21" x14ac:dyDescent="0.2">
      <c r="A20" s="4">
        <v>16</v>
      </c>
      <c r="B20" s="31" t="s">
        <v>43</v>
      </c>
      <c r="C20" s="41" t="s">
        <v>110</v>
      </c>
      <c r="D20" s="39" t="s">
        <v>29</v>
      </c>
      <c r="E20" s="40"/>
      <c r="F20" s="38" t="s">
        <v>111</v>
      </c>
      <c r="G20" s="30">
        <v>1</v>
      </c>
      <c r="H20" s="30">
        <v>1</v>
      </c>
      <c r="I20" s="20" t="s">
        <v>91</v>
      </c>
      <c r="J20" s="15"/>
      <c r="K20" s="15"/>
      <c r="L20" s="15">
        <v>0.5</v>
      </c>
      <c r="M20" s="15">
        <v>0.5</v>
      </c>
      <c r="N20" s="15">
        <v>0.5</v>
      </c>
      <c r="O20" s="16">
        <f>SUM(J20:N20)</f>
        <v>1.5</v>
      </c>
      <c r="P20" s="3"/>
    </row>
    <row r="21" spans="1:21" ht="24.95" customHeight="1" x14ac:dyDescent="0.2">
      <c r="A21" s="72" t="s">
        <v>112</v>
      </c>
      <c r="B21" s="73"/>
      <c r="C21" s="73"/>
      <c r="D21" s="73"/>
      <c r="E21" s="73"/>
      <c r="F21" s="73"/>
      <c r="G21" s="73"/>
      <c r="H21" s="74"/>
      <c r="I21" s="46"/>
      <c r="J21" s="46">
        <f t="shared" ref="J21:O21" si="1">SUM(J4:J20)</f>
        <v>0</v>
      </c>
      <c r="K21" s="46">
        <f t="shared" si="1"/>
        <v>0</v>
      </c>
      <c r="L21" s="46">
        <f t="shared" si="1"/>
        <v>11</v>
      </c>
      <c r="M21" s="46">
        <f t="shared" si="1"/>
        <v>10.5</v>
      </c>
      <c r="N21" s="46">
        <f t="shared" si="1"/>
        <v>9</v>
      </c>
      <c r="O21" s="46">
        <f t="shared" si="1"/>
        <v>30.5</v>
      </c>
      <c r="P21" s="3"/>
    </row>
    <row r="22" spans="1:21" ht="48" x14ac:dyDescent="0.2">
      <c r="A22" s="67" t="s">
        <v>113</v>
      </c>
      <c r="B22" s="75"/>
      <c r="C22" s="80" t="s">
        <v>114</v>
      </c>
      <c r="D22" s="81"/>
      <c r="E22" s="61" t="s">
        <v>115</v>
      </c>
      <c r="F22" s="61"/>
      <c r="G22" s="61"/>
      <c r="H22" s="61"/>
      <c r="I22" s="61"/>
      <c r="J22" s="3"/>
      <c r="K22" s="3"/>
      <c r="L22" s="3" t="s">
        <v>116</v>
      </c>
      <c r="M22" s="3" t="s">
        <v>117</v>
      </c>
      <c r="N22" s="3" t="s">
        <v>118</v>
      </c>
      <c r="O22" s="3"/>
      <c r="P22" s="3"/>
      <c r="Q22" s="32"/>
      <c r="R22" s="32"/>
      <c r="S22" s="32"/>
      <c r="T22" s="32"/>
      <c r="U22" s="32"/>
    </row>
    <row r="23" spans="1:21" ht="60" x14ac:dyDescent="0.2">
      <c r="A23" s="76"/>
      <c r="B23" s="77"/>
      <c r="C23" s="80"/>
      <c r="D23" s="81"/>
      <c r="E23" s="61" t="s">
        <v>119</v>
      </c>
      <c r="F23" s="61"/>
      <c r="G23" s="61"/>
      <c r="H23" s="61"/>
      <c r="I23" s="61"/>
      <c r="J23" s="33"/>
      <c r="K23" s="33"/>
      <c r="L23" s="33" t="s">
        <v>1</v>
      </c>
      <c r="M23" s="34" t="s">
        <v>2</v>
      </c>
      <c r="N23" s="33" t="s">
        <v>120</v>
      </c>
      <c r="O23" s="33"/>
      <c r="P23" s="33"/>
      <c r="Q23" s="32"/>
      <c r="R23" s="32"/>
      <c r="S23" s="32"/>
      <c r="T23" s="32"/>
      <c r="U23" s="32"/>
    </row>
    <row r="24" spans="1:21" ht="36" x14ac:dyDescent="0.2">
      <c r="A24" s="76"/>
      <c r="B24" s="77"/>
      <c r="C24" s="80"/>
      <c r="D24" s="81"/>
      <c r="E24" s="61" t="s">
        <v>121</v>
      </c>
      <c r="F24" s="61"/>
      <c r="G24" s="61"/>
      <c r="H24" s="61"/>
      <c r="I24" s="61"/>
      <c r="J24" s="33"/>
      <c r="K24" s="33"/>
      <c r="L24" s="42" t="s">
        <v>3</v>
      </c>
      <c r="M24" s="33" t="s">
        <v>122</v>
      </c>
      <c r="N24" s="33" t="s">
        <v>120</v>
      </c>
      <c r="O24" s="33"/>
      <c r="P24" s="33"/>
      <c r="Q24" s="32"/>
      <c r="R24" s="32"/>
      <c r="S24" s="32"/>
      <c r="T24" s="32"/>
      <c r="U24" s="32"/>
    </row>
    <row r="25" spans="1:21" ht="84" x14ac:dyDescent="0.2">
      <c r="A25" s="76"/>
      <c r="B25" s="77"/>
      <c r="C25" s="80" t="s">
        <v>123</v>
      </c>
      <c r="D25" s="81"/>
      <c r="E25" s="62" t="s">
        <v>124</v>
      </c>
      <c r="F25" s="62"/>
      <c r="G25" s="62"/>
      <c r="H25" s="62"/>
      <c r="I25" s="62"/>
      <c r="J25" s="33"/>
      <c r="K25" s="33"/>
      <c r="L25" s="42" t="s">
        <v>5</v>
      </c>
      <c r="M25" s="33" t="s">
        <v>6</v>
      </c>
      <c r="N25" s="33" t="s">
        <v>125</v>
      </c>
      <c r="O25" s="33"/>
      <c r="P25" s="33"/>
      <c r="Q25" s="32"/>
      <c r="R25" s="32"/>
      <c r="S25" s="32"/>
      <c r="T25" s="32"/>
      <c r="U25" s="32"/>
    </row>
    <row r="26" spans="1:21" ht="60" x14ac:dyDescent="0.2">
      <c r="A26" s="76"/>
      <c r="B26" s="77"/>
      <c r="C26" s="80"/>
      <c r="D26" s="81"/>
      <c r="E26" s="61" t="s">
        <v>126</v>
      </c>
      <c r="F26" s="61"/>
      <c r="G26" s="61"/>
      <c r="H26" s="61"/>
      <c r="I26" s="61"/>
      <c r="J26" s="33"/>
      <c r="K26" s="33"/>
      <c r="L26" s="33" t="s">
        <v>127</v>
      </c>
      <c r="M26" s="33" t="s">
        <v>128</v>
      </c>
      <c r="N26" s="42" t="s">
        <v>4</v>
      </c>
      <c r="O26" s="45"/>
      <c r="P26" s="33"/>
      <c r="Q26" s="32"/>
      <c r="R26" s="32"/>
      <c r="S26" s="32"/>
      <c r="T26" s="32"/>
      <c r="U26" s="32"/>
    </row>
    <row r="27" spans="1:21" ht="36" x14ac:dyDescent="0.2">
      <c r="A27" s="76"/>
      <c r="B27" s="77"/>
      <c r="C27" s="80"/>
      <c r="D27" s="81"/>
      <c r="E27" s="61" t="s">
        <v>129</v>
      </c>
      <c r="F27" s="61"/>
      <c r="G27" s="61"/>
      <c r="H27" s="61"/>
      <c r="I27" s="61"/>
      <c r="J27" s="33"/>
      <c r="K27" s="33"/>
      <c r="L27" s="48" t="s">
        <v>130</v>
      </c>
      <c r="M27" s="33" t="s">
        <v>131</v>
      </c>
      <c r="N27" s="33" t="s">
        <v>9</v>
      </c>
      <c r="O27" s="33"/>
      <c r="P27" s="33"/>
      <c r="Q27" s="32"/>
      <c r="R27" s="32"/>
      <c r="S27" s="32"/>
      <c r="T27" s="32"/>
      <c r="U27" s="32"/>
    </row>
    <row r="28" spans="1:21" ht="36" x14ac:dyDescent="0.2">
      <c r="A28" s="76"/>
      <c r="B28" s="77"/>
      <c r="C28" s="80"/>
      <c r="D28" s="81"/>
      <c r="E28" s="61" t="s">
        <v>132</v>
      </c>
      <c r="F28" s="61"/>
      <c r="G28" s="61"/>
      <c r="H28" s="61"/>
      <c r="I28" s="61"/>
      <c r="J28" s="33"/>
      <c r="K28" s="33"/>
      <c r="L28" s="33" t="s">
        <v>133</v>
      </c>
      <c r="M28" s="33" t="s">
        <v>134</v>
      </c>
      <c r="N28" s="33" t="s">
        <v>135</v>
      </c>
      <c r="O28" s="33"/>
      <c r="P28" s="35"/>
      <c r="Q28" s="32"/>
      <c r="R28" s="32"/>
      <c r="S28" s="32"/>
      <c r="T28" s="32"/>
      <c r="U28" s="32"/>
    </row>
    <row r="29" spans="1:21" ht="25.5" x14ac:dyDescent="0.2">
      <c r="A29" s="76"/>
      <c r="B29" s="77"/>
      <c r="C29" s="82" t="s">
        <v>136</v>
      </c>
      <c r="D29" s="83"/>
      <c r="E29" s="60" t="s">
        <v>137</v>
      </c>
      <c r="F29" s="60"/>
      <c r="G29" s="60"/>
      <c r="H29" s="60"/>
      <c r="I29" s="60"/>
      <c r="J29" s="36"/>
      <c r="K29" s="36"/>
      <c r="L29" s="36" t="s">
        <v>138</v>
      </c>
      <c r="M29" s="36"/>
      <c r="N29" s="36" t="s">
        <v>139</v>
      </c>
      <c r="O29" s="36"/>
      <c r="P29" s="37"/>
      <c r="Q29" s="32"/>
      <c r="R29" s="32"/>
      <c r="S29" s="32"/>
      <c r="T29" s="32"/>
      <c r="U29" s="32"/>
    </row>
    <row r="30" spans="1:21" x14ac:dyDescent="0.2">
      <c r="A30" s="76"/>
      <c r="B30" s="77"/>
      <c r="C30" s="82"/>
      <c r="D30" s="83"/>
      <c r="E30" s="60" t="s">
        <v>140</v>
      </c>
      <c r="F30" s="60"/>
      <c r="G30" s="60"/>
      <c r="H30" s="60"/>
      <c r="I30" s="60"/>
      <c r="J30" s="36"/>
      <c r="K30" s="36"/>
      <c r="L30" s="36"/>
      <c r="M30" s="36"/>
      <c r="N30" s="36" t="s">
        <v>139</v>
      </c>
      <c r="O30" s="37"/>
      <c r="P30" s="37"/>
      <c r="Q30" s="32"/>
      <c r="R30" s="32"/>
      <c r="S30" s="32"/>
      <c r="T30" s="32"/>
      <c r="U30" s="32"/>
    </row>
    <row r="31" spans="1:21" x14ac:dyDescent="0.2">
      <c r="A31" s="78"/>
      <c r="B31" s="79"/>
      <c r="C31" s="82"/>
      <c r="D31" s="83"/>
      <c r="E31" s="60" t="s">
        <v>141</v>
      </c>
      <c r="F31" s="60"/>
      <c r="G31" s="60"/>
      <c r="H31" s="60"/>
      <c r="I31" s="60"/>
      <c r="J31" s="37"/>
      <c r="K31" s="37"/>
      <c r="L31" s="37"/>
      <c r="M31" s="37"/>
      <c r="N31" s="37"/>
      <c r="O31" s="37"/>
      <c r="P31" s="37"/>
      <c r="Q31" s="32"/>
      <c r="R31" s="32"/>
      <c r="S31" s="32"/>
      <c r="T31" s="32"/>
      <c r="U31" s="32"/>
    </row>
    <row r="32" spans="1:21" ht="17.100000000000001" customHeight="1" x14ac:dyDescent="0.2"/>
  </sheetData>
  <mergeCells count="23">
    <mergeCell ref="E31:I31"/>
    <mergeCell ref="P2:P3"/>
    <mergeCell ref="A2:M2"/>
    <mergeCell ref="O2:O3"/>
    <mergeCell ref="A4:A6"/>
    <mergeCell ref="B4:B6"/>
    <mergeCell ref="C4:C6"/>
    <mergeCell ref="C13:C19"/>
    <mergeCell ref="C9:C10"/>
    <mergeCell ref="A21:H21"/>
    <mergeCell ref="A22:B31"/>
    <mergeCell ref="C22:D24"/>
    <mergeCell ref="C29:D31"/>
    <mergeCell ref="C25:D28"/>
    <mergeCell ref="E22:I22"/>
    <mergeCell ref="E23:I23"/>
    <mergeCell ref="E29:I29"/>
    <mergeCell ref="E30:I30"/>
    <mergeCell ref="E24:I24"/>
    <mergeCell ref="E25:I25"/>
    <mergeCell ref="E26:I26"/>
    <mergeCell ref="E27:I27"/>
    <mergeCell ref="E28:I28"/>
  </mergeCells>
  <phoneticPr fontId="82" type="noConversion"/>
  <dataValidations count="2">
    <dataValidation type="list" operator="equal" allowBlank="1" sqref="B1:B32">
      <formula1>"建设,运维,通用,营销"</formula1>
    </dataValidation>
    <dataValidation type="list" operator="equal" allowBlank="1" sqref="I4:I20">
      <formula1>"完成,延迟,进行中,未开始"</formula1>
    </dataValidation>
  </dataValidations>
  <hyperlinks>
    <hyperlink ref="F4" r:id="rId1" location="https://app.rwork.crc.com.cn/sheets/shtk9tD8DgceGOAuPYSWcez1hvW" display="华润水泥现场数字化管理创新项目系统迭代规划日报"/>
    <hyperlink ref="F11" r:id="rId2" location="https://app.rwork.crc.com.cn/sheets/shtk9FbXY8W2RoUItE2gIsbMrxU" display="润科创小程序运维支持跟踪列表V1.0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showGridLines="0" workbookViewId="0">
      <pane xSplit="6" topLeftCell="G1" activePane="topRight" state="frozen"/>
      <selection pane="topRight"/>
    </sheetView>
  </sheetViews>
  <sheetFormatPr defaultColWidth="14" defaultRowHeight="12.75" x14ac:dyDescent="0.2"/>
  <cols>
    <col min="1" max="1" width="7" customWidth="1"/>
    <col min="2" max="2" width="9" customWidth="1"/>
    <col min="3" max="3" width="21" customWidth="1"/>
    <col min="4" max="4" width="9" customWidth="1"/>
    <col min="5" max="5" width="8" customWidth="1"/>
    <col min="6" max="6" width="32" customWidth="1"/>
    <col min="7" max="7" width="10" customWidth="1"/>
    <col min="8" max="8" width="9" customWidth="1"/>
    <col min="9" max="9" width="8" customWidth="1"/>
    <col min="10" max="10" width="18" customWidth="1"/>
    <col min="11" max="15" width="28" customWidth="1"/>
    <col min="16" max="16" width="22" customWidth="1"/>
    <col min="17" max="21" width="10" customWidth="1"/>
  </cols>
  <sheetData>
    <row r="1" spans="1:16" ht="18.95" customHeight="1" x14ac:dyDescent="0.2">
      <c r="A1" s="55" t="s">
        <v>69</v>
      </c>
      <c r="B1" s="55"/>
      <c r="C1" s="56">
        <v>44697</v>
      </c>
    </row>
    <row r="2" spans="1:16" ht="18.95" customHeight="1" x14ac:dyDescent="0.2">
      <c r="A2" s="57" t="str">
        <f>CONCATENATE("周总结&lt;",TEXT($C$1-4,"yyyy年mm月dd日"),"-",TEXT($C$1,"yyyy年mm月dd日"),"&gt;")</f>
        <v>周总结&lt;2022年05月12日-2022年05月16日&gt;</v>
      </c>
      <c r="B2" s="57"/>
      <c r="C2" s="63"/>
      <c r="D2" s="58"/>
      <c r="E2" s="58"/>
      <c r="F2" s="58"/>
      <c r="G2" s="58"/>
      <c r="H2" s="58"/>
      <c r="I2" s="58"/>
      <c r="J2" s="58"/>
      <c r="K2" s="58"/>
      <c r="L2" s="58"/>
      <c r="M2" s="64"/>
      <c r="N2" s="43"/>
      <c r="O2" s="65" t="s">
        <v>70</v>
      </c>
      <c r="P2" s="59" t="s">
        <v>14</v>
      </c>
    </row>
    <row r="3" spans="1:16" ht="39" customHeight="1" x14ac:dyDescent="0.2">
      <c r="A3" s="49" t="s">
        <v>15</v>
      </c>
      <c r="B3" s="49" t="s">
        <v>71</v>
      </c>
      <c r="C3" s="51" t="s">
        <v>10</v>
      </c>
      <c r="D3" s="52" t="s">
        <v>17</v>
      </c>
      <c r="E3" s="13" t="s">
        <v>72</v>
      </c>
      <c r="F3" s="12" t="s">
        <v>73</v>
      </c>
      <c r="G3" s="13" t="s">
        <v>74</v>
      </c>
      <c r="H3" s="13" t="s">
        <v>75</v>
      </c>
      <c r="I3" s="12" t="s">
        <v>76</v>
      </c>
      <c r="J3" s="50" t="s">
        <v>142</v>
      </c>
      <c r="K3" s="50" t="s">
        <v>143</v>
      </c>
      <c r="L3" s="50" t="s">
        <v>144</v>
      </c>
      <c r="M3" s="50" t="s">
        <v>77</v>
      </c>
      <c r="N3" s="50" t="s">
        <v>78</v>
      </c>
      <c r="O3" s="59"/>
      <c r="P3" s="59"/>
    </row>
    <row r="4" spans="1:16" ht="140.25" x14ac:dyDescent="0.2">
      <c r="A4" s="66">
        <f>ROW()-3</f>
        <v>1</v>
      </c>
      <c r="B4" s="67" t="s">
        <v>28</v>
      </c>
      <c r="C4" s="84" t="s">
        <v>80</v>
      </c>
      <c r="D4" s="24" t="s">
        <v>29</v>
      </c>
      <c r="E4" s="47"/>
      <c r="F4" s="23" t="s">
        <v>7</v>
      </c>
      <c r="G4" s="22" t="s">
        <v>81</v>
      </c>
      <c r="H4" s="22" t="s">
        <v>82</v>
      </c>
      <c r="I4" s="20" t="s">
        <v>83</v>
      </c>
      <c r="J4" s="15">
        <v>0.5</v>
      </c>
      <c r="K4" s="15"/>
      <c r="L4" s="15">
        <v>1</v>
      </c>
      <c r="M4" s="15">
        <v>0</v>
      </c>
      <c r="N4" s="15">
        <v>0</v>
      </c>
      <c r="O4" s="16">
        <f t="shared" ref="O4:O24" si="0">SUM(J4:N4)</f>
        <v>1.5</v>
      </c>
      <c r="P4" s="3"/>
    </row>
    <row r="5" spans="1:16" ht="45.95" customHeight="1" x14ac:dyDescent="0.2">
      <c r="A5" s="66"/>
      <c r="B5" s="67"/>
      <c r="C5" s="84"/>
      <c r="D5" s="29" t="s">
        <v>29</v>
      </c>
      <c r="E5" s="27"/>
      <c r="F5" s="28" t="s">
        <v>145</v>
      </c>
      <c r="G5" s="26">
        <v>1</v>
      </c>
      <c r="H5" s="22">
        <v>1</v>
      </c>
      <c r="I5" s="20" t="s">
        <v>85</v>
      </c>
      <c r="J5" s="15">
        <v>4</v>
      </c>
      <c r="K5" s="15"/>
      <c r="L5" s="15">
        <v>0.5</v>
      </c>
      <c r="M5" s="15">
        <v>0</v>
      </c>
      <c r="N5" s="15">
        <v>0</v>
      </c>
      <c r="O5" s="16">
        <f t="shared" si="0"/>
        <v>4.5</v>
      </c>
      <c r="P5" s="3"/>
    </row>
    <row r="6" spans="1:16" ht="25.5" x14ac:dyDescent="0.2">
      <c r="A6" s="66"/>
      <c r="B6" s="67"/>
      <c r="C6" s="84"/>
      <c r="D6" s="29" t="s">
        <v>29</v>
      </c>
      <c r="E6" s="27"/>
      <c r="F6" s="28" t="s">
        <v>86</v>
      </c>
      <c r="G6" s="26">
        <v>1</v>
      </c>
      <c r="H6" s="22">
        <v>0.8</v>
      </c>
      <c r="I6" s="20" t="s">
        <v>83</v>
      </c>
      <c r="J6" s="15">
        <v>2</v>
      </c>
      <c r="K6" s="15"/>
      <c r="L6" s="15">
        <v>2.5</v>
      </c>
      <c r="M6" s="15">
        <v>0</v>
      </c>
      <c r="N6" s="15">
        <v>0</v>
      </c>
      <c r="O6" s="16">
        <f t="shared" si="0"/>
        <v>4.5</v>
      </c>
      <c r="P6" s="3"/>
    </row>
    <row r="7" spans="1:16" ht="14.25" x14ac:dyDescent="0.2">
      <c r="A7" s="17">
        <v>2</v>
      </c>
      <c r="B7" s="17" t="s">
        <v>87</v>
      </c>
      <c r="C7" s="18" t="s">
        <v>88</v>
      </c>
      <c r="D7" s="21" t="s">
        <v>29</v>
      </c>
      <c r="E7" s="14"/>
      <c r="F7" s="19" t="s">
        <v>89</v>
      </c>
      <c r="G7" s="22" t="s">
        <v>90</v>
      </c>
      <c r="H7" s="22" t="s">
        <v>90</v>
      </c>
      <c r="I7" s="20" t="s">
        <v>91</v>
      </c>
      <c r="J7" s="15"/>
      <c r="K7" s="15"/>
      <c r="L7" s="15">
        <v>0.5</v>
      </c>
      <c r="M7" s="15">
        <v>0</v>
      </c>
      <c r="N7" s="15">
        <v>0</v>
      </c>
      <c r="O7" s="16">
        <f t="shared" si="0"/>
        <v>0.5</v>
      </c>
      <c r="P7" s="3"/>
    </row>
    <row r="8" spans="1:16" ht="28.5" x14ac:dyDescent="0.2">
      <c r="A8" s="4">
        <v>3</v>
      </c>
      <c r="B8" s="4" t="s">
        <v>28</v>
      </c>
      <c r="C8" s="18" t="s">
        <v>92</v>
      </c>
      <c r="D8" s="21" t="s">
        <v>29</v>
      </c>
      <c r="E8" s="14"/>
      <c r="F8" s="23" t="s">
        <v>93</v>
      </c>
      <c r="G8" s="22">
        <v>0</v>
      </c>
      <c r="H8" s="22">
        <v>0</v>
      </c>
      <c r="I8" s="20" t="s">
        <v>94</v>
      </c>
      <c r="J8" s="15"/>
      <c r="K8" s="15"/>
      <c r="L8" s="15">
        <v>0</v>
      </c>
      <c r="M8" s="15">
        <v>0</v>
      </c>
      <c r="N8" s="15">
        <v>0</v>
      </c>
      <c r="O8" s="16">
        <f t="shared" si="0"/>
        <v>0</v>
      </c>
      <c r="P8" s="3"/>
    </row>
    <row r="9" spans="1:16" ht="51" x14ac:dyDescent="0.2">
      <c r="A9" s="17">
        <v>4</v>
      </c>
      <c r="B9" s="24" t="s">
        <v>28</v>
      </c>
      <c r="C9" s="71" t="s">
        <v>95</v>
      </c>
      <c r="D9" s="25" t="s">
        <v>29</v>
      </c>
      <c r="E9" s="14"/>
      <c r="F9" s="23" t="s">
        <v>146</v>
      </c>
      <c r="G9" s="22">
        <v>1</v>
      </c>
      <c r="H9" s="22">
        <v>0</v>
      </c>
      <c r="I9" s="20" t="s">
        <v>94</v>
      </c>
      <c r="J9" s="15"/>
      <c r="K9" s="15">
        <v>4</v>
      </c>
      <c r="L9" s="15">
        <v>0</v>
      </c>
      <c r="M9" s="15">
        <v>3</v>
      </c>
      <c r="N9" s="15">
        <v>0</v>
      </c>
      <c r="O9" s="16">
        <f t="shared" si="0"/>
        <v>7</v>
      </c>
      <c r="P9" s="3"/>
    </row>
    <row r="10" spans="1:16" ht="38.25" x14ac:dyDescent="0.2">
      <c r="A10" s="4">
        <v>5</v>
      </c>
      <c r="B10" s="31" t="s">
        <v>28</v>
      </c>
      <c r="C10" s="71"/>
      <c r="D10" s="21" t="s">
        <v>29</v>
      </c>
      <c r="E10" s="14"/>
      <c r="F10" s="23" t="s">
        <v>97</v>
      </c>
      <c r="G10" s="22">
        <v>0</v>
      </c>
      <c r="H10" s="22">
        <v>0</v>
      </c>
      <c r="I10" s="20" t="s">
        <v>91</v>
      </c>
      <c r="J10" s="15"/>
      <c r="K10" s="15"/>
      <c r="L10" s="15">
        <v>0</v>
      </c>
      <c r="M10" s="15">
        <v>0</v>
      </c>
      <c r="N10" s="15">
        <v>0</v>
      </c>
      <c r="O10" s="16">
        <f t="shared" si="0"/>
        <v>0</v>
      </c>
      <c r="P10" s="3"/>
    </row>
    <row r="11" spans="1:16" ht="38.25" x14ac:dyDescent="0.2">
      <c r="A11" s="17">
        <v>6</v>
      </c>
      <c r="B11" s="31" t="s">
        <v>87</v>
      </c>
      <c r="C11" s="44" t="s">
        <v>98</v>
      </c>
      <c r="D11" s="21" t="s">
        <v>29</v>
      </c>
      <c r="E11" s="14"/>
      <c r="F11" s="23" t="s">
        <v>8</v>
      </c>
      <c r="G11" s="22">
        <v>1</v>
      </c>
      <c r="H11" s="22">
        <v>1</v>
      </c>
      <c r="I11" s="20" t="s">
        <v>85</v>
      </c>
      <c r="J11" s="15"/>
      <c r="K11" s="15"/>
      <c r="L11" s="15">
        <v>1</v>
      </c>
      <c r="M11" s="15">
        <v>0.5</v>
      </c>
      <c r="N11" s="15">
        <v>0</v>
      </c>
      <c r="O11" s="16">
        <f t="shared" si="0"/>
        <v>1.5</v>
      </c>
      <c r="P11" s="3"/>
    </row>
    <row r="12" spans="1:16" ht="25.5" x14ac:dyDescent="0.2">
      <c r="A12" s="4">
        <v>7</v>
      </c>
      <c r="B12" s="31" t="s">
        <v>28</v>
      </c>
      <c r="C12" s="44" t="s">
        <v>99</v>
      </c>
      <c r="D12" s="21" t="s">
        <v>29</v>
      </c>
      <c r="E12" s="14"/>
      <c r="F12" s="23" t="s">
        <v>93</v>
      </c>
      <c r="G12" s="22">
        <v>0</v>
      </c>
      <c r="H12" s="22">
        <v>0</v>
      </c>
      <c r="I12" s="20" t="s">
        <v>94</v>
      </c>
      <c r="J12" s="15"/>
      <c r="K12" s="15"/>
      <c r="L12" s="15">
        <v>0</v>
      </c>
      <c r="M12" s="15">
        <v>0</v>
      </c>
      <c r="N12" s="15">
        <v>6.5</v>
      </c>
      <c r="O12" s="16">
        <f t="shared" si="0"/>
        <v>6.5</v>
      </c>
      <c r="P12" s="3"/>
    </row>
    <row r="13" spans="1:16" ht="63.75" x14ac:dyDescent="0.2">
      <c r="A13" s="17">
        <v>8</v>
      </c>
      <c r="B13" s="31" t="s">
        <v>28</v>
      </c>
      <c r="C13" s="70" t="s">
        <v>100</v>
      </c>
      <c r="D13" s="21" t="s">
        <v>29</v>
      </c>
      <c r="E13" s="14"/>
      <c r="F13" s="23" t="s">
        <v>101</v>
      </c>
      <c r="G13" s="30">
        <v>0</v>
      </c>
      <c r="H13" s="22">
        <v>0</v>
      </c>
      <c r="I13" s="20" t="s">
        <v>94</v>
      </c>
      <c r="J13" s="15"/>
      <c r="K13" s="15"/>
      <c r="L13" s="15">
        <v>0</v>
      </c>
      <c r="M13" s="15">
        <v>0</v>
      </c>
      <c r="N13" s="15">
        <v>0</v>
      </c>
      <c r="O13" s="16">
        <f t="shared" si="0"/>
        <v>0</v>
      </c>
      <c r="P13" s="3"/>
    </row>
    <row r="14" spans="1:16" ht="36" x14ac:dyDescent="0.2">
      <c r="A14" s="17">
        <v>9</v>
      </c>
      <c r="B14" s="31" t="s">
        <v>43</v>
      </c>
      <c r="C14" s="70"/>
      <c r="D14" s="39" t="s">
        <v>29</v>
      </c>
      <c r="E14" s="40"/>
      <c r="F14" s="38" t="s">
        <v>102</v>
      </c>
      <c r="G14" s="30">
        <v>1</v>
      </c>
      <c r="H14" s="30">
        <v>0.3</v>
      </c>
      <c r="I14" s="20" t="s">
        <v>83</v>
      </c>
      <c r="J14" s="15"/>
      <c r="K14" s="15"/>
      <c r="L14" s="15">
        <v>1</v>
      </c>
      <c r="M14" s="15">
        <v>0</v>
      </c>
      <c r="N14" s="15">
        <v>1</v>
      </c>
      <c r="O14" s="16">
        <f t="shared" si="0"/>
        <v>2</v>
      </c>
      <c r="P14" s="3"/>
    </row>
    <row r="15" spans="1:16" ht="24" x14ac:dyDescent="0.2">
      <c r="A15" s="4">
        <v>10</v>
      </c>
      <c r="B15" s="31" t="s">
        <v>28</v>
      </c>
      <c r="C15" s="70"/>
      <c r="D15" s="39" t="s">
        <v>29</v>
      </c>
      <c r="E15" s="40"/>
      <c r="F15" s="38" t="s">
        <v>103</v>
      </c>
      <c r="G15" s="53">
        <v>1</v>
      </c>
      <c r="H15" s="30">
        <v>1</v>
      </c>
      <c r="I15" s="20" t="s">
        <v>91</v>
      </c>
      <c r="J15" s="15"/>
      <c r="K15" s="15"/>
      <c r="L15" s="15">
        <v>0.5</v>
      </c>
      <c r="M15" s="15">
        <v>0.5</v>
      </c>
      <c r="N15" s="15">
        <v>0</v>
      </c>
      <c r="O15" s="16">
        <f t="shared" si="0"/>
        <v>1</v>
      </c>
      <c r="P15" s="3"/>
    </row>
    <row r="16" spans="1:16" ht="24" x14ac:dyDescent="0.2">
      <c r="A16" s="17">
        <v>11</v>
      </c>
      <c r="B16" s="31" t="s">
        <v>104</v>
      </c>
      <c r="C16" s="70"/>
      <c r="D16" s="39" t="s">
        <v>29</v>
      </c>
      <c r="E16" s="40"/>
      <c r="F16" s="38" t="s">
        <v>147</v>
      </c>
      <c r="G16" s="30">
        <v>1</v>
      </c>
      <c r="H16" s="30">
        <v>10</v>
      </c>
      <c r="I16" s="20" t="s">
        <v>85</v>
      </c>
      <c r="J16" s="15"/>
      <c r="K16" s="15"/>
      <c r="L16" s="15">
        <v>0</v>
      </c>
      <c r="M16" s="15">
        <v>0</v>
      </c>
      <c r="N16" s="15">
        <v>0</v>
      </c>
      <c r="O16" s="16">
        <f t="shared" si="0"/>
        <v>0</v>
      </c>
      <c r="P16" s="3"/>
    </row>
    <row r="17" spans="1:21" ht="36" x14ac:dyDescent="0.2">
      <c r="A17" s="4">
        <v>12</v>
      </c>
      <c r="B17" s="31" t="s">
        <v>104</v>
      </c>
      <c r="C17" s="70"/>
      <c r="D17" s="39" t="s">
        <v>29</v>
      </c>
      <c r="E17" s="54" t="s">
        <v>106</v>
      </c>
      <c r="F17" s="38" t="s">
        <v>107</v>
      </c>
      <c r="G17" s="30">
        <v>1</v>
      </c>
      <c r="H17" s="30">
        <v>0.9</v>
      </c>
      <c r="I17" s="20" t="s">
        <v>91</v>
      </c>
      <c r="J17" s="15">
        <v>2.5</v>
      </c>
      <c r="K17" s="15"/>
      <c r="L17" s="15">
        <v>3</v>
      </c>
      <c r="M17" s="15">
        <v>0</v>
      </c>
      <c r="N17" s="15">
        <v>0.5</v>
      </c>
      <c r="O17" s="16">
        <f t="shared" si="0"/>
        <v>6</v>
      </c>
      <c r="P17" s="3"/>
    </row>
    <row r="18" spans="1:21" ht="24" x14ac:dyDescent="0.2">
      <c r="A18" s="17">
        <v>13</v>
      </c>
      <c r="B18" s="31" t="s">
        <v>43</v>
      </c>
      <c r="C18" s="70"/>
      <c r="D18" s="39" t="s">
        <v>29</v>
      </c>
      <c r="E18" s="40"/>
      <c r="F18" s="38" t="s">
        <v>148</v>
      </c>
      <c r="G18" s="30">
        <v>1</v>
      </c>
      <c r="H18" s="30">
        <v>1</v>
      </c>
      <c r="I18" s="20" t="s">
        <v>85</v>
      </c>
      <c r="J18" s="15"/>
      <c r="K18" s="15"/>
      <c r="L18" s="15">
        <v>0</v>
      </c>
      <c r="M18" s="15">
        <v>1</v>
      </c>
      <c r="N18" s="15">
        <v>0</v>
      </c>
      <c r="O18" s="16">
        <f t="shared" si="0"/>
        <v>1</v>
      </c>
      <c r="P18" s="3"/>
    </row>
    <row r="19" spans="1:21" ht="29.1" customHeight="1" x14ac:dyDescent="0.2">
      <c r="A19" s="17">
        <v>14</v>
      </c>
      <c r="B19" s="31" t="s">
        <v>104</v>
      </c>
      <c r="C19" s="70"/>
      <c r="D19" s="39" t="s">
        <v>29</v>
      </c>
      <c r="E19" s="40"/>
      <c r="F19" s="38" t="s">
        <v>149</v>
      </c>
      <c r="G19" s="30"/>
      <c r="H19" s="30"/>
      <c r="I19" s="20"/>
      <c r="J19" s="15"/>
      <c r="K19" s="15"/>
      <c r="L19" s="15"/>
      <c r="M19" s="15">
        <v>3.5</v>
      </c>
      <c r="N19" s="15">
        <v>0</v>
      </c>
      <c r="O19" s="16">
        <f t="shared" si="0"/>
        <v>3.5</v>
      </c>
      <c r="P19" s="3"/>
    </row>
    <row r="20" spans="1:21" ht="18.95" customHeight="1" x14ac:dyDescent="0.2">
      <c r="A20" s="17">
        <v>15</v>
      </c>
      <c r="B20" s="31" t="s">
        <v>104</v>
      </c>
      <c r="C20" s="70"/>
      <c r="D20" s="39" t="s">
        <v>29</v>
      </c>
      <c r="E20" s="40"/>
      <c r="F20" s="38" t="s">
        <v>150</v>
      </c>
      <c r="G20" s="30"/>
      <c r="H20" s="30"/>
      <c r="I20" s="20"/>
      <c r="J20" s="15"/>
      <c r="K20" s="15">
        <v>1</v>
      </c>
      <c r="L20" s="15">
        <v>2.5</v>
      </c>
      <c r="M20" s="15"/>
      <c r="N20" s="15"/>
      <c r="O20" s="16">
        <f t="shared" si="0"/>
        <v>3.5</v>
      </c>
      <c r="P20" s="3"/>
    </row>
    <row r="21" spans="1:21" ht="18.95" customHeight="1" x14ac:dyDescent="0.2">
      <c r="A21" s="17">
        <v>16</v>
      </c>
      <c r="B21" s="31" t="s">
        <v>104</v>
      </c>
      <c r="C21" s="70"/>
      <c r="D21" s="39" t="s">
        <v>151</v>
      </c>
      <c r="E21" s="54" t="s">
        <v>29</v>
      </c>
      <c r="F21" s="38" t="s">
        <v>152</v>
      </c>
      <c r="G21" s="30"/>
      <c r="H21" s="30"/>
      <c r="I21" s="20"/>
      <c r="J21" s="15"/>
      <c r="K21" s="15">
        <v>2</v>
      </c>
      <c r="L21" s="15"/>
      <c r="M21" s="15"/>
      <c r="N21" s="15"/>
      <c r="O21" s="16">
        <f t="shared" si="0"/>
        <v>2</v>
      </c>
      <c r="P21" s="3"/>
    </row>
    <row r="22" spans="1:21" ht="18.95" customHeight="1" x14ac:dyDescent="0.2">
      <c r="A22" s="17">
        <v>17</v>
      </c>
      <c r="B22" s="31" t="s">
        <v>43</v>
      </c>
      <c r="C22" s="70"/>
      <c r="D22" s="39" t="s">
        <v>29</v>
      </c>
      <c r="E22" s="40"/>
      <c r="F22" s="38" t="s">
        <v>153</v>
      </c>
      <c r="G22" s="30"/>
      <c r="H22" s="30"/>
      <c r="I22" s="20"/>
      <c r="J22" s="15"/>
      <c r="K22" s="15"/>
      <c r="L22" s="15"/>
      <c r="M22" s="15">
        <v>1.5</v>
      </c>
      <c r="N22" s="15"/>
      <c r="O22" s="16">
        <f t="shared" si="0"/>
        <v>1.5</v>
      </c>
      <c r="P22" s="3"/>
    </row>
    <row r="23" spans="1:21" ht="18.95" customHeight="1" x14ac:dyDescent="0.2">
      <c r="A23" s="17">
        <v>18</v>
      </c>
      <c r="B23" s="31" t="s">
        <v>43</v>
      </c>
      <c r="C23" s="70"/>
      <c r="D23" s="39" t="s">
        <v>29</v>
      </c>
      <c r="E23" s="40"/>
      <c r="F23" s="38" t="s">
        <v>109</v>
      </c>
      <c r="G23" s="30"/>
      <c r="H23" s="30"/>
      <c r="I23" s="20" t="s">
        <v>85</v>
      </c>
      <c r="J23" s="15">
        <v>0.5</v>
      </c>
      <c r="K23" s="15">
        <v>0.5</v>
      </c>
      <c r="L23" s="15"/>
      <c r="M23" s="15"/>
      <c r="N23" s="15">
        <v>0</v>
      </c>
      <c r="O23" s="16">
        <f t="shared" si="0"/>
        <v>1</v>
      </c>
      <c r="P23" s="3"/>
    </row>
    <row r="24" spans="1:21" x14ac:dyDescent="0.2">
      <c r="A24" s="17">
        <v>19</v>
      </c>
      <c r="B24" s="31" t="s">
        <v>43</v>
      </c>
      <c r="C24" s="41" t="s">
        <v>110</v>
      </c>
      <c r="D24" s="39" t="s">
        <v>29</v>
      </c>
      <c r="E24" s="40"/>
      <c r="F24" s="38" t="s">
        <v>111</v>
      </c>
      <c r="G24" s="30">
        <v>1</v>
      </c>
      <c r="H24" s="30">
        <v>1</v>
      </c>
      <c r="I24" s="20" t="s">
        <v>91</v>
      </c>
      <c r="J24" s="15"/>
      <c r="K24" s="15"/>
      <c r="L24" s="15"/>
      <c r="M24" s="15">
        <v>0.5</v>
      </c>
      <c r="N24" s="15">
        <v>0</v>
      </c>
      <c r="O24" s="16">
        <f t="shared" si="0"/>
        <v>0.5</v>
      </c>
      <c r="P24" s="3"/>
    </row>
    <row r="25" spans="1:21" ht="24.95" customHeight="1" x14ac:dyDescent="0.2">
      <c r="A25" s="72" t="s">
        <v>112</v>
      </c>
      <c r="B25" s="73"/>
      <c r="C25" s="73"/>
      <c r="D25" s="73"/>
      <c r="E25" s="73"/>
      <c r="F25" s="73"/>
      <c r="G25" s="73"/>
      <c r="H25" s="74"/>
      <c r="I25" s="46"/>
      <c r="J25" s="46">
        <f t="shared" ref="J25:O25" si="1">SUM(J4:J24)</f>
        <v>9.5</v>
      </c>
      <c r="K25" s="46">
        <f t="shared" si="1"/>
        <v>7.5</v>
      </c>
      <c r="L25" s="46">
        <f t="shared" si="1"/>
        <v>12.5</v>
      </c>
      <c r="M25" s="46">
        <f t="shared" si="1"/>
        <v>10.5</v>
      </c>
      <c r="N25" s="46">
        <f t="shared" si="1"/>
        <v>8</v>
      </c>
      <c r="O25" s="46">
        <f t="shared" si="1"/>
        <v>48</v>
      </c>
      <c r="P25" s="3"/>
    </row>
    <row r="26" spans="1:21" ht="36" x14ac:dyDescent="0.2">
      <c r="A26" s="67" t="s">
        <v>113</v>
      </c>
      <c r="B26" s="75"/>
      <c r="C26" s="80" t="s">
        <v>114</v>
      </c>
      <c r="D26" s="81"/>
      <c r="E26" s="61" t="s">
        <v>115</v>
      </c>
      <c r="F26" s="61"/>
      <c r="G26" s="61"/>
      <c r="H26" s="61"/>
      <c r="I26" s="61"/>
      <c r="J26" s="3" t="s">
        <v>154</v>
      </c>
      <c r="K26" s="3" t="s">
        <v>155</v>
      </c>
      <c r="L26" s="3" t="s">
        <v>156</v>
      </c>
      <c r="M26" s="3" t="s">
        <v>157</v>
      </c>
      <c r="N26" s="3" t="s">
        <v>158</v>
      </c>
      <c r="O26" s="3"/>
      <c r="P26" s="3"/>
      <c r="Q26" s="32"/>
      <c r="R26" s="32"/>
      <c r="S26" s="32"/>
      <c r="T26" s="32"/>
      <c r="U26" s="32"/>
    </row>
    <row r="27" spans="1:21" ht="36" x14ac:dyDescent="0.2">
      <c r="A27" s="76"/>
      <c r="B27" s="77"/>
      <c r="C27" s="80"/>
      <c r="D27" s="81"/>
      <c r="E27" s="61" t="s">
        <v>119</v>
      </c>
      <c r="F27" s="61"/>
      <c r="G27" s="61"/>
      <c r="H27" s="61"/>
      <c r="I27" s="61"/>
      <c r="J27" s="3" t="s">
        <v>154</v>
      </c>
      <c r="K27" s="33" t="s">
        <v>159</v>
      </c>
      <c r="L27" s="3" t="s">
        <v>156</v>
      </c>
      <c r="M27" s="34" t="s">
        <v>160</v>
      </c>
      <c r="N27" s="3" t="s">
        <v>161</v>
      </c>
      <c r="O27" s="33"/>
      <c r="P27" s="33"/>
      <c r="Q27" s="32"/>
      <c r="R27" s="32"/>
      <c r="S27" s="32"/>
      <c r="T27" s="32"/>
      <c r="U27" s="32"/>
    </row>
    <row r="28" spans="1:21" ht="48" x14ac:dyDescent="0.2">
      <c r="A28" s="76"/>
      <c r="B28" s="77"/>
      <c r="C28" s="80"/>
      <c r="D28" s="81"/>
      <c r="E28" s="61" t="s">
        <v>121</v>
      </c>
      <c r="F28" s="61"/>
      <c r="G28" s="61"/>
      <c r="H28" s="61"/>
      <c r="I28" s="61"/>
      <c r="J28" s="33" t="s">
        <v>162</v>
      </c>
      <c r="K28" s="33" t="s">
        <v>159</v>
      </c>
      <c r="L28" s="3" t="s">
        <v>156</v>
      </c>
      <c r="M28" s="33" t="s">
        <v>163</v>
      </c>
      <c r="N28" s="3" t="s">
        <v>161</v>
      </c>
      <c r="O28" s="33"/>
      <c r="P28" s="33"/>
      <c r="Q28" s="32"/>
      <c r="R28" s="32"/>
      <c r="S28" s="32"/>
      <c r="T28" s="32"/>
      <c r="U28" s="32"/>
    </row>
    <row r="29" spans="1:21" ht="60" x14ac:dyDescent="0.2">
      <c r="A29" s="76"/>
      <c r="B29" s="77"/>
      <c r="C29" s="80" t="s">
        <v>123</v>
      </c>
      <c r="D29" s="81"/>
      <c r="E29" s="62" t="s">
        <v>124</v>
      </c>
      <c r="F29" s="62"/>
      <c r="G29" s="62"/>
      <c r="H29" s="62"/>
      <c r="I29" s="62"/>
      <c r="J29" s="33" t="s">
        <v>11</v>
      </c>
      <c r="K29" s="33" t="s">
        <v>164</v>
      </c>
      <c r="L29" s="48" t="s">
        <v>165</v>
      </c>
      <c r="M29" s="42" t="s">
        <v>12</v>
      </c>
      <c r="N29" s="3" t="s">
        <v>161</v>
      </c>
      <c r="O29" s="33"/>
      <c r="P29" s="33"/>
      <c r="Q29" s="32"/>
      <c r="R29" s="32"/>
      <c r="S29" s="32"/>
      <c r="T29" s="32"/>
      <c r="U29" s="32"/>
    </row>
    <row r="30" spans="1:21" ht="36" x14ac:dyDescent="0.2">
      <c r="A30" s="76"/>
      <c r="B30" s="77"/>
      <c r="C30" s="80"/>
      <c r="D30" s="81"/>
      <c r="E30" s="61" t="s">
        <v>126</v>
      </c>
      <c r="F30" s="61"/>
      <c r="G30" s="61"/>
      <c r="H30" s="61"/>
      <c r="I30" s="61"/>
      <c r="J30" s="33" t="s">
        <v>166</v>
      </c>
      <c r="K30" s="33" t="s">
        <v>159</v>
      </c>
      <c r="L30" s="48" t="s">
        <v>167</v>
      </c>
      <c r="M30" s="33" t="s">
        <v>168</v>
      </c>
      <c r="N30" s="3" t="s">
        <v>169</v>
      </c>
      <c r="O30" s="45"/>
      <c r="P30" s="33"/>
      <c r="Q30" s="32"/>
      <c r="R30" s="32"/>
      <c r="S30" s="32"/>
      <c r="T30" s="32"/>
      <c r="U30" s="32"/>
    </row>
    <row r="31" spans="1:21" ht="36" x14ac:dyDescent="0.2">
      <c r="A31" s="76"/>
      <c r="B31" s="77"/>
      <c r="C31" s="80"/>
      <c r="D31" s="81"/>
      <c r="E31" s="61" t="s">
        <v>129</v>
      </c>
      <c r="F31" s="61"/>
      <c r="G31" s="61"/>
      <c r="H31" s="61"/>
      <c r="I31" s="61"/>
      <c r="J31" s="33" t="s">
        <v>166</v>
      </c>
      <c r="K31" s="33" t="s">
        <v>170</v>
      </c>
      <c r="L31" s="48" t="s">
        <v>167</v>
      </c>
      <c r="M31" s="33" t="s">
        <v>168</v>
      </c>
      <c r="N31" s="3" t="s">
        <v>171</v>
      </c>
      <c r="O31" s="33"/>
      <c r="P31" s="33"/>
      <c r="Q31" s="32"/>
      <c r="R31" s="32"/>
      <c r="S31" s="32"/>
      <c r="T31" s="32"/>
      <c r="U31" s="32"/>
    </row>
    <row r="32" spans="1:21" ht="24" x14ac:dyDescent="0.2">
      <c r="A32" s="76"/>
      <c r="B32" s="77"/>
      <c r="C32" s="80"/>
      <c r="D32" s="81"/>
      <c r="E32" s="61" t="s">
        <v>132</v>
      </c>
      <c r="F32" s="61"/>
      <c r="G32" s="61"/>
      <c r="H32" s="61"/>
      <c r="I32" s="61"/>
      <c r="J32" s="33" t="s">
        <v>172</v>
      </c>
      <c r="K32" s="33" t="s">
        <v>159</v>
      </c>
      <c r="L32" s="48" t="s">
        <v>173</v>
      </c>
      <c r="M32" s="33" t="s">
        <v>174</v>
      </c>
      <c r="N32" s="3" t="s">
        <v>175</v>
      </c>
      <c r="O32" s="33"/>
      <c r="P32" s="35"/>
      <c r="Q32" s="32"/>
      <c r="R32" s="32"/>
      <c r="S32" s="32"/>
      <c r="T32" s="32"/>
      <c r="U32" s="32"/>
    </row>
    <row r="33" spans="1:21" ht="25.5" x14ac:dyDescent="0.2">
      <c r="A33" s="76"/>
      <c r="B33" s="77"/>
      <c r="C33" s="82" t="s">
        <v>136</v>
      </c>
      <c r="D33" s="83"/>
      <c r="E33" s="60" t="s">
        <v>137</v>
      </c>
      <c r="F33" s="60"/>
      <c r="G33" s="60"/>
      <c r="H33" s="60"/>
      <c r="I33" s="60"/>
      <c r="J33" s="36" t="s">
        <v>172</v>
      </c>
      <c r="K33" s="36"/>
      <c r="L33" s="36" t="s">
        <v>176</v>
      </c>
      <c r="M33" s="36" t="s">
        <v>177</v>
      </c>
      <c r="N33" s="36"/>
      <c r="O33" s="36"/>
      <c r="P33" s="37"/>
      <c r="Q33" s="32"/>
      <c r="R33" s="32"/>
      <c r="S33" s="32"/>
      <c r="T33" s="32"/>
      <c r="U33" s="32"/>
    </row>
    <row r="34" spans="1:21" ht="25.5" x14ac:dyDescent="0.2">
      <c r="A34" s="76"/>
      <c r="B34" s="77"/>
      <c r="C34" s="82"/>
      <c r="D34" s="83"/>
      <c r="E34" s="60" t="s">
        <v>140</v>
      </c>
      <c r="F34" s="60"/>
      <c r="G34" s="60"/>
      <c r="H34" s="60"/>
      <c r="I34" s="60"/>
      <c r="J34" s="36" t="s">
        <v>172</v>
      </c>
      <c r="K34" s="36"/>
      <c r="L34" s="36" t="s">
        <v>178</v>
      </c>
      <c r="M34" s="36"/>
      <c r="N34" s="36"/>
      <c r="O34" s="37"/>
      <c r="P34" s="37"/>
      <c r="Q34" s="32"/>
      <c r="R34" s="32"/>
      <c r="S34" s="32"/>
      <c r="T34" s="32"/>
      <c r="U34" s="32"/>
    </row>
    <row r="35" spans="1:21" x14ac:dyDescent="0.2">
      <c r="A35" s="78"/>
      <c r="B35" s="79"/>
      <c r="C35" s="82"/>
      <c r="D35" s="83"/>
      <c r="E35" s="60" t="s">
        <v>141</v>
      </c>
      <c r="F35" s="60"/>
      <c r="G35" s="60"/>
      <c r="H35" s="60"/>
      <c r="I35" s="60"/>
      <c r="J35" s="37"/>
      <c r="K35" s="37"/>
      <c r="L35" s="37"/>
      <c r="M35" s="37"/>
      <c r="N35" s="37"/>
      <c r="O35" s="37"/>
      <c r="P35" s="37"/>
      <c r="Q35" s="32"/>
      <c r="R35" s="32"/>
      <c r="S35" s="32"/>
      <c r="T35" s="32"/>
      <c r="U35" s="32"/>
    </row>
    <row r="36" spans="1:21" ht="17.100000000000001" customHeight="1" x14ac:dyDescent="0.2"/>
  </sheetData>
  <mergeCells count="23">
    <mergeCell ref="O2:O3"/>
    <mergeCell ref="A2:M2"/>
    <mergeCell ref="P2:P3"/>
    <mergeCell ref="C9:C10"/>
    <mergeCell ref="A4:A6"/>
    <mergeCell ref="B4:B6"/>
    <mergeCell ref="C4:C6"/>
    <mergeCell ref="C13:C23"/>
    <mergeCell ref="A25:H25"/>
    <mergeCell ref="A26:B35"/>
    <mergeCell ref="C26:D28"/>
    <mergeCell ref="C33:D35"/>
    <mergeCell ref="C29:D32"/>
    <mergeCell ref="E26:I26"/>
    <mergeCell ref="E27:I27"/>
    <mergeCell ref="E28:I28"/>
    <mergeCell ref="E29:I29"/>
    <mergeCell ref="E30:I30"/>
    <mergeCell ref="E31:I31"/>
    <mergeCell ref="E32:I32"/>
    <mergeCell ref="E33:I33"/>
    <mergeCell ref="E34:I34"/>
    <mergeCell ref="E35:I35"/>
  </mergeCells>
  <phoneticPr fontId="82" type="noConversion"/>
  <dataValidations count="2">
    <dataValidation type="list" operator="equal" allowBlank="1" sqref="I4:I24">
      <formula1>"完成,延迟,进行中,未开始"</formula1>
    </dataValidation>
    <dataValidation type="list" operator="equal" allowBlank="1" sqref="B1:B4 B7:B36">
      <formula1>"建设,运维,通用,营销"</formula1>
    </dataValidation>
  </dataValidations>
  <hyperlinks>
    <hyperlink ref="F4" r:id="rId1" location="https://app.rwork.crc.com.cn/sheets/shtk9tD8DgceGOAuPYSWcez1hvW" display="华润水泥现场数字化管理创新项目系统迭代规划日报"/>
    <hyperlink ref="F11" r:id="rId2" location="https://app.rwork.crc.com.cn/sheets/shtk9FbXY8W2RoUItE2gIsbMrxU" display="润科创小程序运维支持跟踪列表V1.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showGridLines="0" workbookViewId="0">
      <pane xSplit="6" topLeftCell="G1" activePane="topRight" state="frozen"/>
      <selection pane="topRight"/>
    </sheetView>
  </sheetViews>
  <sheetFormatPr defaultColWidth="14" defaultRowHeight="12.75" x14ac:dyDescent="0.2"/>
  <cols>
    <col min="1" max="1" width="7" customWidth="1"/>
    <col min="2" max="2" width="9" customWidth="1"/>
    <col min="3" max="3" width="21" customWidth="1"/>
    <col min="4" max="4" width="9" customWidth="1"/>
    <col min="5" max="5" width="8" customWidth="1"/>
    <col min="6" max="6" width="32" customWidth="1"/>
    <col min="7" max="7" width="10" customWidth="1"/>
    <col min="8" max="8" width="9" customWidth="1"/>
    <col min="9" max="9" width="8" customWidth="1"/>
    <col min="10" max="10" width="18" customWidth="1"/>
    <col min="11" max="15" width="28" customWidth="1"/>
    <col min="16" max="16" width="22" customWidth="1"/>
    <col min="17" max="21" width="10" customWidth="1"/>
  </cols>
  <sheetData>
    <row r="1" spans="1:16" ht="18.95" customHeight="1" x14ac:dyDescent="0.2">
      <c r="A1" s="55" t="s">
        <v>69</v>
      </c>
      <c r="B1" s="55"/>
      <c r="C1" s="56">
        <v>44701</v>
      </c>
    </row>
    <row r="2" spans="1:16" ht="18.95" customHeight="1" x14ac:dyDescent="0.2">
      <c r="A2" s="57" t="str">
        <f>CONCATENATE("周总结&lt;",TEXT($C$1-4,"yyyy年mm月dd日"),"-",TEXT($C$1,"yyyy年mm月dd日"),"&gt;")</f>
        <v>周总结&lt;2022年05月16日-2022年05月20日&gt;</v>
      </c>
      <c r="B2" s="57"/>
      <c r="C2" s="63"/>
      <c r="D2" s="58"/>
      <c r="E2" s="58"/>
      <c r="F2" s="58"/>
      <c r="G2" s="58"/>
      <c r="H2" s="58"/>
      <c r="I2" s="58"/>
      <c r="J2" s="58"/>
      <c r="K2" s="58"/>
      <c r="L2" s="58"/>
      <c r="M2" s="64"/>
      <c r="N2" s="43"/>
      <c r="O2" s="65" t="s">
        <v>70</v>
      </c>
      <c r="P2" s="59" t="s">
        <v>14</v>
      </c>
    </row>
    <row r="3" spans="1:16" ht="39" customHeight="1" x14ac:dyDescent="0.2">
      <c r="A3" s="49" t="s">
        <v>15</v>
      </c>
      <c r="B3" s="49" t="s">
        <v>71</v>
      </c>
      <c r="C3" s="51" t="s">
        <v>10</v>
      </c>
      <c r="D3" s="52" t="s">
        <v>17</v>
      </c>
      <c r="E3" s="13" t="s">
        <v>72</v>
      </c>
      <c r="F3" s="12" t="s">
        <v>73</v>
      </c>
      <c r="G3" s="13" t="s">
        <v>74</v>
      </c>
      <c r="H3" s="13" t="s">
        <v>75</v>
      </c>
      <c r="I3" s="12" t="s">
        <v>76</v>
      </c>
      <c r="J3" s="50" t="s">
        <v>142</v>
      </c>
      <c r="K3" s="50" t="s">
        <v>143</v>
      </c>
      <c r="L3" s="50" t="s">
        <v>144</v>
      </c>
      <c r="M3" s="50" t="s">
        <v>77</v>
      </c>
      <c r="N3" s="50" t="s">
        <v>78</v>
      </c>
      <c r="O3" s="59"/>
      <c r="P3" s="59"/>
    </row>
    <row r="4" spans="1:16" ht="140.25" x14ac:dyDescent="0.2">
      <c r="A4" s="66">
        <f>ROW()-3</f>
        <v>1</v>
      </c>
      <c r="B4" s="67" t="s">
        <v>28</v>
      </c>
      <c r="C4" s="84" t="s">
        <v>80</v>
      </c>
      <c r="D4" s="24" t="s">
        <v>29</v>
      </c>
      <c r="E4" s="47"/>
      <c r="F4" s="23" t="s">
        <v>7</v>
      </c>
      <c r="G4" s="22" t="s">
        <v>81</v>
      </c>
      <c r="H4" s="22" t="s">
        <v>82</v>
      </c>
      <c r="I4" s="20" t="s">
        <v>83</v>
      </c>
      <c r="J4" s="15">
        <v>0.5</v>
      </c>
      <c r="K4" s="15"/>
      <c r="L4" s="15">
        <v>0.5</v>
      </c>
      <c r="M4" s="15">
        <v>0.5</v>
      </c>
      <c r="N4" s="15">
        <v>0</v>
      </c>
      <c r="O4" s="16">
        <f t="shared" ref="O4:O21" si="0">SUM(J4:N4)</f>
        <v>1.5</v>
      </c>
      <c r="P4" s="3"/>
    </row>
    <row r="5" spans="1:16" ht="45.95" customHeight="1" x14ac:dyDescent="0.2">
      <c r="A5" s="66"/>
      <c r="B5" s="67"/>
      <c r="C5" s="84"/>
      <c r="D5" s="29" t="s">
        <v>29</v>
      </c>
      <c r="E5" s="27"/>
      <c r="F5" s="28" t="s">
        <v>145</v>
      </c>
      <c r="G5" s="26">
        <v>1</v>
      </c>
      <c r="H5" s="22">
        <v>1</v>
      </c>
      <c r="I5" s="20" t="s">
        <v>85</v>
      </c>
      <c r="J5" s="15">
        <v>0.5</v>
      </c>
      <c r="K5" s="15"/>
      <c r="L5" s="15">
        <v>0</v>
      </c>
      <c r="M5" s="15">
        <v>0</v>
      </c>
      <c r="N5" s="15">
        <v>0</v>
      </c>
      <c r="O5" s="16">
        <f t="shared" si="0"/>
        <v>0.5</v>
      </c>
      <c r="P5" s="3"/>
    </row>
    <row r="6" spans="1:16" ht="25.5" x14ac:dyDescent="0.2">
      <c r="A6" s="66"/>
      <c r="B6" s="67"/>
      <c r="C6" s="84"/>
      <c r="D6" s="29" t="s">
        <v>29</v>
      </c>
      <c r="E6" s="27"/>
      <c r="F6" s="28" t="s">
        <v>86</v>
      </c>
      <c r="G6" s="26">
        <v>1</v>
      </c>
      <c r="H6" s="22">
        <v>0.8</v>
      </c>
      <c r="I6" s="20" t="s">
        <v>83</v>
      </c>
      <c r="J6" s="15">
        <v>0</v>
      </c>
      <c r="K6" s="15"/>
      <c r="L6" s="15">
        <v>0</v>
      </c>
      <c r="M6" s="15">
        <v>0</v>
      </c>
      <c r="N6" s="15">
        <v>0</v>
      </c>
      <c r="O6" s="16">
        <f t="shared" si="0"/>
        <v>0</v>
      </c>
      <c r="P6" s="3"/>
    </row>
    <row r="7" spans="1:16" ht="14.25" x14ac:dyDescent="0.2">
      <c r="A7" s="17">
        <v>2</v>
      </c>
      <c r="B7" s="17" t="s">
        <v>87</v>
      </c>
      <c r="C7" s="18" t="s">
        <v>88</v>
      </c>
      <c r="D7" s="21" t="s">
        <v>29</v>
      </c>
      <c r="E7" s="14"/>
      <c r="F7" s="19" t="s">
        <v>89</v>
      </c>
      <c r="G7" s="22" t="s">
        <v>90</v>
      </c>
      <c r="H7" s="22" t="s">
        <v>90</v>
      </c>
      <c r="I7" s="20" t="s">
        <v>91</v>
      </c>
      <c r="J7" s="15"/>
      <c r="K7" s="15"/>
      <c r="L7" s="15">
        <v>0</v>
      </c>
      <c r="M7" s="15">
        <v>0</v>
      </c>
      <c r="N7" s="15">
        <v>0</v>
      </c>
      <c r="O7" s="16">
        <f t="shared" si="0"/>
        <v>0</v>
      </c>
      <c r="P7" s="3"/>
    </row>
    <row r="8" spans="1:16" ht="28.5" x14ac:dyDescent="0.2">
      <c r="A8" s="4">
        <v>3</v>
      </c>
      <c r="B8" s="4" t="s">
        <v>28</v>
      </c>
      <c r="C8" s="18" t="s">
        <v>92</v>
      </c>
      <c r="D8" s="21" t="s">
        <v>29</v>
      </c>
      <c r="E8" s="14"/>
      <c r="F8" s="23" t="s">
        <v>93</v>
      </c>
      <c r="G8" s="22">
        <v>0</v>
      </c>
      <c r="H8" s="22">
        <v>0</v>
      </c>
      <c r="I8" s="20" t="s">
        <v>94</v>
      </c>
      <c r="J8" s="15"/>
      <c r="K8" s="15"/>
      <c r="L8" s="15">
        <v>0</v>
      </c>
      <c r="M8" s="15">
        <v>0</v>
      </c>
      <c r="N8" s="15">
        <v>0</v>
      </c>
      <c r="O8" s="16">
        <f t="shared" si="0"/>
        <v>0</v>
      </c>
      <c r="P8" s="3"/>
    </row>
    <row r="9" spans="1:16" ht="51" x14ac:dyDescent="0.2">
      <c r="A9" s="17">
        <v>4</v>
      </c>
      <c r="B9" s="24" t="s">
        <v>28</v>
      </c>
      <c r="C9" s="71" t="s">
        <v>95</v>
      </c>
      <c r="D9" s="25" t="s">
        <v>29</v>
      </c>
      <c r="E9" s="14"/>
      <c r="F9" s="23" t="s">
        <v>146</v>
      </c>
      <c r="G9" s="22">
        <v>1</v>
      </c>
      <c r="H9" s="22">
        <v>0</v>
      </c>
      <c r="I9" s="20" t="s">
        <v>94</v>
      </c>
      <c r="J9" s="15">
        <v>2</v>
      </c>
      <c r="K9" s="15">
        <v>1</v>
      </c>
      <c r="L9" s="15">
        <v>0</v>
      </c>
      <c r="M9" s="15">
        <v>0.5</v>
      </c>
      <c r="N9" s="15">
        <v>0.5</v>
      </c>
      <c r="O9" s="16">
        <f t="shared" si="0"/>
        <v>4</v>
      </c>
      <c r="P9" s="3"/>
    </row>
    <row r="10" spans="1:16" ht="38.25" x14ac:dyDescent="0.2">
      <c r="A10" s="4">
        <v>5</v>
      </c>
      <c r="B10" s="31" t="s">
        <v>28</v>
      </c>
      <c r="C10" s="71"/>
      <c r="D10" s="21" t="s">
        <v>29</v>
      </c>
      <c r="E10" s="14"/>
      <c r="F10" s="23" t="s">
        <v>97</v>
      </c>
      <c r="G10" s="22">
        <v>0</v>
      </c>
      <c r="H10" s="22">
        <v>0</v>
      </c>
      <c r="I10" s="20" t="s">
        <v>91</v>
      </c>
      <c r="J10" s="15"/>
      <c r="K10" s="15"/>
      <c r="L10" s="15">
        <v>0</v>
      </c>
      <c r="M10" s="15">
        <v>0</v>
      </c>
      <c r="N10" s="15">
        <v>0</v>
      </c>
      <c r="O10" s="16">
        <f t="shared" si="0"/>
        <v>0</v>
      </c>
      <c r="P10" s="3"/>
    </row>
    <row r="11" spans="1:16" ht="38.25" x14ac:dyDescent="0.2">
      <c r="A11" s="17">
        <v>6</v>
      </c>
      <c r="B11" s="31" t="s">
        <v>87</v>
      </c>
      <c r="C11" s="44" t="s">
        <v>98</v>
      </c>
      <c r="D11" s="21" t="s">
        <v>29</v>
      </c>
      <c r="E11" s="14"/>
      <c r="F11" s="23" t="s">
        <v>8</v>
      </c>
      <c r="G11" s="22">
        <v>1</v>
      </c>
      <c r="H11" s="22">
        <v>1</v>
      </c>
      <c r="I11" s="20" t="s">
        <v>85</v>
      </c>
      <c r="J11" s="15"/>
      <c r="K11" s="15"/>
      <c r="L11" s="15">
        <v>0</v>
      </c>
      <c r="M11" s="15">
        <v>0.5</v>
      </c>
      <c r="N11" s="15">
        <v>0</v>
      </c>
      <c r="O11" s="16">
        <f t="shared" si="0"/>
        <v>0.5</v>
      </c>
      <c r="P11" s="3"/>
    </row>
    <row r="12" spans="1:16" ht="25.5" x14ac:dyDescent="0.2">
      <c r="A12" s="4">
        <v>7</v>
      </c>
      <c r="B12" s="31" t="s">
        <v>28</v>
      </c>
      <c r="C12" s="44" t="s">
        <v>99</v>
      </c>
      <c r="D12" s="21" t="s">
        <v>29</v>
      </c>
      <c r="E12" s="14"/>
      <c r="F12" s="23" t="s">
        <v>93</v>
      </c>
      <c r="G12" s="22">
        <v>0</v>
      </c>
      <c r="H12" s="22">
        <v>0</v>
      </c>
      <c r="I12" s="20" t="s">
        <v>94</v>
      </c>
      <c r="J12" s="15">
        <v>6</v>
      </c>
      <c r="K12" s="15">
        <v>6</v>
      </c>
      <c r="L12" s="15">
        <v>6</v>
      </c>
      <c r="M12" s="15">
        <v>6</v>
      </c>
      <c r="N12" s="15">
        <v>6</v>
      </c>
      <c r="O12" s="16">
        <f t="shared" si="0"/>
        <v>30</v>
      </c>
      <c r="P12" s="3"/>
    </row>
    <row r="13" spans="1:16" ht="63.75" x14ac:dyDescent="0.2">
      <c r="A13" s="17">
        <v>8</v>
      </c>
      <c r="B13" s="31" t="s">
        <v>28</v>
      </c>
      <c r="C13" s="70" t="s">
        <v>100</v>
      </c>
      <c r="D13" s="21" t="s">
        <v>29</v>
      </c>
      <c r="E13" s="14"/>
      <c r="F13" s="23" t="s">
        <v>101</v>
      </c>
      <c r="G13" s="30">
        <v>0</v>
      </c>
      <c r="H13" s="22">
        <v>0</v>
      </c>
      <c r="I13" s="20" t="s">
        <v>94</v>
      </c>
      <c r="J13" s="15"/>
      <c r="K13" s="15"/>
      <c r="L13" s="15">
        <v>0</v>
      </c>
      <c r="M13" s="15">
        <v>0</v>
      </c>
      <c r="N13" s="15">
        <v>0</v>
      </c>
      <c r="O13" s="16">
        <f t="shared" si="0"/>
        <v>0</v>
      </c>
      <c r="P13" s="3"/>
    </row>
    <row r="14" spans="1:16" ht="36" x14ac:dyDescent="0.2">
      <c r="A14" s="17">
        <v>9</v>
      </c>
      <c r="B14" s="31" t="s">
        <v>43</v>
      </c>
      <c r="C14" s="70"/>
      <c r="D14" s="39" t="s">
        <v>29</v>
      </c>
      <c r="E14" s="40"/>
      <c r="F14" s="38" t="s">
        <v>102</v>
      </c>
      <c r="G14" s="30">
        <v>1</v>
      </c>
      <c r="H14" s="30">
        <v>0.3</v>
      </c>
      <c r="I14" s="20" t="s">
        <v>83</v>
      </c>
      <c r="J14" s="15">
        <v>0.5</v>
      </c>
      <c r="K14" s="15">
        <v>0.5</v>
      </c>
      <c r="L14" s="15">
        <v>0.5</v>
      </c>
      <c r="M14" s="15">
        <v>0.5</v>
      </c>
      <c r="N14" s="15">
        <v>0.5</v>
      </c>
      <c r="O14" s="16">
        <f t="shared" si="0"/>
        <v>2.5</v>
      </c>
      <c r="P14" s="3"/>
    </row>
    <row r="15" spans="1:16" ht="24" x14ac:dyDescent="0.2">
      <c r="A15" s="4">
        <v>10</v>
      </c>
      <c r="B15" s="31" t="s">
        <v>28</v>
      </c>
      <c r="C15" s="70"/>
      <c r="D15" s="39" t="s">
        <v>29</v>
      </c>
      <c r="E15" s="40"/>
      <c r="F15" s="38" t="s">
        <v>103</v>
      </c>
      <c r="G15" s="53">
        <v>1</v>
      </c>
      <c r="H15" s="30">
        <v>1</v>
      </c>
      <c r="I15" s="20" t="s">
        <v>91</v>
      </c>
      <c r="J15" s="15"/>
      <c r="K15" s="15"/>
      <c r="L15" s="15">
        <v>0.5</v>
      </c>
      <c r="M15" s="15">
        <v>0</v>
      </c>
      <c r="N15" s="15">
        <v>0</v>
      </c>
      <c r="O15" s="16">
        <f t="shared" si="0"/>
        <v>0.5</v>
      </c>
      <c r="P15" s="3"/>
    </row>
    <row r="16" spans="1:16" ht="24" x14ac:dyDescent="0.2">
      <c r="A16" s="17">
        <v>11</v>
      </c>
      <c r="B16" s="31" t="s">
        <v>104</v>
      </c>
      <c r="C16" s="70"/>
      <c r="D16" s="39" t="s">
        <v>29</v>
      </c>
      <c r="E16" s="40"/>
      <c r="F16" s="38" t="s">
        <v>147</v>
      </c>
      <c r="G16" s="30">
        <v>1</v>
      </c>
      <c r="H16" s="30">
        <v>10</v>
      </c>
      <c r="I16" s="20" t="s">
        <v>85</v>
      </c>
      <c r="J16" s="15"/>
      <c r="K16" s="15"/>
      <c r="L16" s="15">
        <v>0</v>
      </c>
      <c r="M16" s="15">
        <v>0</v>
      </c>
      <c r="N16" s="15">
        <v>0</v>
      </c>
      <c r="O16" s="16">
        <f t="shared" si="0"/>
        <v>0</v>
      </c>
      <c r="P16" s="3"/>
    </row>
    <row r="17" spans="1:21" ht="36" x14ac:dyDescent="0.2">
      <c r="A17" s="4">
        <v>12</v>
      </c>
      <c r="B17" s="31" t="s">
        <v>104</v>
      </c>
      <c r="C17" s="70"/>
      <c r="D17" s="39" t="s">
        <v>29</v>
      </c>
      <c r="E17" s="54" t="s">
        <v>106</v>
      </c>
      <c r="F17" s="38" t="s">
        <v>107</v>
      </c>
      <c r="G17" s="30">
        <v>1</v>
      </c>
      <c r="H17" s="30">
        <v>0.9</v>
      </c>
      <c r="I17" s="20" t="s">
        <v>91</v>
      </c>
      <c r="J17" s="15">
        <v>0.5</v>
      </c>
      <c r="K17" s="15"/>
      <c r="L17" s="15"/>
      <c r="M17" s="15">
        <v>0</v>
      </c>
      <c r="N17" s="15">
        <v>0.5</v>
      </c>
      <c r="O17" s="16">
        <f t="shared" si="0"/>
        <v>1</v>
      </c>
      <c r="P17" s="3"/>
    </row>
    <row r="18" spans="1:21" ht="24" x14ac:dyDescent="0.2">
      <c r="A18" s="17">
        <v>13</v>
      </c>
      <c r="B18" s="31" t="s">
        <v>43</v>
      </c>
      <c r="C18" s="70"/>
      <c r="D18" s="39" t="s">
        <v>29</v>
      </c>
      <c r="E18" s="40"/>
      <c r="F18" s="38" t="s">
        <v>148</v>
      </c>
      <c r="G18" s="30">
        <v>1</v>
      </c>
      <c r="H18" s="30">
        <v>1</v>
      </c>
      <c r="I18" s="20" t="s">
        <v>85</v>
      </c>
      <c r="J18" s="15"/>
      <c r="K18" s="15"/>
      <c r="L18" s="15">
        <v>0</v>
      </c>
      <c r="M18" s="15"/>
      <c r="N18" s="15">
        <v>0</v>
      </c>
      <c r="O18" s="16">
        <f t="shared" si="0"/>
        <v>0</v>
      </c>
      <c r="P18" s="3"/>
    </row>
    <row r="19" spans="1:21" ht="18.95" customHeight="1" x14ac:dyDescent="0.2">
      <c r="A19" s="17">
        <v>16</v>
      </c>
      <c r="B19" s="31" t="s">
        <v>104</v>
      </c>
      <c r="C19" s="70"/>
      <c r="D19" s="39" t="s">
        <v>151</v>
      </c>
      <c r="E19" s="54" t="s">
        <v>29</v>
      </c>
      <c r="F19" s="38" t="s">
        <v>152</v>
      </c>
      <c r="G19" s="30"/>
      <c r="H19" s="30"/>
      <c r="I19" s="20"/>
      <c r="J19" s="15"/>
      <c r="K19" s="15">
        <v>0</v>
      </c>
      <c r="L19" s="15"/>
      <c r="M19" s="15"/>
      <c r="N19" s="15"/>
      <c r="O19" s="16">
        <f t="shared" si="0"/>
        <v>0</v>
      </c>
      <c r="P19" s="3"/>
    </row>
    <row r="20" spans="1:21" ht="18.95" customHeight="1" x14ac:dyDescent="0.2">
      <c r="A20" s="17">
        <v>18</v>
      </c>
      <c r="B20" s="31" t="s">
        <v>43</v>
      </c>
      <c r="C20" s="70"/>
      <c r="D20" s="39" t="s">
        <v>29</v>
      </c>
      <c r="E20" s="40"/>
      <c r="F20" s="38" t="s">
        <v>109</v>
      </c>
      <c r="G20" s="30"/>
      <c r="H20" s="30"/>
      <c r="I20" s="20" t="s">
        <v>85</v>
      </c>
      <c r="J20" s="15"/>
      <c r="K20" s="15">
        <v>0.5</v>
      </c>
      <c r="L20" s="15"/>
      <c r="M20" s="15"/>
      <c r="N20" s="15">
        <v>0</v>
      </c>
      <c r="O20" s="16">
        <f t="shared" si="0"/>
        <v>0.5</v>
      </c>
      <c r="P20" s="3"/>
    </row>
    <row r="21" spans="1:21" x14ac:dyDescent="0.2">
      <c r="A21" s="17">
        <v>19</v>
      </c>
      <c r="B21" s="31" t="s">
        <v>43</v>
      </c>
      <c r="C21" s="41" t="s">
        <v>110</v>
      </c>
      <c r="D21" s="39" t="s">
        <v>29</v>
      </c>
      <c r="E21" s="40"/>
      <c r="F21" s="38" t="s">
        <v>111</v>
      </c>
      <c r="G21" s="30">
        <v>1</v>
      </c>
      <c r="H21" s="30">
        <v>1</v>
      </c>
      <c r="I21" s="20" t="s">
        <v>91</v>
      </c>
      <c r="J21" s="15"/>
      <c r="K21" s="15"/>
      <c r="L21" s="15"/>
      <c r="M21" s="15">
        <v>0.5</v>
      </c>
      <c r="N21" s="15">
        <v>0</v>
      </c>
      <c r="O21" s="16">
        <f t="shared" si="0"/>
        <v>0.5</v>
      </c>
      <c r="P21" s="3"/>
    </row>
    <row r="22" spans="1:21" ht="24.95" customHeight="1" x14ac:dyDescent="0.2">
      <c r="A22" s="72" t="s">
        <v>112</v>
      </c>
      <c r="B22" s="73"/>
      <c r="C22" s="73"/>
      <c r="D22" s="73"/>
      <c r="E22" s="73"/>
      <c r="F22" s="73"/>
      <c r="G22" s="73"/>
      <c r="H22" s="74"/>
      <c r="I22" s="46"/>
      <c r="J22" s="46">
        <f t="shared" ref="J22:O22" si="1">SUM(J4:J21)</f>
        <v>10</v>
      </c>
      <c r="K22" s="46">
        <f t="shared" si="1"/>
        <v>8</v>
      </c>
      <c r="L22" s="46">
        <f t="shared" si="1"/>
        <v>7.5</v>
      </c>
      <c r="M22" s="46">
        <f t="shared" si="1"/>
        <v>8.5</v>
      </c>
      <c r="N22" s="46">
        <f t="shared" si="1"/>
        <v>7.5</v>
      </c>
      <c r="O22" s="46">
        <f t="shared" si="1"/>
        <v>41.5</v>
      </c>
      <c r="P22" s="3"/>
    </row>
    <row r="23" spans="1:21" ht="24" x14ac:dyDescent="0.2">
      <c r="A23" s="67" t="s">
        <v>113</v>
      </c>
      <c r="B23" s="75"/>
      <c r="C23" s="80" t="s">
        <v>114</v>
      </c>
      <c r="D23" s="81"/>
      <c r="E23" s="61" t="s">
        <v>115</v>
      </c>
      <c r="F23" s="61"/>
      <c r="G23" s="61"/>
      <c r="H23" s="61"/>
      <c r="I23" s="61"/>
      <c r="J23" s="3" t="s">
        <v>179</v>
      </c>
      <c r="K23" s="3" t="s">
        <v>180</v>
      </c>
      <c r="L23" s="3" t="s">
        <v>181</v>
      </c>
      <c r="M23" s="3" t="s">
        <v>182</v>
      </c>
      <c r="N23" s="3" t="s">
        <v>183</v>
      </c>
      <c r="O23" s="3"/>
      <c r="P23" s="3"/>
      <c r="Q23" s="32"/>
      <c r="R23" s="32"/>
      <c r="S23" s="32"/>
      <c r="T23" s="32"/>
      <c r="U23" s="32"/>
    </row>
    <row r="24" spans="1:21" ht="24" x14ac:dyDescent="0.2">
      <c r="A24" s="76"/>
      <c r="B24" s="77"/>
      <c r="C24" s="80"/>
      <c r="D24" s="81"/>
      <c r="E24" s="61" t="s">
        <v>119</v>
      </c>
      <c r="F24" s="61"/>
      <c r="G24" s="61"/>
      <c r="H24" s="61"/>
      <c r="I24" s="61"/>
      <c r="J24" s="3" t="s">
        <v>184</v>
      </c>
      <c r="K24" s="3" t="s">
        <v>180</v>
      </c>
      <c r="L24" s="3" t="s">
        <v>181</v>
      </c>
      <c r="M24" s="3" t="s">
        <v>182</v>
      </c>
      <c r="N24" s="3" t="s">
        <v>183</v>
      </c>
      <c r="O24" s="33"/>
      <c r="P24" s="33"/>
      <c r="Q24" s="32"/>
      <c r="R24" s="32"/>
      <c r="S24" s="32"/>
      <c r="T24" s="32"/>
      <c r="U24" s="32"/>
    </row>
    <row r="25" spans="1:21" ht="24" x14ac:dyDescent="0.2">
      <c r="A25" s="76"/>
      <c r="B25" s="77"/>
      <c r="C25" s="80"/>
      <c r="D25" s="81"/>
      <c r="E25" s="61" t="s">
        <v>121</v>
      </c>
      <c r="F25" s="61"/>
      <c r="G25" s="61"/>
      <c r="H25" s="61"/>
      <c r="I25" s="61"/>
      <c r="J25" s="3" t="s">
        <v>185</v>
      </c>
      <c r="K25" s="3" t="s">
        <v>180</v>
      </c>
      <c r="L25" s="3" t="s">
        <v>181</v>
      </c>
      <c r="M25" s="3" t="s">
        <v>182</v>
      </c>
      <c r="N25" s="3" t="s">
        <v>186</v>
      </c>
      <c r="O25" s="33"/>
      <c r="P25" s="33"/>
      <c r="Q25" s="32"/>
      <c r="R25" s="32"/>
      <c r="S25" s="32"/>
      <c r="T25" s="32"/>
      <c r="U25" s="32"/>
    </row>
    <row r="26" spans="1:21" ht="24" x14ac:dyDescent="0.2">
      <c r="A26" s="76"/>
      <c r="B26" s="77"/>
      <c r="C26" s="80" t="s">
        <v>123</v>
      </c>
      <c r="D26" s="81"/>
      <c r="E26" s="62" t="s">
        <v>124</v>
      </c>
      <c r="F26" s="62"/>
      <c r="G26" s="62"/>
      <c r="H26" s="62"/>
      <c r="I26" s="62"/>
      <c r="J26" s="3" t="s">
        <v>187</v>
      </c>
      <c r="K26" s="3" t="s">
        <v>188</v>
      </c>
      <c r="L26" s="3" t="s">
        <v>189</v>
      </c>
      <c r="M26" s="3" t="s">
        <v>182</v>
      </c>
      <c r="N26" s="3" t="s">
        <v>190</v>
      </c>
      <c r="O26" s="33"/>
      <c r="P26" s="33"/>
      <c r="Q26" s="32"/>
      <c r="R26" s="32"/>
      <c r="S26" s="32"/>
      <c r="T26" s="32"/>
      <c r="U26" s="32"/>
    </row>
    <row r="27" spans="1:21" ht="24" x14ac:dyDescent="0.2">
      <c r="A27" s="76"/>
      <c r="B27" s="77"/>
      <c r="C27" s="80"/>
      <c r="D27" s="81"/>
      <c r="E27" s="61" t="s">
        <v>126</v>
      </c>
      <c r="F27" s="61"/>
      <c r="G27" s="61"/>
      <c r="H27" s="61"/>
      <c r="I27" s="61"/>
      <c r="J27" s="33" t="s">
        <v>191</v>
      </c>
      <c r="K27" s="3" t="s">
        <v>188</v>
      </c>
      <c r="L27" s="3" t="s">
        <v>189</v>
      </c>
      <c r="M27" s="3" t="s">
        <v>192</v>
      </c>
      <c r="N27" s="3" t="s">
        <v>193</v>
      </c>
      <c r="O27" s="45"/>
      <c r="P27" s="33"/>
      <c r="Q27" s="32"/>
      <c r="R27" s="32"/>
      <c r="S27" s="32"/>
      <c r="T27" s="32"/>
      <c r="U27" s="32"/>
    </row>
    <row r="28" spans="1:21" ht="24" x14ac:dyDescent="0.2">
      <c r="A28" s="76"/>
      <c r="B28" s="77"/>
      <c r="C28" s="80"/>
      <c r="D28" s="81"/>
      <c r="E28" s="61" t="s">
        <v>129</v>
      </c>
      <c r="F28" s="61"/>
      <c r="G28" s="61"/>
      <c r="H28" s="61"/>
      <c r="I28" s="61"/>
      <c r="J28" s="33" t="s">
        <v>194</v>
      </c>
      <c r="K28" s="3" t="s">
        <v>188</v>
      </c>
      <c r="L28" s="3" t="s">
        <v>195</v>
      </c>
      <c r="M28" s="3" t="s">
        <v>192</v>
      </c>
      <c r="N28" s="3" t="s">
        <v>193</v>
      </c>
      <c r="O28" s="33"/>
      <c r="P28" s="33"/>
      <c r="Q28" s="32"/>
      <c r="R28" s="32"/>
      <c r="S28" s="32"/>
      <c r="T28" s="32"/>
      <c r="U28" s="32"/>
    </row>
    <row r="29" spans="1:21" ht="24" x14ac:dyDescent="0.2">
      <c r="A29" s="76"/>
      <c r="B29" s="77"/>
      <c r="C29" s="80"/>
      <c r="D29" s="81"/>
      <c r="E29" s="61" t="s">
        <v>132</v>
      </c>
      <c r="F29" s="61"/>
      <c r="G29" s="61"/>
      <c r="H29" s="61"/>
      <c r="I29" s="61"/>
      <c r="J29" s="33" t="s">
        <v>194</v>
      </c>
      <c r="K29" s="3" t="s">
        <v>188</v>
      </c>
      <c r="L29" s="3" t="s">
        <v>195</v>
      </c>
      <c r="M29" s="3" t="s">
        <v>192</v>
      </c>
      <c r="N29" s="3" t="s">
        <v>193</v>
      </c>
      <c r="O29" s="33"/>
      <c r="P29" s="35"/>
      <c r="Q29" s="32"/>
      <c r="R29" s="32"/>
      <c r="S29" s="32"/>
      <c r="T29" s="32"/>
      <c r="U29" s="32"/>
    </row>
    <row r="30" spans="1:21" x14ac:dyDescent="0.2">
      <c r="A30" s="76"/>
      <c r="B30" s="77"/>
      <c r="C30" s="82" t="s">
        <v>136</v>
      </c>
      <c r="D30" s="83"/>
      <c r="E30" s="60" t="s">
        <v>137</v>
      </c>
      <c r="F30" s="60"/>
      <c r="G30" s="60"/>
      <c r="H30" s="60"/>
      <c r="I30" s="60"/>
      <c r="J30" s="36"/>
      <c r="K30" s="36"/>
      <c r="L30" s="36"/>
      <c r="M30" s="36"/>
      <c r="N30" s="36"/>
      <c r="O30" s="36"/>
      <c r="P30" s="37"/>
      <c r="Q30" s="32"/>
      <c r="R30" s="32"/>
      <c r="S30" s="32"/>
      <c r="T30" s="32"/>
      <c r="U30" s="32"/>
    </row>
    <row r="31" spans="1:21" x14ac:dyDescent="0.2">
      <c r="A31" s="76"/>
      <c r="B31" s="77"/>
      <c r="C31" s="82"/>
      <c r="D31" s="83"/>
      <c r="E31" s="60" t="s">
        <v>140</v>
      </c>
      <c r="F31" s="60"/>
      <c r="G31" s="60"/>
      <c r="H31" s="60"/>
      <c r="I31" s="60"/>
      <c r="J31" s="36"/>
      <c r="K31" s="36"/>
      <c r="L31" s="36"/>
      <c r="M31" s="36"/>
      <c r="N31" s="36"/>
      <c r="O31" s="37"/>
      <c r="P31" s="37"/>
      <c r="Q31" s="32"/>
      <c r="R31" s="32"/>
      <c r="S31" s="32"/>
      <c r="T31" s="32"/>
      <c r="U31" s="32"/>
    </row>
    <row r="32" spans="1:21" x14ac:dyDescent="0.2">
      <c r="A32" s="78"/>
      <c r="B32" s="79"/>
      <c r="C32" s="82"/>
      <c r="D32" s="83"/>
      <c r="E32" s="60" t="s">
        <v>141</v>
      </c>
      <c r="F32" s="60"/>
      <c r="G32" s="60"/>
      <c r="H32" s="60"/>
      <c r="I32" s="60"/>
      <c r="J32" s="37"/>
      <c r="K32" s="37"/>
      <c r="L32" s="37"/>
      <c r="M32" s="37"/>
      <c r="N32" s="37"/>
      <c r="O32" s="37"/>
      <c r="P32" s="37"/>
      <c r="Q32" s="32"/>
      <c r="R32" s="32"/>
      <c r="S32" s="32"/>
      <c r="T32" s="32"/>
      <c r="U32" s="32"/>
    </row>
    <row r="33" ht="17.100000000000001" customHeight="1" x14ac:dyDescent="0.2"/>
  </sheetData>
  <mergeCells count="23">
    <mergeCell ref="C30:D32"/>
    <mergeCell ref="C23:D25"/>
    <mergeCell ref="E26:I26"/>
    <mergeCell ref="E25:I25"/>
    <mergeCell ref="E24:I24"/>
    <mergeCell ref="E23:I23"/>
    <mergeCell ref="C26:D29"/>
    <mergeCell ref="P2:P3"/>
    <mergeCell ref="A2:M2"/>
    <mergeCell ref="O2:O3"/>
    <mergeCell ref="A23:B32"/>
    <mergeCell ref="A22:H22"/>
    <mergeCell ref="C4:C6"/>
    <mergeCell ref="B4:B6"/>
    <mergeCell ref="A4:A6"/>
    <mergeCell ref="C9:C10"/>
    <mergeCell ref="C13:C20"/>
    <mergeCell ref="E32:I32"/>
    <mergeCell ref="E31:I31"/>
    <mergeCell ref="E30:I30"/>
    <mergeCell ref="E29:I29"/>
    <mergeCell ref="E28:I28"/>
    <mergeCell ref="E27:I27"/>
  </mergeCells>
  <phoneticPr fontId="82" type="noConversion"/>
  <dataValidations count="2">
    <dataValidation type="list" operator="equal" allowBlank="1" sqref="B1:B4 B7:B33">
      <formula1>"建设,运维,通用,营销"</formula1>
    </dataValidation>
    <dataValidation type="list" operator="equal" allowBlank="1" sqref="I4:I21">
      <formula1>"完成,延迟,进行中,未开始"</formula1>
    </dataValidation>
  </dataValidations>
  <hyperlinks>
    <hyperlink ref="F4" r:id="rId1" location="https://app.rwork.crc.com.cn/sheets/shtk9tD8DgceGOAuPYSWcez1hvW" display="华润水泥现场数字化管理创新项目系统迭代规划日报"/>
    <hyperlink ref="F11" r:id="rId2" location="https://app.rwork.crc.com.cn/sheets/shtk9FbXY8W2RoUItE2gIsbMrxU" display="润科创小程序运维支持跟踪列表V1.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showGridLines="0" workbookViewId="0">
      <pane xSplit="6" topLeftCell="O1" activePane="topRight" state="frozen"/>
      <selection pane="topRight" activeCell="F4" sqref="F4"/>
    </sheetView>
  </sheetViews>
  <sheetFormatPr defaultColWidth="14" defaultRowHeight="12.75" x14ac:dyDescent="0.2"/>
  <cols>
    <col min="1" max="1" width="7" customWidth="1"/>
    <col min="2" max="2" width="9" customWidth="1"/>
    <col min="3" max="3" width="21" customWidth="1"/>
    <col min="4" max="4" width="9" customWidth="1"/>
    <col min="5" max="5" width="8" customWidth="1"/>
    <col min="6" max="6" width="32" customWidth="1"/>
    <col min="7" max="7" width="10" customWidth="1"/>
    <col min="8" max="8" width="9" customWidth="1"/>
    <col min="9" max="9" width="8" customWidth="1"/>
    <col min="10" max="15" width="28" customWidth="1"/>
    <col min="16" max="16" width="22" customWidth="1"/>
    <col min="17" max="21" width="10" customWidth="1"/>
  </cols>
  <sheetData>
    <row r="1" spans="1:16" ht="18.95" customHeight="1" x14ac:dyDescent="0.2">
      <c r="A1" s="55" t="s">
        <v>69</v>
      </c>
      <c r="B1" s="55"/>
      <c r="C1" s="56">
        <v>44701</v>
      </c>
    </row>
    <row r="2" spans="1:16" ht="18.95" customHeight="1" x14ac:dyDescent="0.2">
      <c r="A2" s="57" t="str">
        <f>CONCATENATE("周总结&lt;",TEXT($C$1-4,"yyyy年mm月dd日"),"-",TEXT($C$1,"yyyy年mm月dd日"),"&gt;")</f>
        <v>周总结&lt;2022年05月16日-2022年05月20日&gt;</v>
      </c>
      <c r="B2" s="57"/>
      <c r="C2" s="63"/>
      <c r="D2" s="58"/>
      <c r="E2" s="58"/>
      <c r="F2" s="58"/>
      <c r="G2" s="58"/>
      <c r="H2" s="58"/>
      <c r="I2" s="58"/>
      <c r="J2" s="58"/>
      <c r="K2" s="58"/>
      <c r="L2" s="58"/>
      <c r="M2" s="64"/>
      <c r="N2" s="43"/>
      <c r="O2" s="65" t="s">
        <v>70</v>
      </c>
      <c r="P2" s="59" t="s">
        <v>14</v>
      </c>
    </row>
    <row r="3" spans="1:16" ht="39" customHeight="1" x14ac:dyDescent="0.2">
      <c r="A3" s="49" t="s">
        <v>15</v>
      </c>
      <c r="B3" s="49" t="s">
        <v>71</v>
      </c>
      <c r="C3" s="51" t="s">
        <v>10</v>
      </c>
      <c r="D3" s="52" t="s">
        <v>17</v>
      </c>
      <c r="E3" s="13" t="s">
        <v>72</v>
      </c>
      <c r="F3" s="12" t="s">
        <v>73</v>
      </c>
      <c r="G3" s="13" t="s">
        <v>74</v>
      </c>
      <c r="H3" s="13" t="s">
        <v>75</v>
      </c>
      <c r="I3" s="12" t="s">
        <v>76</v>
      </c>
      <c r="J3" s="85" t="s">
        <v>208</v>
      </c>
      <c r="K3" s="50" t="s">
        <v>143</v>
      </c>
      <c r="L3" s="50" t="s">
        <v>144</v>
      </c>
      <c r="M3" s="50" t="s">
        <v>77</v>
      </c>
      <c r="N3" s="50" t="s">
        <v>78</v>
      </c>
      <c r="O3" s="59"/>
      <c r="P3" s="59"/>
    </row>
    <row r="4" spans="1:16" ht="140.25" x14ac:dyDescent="0.2">
      <c r="A4" s="66">
        <f>ROW()-3</f>
        <v>1</v>
      </c>
      <c r="B4" s="67" t="s">
        <v>28</v>
      </c>
      <c r="C4" s="84" t="s">
        <v>80</v>
      </c>
      <c r="D4" s="24" t="s">
        <v>29</v>
      </c>
      <c r="E4" s="47"/>
      <c r="F4" s="23" t="s">
        <v>7</v>
      </c>
      <c r="G4" s="22" t="s">
        <v>81</v>
      </c>
      <c r="H4" s="22" t="s">
        <v>82</v>
      </c>
      <c r="I4" s="20" t="s">
        <v>83</v>
      </c>
      <c r="J4" s="15">
        <v>0.5</v>
      </c>
      <c r="K4" s="15"/>
      <c r="L4" s="15">
        <v>0.5</v>
      </c>
      <c r="M4" s="15">
        <v>0.5</v>
      </c>
      <c r="N4" s="15">
        <v>0</v>
      </c>
      <c r="O4" s="16">
        <f t="shared" ref="O4:O21" si="0">SUM(J4:N4)</f>
        <v>1.5</v>
      </c>
      <c r="P4" s="3"/>
    </row>
    <row r="5" spans="1:16" ht="45.95" customHeight="1" x14ac:dyDescent="0.2">
      <c r="A5" s="66"/>
      <c r="B5" s="67"/>
      <c r="C5" s="84"/>
      <c r="D5" s="29" t="s">
        <v>29</v>
      </c>
      <c r="E5" s="27"/>
      <c r="F5" s="28" t="s">
        <v>145</v>
      </c>
      <c r="G5" s="26">
        <v>1</v>
      </c>
      <c r="H5" s="22">
        <v>1</v>
      </c>
      <c r="I5" s="20" t="s">
        <v>85</v>
      </c>
      <c r="J5" s="15">
        <v>0.5</v>
      </c>
      <c r="K5" s="15"/>
      <c r="L5" s="15">
        <v>0</v>
      </c>
      <c r="M5" s="15">
        <v>0</v>
      </c>
      <c r="N5" s="15">
        <v>0</v>
      </c>
      <c r="O5" s="16">
        <f t="shared" si="0"/>
        <v>0.5</v>
      </c>
      <c r="P5" s="3"/>
    </row>
    <row r="6" spans="1:16" ht="25.5" x14ac:dyDescent="0.2">
      <c r="A6" s="66"/>
      <c r="B6" s="67"/>
      <c r="C6" s="84"/>
      <c r="D6" s="29" t="s">
        <v>29</v>
      </c>
      <c r="E6" s="27"/>
      <c r="F6" s="28" t="s">
        <v>86</v>
      </c>
      <c r="G6" s="26">
        <v>1</v>
      </c>
      <c r="H6" s="22">
        <v>0.8</v>
      </c>
      <c r="I6" s="20" t="s">
        <v>83</v>
      </c>
      <c r="J6" s="15">
        <v>0</v>
      </c>
      <c r="K6" s="15"/>
      <c r="L6" s="15">
        <v>0</v>
      </c>
      <c r="M6" s="15">
        <v>0</v>
      </c>
      <c r="N6" s="15">
        <v>0</v>
      </c>
      <c r="O6" s="16">
        <f t="shared" si="0"/>
        <v>0</v>
      </c>
      <c r="P6" s="3"/>
    </row>
    <row r="7" spans="1:16" ht="14.25" x14ac:dyDescent="0.2">
      <c r="A7" s="17">
        <v>2</v>
      </c>
      <c r="B7" s="17" t="s">
        <v>87</v>
      </c>
      <c r="C7" s="18" t="s">
        <v>88</v>
      </c>
      <c r="D7" s="21" t="s">
        <v>29</v>
      </c>
      <c r="E7" s="14"/>
      <c r="F7" s="19" t="s">
        <v>89</v>
      </c>
      <c r="G7" s="22" t="s">
        <v>90</v>
      </c>
      <c r="H7" s="22" t="s">
        <v>90</v>
      </c>
      <c r="I7" s="20" t="s">
        <v>91</v>
      </c>
      <c r="J7" s="15"/>
      <c r="K7" s="15"/>
      <c r="L7" s="15">
        <v>0</v>
      </c>
      <c r="M7" s="15">
        <v>0</v>
      </c>
      <c r="N7" s="15">
        <v>0</v>
      </c>
      <c r="O7" s="16">
        <f t="shared" si="0"/>
        <v>0</v>
      </c>
      <c r="P7" s="3"/>
    </row>
    <row r="8" spans="1:16" ht="28.5" x14ac:dyDescent="0.2">
      <c r="A8" s="4">
        <v>3</v>
      </c>
      <c r="B8" s="4" t="s">
        <v>28</v>
      </c>
      <c r="C8" s="18" t="s">
        <v>92</v>
      </c>
      <c r="D8" s="21" t="s">
        <v>29</v>
      </c>
      <c r="E8" s="14"/>
      <c r="F8" s="23" t="s">
        <v>93</v>
      </c>
      <c r="G8" s="22">
        <v>0</v>
      </c>
      <c r="H8" s="22">
        <v>0</v>
      </c>
      <c r="I8" s="20" t="s">
        <v>94</v>
      </c>
      <c r="J8" s="15"/>
      <c r="K8" s="15"/>
      <c r="L8" s="15">
        <v>0</v>
      </c>
      <c r="M8" s="15">
        <v>0</v>
      </c>
      <c r="N8" s="15">
        <v>0</v>
      </c>
      <c r="O8" s="16">
        <f t="shared" si="0"/>
        <v>0</v>
      </c>
      <c r="P8" s="3"/>
    </row>
    <row r="9" spans="1:16" ht="51" x14ac:dyDescent="0.2">
      <c r="A9" s="17">
        <v>4</v>
      </c>
      <c r="B9" s="24" t="s">
        <v>28</v>
      </c>
      <c r="C9" s="71" t="s">
        <v>95</v>
      </c>
      <c r="D9" s="25" t="s">
        <v>29</v>
      </c>
      <c r="E9" s="14"/>
      <c r="F9" s="23" t="s">
        <v>146</v>
      </c>
      <c r="G9" s="22">
        <v>1</v>
      </c>
      <c r="H9" s="22">
        <v>0</v>
      </c>
      <c r="I9" s="20" t="s">
        <v>94</v>
      </c>
      <c r="J9" s="15">
        <v>5</v>
      </c>
      <c r="K9" s="15">
        <v>5</v>
      </c>
      <c r="L9" s="15">
        <v>0</v>
      </c>
      <c r="M9" s="15">
        <v>1</v>
      </c>
      <c r="N9" s="15">
        <v>0.5</v>
      </c>
      <c r="O9" s="16">
        <f t="shared" si="0"/>
        <v>11.5</v>
      </c>
      <c r="P9" s="3"/>
    </row>
    <row r="10" spans="1:16" ht="38.25" x14ac:dyDescent="0.2">
      <c r="A10" s="4">
        <v>5</v>
      </c>
      <c r="B10" s="31" t="s">
        <v>28</v>
      </c>
      <c r="C10" s="71"/>
      <c r="D10" s="21" t="s">
        <v>29</v>
      </c>
      <c r="E10" s="14"/>
      <c r="F10" s="23" t="s">
        <v>97</v>
      </c>
      <c r="G10" s="22">
        <v>0</v>
      </c>
      <c r="H10" s="22">
        <v>0</v>
      </c>
      <c r="I10" s="20" t="s">
        <v>91</v>
      </c>
      <c r="J10" s="15"/>
      <c r="K10" s="15"/>
      <c r="L10" s="15">
        <v>0</v>
      </c>
      <c r="M10" s="15">
        <v>0</v>
      </c>
      <c r="N10" s="15">
        <v>0</v>
      </c>
      <c r="O10" s="16">
        <f t="shared" si="0"/>
        <v>0</v>
      </c>
      <c r="P10" s="3"/>
    </row>
    <row r="11" spans="1:16" ht="38.25" x14ac:dyDescent="0.2">
      <c r="A11" s="17">
        <v>6</v>
      </c>
      <c r="B11" s="31" t="s">
        <v>87</v>
      </c>
      <c r="C11" s="44" t="s">
        <v>98</v>
      </c>
      <c r="D11" s="21" t="s">
        <v>29</v>
      </c>
      <c r="E11" s="14"/>
      <c r="F11" s="23" t="s">
        <v>8</v>
      </c>
      <c r="G11" s="22">
        <v>1</v>
      </c>
      <c r="H11" s="22">
        <v>1</v>
      </c>
      <c r="I11" s="20" t="s">
        <v>85</v>
      </c>
      <c r="J11" s="15"/>
      <c r="K11" s="15"/>
      <c r="L11" s="15">
        <v>0</v>
      </c>
      <c r="M11" s="15">
        <v>0.5</v>
      </c>
      <c r="N11" s="15">
        <v>0</v>
      </c>
      <c r="O11" s="16">
        <f t="shared" si="0"/>
        <v>0.5</v>
      </c>
      <c r="P11" s="3"/>
    </row>
    <row r="12" spans="1:16" ht="25.5" x14ac:dyDescent="0.2">
      <c r="A12" s="4">
        <v>7</v>
      </c>
      <c r="B12" s="31" t="s">
        <v>28</v>
      </c>
      <c r="C12" s="44" t="s">
        <v>99</v>
      </c>
      <c r="D12" s="21" t="s">
        <v>29</v>
      </c>
      <c r="E12" s="14"/>
      <c r="F12" s="23" t="s">
        <v>93</v>
      </c>
      <c r="G12" s="22">
        <v>0</v>
      </c>
      <c r="H12" s="22">
        <v>0</v>
      </c>
      <c r="I12" s="20" t="s">
        <v>94</v>
      </c>
      <c r="J12" s="15">
        <v>6</v>
      </c>
      <c r="K12" s="15">
        <v>6</v>
      </c>
      <c r="L12" s="15">
        <v>6</v>
      </c>
      <c r="M12" s="15">
        <v>6</v>
      </c>
      <c r="N12" s="15">
        <v>6</v>
      </c>
      <c r="O12" s="16">
        <f t="shared" si="0"/>
        <v>30</v>
      </c>
      <c r="P12" s="3"/>
    </row>
    <row r="13" spans="1:16" ht="63.75" x14ac:dyDescent="0.2">
      <c r="A13" s="17">
        <v>8</v>
      </c>
      <c r="B13" s="31" t="s">
        <v>28</v>
      </c>
      <c r="C13" s="70" t="s">
        <v>100</v>
      </c>
      <c r="D13" s="21" t="s">
        <v>29</v>
      </c>
      <c r="E13" s="14"/>
      <c r="F13" s="23" t="s">
        <v>101</v>
      </c>
      <c r="G13" s="30">
        <v>0</v>
      </c>
      <c r="H13" s="22">
        <v>0</v>
      </c>
      <c r="I13" s="20" t="s">
        <v>94</v>
      </c>
      <c r="J13" s="15"/>
      <c r="K13" s="15"/>
      <c r="L13" s="15">
        <v>0</v>
      </c>
      <c r="M13" s="15">
        <v>0</v>
      </c>
      <c r="N13" s="15">
        <v>0</v>
      </c>
      <c r="O13" s="16">
        <f t="shared" si="0"/>
        <v>0</v>
      </c>
      <c r="P13" s="3"/>
    </row>
    <row r="14" spans="1:16" ht="36" x14ac:dyDescent="0.2">
      <c r="A14" s="17">
        <v>9</v>
      </c>
      <c r="B14" s="31" t="s">
        <v>43</v>
      </c>
      <c r="C14" s="70"/>
      <c r="D14" s="39" t="s">
        <v>29</v>
      </c>
      <c r="E14" s="40"/>
      <c r="F14" s="38" t="s">
        <v>102</v>
      </c>
      <c r="G14" s="30">
        <v>1</v>
      </c>
      <c r="H14" s="30">
        <v>0.3</v>
      </c>
      <c r="I14" s="20" t="s">
        <v>83</v>
      </c>
      <c r="J14" s="15">
        <v>0.5</v>
      </c>
      <c r="K14" s="15">
        <v>0.5</v>
      </c>
      <c r="L14" s="15">
        <v>0.5</v>
      </c>
      <c r="M14" s="15">
        <v>0.5</v>
      </c>
      <c r="N14" s="15">
        <v>0.5</v>
      </c>
      <c r="O14" s="16">
        <f t="shared" si="0"/>
        <v>2.5</v>
      </c>
      <c r="P14" s="3"/>
    </row>
    <row r="15" spans="1:16" ht="24" x14ac:dyDescent="0.2">
      <c r="A15" s="4">
        <v>10</v>
      </c>
      <c r="B15" s="31" t="s">
        <v>28</v>
      </c>
      <c r="C15" s="70"/>
      <c r="D15" s="39" t="s">
        <v>29</v>
      </c>
      <c r="E15" s="40"/>
      <c r="F15" s="38" t="s">
        <v>103</v>
      </c>
      <c r="G15" s="53">
        <v>1</v>
      </c>
      <c r="H15" s="30">
        <v>1</v>
      </c>
      <c r="I15" s="20" t="s">
        <v>91</v>
      </c>
      <c r="J15" s="15"/>
      <c r="K15" s="15"/>
      <c r="L15" s="15">
        <v>0.5</v>
      </c>
      <c r="M15" s="15">
        <v>0</v>
      </c>
      <c r="N15" s="15">
        <v>0</v>
      </c>
      <c r="O15" s="16">
        <f t="shared" si="0"/>
        <v>0.5</v>
      </c>
      <c r="P15" s="3"/>
    </row>
    <row r="16" spans="1:16" ht="24" x14ac:dyDescent="0.2">
      <c r="A16" s="17">
        <v>11</v>
      </c>
      <c r="B16" s="31" t="s">
        <v>104</v>
      </c>
      <c r="C16" s="70"/>
      <c r="D16" s="39" t="s">
        <v>29</v>
      </c>
      <c r="E16" s="40"/>
      <c r="F16" s="38" t="s">
        <v>147</v>
      </c>
      <c r="G16" s="30">
        <v>1</v>
      </c>
      <c r="H16" s="30">
        <v>10</v>
      </c>
      <c r="I16" s="20" t="s">
        <v>85</v>
      </c>
      <c r="J16" s="15"/>
      <c r="K16" s="15"/>
      <c r="L16" s="15">
        <v>0</v>
      </c>
      <c r="M16" s="15">
        <v>0</v>
      </c>
      <c r="N16" s="15">
        <v>0</v>
      </c>
      <c r="O16" s="16">
        <f t="shared" si="0"/>
        <v>0</v>
      </c>
      <c r="P16" s="3"/>
    </row>
    <row r="17" spans="1:21" ht="36" x14ac:dyDescent="0.2">
      <c r="A17" s="4">
        <v>12</v>
      </c>
      <c r="B17" s="31" t="s">
        <v>104</v>
      </c>
      <c r="C17" s="70"/>
      <c r="D17" s="39" t="s">
        <v>29</v>
      </c>
      <c r="E17" s="54" t="s">
        <v>106</v>
      </c>
      <c r="F17" s="38" t="s">
        <v>107</v>
      </c>
      <c r="G17" s="30">
        <v>1</v>
      </c>
      <c r="H17" s="30">
        <v>0.9</v>
      </c>
      <c r="I17" s="20" t="s">
        <v>91</v>
      </c>
      <c r="J17" s="15">
        <v>0.5</v>
      </c>
      <c r="K17" s="15"/>
      <c r="L17" s="15"/>
      <c r="M17" s="15">
        <v>0</v>
      </c>
      <c r="N17" s="15">
        <v>0.5</v>
      </c>
      <c r="O17" s="16">
        <f t="shared" si="0"/>
        <v>1</v>
      </c>
      <c r="P17" s="3"/>
    </row>
    <row r="18" spans="1:21" ht="24" x14ac:dyDescent="0.2">
      <c r="A18" s="17">
        <v>13</v>
      </c>
      <c r="B18" s="31" t="s">
        <v>43</v>
      </c>
      <c r="C18" s="70"/>
      <c r="D18" s="39" t="s">
        <v>29</v>
      </c>
      <c r="E18" s="40"/>
      <c r="F18" s="38" t="s">
        <v>148</v>
      </c>
      <c r="G18" s="30">
        <v>1</v>
      </c>
      <c r="H18" s="30">
        <v>1</v>
      </c>
      <c r="I18" s="20" t="s">
        <v>85</v>
      </c>
      <c r="J18" s="15"/>
      <c r="K18" s="15"/>
      <c r="L18" s="15">
        <v>0</v>
      </c>
      <c r="M18" s="15"/>
      <c r="N18" s="15">
        <v>0</v>
      </c>
      <c r="O18" s="16">
        <f t="shared" si="0"/>
        <v>0</v>
      </c>
      <c r="P18" s="3"/>
    </row>
    <row r="19" spans="1:21" ht="18.95" customHeight="1" x14ac:dyDescent="0.2">
      <c r="A19" s="17">
        <v>16</v>
      </c>
      <c r="B19" s="31" t="s">
        <v>104</v>
      </c>
      <c r="C19" s="70"/>
      <c r="D19" s="39" t="s">
        <v>151</v>
      </c>
      <c r="E19" s="54" t="s">
        <v>29</v>
      </c>
      <c r="F19" s="38" t="s">
        <v>152</v>
      </c>
      <c r="G19" s="30"/>
      <c r="H19" s="30"/>
      <c r="I19" s="20"/>
      <c r="J19" s="15"/>
      <c r="K19" s="15">
        <v>0</v>
      </c>
      <c r="L19" s="15"/>
      <c r="M19" s="15"/>
      <c r="N19" s="15"/>
      <c r="O19" s="16">
        <f t="shared" si="0"/>
        <v>0</v>
      </c>
      <c r="P19" s="3"/>
    </row>
    <row r="20" spans="1:21" ht="18.95" customHeight="1" x14ac:dyDescent="0.2">
      <c r="A20" s="17">
        <v>18</v>
      </c>
      <c r="B20" s="31" t="s">
        <v>43</v>
      </c>
      <c r="C20" s="70"/>
      <c r="D20" s="39" t="s">
        <v>29</v>
      </c>
      <c r="E20" s="40"/>
      <c r="F20" s="38" t="s">
        <v>109</v>
      </c>
      <c r="G20" s="30"/>
      <c r="H20" s="30"/>
      <c r="I20" s="20" t="s">
        <v>85</v>
      </c>
      <c r="J20" s="15"/>
      <c r="K20" s="15">
        <v>0.5</v>
      </c>
      <c r="L20" s="15"/>
      <c r="M20" s="15"/>
      <c r="N20" s="15">
        <v>0</v>
      </c>
      <c r="O20" s="16">
        <f t="shared" si="0"/>
        <v>0.5</v>
      </c>
      <c r="P20" s="3"/>
    </row>
    <row r="21" spans="1:21" x14ac:dyDescent="0.2">
      <c r="A21" s="17">
        <v>19</v>
      </c>
      <c r="B21" s="31" t="s">
        <v>43</v>
      </c>
      <c r="C21" s="41" t="s">
        <v>110</v>
      </c>
      <c r="D21" s="39" t="s">
        <v>29</v>
      </c>
      <c r="E21" s="40"/>
      <c r="F21" s="38" t="s">
        <v>111</v>
      </c>
      <c r="G21" s="30">
        <v>1</v>
      </c>
      <c r="H21" s="30">
        <v>1</v>
      </c>
      <c r="I21" s="20" t="s">
        <v>91</v>
      </c>
      <c r="J21" s="15"/>
      <c r="K21" s="15"/>
      <c r="L21" s="15"/>
      <c r="M21" s="15">
        <v>0.5</v>
      </c>
      <c r="N21" s="15">
        <v>0</v>
      </c>
      <c r="O21" s="16">
        <f t="shared" si="0"/>
        <v>0.5</v>
      </c>
      <c r="P21" s="3"/>
    </row>
    <row r="22" spans="1:21" ht="24.95" customHeight="1" x14ac:dyDescent="0.2">
      <c r="A22" s="72" t="s">
        <v>112</v>
      </c>
      <c r="B22" s="73"/>
      <c r="C22" s="73"/>
      <c r="D22" s="73"/>
      <c r="E22" s="73"/>
      <c r="F22" s="73"/>
      <c r="G22" s="73"/>
      <c r="H22" s="74"/>
      <c r="I22" s="46"/>
      <c r="J22" s="46">
        <f t="shared" ref="J22:O22" si="1">SUM(J4:J21)</f>
        <v>13</v>
      </c>
      <c r="K22" s="46">
        <f t="shared" si="1"/>
        <v>12</v>
      </c>
      <c r="L22" s="46">
        <f t="shared" si="1"/>
        <v>7.5</v>
      </c>
      <c r="M22" s="46">
        <f t="shared" si="1"/>
        <v>9</v>
      </c>
      <c r="N22" s="46">
        <f t="shared" si="1"/>
        <v>7.5</v>
      </c>
      <c r="O22" s="46">
        <f t="shared" si="1"/>
        <v>49</v>
      </c>
      <c r="P22" s="3"/>
    </row>
    <row r="23" spans="1:21" x14ac:dyDescent="0.2">
      <c r="A23" s="67" t="s">
        <v>113</v>
      </c>
      <c r="B23" s="75"/>
      <c r="C23" s="80" t="s">
        <v>114</v>
      </c>
      <c r="D23" s="81"/>
      <c r="E23" s="61" t="s">
        <v>115</v>
      </c>
      <c r="F23" s="61"/>
      <c r="G23" s="61"/>
      <c r="H23" s="61"/>
      <c r="I23" s="61"/>
      <c r="J23" s="3" t="s">
        <v>196</v>
      </c>
      <c r="K23" s="3" t="s">
        <v>197</v>
      </c>
      <c r="L23" s="3" t="s">
        <v>198</v>
      </c>
      <c r="M23" s="3" t="s">
        <v>198</v>
      </c>
      <c r="N23" s="3" t="s">
        <v>198</v>
      </c>
      <c r="O23" s="3"/>
      <c r="P23" s="3"/>
      <c r="Q23" s="32"/>
      <c r="R23" s="32"/>
      <c r="S23" s="32"/>
      <c r="T23" s="32"/>
      <c r="U23" s="32"/>
    </row>
    <row r="24" spans="1:21" x14ac:dyDescent="0.2">
      <c r="A24" s="76"/>
      <c r="B24" s="77"/>
      <c r="C24" s="80"/>
      <c r="D24" s="81"/>
      <c r="E24" s="61" t="s">
        <v>119</v>
      </c>
      <c r="F24" s="61"/>
      <c r="G24" s="61"/>
      <c r="H24" s="61"/>
      <c r="I24" s="61"/>
      <c r="J24" s="3" t="s">
        <v>199</v>
      </c>
      <c r="K24" s="3" t="s">
        <v>198</v>
      </c>
      <c r="L24" s="3" t="s">
        <v>200</v>
      </c>
      <c r="M24" s="3" t="s">
        <v>201</v>
      </c>
      <c r="N24" s="3" t="s">
        <v>198</v>
      </c>
      <c r="O24" s="33"/>
      <c r="P24" s="33"/>
      <c r="Q24" s="32"/>
      <c r="R24" s="32"/>
      <c r="S24" s="32"/>
      <c r="T24" s="32"/>
      <c r="U24" s="32"/>
    </row>
    <row r="25" spans="1:21" x14ac:dyDescent="0.2">
      <c r="A25" s="76"/>
      <c r="B25" s="77"/>
      <c r="C25" s="80"/>
      <c r="D25" s="81"/>
      <c r="E25" s="61" t="s">
        <v>121</v>
      </c>
      <c r="F25" s="61"/>
      <c r="G25" s="61"/>
      <c r="H25" s="61"/>
      <c r="I25" s="61"/>
      <c r="J25" s="3" t="s">
        <v>199</v>
      </c>
      <c r="K25" s="3" t="s">
        <v>198</v>
      </c>
      <c r="L25" s="3" t="s">
        <v>200</v>
      </c>
      <c r="M25" s="3" t="s">
        <v>198</v>
      </c>
      <c r="N25" s="3" t="s">
        <v>202</v>
      </c>
      <c r="O25" s="33"/>
      <c r="P25" s="33"/>
      <c r="Q25" s="32"/>
      <c r="R25" s="32"/>
      <c r="S25" s="32"/>
      <c r="T25" s="32"/>
      <c r="U25" s="32"/>
    </row>
    <row r="26" spans="1:21" x14ac:dyDescent="0.2">
      <c r="A26" s="76"/>
      <c r="B26" s="77"/>
      <c r="C26" s="80" t="s">
        <v>123</v>
      </c>
      <c r="D26" s="81"/>
      <c r="E26" s="62" t="s">
        <v>124</v>
      </c>
      <c r="F26" s="62"/>
      <c r="G26" s="62"/>
      <c r="H26" s="62"/>
      <c r="I26" s="62"/>
      <c r="J26" s="3" t="s">
        <v>203</v>
      </c>
      <c r="K26" s="3" t="s">
        <v>204</v>
      </c>
      <c r="L26" s="3" t="s">
        <v>204</v>
      </c>
      <c r="M26" s="3" t="s">
        <v>205</v>
      </c>
      <c r="N26" s="3" t="s">
        <v>206</v>
      </c>
      <c r="O26" s="33"/>
      <c r="P26" s="33"/>
      <c r="Q26" s="32"/>
      <c r="R26" s="32"/>
      <c r="S26" s="32"/>
      <c r="T26" s="32"/>
      <c r="U26" s="32"/>
    </row>
    <row r="27" spans="1:21" x14ac:dyDescent="0.2">
      <c r="A27" s="76"/>
      <c r="B27" s="77"/>
      <c r="C27" s="80"/>
      <c r="D27" s="81"/>
      <c r="E27" s="61" t="s">
        <v>126</v>
      </c>
      <c r="F27" s="61"/>
      <c r="G27" s="61"/>
      <c r="H27" s="61"/>
      <c r="I27" s="61"/>
      <c r="J27" s="3" t="s">
        <v>203</v>
      </c>
      <c r="K27" s="3" t="s">
        <v>204</v>
      </c>
      <c r="L27" s="3" t="s">
        <v>204</v>
      </c>
      <c r="M27" s="3" t="s">
        <v>198</v>
      </c>
      <c r="N27" s="3" t="s">
        <v>198</v>
      </c>
      <c r="O27" s="45"/>
      <c r="P27" s="33"/>
      <c r="Q27" s="32"/>
      <c r="R27" s="32"/>
      <c r="S27" s="32"/>
      <c r="T27" s="32"/>
      <c r="U27" s="32"/>
    </row>
    <row r="28" spans="1:21" x14ac:dyDescent="0.2">
      <c r="A28" s="76"/>
      <c r="B28" s="77"/>
      <c r="C28" s="80"/>
      <c r="D28" s="81"/>
      <c r="E28" s="61" t="s">
        <v>129</v>
      </c>
      <c r="F28" s="61"/>
      <c r="G28" s="61"/>
      <c r="H28" s="61"/>
      <c r="I28" s="61"/>
      <c r="J28" s="3" t="s">
        <v>196</v>
      </c>
      <c r="K28" s="3" t="s">
        <v>196</v>
      </c>
      <c r="L28" s="3" t="s">
        <v>204</v>
      </c>
      <c r="M28" s="3" t="s">
        <v>198</v>
      </c>
      <c r="N28" s="3" t="s">
        <v>198</v>
      </c>
      <c r="O28" s="33"/>
      <c r="P28" s="33"/>
      <c r="Q28" s="32"/>
      <c r="R28" s="32"/>
      <c r="S28" s="32"/>
      <c r="T28" s="32"/>
      <c r="U28" s="32"/>
    </row>
    <row r="29" spans="1:21" x14ac:dyDescent="0.2">
      <c r="A29" s="76"/>
      <c r="B29" s="77"/>
      <c r="C29" s="80"/>
      <c r="D29" s="81"/>
      <c r="E29" s="61" t="s">
        <v>132</v>
      </c>
      <c r="F29" s="61"/>
      <c r="G29" s="61"/>
      <c r="H29" s="61"/>
      <c r="I29" s="61"/>
      <c r="J29" s="3" t="s">
        <v>196</v>
      </c>
      <c r="K29" s="3" t="s">
        <v>196</v>
      </c>
      <c r="L29" s="3" t="s">
        <v>198</v>
      </c>
      <c r="M29" s="3" t="s">
        <v>202</v>
      </c>
      <c r="N29" s="3" t="s">
        <v>198</v>
      </c>
      <c r="O29" s="33"/>
      <c r="P29" s="35"/>
      <c r="Q29" s="32"/>
      <c r="R29" s="32"/>
      <c r="S29" s="32"/>
      <c r="T29" s="32"/>
      <c r="U29" s="32"/>
    </row>
    <row r="30" spans="1:21" ht="25.5" x14ac:dyDescent="0.2">
      <c r="A30" s="76"/>
      <c r="B30" s="77"/>
      <c r="C30" s="82" t="s">
        <v>136</v>
      </c>
      <c r="D30" s="83"/>
      <c r="E30" s="60" t="s">
        <v>137</v>
      </c>
      <c r="F30" s="60"/>
      <c r="G30" s="60"/>
      <c r="H30" s="60"/>
      <c r="I30" s="60"/>
      <c r="J30" s="36" t="s">
        <v>196</v>
      </c>
      <c r="K30" s="36" t="s">
        <v>196</v>
      </c>
      <c r="L30" s="36"/>
      <c r="M30" s="36"/>
      <c r="N30" s="36"/>
      <c r="O30" s="36"/>
      <c r="P30" s="37"/>
      <c r="Q30" s="32"/>
      <c r="R30" s="32"/>
      <c r="S30" s="32"/>
      <c r="T30" s="32"/>
      <c r="U30" s="32"/>
    </row>
    <row r="31" spans="1:21" ht="25.5" x14ac:dyDescent="0.2">
      <c r="A31" s="76"/>
      <c r="B31" s="77"/>
      <c r="C31" s="82"/>
      <c r="D31" s="83"/>
      <c r="E31" s="60" t="s">
        <v>140</v>
      </c>
      <c r="F31" s="60"/>
      <c r="G31" s="60"/>
      <c r="H31" s="60"/>
      <c r="I31" s="60"/>
      <c r="J31" s="36" t="s">
        <v>196</v>
      </c>
      <c r="K31" s="36" t="s">
        <v>196</v>
      </c>
      <c r="L31" s="36"/>
      <c r="M31" s="36"/>
      <c r="N31" s="36"/>
      <c r="O31" s="37"/>
      <c r="P31" s="37"/>
      <c r="Q31" s="32"/>
      <c r="R31" s="32"/>
      <c r="S31" s="32"/>
      <c r="T31" s="32"/>
      <c r="U31" s="32"/>
    </row>
    <row r="32" spans="1:21" ht="25.5" x14ac:dyDescent="0.2">
      <c r="A32" s="78"/>
      <c r="B32" s="79"/>
      <c r="C32" s="82"/>
      <c r="D32" s="83"/>
      <c r="E32" s="60" t="s">
        <v>141</v>
      </c>
      <c r="F32" s="60"/>
      <c r="G32" s="60"/>
      <c r="H32" s="60"/>
      <c r="I32" s="60"/>
      <c r="J32" s="36" t="s">
        <v>196</v>
      </c>
      <c r="K32" s="36" t="s">
        <v>196</v>
      </c>
      <c r="L32" s="37"/>
      <c r="M32" s="37"/>
      <c r="N32" s="37"/>
      <c r="O32" s="37"/>
      <c r="P32" s="37"/>
      <c r="Q32" s="32"/>
      <c r="R32" s="32"/>
      <c r="S32" s="32"/>
      <c r="T32" s="32"/>
      <c r="U32" s="32"/>
    </row>
    <row r="33" ht="17.100000000000001" customHeight="1" x14ac:dyDescent="0.2"/>
  </sheetData>
  <mergeCells count="23">
    <mergeCell ref="C30:D32"/>
    <mergeCell ref="C23:D25"/>
    <mergeCell ref="E26:I26"/>
    <mergeCell ref="E25:I25"/>
    <mergeCell ref="E24:I24"/>
    <mergeCell ref="E23:I23"/>
    <mergeCell ref="C26:D29"/>
    <mergeCell ref="P2:P3"/>
    <mergeCell ref="A2:M2"/>
    <mergeCell ref="O2:O3"/>
    <mergeCell ref="A23:B32"/>
    <mergeCell ref="A22:H22"/>
    <mergeCell ref="C4:C6"/>
    <mergeCell ref="B4:B6"/>
    <mergeCell ref="A4:A6"/>
    <mergeCell ref="C9:C10"/>
    <mergeCell ref="C13:C20"/>
    <mergeCell ref="E32:I32"/>
    <mergeCell ref="E31:I31"/>
    <mergeCell ref="E30:I30"/>
    <mergeCell ref="E29:I29"/>
    <mergeCell ref="E28:I28"/>
    <mergeCell ref="E27:I27"/>
  </mergeCells>
  <phoneticPr fontId="82" type="noConversion"/>
  <dataValidations count="2">
    <dataValidation type="list" operator="equal" allowBlank="1" sqref="I4:I21">
      <formula1>"完成,延迟,进行中,未开始"</formula1>
    </dataValidation>
    <dataValidation type="list" operator="equal" allowBlank="1" sqref="B1:B4 B7:B33">
      <formula1>"建设,运维,通用,营销"</formula1>
    </dataValidation>
  </dataValidations>
  <hyperlinks>
    <hyperlink ref="F11" r:id="rId1" location="https://app.rwork.crc.com.cn/sheets/shtk9FbXY8W2RoUItE2gIsbMrxU" display="润科创小程序运维支持跟踪列表V1.0"/>
    <hyperlink ref="F4" r:id="rId2" location="https://app.rwork.crc.com.cn/sheets/shtk9tD8DgceGOAuPYSWcez1hvW" display="华润水泥现场数字化管理创新项目系统迭代规划日报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本月计划性工作要点</vt:lpstr>
      <vt:lpstr>第1周工作计划</vt:lpstr>
      <vt:lpstr>第2周工作计划</vt:lpstr>
      <vt:lpstr>第3周工作计划</vt:lpstr>
      <vt:lpstr>第4周工作计划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Weng Zhenbin</cp:lastModifiedBy>
  <dcterms:modified xsi:type="dcterms:W3CDTF">2022-06-02T06:40:08Z</dcterms:modified>
</cp:coreProperties>
</file>