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附表-1" sheetId="2" r:id="rId5"/>
    <sheet name="本月工作要点" sheetId="3" r:id="rId6"/>
    <sheet name="第1周工作计划" sheetId="4" r:id="rId7"/>
    <sheet name="第2周工作计划 " sheetId="5" r:id="rId8"/>
    <sheet name="第3周工作计划 " sheetId="6" r:id="rId9"/>
    <sheet name="第4周工作计划 " sheetId="7" r:id="rId10"/>
    <sheet name="第5周工作计划 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<sst xmlns="http://schemas.openxmlformats.org/spreadsheetml/2006/main" count="18" uniqueCount="18">
  <si>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  </t>
  </si>
  <si>
    <t/>
    <r>
      <rPr>
        <b val="true"/>
        <sz val="9"/>
        <color rgb="FF000000"/>
        <rFont val="Calibri"/>
        <family val="2"/>
      </rPr>
      <t xml:space="preserve">项目名称
</t>
    </r>
  </si>
  <si>
    <t/>
    <r>
      <rPr>
        <sz val="6"/>
        <color rgb="FF000000"/>
        <rFont val="Calibri"/>
        <family val="2"/>
      </rPr>
      <t>SRM</t>
    </r>
    <r>
      <rPr>
        <sz val="6"/>
        <color rgb="FF000000"/>
        <rFont val="Calibri"/>
        <family val="2"/>
      </rPr>
      <t>（运维支持）</t>
    </r>
  </si>
  <si>
    <t/>
    <r>
      <rPr>
        <sz val="6"/>
        <color rgb="FF000000"/>
        <rFont val="Calibri"/>
        <family val="2"/>
      </rPr>
      <t>SRM</t>
    </r>
    <r>
      <rPr>
        <sz val="6"/>
        <color rgb="FF000000"/>
        <rFont val="Calibri"/>
        <family val="2"/>
      </rPr>
      <t>与守正对接及升级改造项目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</si>
  <si>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【需求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ID69</t>
    </r>
    <r>
      <rPr>
        <sz val="9"/>
        <color rgb="FF000000"/>
        <rFont val="Calibri"/>
        <family val="2"/>
      </rPr>
      <t xml:space="preserve">审计问题优化，增加物资历史库龄统计报表功能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>【需求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】订单集成优化</t>
    </r>
    <r>
      <rPr>
        <sz val="9"/>
        <color rgb="FF000000"/>
        <rFont val="Calibri"/>
        <family val="2"/>
      </rPr>
      <t>:</t>
    </r>
    <r>
      <rPr>
        <sz val="9"/>
        <color rgb="FF000000"/>
        <rFont val="Calibri"/>
        <family val="2"/>
      </rPr>
      <t xml:space="preserve">处理空指针导致集成异常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>【需求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ID77</t>
    </r>
    <r>
      <rPr>
        <sz val="9"/>
        <color rgb="FF000000"/>
        <rFont val="Calibri"/>
        <family val="2"/>
      </rPr>
      <t xml:space="preserve">接收、出库、入库单打印导出优化
</t>
    </r>
    <r>
      <rPr>
        <sz val="9"/>
        <color rgb="FF000000"/>
        <rFont val="Calibri"/>
        <family val="2"/>
      </rPr>
      <t>4.</t>
    </r>
    <r>
      <rPr>
        <sz val="9"/>
        <color rgb="FF000000"/>
        <rFont val="Calibri"/>
        <family val="2"/>
      </rPr>
      <t>【需求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ID80</t>
    </r>
    <r>
      <rPr>
        <sz val="9"/>
        <color rgb="FF000000"/>
        <rFont val="Calibri"/>
        <family val="2"/>
      </rPr>
      <t>退库单导入</t>
    </r>
    <r>
      <rPr>
        <sz val="9"/>
        <color rgb="FF000000"/>
        <rFont val="Calibri"/>
        <family val="2"/>
      </rPr>
      <t>BUG</t>
    </r>
    <r>
      <rPr>
        <sz val="9"/>
        <color rgb="FF000000"/>
        <rFont val="Calibri"/>
        <family val="2"/>
      </rPr>
      <t xml:space="preserve">修复
</t>
    </r>
    <r>
      <rPr>
        <sz val="9"/>
        <color rgb="FF000000"/>
        <rFont val="Calibri"/>
        <family val="2"/>
      </rPr>
      <t xml:space="preserve">5.【需求-HRSISC】ID82 使用评价功能优化
6.【需求-HRSISC】ID76提供需求计划提报接口给设备管理系统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</si>
  <si>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【需求</t>
    </r>
    <r>
      <rPr>
        <sz val="9"/>
        <color rgb="FF000000"/>
        <rFont val="Calibri"/>
        <family val="2"/>
      </rPr>
      <t>-SRM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ID43:SRM</t>
    </r>
    <r>
      <rPr>
        <sz val="9"/>
        <color rgb="FF000000"/>
        <rFont val="Calibri"/>
        <family val="2"/>
      </rPr>
      <t xml:space="preserve">档案集成集团档案系统接口优化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>【文档</t>
    </r>
    <r>
      <rPr>
        <sz val="9"/>
        <color rgb="FF000000"/>
        <rFont val="Calibri"/>
        <family val="2"/>
      </rPr>
      <t>-SRM</t>
    </r>
    <r>
      <rPr>
        <sz val="9"/>
        <color rgb="FF000000"/>
        <rFont val="Calibri"/>
        <family val="2"/>
      </rPr>
      <t>】水泥应用系统迁移上云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 xml:space="preserve">系统调研问卷
</t>
    </r>
    <r>
      <rPr>
        <sz val="9"/>
        <color rgb="FF000000"/>
        <rFont val="Calibri"/>
        <family val="2"/>
      </rPr>
      <t xml:space="preserve">3【需求-SRM】ID37越德水泥服务合同审批流程调整的需求
4.【需求-SRM】ID40计划添加至执行单的功能优化</t>
    </r>
  </si>
  <si>
    <t/>
    <r>
      <rPr>
        <sz val="9"/>
        <color rgb="FF000000"/>
        <rFont val="Calibri"/>
        <family val="2"/>
      </rPr>
      <t>【需求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ID77</t>
    </r>
    <r>
      <rPr>
        <sz val="9"/>
        <color rgb="FF000000"/>
        <rFont val="Calibri"/>
        <family val="2"/>
      </rPr>
      <t>接收、出库、入库单打印导出优化</t>
    </r>
  </si>
  <si>
    <t/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-SRM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 xml:space="preserve">S2133020220500002 </t>
    </r>
    <r>
      <rPr>
        <sz val="9"/>
        <color rgb="FF000000"/>
        <rFont val="Calibri"/>
        <family val="2"/>
      </rPr>
      <t>定标点击中标物资保存无效问题排查</t>
    </r>
  </si>
  <si>
    <t/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】退回单</t>
    </r>
    <r>
      <rPr>
        <sz val="9"/>
        <color rgb="FF000000"/>
        <rFont val="Calibri"/>
        <family val="2"/>
      </rPr>
      <t>BUG:</t>
    </r>
    <r>
      <rPr>
        <sz val="9"/>
        <color rgb="FF000000"/>
        <rFont val="Calibri"/>
        <family val="2"/>
      </rPr>
      <t>第一次导入退库单后，将退库数量改下，然后在重新导入，会把金额赋值到数量上，导致出现这个问题</t>
    </r>
  </si>
  <si>
    <t/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 xml:space="preserve">】修改数据
【需求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ID77</t>
    </r>
    <r>
      <rPr>
        <sz val="9"/>
        <color rgb="FF000000"/>
        <rFont val="Calibri"/>
        <family val="2"/>
      </rPr>
      <t>接收、出库、入库单打印导出优化</t>
    </r>
  </si>
  <si>
    <t/>
    <r>
      <rPr>
        <sz val="9"/>
        <color rgb="FF000000"/>
        <rFont val="Calibri"/>
        <family val="2"/>
      </rPr>
      <t>【需求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ID80</t>
    </r>
    <r>
      <rPr>
        <sz val="9"/>
        <color rgb="FF000000"/>
        <rFont val="Calibri"/>
        <family val="2"/>
      </rPr>
      <t>退库单导入</t>
    </r>
    <r>
      <rPr>
        <sz val="9"/>
        <color rgb="FF000000"/>
        <rFont val="Calibri"/>
        <family val="2"/>
      </rPr>
      <t>BUG</t>
    </r>
    <r>
      <rPr>
        <sz val="9"/>
        <color rgb="FF000000"/>
        <rFont val="Calibri"/>
        <family val="2"/>
      </rPr>
      <t>修复</t>
    </r>
  </si>
  <si>
    <t/>
    <r>
      <rPr>
        <sz val="9"/>
        <color rgb="FF000000"/>
        <rFont val="Calibri"/>
        <family val="2"/>
      </rPr>
      <t>【需求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ID77</t>
    </r>
    <r>
      <rPr>
        <sz val="9"/>
        <color rgb="FF000000"/>
        <rFont val="Calibri"/>
        <family val="2"/>
      </rPr>
      <t>接收、出库、入库单打印导出优化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】修改数据</t>
    </r>
  </si>
  <si>
    <t/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 xml:space="preserve">】修改数据
【运维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 xml:space="preserve">】
（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）任务</t>
    </r>
    <r>
      <rPr>
        <sz val="9"/>
        <color rgb="FF000000"/>
        <rFont val="Calibri"/>
        <family val="2"/>
      </rPr>
      <t xml:space="preserve"> JobHandlerCallEvaluationDept </t>
    </r>
    <r>
      <rPr>
        <sz val="9"/>
        <color rgb="FF000000"/>
        <rFont val="Calibri"/>
        <family val="2"/>
      </rPr>
      <t>任务统计物资使用评价（部门维度）异常：调拨单的</t>
    </r>
    <r>
      <rPr>
        <sz val="9"/>
        <color rgb="FF000000"/>
        <rFont val="Calibri"/>
        <family val="2"/>
      </rPr>
      <t>TAKING_DEPT_CODE</t>
    </r>
    <r>
      <rPr>
        <sz val="9"/>
        <color rgb="FF000000"/>
        <rFont val="Calibri"/>
        <family val="2"/>
      </rPr>
      <t xml:space="preserve">是空的导致插入数据异常
（</t>
    </r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）任务</t>
    </r>
    <r>
      <rPr>
        <sz val="9"/>
        <color rgb="FF000000"/>
        <rFont val="Calibri"/>
        <family val="2"/>
      </rPr>
      <t xml:space="preserve"> JobHandlerCallEvaluationReceiver </t>
    </r>
    <r>
      <rPr>
        <sz val="9"/>
        <color rgb="FF000000"/>
        <rFont val="Calibri"/>
        <family val="2"/>
      </rPr>
      <t>统计物资使用评价（领用人维度）异常：调拨单的</t>
    </r>
    <r>
      <rPr>
        <sz val="9"/>
        <color rgb="FF000000"/>
        <rFont val="Calibri"/>
        <family val="2"/>
      </rPr>
      <t>RECEIVER_ID</t>
    </r>
    <r>
      <rPr>
        <sz val="9"/>
        <color rgb="FF000000"/>
        <rFont val="Calibri"/>
        <family val="2"/>
      </rPr>
      <t>是空的导致插入数据异常</t>
    </r>
  </si>
  <si>
    <t/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-HRSISC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>IA302022051300384</t>
    </r>
    <r>
      <rPr>
        <sz val="9"/>
        <color rgb="FF000000"/>
        <rFont val="Calibri"/>
        <family val="2"/>
      </rPr>
      <t>领料申请，出库单</t>
    </r>
    <r>
      <rPr>
        <sz val="9"/>
        <color rgb="FF000000"/>
        <rFont val="Calibri"/>
        <family val="2"/>
      </rPr>
      <t xml:space="preserve"> IS30202205160259 </t>
    </r>
    <r>
      <rPr>
        <sz val="9"/>
        <color rgb="FF000000"/>
        <rFont val="Calibri"/>
        <family val="2"/>
      </rPr>
      <t>和</t>
    </r>
    <r>
      <rPr>
        <sz val="9"/>
        <color rgb="FF000000"/>
        <rFont val="Calibri"/>
        <family val="2"/>
      </rPr>
      <t xml:space="preserve"> IS30202205160263 </t>
    </r>
    <r>
      <rPr>
        <sz val="9"/>
        <color rgb="FF000000"/>
        <rFont val="Calibri"/>
        <family val="2"/>
      </rPr>
      <t>，查询数据异常排查</t>
    </r>
  </si>
  <si>
    <t/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-SRM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 xml:space="preserve">S2170020220500016 </t>
    </r>
    <r>
      <rPr>
        <sz val="9"/>
        <color rgb="FF000000"/>
        <rFont val="Calibri"/>
        <family val="2"/>
      </rPr>
      <t>评委名字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：粟砚珍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指派评委查询不出</t>
    </r>
  </si>
  <si>
    <t/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-SRM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 xml:space="preserve">ITSM:TAS000000090590
</t>
    </r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-SRM</t>
    </r>
    <r>
      <rPr>
        <sz val="9"/>
        <color rgb="FF000000"/>
        <rFont val="Calibri"/>
        <family val="2"/>
      </rPr>
      <t>】</t>
    </r>
    <r>
      <rPr>
        <sz val="9"/>
        <color rgb="FF000000"/>
        <rFont val="Calibri"/>
        <family val="2"/>
      </rPr>
      <t xml:space="preserve">ITSM:TAS000000090592 </t>
    </r>
  </si>
  <si>
    <t/>
    <r>
      <rPr>
        <sz val="9"/>
        <color rgb="FF000000"/>
        <rFont val="Calibri"/>
        <family val="2"/>
      </rPr>
      <t>【运维</t>
    </r>
    <r>
      <rPr>
        <sz val="9"/>
        <color rgb="FF000000"/>
        <rFont val="Calibri"/>
        <family val="2"/>
      </rPr>
      <t>-SRM</t>
    </r>
    <r>
      <rPr>
        <sz val="9"/>
        <color rgb="FF000000"/>
        <rFont val="Calibri"/>
        <family val="2"/>
      </rPr>
      <t>】推送国资委数据</t>
    </r>
    <r>
      <rPr>
        <sz val="9"/>
        <color rgb="FF000000"/>
        <rFont val="Calibri"/>
        <family val="2"/>
      </rPr>
      <t>-</t>
    </r>
    <r>
      <rPr>
        <sz val="9"/>
        <color rgb="FF000000"/>
        <rFont val="Calibri"/>
        <family val="2"/>
      </rPr>
      <t>重新生成表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、</t>
    </r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、</t>
    </r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数据，重新生成附件</t>
    </r>
  </si>
  <si>
    <t/>
    <r>
      <rPr>
        <sz val="12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【技术支持-SRM】与守正接口使用RabbitMq接收信息，需要配置双数据源 
【运维-HRSISC】修改库存数据（龙岩）</t>
    </r>
    <r>
      <rPr>
        <sz val="12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</si>
</sst>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4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0%"/>
    <numFmt numFmtId="172" formatCode="@"/>
    <numFmt numFmtId="173" formatCode="[$-F800]dddd\,\ mmmm\ dd\,\ yyyy"/>
    <numFmt numFmtId="174" formatCode="0.0_);[Red]\(0.0\)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0.0_);[Red]\(0.0\)"/>
    <numFmt numFmtId="191" formatCode="[$-F800]dddd\,\ mmmm\ dd\,\ yyyy"/>
    <numFmt numFmtId="192" formatCode="[$-F800]dddd\,\ mmmm\ dd\,\ yyyy"/>
    <numFmt numFmtId="193" formatCode="0%"/>
    <numFmt numFmtId="194" formatCode="0.0_);[Red]\(0.0\)"/>
    <numFmt numFmtId="195" formatCode="[$-F800]dddd\,\ mmmm\ dd\,\ yyyy"/>
    <numFmt numFmtId="196" formatCode="0%"/>
    <numFmt numFmtId="197" formatCode="[$-F800]dddd\,\ mmmm\ dd\,\ yyyy"/>
    <numFmt numFmtId="198" formatCode="[$-F800]dddd\,\ mmmm\ dd\,\ yyyy"/>
    <numFmt numFmtId="199" formatCode="0.0_);[Red]\(0.0\)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[$-F800]dddd\,\ mmmm\ dd\,\ yyyy"/>
    <numFmt numFmtId="216" formatCode="0.0_);[Red]\(0.0\)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  <numFmt numFmtId="221" formatCode="m/d/yy"/>
    <numFmt numFmtId="222" formatCode="[$-F800]dddd\,\ mmmm\ dd\,\ yyyy"/>
    <numFmt numFmtId="223" formatCode="[$-F800]dddd\,\ mmmm\ dd\,\ yyyy"/>
    <numFmt numFmtId="224" formatCode="[$-F800]dddd\,\ mmmm\ dd\,\ yyyy"/>
    <numFmt numFmtId="225" formatCode="[$-F800]dddd\,\ mmmm\ dd\,\ yyyy"/>
    <numFmt numFmtId="226" formatCode="[$-F800]dddd\,\ mmmm\ dd\,\ yyyy"/>
    <numFmt numFmtId="227" formatCode="@"/>
    <numFmt numFmtId="228" formatCode="[$-F800]dddd\,\ mmmm\ dd\,\ yyyy"/>
    <numFmt numFmtId="229" formatCode="0%"/>
    <numFmt numFmtId="230" formatCode="0%"/>
    <numFmt numFmtId="231" formatCode="@"/>
    <numFmt numFmtId="232" formatCode="[$-F800]dddd\,\ mmmm\ dd\,\ yyyy"/>
    <numFmt numFmtId="233" formatCode="[$-F800]dddd\,\ mmmm\ dd\,\ yyyy"/>
    <numFmt numFmtId="234" formatCode="[$-F800]dddd\,\ mmmm\ dd\,\ yyyy"/>
    <numFmt numFmtId="235" formatCode="[$-F800]dddd\,\ mmmm\ dd\,\ yyyy"/>
    <numFmt numFmtId="236" formatCode="[$-F800]dddd\,\ mmmm\ dd\,\ yyyy"/>
    <numFmt numFmtId="237" formatCode="[$-F800]dddd\,\ mmmm\ dd\,\ yyyy"/>
    <numFmt numFmtId="238" formatCode="[$-F800]dddd\,\ mmmm\ dd\,\ yyyy"/>
    <numFmt numFmtId="239" formatCode="[$-F800]dddd\,\ mmmm\ dd\,\ yyyy"/>
    <numFmt numFmtId="240" formatCode="[$-F800]dddd\,\ mmmm\ dd\,\ yyyy"/>
    <numFmt numFmtId="241" formatCode="[$-F800]dddd\,\ mmmm\ dd\,\ yyyy"/>
    <numFmt numFmtId="242" formatCode="[$-F800]dddd\,\ mmmm\ dd\,\ yyyy"/>
    <numFmt numFmtId="243" formatCode="[$-F800]dddd\,\ mmmm\ dd\,\ yyyy"/>
    <numFmt numFmtId="244" formatCode="[$-F800]dddd\,\ mmmm\ dd\,\ yyyy"/>
    <numFmt numFmtId="245" formatCode="[$-F800]dddd\,\ mmmm\ dd\,\ yyyy"/>
    <numFmt numFmtId="246" formatCode="[$-F800]dddd\,\ mmmm\ dd\,\ yyyy"/>
    <numFmt numFmtId="247" formatCode="[$-F800]dddd\,\ mmmm\ dd\,\ yyyy"/>
    <numFmt numFmtId="248" formatCode="[$-F800]dddd\,\ mmmm\ dd\,\ yyyy"/>
    <numFmt numFmtId="249" formatCode="[$-F800]dddd\,\ mmmm\ dd\,\ yyyy"/>
    <numFmt numFmtId="250" formatCode="[$-F800]dddd\,\ mmmm\ dd\,\ yyyy"/>
    <numFmt numFmtId="251" formatCode="[$-F800]dddd\,\ mmmm\ dd\,\ yyyy"/>
    <numFmt numFmtId="252" formatCode="[$-F800]dddd\,\ mmmm\ dd\,\ yyyy"/>
    <numFmt numFmtId="253" formatCode="[$-F800]dddd\,\ mmmm\ dd\,\ yyyy"/>
    <numFmt numFmtId="254" formatCode="[$-F800]dddd\,\ mmmm\ dd\,\ yyyy"/>
    <numFmt numFmtId="255" formatCode="[$-F800]dddd\,\ mmmm\ dd\,\ yyyy"/>
    <numFmt numFmtId="256" formatCode="[$-F800]dddd\,\ mmmm\ dd\,\ yyyy"/>
    <numFmt numFmtId="257" formatCode="[$-F800]dddd\,\ mmmm\ dd\,\ yyyy"/>
    <numFmt numFmtId="258" formatCode="[$-F800]dddd\,\ mmmm\ dd\,\ yyyy"/>
    <numFmt numFmtId="259" formatCode="[$-F800]dddd\,\ mmmm\ dd\,\ yyyy"/>
    <numFmt numFmtId="260" formatCode="[$-F800]dddd\,\ mmmm\ dd\,\ yyyy"/>
    <numFmt numFmtId="261" formatCode="[$-F800]dddd\,\ mmmm\ dd\,\ yyyy"/>
    <numFmt numFmtId="262" formatCode="[$-F800]dddd\,\ mmmm\ dd\,\ yyyy"/>
    <numFmt numFmtId="263" formatCode="[$-F800]dddd\,\ mmmm\ dd\,\ yyyy"/>
    <numFmt numFmtId="264" formatCode="[$-F800]dddd\,\ mmmm\ dd\,\ yyyy"/>
    <numFmt numFmtId="265" formatCode="[$-F800]dddd\,\ mmmm\ dd\,\ yyyy"/>
    <numFmt numFmtId="266" formatCode="[$-F800]dddd\,\ mmmm\ dd\,\ yyyy"/>
    <numFmt numFmtId="267" formatCode="[$-F800]dddd\,\ mmmm\ dd\,\ yyyy"/>
  </numFmts>
  <fonts count="135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sz val="6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2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</fonts>
  <fills count="4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0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0B050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</fills>
  <borders count="1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3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/>
    </xf>
    <xf applyAlignment="true" applyBorder="false" applyFill="false" applyFont="true" applyNumberFormat="true" applyProtection="false" borderId="2" fillId="0" fontId="2" numFmtId="165" xfId="0">
      <alignment vertical="center"/>
    </xf>
    <xf applyAlignment="true" applyBorder="false" applyFill="false" applyFont="true" applyNumberFormat="true" applyProtection="false" borderId="3" fillId="0" fontId="3" numFmtId="166" xfId="0">
      <alignment horizontal="center" vertical="center"/>
    </xf>
    <xf applyAlignment="true" applyBorder="false" applyFill="false" applyFont="true" applyNumberFormat="true" applyProtection="false" borderId="4" fillId="0" fontId="4" numFmtId="167" xfId="0">
      <alignment vertical="center" wrapText="true"/>
    </xf>
    <xf applyAlignment="true" applyBorder="false" applyFill="false" applyFont="true" applyNumberFormat="true" applyProtection="false" borderId="5" fillId="2" fontId="5" numFmtId="168" xfId="0">
      <alignment horizontal="center" vertical="center"/>
    </xf>
    <xf applyAlignment="true" applyBorder="false" applyFill="false" applyFont="true" applyNumberFormat="true" applyProtection="false" borderId="6" fillId="0" fontId="6" numFmtId="169" xfId="0">
      <alignment vertical="center" wrapText="true"/>
    </xf>
    <xf applyAlignment="true" applyBorder="false" applyFill="false" applyFont="true" applyNumberFormat="true" applyProtection="false" borderId="7" fillId="0" fontId="7" numFmtId="170" xfId="0">
      <alignment vertical="center" wrapText="true"/>
    </xf>
    <xf applyAlignment="true" applyBorder="false" applyFill="false" applyFont="true" applyNumberFormat="true" applyProtection="false" borderId="8" fillId="0" fontId="8" numFmtId="171" xfId="0">
      <alignment horizontal="center" vertical="center" wrapText="true"/>
    </xf>
    <xf applyAlignment="true" applyBorder="false" applyFill="false" applyFont="true" applyNumberFormat="true" applyProtection="false" borderId="9" fillId="0" fontId="9" numFmtId="172" xfId="0">
      <alignment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true" applyProtection="false" borderId="11" fillId="0" fontId="11" numFmtId="173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center" wrapText="true"/>
    </xf>
    <xf applyAlignment="true" applyBorder="false" applyFill="false" applyFont="true" applyNumberFormat="true" applyProtection="false" borderId="13" fillId="0" fontId="13" numFmtId="174" xfId="0">
      <alignment horizontal="left" vertical="center" wrapText="true"/>
    </xf>
    <xf applyAlignment="true" applyBorder="false" applyFill="false" applyFont="true" applyNumberFormat="false" applyProtection="false" borderId="14" fillId="0" fontId="14" numFmtId="0" xfId="0">
      <alignment vertical="center"/>
    </xf>
    <xf applyAlignment="true" applyBorder="false" applyFill="false" applyFont="true" applyNumberFormat="true" applyProtection="false" borderId="15" fillId="0" fontId="15" numFmtId="175" xfId="0">
      <alignment horizontal="left" vertical="center" wrapText="true"/>
    </xf>
    <xf applyAlignment="true" applyBorder="false" applyFill="false" applyFont="true" applyNumberFormat="true" applyProtection="false" borderId="16" fillId="0" fontId="16" numFmtId="176" xfId="0">
      <alignment vertical="center"/>
    </xf>
    <xf applyAlignment="true" applyBorder="false" applyFill="false" applyFont="true" applyNumberFormat="true" applyProtection="false" borderId="17" fillId="0" fontId="17" numFmtId="177" xfId="0">
      <alignment horizontal="center" vertical="center"/>
    </xf>
    <xf applyAlignment="true" applyBorder="false" applyFill="false" applyFont="true" applyNumberFormat="true" applyProtection="false" borderId="18" fillId="3" fontId="18" numFmtId="178" xfId="0">
      <alignment horizontal="center" vertical="center"/>
    </xf>
    <xf applyAlignment="true" applyBorder="false" applyFill="false" applyFont="true" applyNumberFormat="true" applyProtection="false" borderId="19" fillId="4" fontId="19" numFmtId="179" xfId="0">
      <alignment horizontal="center" vertical="center"/>
    </xf>
    <xf applyAlignment="true" applyBorder="false" applyFill="false" applyFont="true" applyNumberFormat="true" applyProtection="false" borderId="20" fillId="5" fontId="20" numFmtId="180" xfId="0">
      <alignment horizontal="center" vertical="center"/>
    </xf>
    <xf applyAlignment="true" applyBorder="false" applyFill="false" applyFont="true" applyNumberFormat="true" applyProtection="false" borderId="21" fillId="6" fontId="21" numFmtId="181" xfId="0">
      <alignment horizontal="center" vertical="center" wrapText="true"/>
    </xf>
    <xf applyAlignment="true" applyBorder="false" applyFill="false" applyFont="true" applyNumberFormat="true" applyProtection="false" borderId="22" fillId="7" fontId="22" numFmtId="182" xfId="0">
      <alignment vertical="center" wrapText="true"/>
    </xf>
    <xf applyAlignment="true" applyBorder="false" applyFill="false" applyFont="true" applyNumberFormat="true" applyProtection="false" borderId="23" fillId="8" fontId="23" numFmtId="183" xfId="0">
      <alignment vertical="center"/>
    </xf>
    <xf applyAlignment="true" applyBorder="false" applyFill="false" applyFont="true" applyNumberFormat="false" applyProtection="false" borderId="24" fillId="0" fontId="24" numFmtId="0" xfId="0">
      <alignment horizontal="center" vertical="center" wrapText="true"/>
    </xf>
    <xf applyAlignment="true" applyBorder="false" applyFill="false" applyFont="true" applyNumberFormat="true" applyProtection="false" borderId="25" fillId="9" fontId="25" numFmtId="184" xfId="0">
      <alignment horizontal="center" vertical="center"/>
    </xf>
    <xf applyAlignment="true" applyBorder="false" applyFill="false" applyFont="true" applyNumberFormat="true" applyProtection="false" borderId="26" fillId="10" fontId="26" numFmtId="185" xfId="0">
      <alignment horizontal="center" vertical="center"/>
    </xf>
    <xf applyAlignment="true" applyBorder="false" applyFill="false" applyFont="true" applyNumberFormat="true" applyProtection="false" borderId="27" fillId="11" fontId="27" numFmtId="186" xfId="0">
      <alignment horizontal="center" vertical="center"/>
    </xf>
    <xf applyAlignment="true" applyBorder="false" applyFill="false" applyFont="true" applyNumberFormat="true" applyProtection="false" borderId="28" fillId="12" fontId="28" numFmtId="187" xfId="0">
      <alignment horizontal="center" vertical="center" wrapText="true"/>
    </xf>
    <xf applyAlignment="true" applyBorder="false" applyFill="false" applyFont="true" applyNumberFormat="false" applyProtection="false" borderId="29" fillId="0" fontId="29" numFmtId="0" xfId="0">
      <alignment horizontal="center" vertical="center" wrapText="true"/>
    </xf>
    <xf applyAlignment="true" applyBorder="false" applyFill="false" applyFont="true" applyNumberFormat="true" applyProtection="false" borderId="30" fillId="13" fontId="30" numFmtId="188" xfId="0">
      <alignment horizontal="center" vertical="center"/>
    </xf>
    <xf applyAlignment="true" applyBorder="false" applyFill="false" applyFont="true" applyNumberFormat="true" applyProtection="false" borderId="31" fillId="14" fontId="31" numFmtId="189" xfId="0">
      <alignment horizontal="center" vertical="center"/>
    </xf>
    <xf applyAlignment="true" applyBorder="false" applyFill="false" applyFont="true" applyNumberFormat="true" applyProtection="false" borderId="32" fillId="15" fontId="32" numFmtId="190" xfId="0">
      <alignment horizontal="center" vertical="center"/>
    </xf>
    <xf applyAlignment="true" applyBorder="false" applyFill="false" applyFont="true" applyNumberFormat="true" applyProtection="false" borderId="33" fillId="0" fontId="33" numFmtId="191" xfId="0">
      <alignment vertical="center" wrapText="true"/>
    </xf>
    <xf applyAlignment="true" applyBorder="false" applyFill="false" applyFont="true" applyNumberFormat="true" applyProtection="false" borderId="34" fillId="0" fontId="34" numFmtId="192" xfId="0">
      <alignment vertical="center" wrapText="true"/>
    </xf>
    <xf applyAlignment="true" applyBorder="false" applyFill="false" applyFont="true" applyNumberFormat="false" applyProtection="false" borderId="35" fillId="0" fontId="35" numFmtId="0" xfId="0">
      <alignment horizontal="center" vertical="center"/>
    </xf>
    <xf applyAlignment="true" applyBorder="false" applyFill="false" applyFont="true" applyNumberFormat="true" applyProtection="false" borderId="36" fillId="0" fontId="36" numFmtId="193" xfId="0">
      <alignment horizontal="center" vertical="center"/>
    </xf>
    <xf applyAlignment="true" applyBorder="false" applyFill="false" applyFont="true" applyNumberFormat="true" applyProtection="false" borderId="37" fillId="16" fontId="37" numFmtId="194" xfId="0">
      <alignment horizontal="center" vertical="center"/>
    </xf>
    <xf applyAlignment="true" applyBorder="false" applyFill="false" applyFont="true" applyNumberFormat="true" applyProtection="false" borderId="38" fillId="0" fontId="38" numFmtId="195" xfId="0">
      <alignment vertical="center"/>
    </xf>
    <xf applyAlignment="true" applyBorder="false" applyFill="false" applyFont="true" applyNumberFormat="true" applyProtection="false" borderId="39" fillId="0" fontId="39" numFmtId="196" xfId="0">
      <alignment horizontal="left" vertical="top" wrapText="true"/>
    </xf>
    <xf applyAlignment="true" applyBorder="false" applyFill="false" applyFont="true" applyNumberFormat="true" applyProtection="false" borderId="40" fillId="0" fontId="40" numFmtId="197" xfId="0">
      <alignment horizontal="center" vertical="center" wrapText="true"/>
    </xf>
    <xf applyAlignment="true" applyBorder="false" applyFill="false" applyFont="true" applyNumberFormat="false" applyProtection="false" borderId="41" fillId="0" fontId="41" numFmtId="0" xfId="0">
      <alignment horizontal="center" vertical="center"/>
    </xf>
    <xf applyAlignment="true" applyBorder="false" applyFill="false" applyFont="true" applyNumberFormat="true" applyProtection="false" borderId="42" fillId="0" fontId="42" numFmtId="198" xfId="0">
      <alignment vertical="center" wrapText="true"/>
    </xf>
    <xf applyAlignment="true" applyBorder="false" applyFill="false" applyFont="true" applyNumberFormat="false" applyProtection="false" borderId="43" fillId="17" fontId="43" numFmtId="0" xfId="0">
      <alignment horizontal="center" vertical="center"/>
    </xf>
    <xf applyAlignment="true" applyBorder="false" applyFill="false" applyFont="true" applyNumberFormat="true" applyProtection="false" borderId="44" fillId="18" fontId="44" numFmtId="199" xfId="0">
      <alignment horizontal="center" vertical="center"/>
    </xf>
    <xf applyAlignment="true" applyBorder="false" applyFill="false" applyFont="true" applyNumberFormat="false" applyProtection="false" borderId="45" fillId="19" fontId="45" numFmtId="0" xfId="0">
      <alignment horizontal="center" vertical="center"/>
    </xf>
    <xf applyAlignment="true" applyBorder="false" applyFill="false" applyFont="true" applyNumberFormat="false" applyProtection="false" borderId="46" fillId="20" fontId="46" numFmtId="0" xfId="0">
      <alignment horizontal="center" vertical="center"/>
    </xf>
    <xf applyAlignment="true" applyBorder="false" applyFill="false" applyFont="true" applyNumberFormat="true" applyProtection="false" borderId="47" fillId="0" fontId="47" numFmtId="200" xfId="0">
      <alignment horizontal="center" vertical="center"/>
    </xf>
    <xf applyAlignment="true" applyBorder="false" applyFill="false" applyFont="true" applyNumberFormat="true" applyProtection="false" borderId="48" fillId="21" fontId="48" numFmtId="201" xfId="0">
      <alignment horizontal="left" vertical="center" wrapText="true"/>
    </xf>
    <xf applyAlignment="true" applyBorder="false" applyFill="false" applyFont="true" applyNumberFormat="true" applyProtection="false" borderId="49" fillId="22" fontId="49" numFmtId="202" xfId="0">
      <alignment horizontal="center" vertical="center" wrapText="true"/>
    </xf>
    <xf applyAlignment="true" applyBorder="false" applyFill="false" applyFont="true" applyNumberFormat="true" applyProtection="false" borderId="50" fillId="0" fontId="50" numFmtId="203" xfId="0">
      <alignment horizontal="center" vertical="center"/>
    </xf>
    <xf applyAlignment="true" applyBorder="false" applyFill="false" applyFont="true" applyNumberFormat="true" applyProtection="false" borderId="51" fillId="0" fontId="51" numFmtId="204" xfId="0">
      <alignment vertical="center" wrapText="true"/>
    </xf>
    <xf applyAlignment="true" applyBorder="false" applyFill="false" applyFont="true" applyNumberFormat="true" applyProtection="false" borderId="52" fillId="0" fontId="52" numFmtId="205" xfId="0">
      <alignment horizontal="center" vertical="center"/>
    </xf>
    <xf applyAlignment="true" applyBorder="false" applyFill="false" applyFont="true" applyNumberFormat="true" applyProtection="false" borderId="53" fillId="23" fontId="53" numFmtId="206" xfId="0">
      <alignment horizontal="center" vertical="center" wrapText="true"/>
    </xf>
    <xf applyAlignment="true" applyBorder="false" applyFill="false" applyFont="true" applyNumberFormat="true" applyProtection="false" borderId="54" fillId="24" fontId="54" numFmtId="207" xfId="0">
      <alignment vertical="center" wrapText="true"/>
    </xf>
    <xf applyAlignment="true" applyBorder="false" applyFill="false" applyFont="true" applyNumberFormat="true" applyProtection="false" borderId="55" fillId="25" fontId="55" numFmtId="208" xfId="0">
      <alignment horizontal="center" vertical="center" wrapText="true"/>
    </xf>
    <xf applyAlignment="true" applyBorder="false" applyFill="false" applyFont="true" applyNumberFormat="true" applyProtection="false" borderId="56" fillId="26" fontId="56" numFmtId="209" xfId="0">
      <alignment horizontal="center" vertical="center" wrapText="true"/>
    </xf>
    <xf applyAlignment="true" applyBorder="false" applyFill="false" applyFont="true" applyNumberFormat="true" applyProtection="false" borderId="57" fillId="27" fontId="57" numFmtId="210" xfId="0">
      <alignment horizontal="center" vertical="center"/>
    </xf>
    <xf applyAlignment="true" applyBorder="false" applyFill="false" applyFont="true" applyNumberFormat="true" applyProtection="false" borderId="58" fillId="28" fontId="58" numFmtId="211" xfId="0">
      <alignment horizontal="left" vertical="center" wrapText="true"/>
    </xf>
    <xf applyAlignment="true" applyBorder="false" applyFill="false" applyFont="true" applyNumberFormat="true" applyProtection="false" borderId="59" fillId="29" fontId="59" numFmtId="212" xfId="0">
      <alignment horizontal="center" vertical="center" wrapText="true"/>
    </xf>
    <xf applyAlignment="true" applyBorder="false" applyFill="false" applyFont="true" applyNumberFormat="false" applyProtection="false" borderId="60" fillId="0" fontId="60" numFmtId="0" xfId="0">
      <alignment horizontal="center" vertical="center" wrapText="true"/>
    </xf>
    <xf applyAlignment="true" applyBorder="false" applyFill="false" applyFont="true" applyNumberFormat="false" applyProtection="false" borderId="61" fillId="0" fontId="61" numFmtId="0" xfId="0">
      <alignment horizontal="center" vertical="center" wrapText="true"/>
    </xf>
    <xf applyAlignment="true" applyBorder="false" applyFill="false" applyFont="true" applyNumberFormat="true" applyProtection="false" borderId="62" fillId="0" fontId="62" numFmtId="213" xfId="0">
      <alignment horizontal="center" vertical="center"/>
    </xf>
    <xf applyAlignment="true" applyBorder="false" applyFill="false" applyFont="true" applyNumberFormat="true" applyProtection="false" borderId="63" fillId="30" fontId="63" numFmtId="214" xfId="0">
      <alignment vertical="center" wrapText="true"/>
    </xf>
    <xf applyAlignment="true" applyBorder="false" applyFill="false" applyFont="true" applyNumberFormat="true" applyProtection="false" borderId="64" fillId="0" fontId="64" numFmtId="215" xfId="0">
      <alignment horizontal="center" vertical="center"/>
    </xf>
    <xf applyAlignment="true" applyBorder="false" applyFill="false" applyFont="true" applyNumberFormat="true" applyProtection="false" borderId="65" fillId="0" fontId="65" numFmtId="216" xfId="0">
      <alignment horizontal="center" vertical="center"/>
    </xf>
    <xf applyAlignment="true" applyBorder="false" applyFill="false" applyFont="true" applyNumberFormat="false" applyProtection="false" borderId="66" fillId="0" fontId="66" numFmtId="0" xfId="0">
      <alignment horizontal="center" vertical="center"/>
    </xf>
    <xf applyAlignment="true" applyBorder="false" applyFill="false" applyFont="true" applyNumberFormat="false" applyProtection="false" borderId="67" fillId="0" fontId="67" numFmtId="0" xfId="0">
      <alignment horizontal="center" vertical="center"/>
    </xf>
    <xf applyAlignment="true" applyBorder="false" applyFill="false" applyFont="true" applyNumberFormat="true" applyProtection="false" borderId="68" fillId="0" fontId="68" numFmtId="217" xfId="0">
      <alignment horizontal="left" vertical="center" wrapText="true"/>
    </xf>
    <xf applyAlignment="true" applyBorder="false" applyFill="false" applyFont="true" applyNumberFormat="true" applyProtection="false" borderId="69" fillId="31" fontId="69" numFmtId="218" xfId="0">
      <alignment vertical="center" wrapText="true"/>
    </xf>
    <xf applyAlignment="true" applyBorder="false" applyFill="false" applyFont="true" applyNumberFormat="true" applyProtection="false" borderId="70" fillId="0" fontId="70" numFmtId="219" xfId="0">
      <alignment vertical="center" wrapText="true"/>
    </xf>
    <xf applyAlignment="true" applyBorder="false" applyFill="false" applyFont="true" applyNumberFormat="true" applyProtection="false" borderId="71" fillId="32" fontId="71" numFmtId="220" xfId="0">
      <alignment vertical="center" wrapText="true"/>
    </xf>
    <xf applyAlignment="true" applyBorder="false" applyFill="false" applyFont="true" applyNumberFormat="false" applyProtection="false" borderId="72" fillId="0" fontId="72" numFmtId="0" xfId="0">
      <alignment horizontal="center" vertical="center" wrapText="true"/>
    </xf>
    <xf applyAlignment="true" applyBorder="false" applyFill="false" applyFont="true" applyNumberFormat="false" applyProtection="false" borderId="73" fillId="0" fontId="73" numFmtId="0" xfId="0">
      <alignment horizontal="center" vertical="center" wrapText="true"/>
    </xf>
    <xf applyAlignment="true" applyBorder="false" applyFill="false" applyFont="true" applyNumberFormat="true" applyProtection="false" borderId="74" fillId="0" fontId="74" numFmtId="221" xfId="0">
      <alignment horizontal="center" vertical="center"/>
    </xf>
    <xf applyAlignment="true" applyBorder="false" applyFill="false" applyFont="true" applyNumberFormat="true" applyProtection="false" borderId="75" fillId="0" fontId="75" numFmtId="222" xfId="0">
      <alignment vertical="center"/>
    </xf>
    <xf applyAlignment="true" applyBorder="false" applyFill="false" applyFont="true" applyNumberFormat="true" applyProtection="false" borderId="76" fillId="0" fontId="76" numFmtId="223" xfId="0">
      <alignment horizontal="center" vertical="center"/>
    </xf>
    <xf applyAlignment="true" applyBorder="false" applyFill="false" applyFont="true" applyNumberFormat="true" applyProtection="false" borderId="77" fillId="0" fontId="77" numFmtId="224" xfId="0">
      <alignment vertical="center"/>
    </xf>
    <xf applyAlignment="true" applyBorder="false" applyFill="false" applyFont="true" applyNumberFormat="true" applyProtection="false" borderId="78" fillId="33" fontId="78" numFmtId="225" xfId="0">
      <alignment horizontal="center" vertical="center"/>
    </xf>
    <xf applyAlignment="true" applyBorder="false" applyFill="false" applyFont="true" applyNumberFormat="true" applyProtection="false" borderId="79" fillId="34" fontId="79" numFmtId="226" xfId="0">
      <alignment horizontal="center" vertical="center"/>
    </xf>
    <xf applyAlignment="true" applyBorder="false" applyFill="false" applyFont="true" applyNumberFormat="true" applyProtection="false" borderId="80" fillId="0" fontId="80" numFmtId="227" xfId="0">
      <alignment horizontal="center" vertical="center"/>
    </xf>
    <xf applyAlignment="true" applyBorder="false" applyFill="false" applyFont="true" applyNumberFormat="true" applyProtection="false" borderId="81" fillId="0" fontId="81" numFmtId="228" xfId="0">
      <alignment vertical="center" wrapText="true"/>
    </xf>
    <xf applyAlignment="true" applyBorder="false" applyFill="false" applyFont="true" applyNumberFormat="true" applyProtection="false" borderId="82" fillId="0" fontId="82" numFmtId="229" xfId="0">
      <alignment horizontal="left" vertical="top" wrapText="true"/>
    </xf>
    <xf applyAlignment="true" applyBorder="false" applyFill="false" applyFont="true" applyNumberFormat="false" applyProtection="false" borderId="83" fillId="0" fontId="83" numFmtId="0" xfId="0">
      <alignment horizontal="center" vertical="center" wrapText="true"/>
    </xf>
    <xf applyAlignment="true" applyBorder="false" applyFill="false" applyFont="true" applyNumberFormat="true" applyProtection="false" borderId="84" fillId="0" fontId="84" numFmtId="230" xfId="0">
      <alignment horizontal="left" vertical="top"/>
    </xf>
    <xf applyAlignment="true" applyBorder="false" applyFill="false" applyFont="true" applyNumberFormat="true" applyProtection="false" borderId="85" fillId="0" fontId="85" numFmtId="231" xfId="0">
      <alignment horizontal="center" vertical="center"/>
    </xf>
    <xf applyAlignment="true" applyBorder="false" applyFill="false" applyFont="true" applyNumberFormat="false" applyProtection="false" borderId="86" fillId="0" fontId="86" numFmtId="0" xfId="0">
      <alignment horizontal="left" vertical="center"/>
    </xf>
    <xf applyAlignment="true" applyBorder="false" applyFill="false" applyFont="true" applyNumberFormat="true" applyProtection="false" borderId="87" fillId="0" fontId="87" numFmtId="232" xfId="0">
      <alignment horizontal="left" vertical="top" wrapText="true"/>
    </xf>
    <xf applyAlignment="true" applyBorder="false" applyFill="false" applyFont="true" applyNumberFormat="true" applyProtection="false" borderId="88" fillId="0" fontId="88" numFmtId="233" xfId="0">
      <alignment horizontal="left" vertical="top" wrapText="true"/>
    </xf>
    <xf applyAlignment="true" applyBorder="false" applyFill="false" applyFont="true" applyNumberFormat="true" applyProtection="false" borderId="89" fillId="0" fontId="89" numFmtId="234" xfId="0">
      <alignment horizontal="left" vertical="top" wrapText="true"/>
    </xf>
    <xf applyAlignment="true" applyBorder="false" applyFill="false" applyFont="true" applyNumberFormat="true" applyProtection="false" borderId="90" fillId="0" fontId="90" numFmtId="235" xfId="0">
      <alignment horizontal="left" vertical="top" wrapText="true"/>
    </xf>
    <xf applyAlignment="true" applyBorder="false" applyFill="false" applyFont="true" applyNumberFormat="true" applyProtection="false" borderId="91" fillId="0" fontId="91" numFmtId="236" xfId="0">
      <alignment vertical="top" wrapText="true"/>
    </xf>
    <xf applyAlignment="true" applyBorder="false" applyFill="false" applyFont="true" applyNumberFormat="true" applyProtection="false" borderId="92" fillId="0" fontId="92" numFmtId="237" xfId="0">
      <alignment horizontal="left" vertical="top" wrapText="true"/>
    </xf>
    <xf applyAlignment="true" applyBorder="false" applyFill="false" applyFont="true" applyNumberFormat="true" applyProtection="false" borderId="93" fillId="0" fontId="93" numFmtId="238" xfId="0">
      <alignment vertical="center"/>
    </xf>
    <xf applyAlignment="true" applyBorder="false" applyFill="false" applyFont="true" applyNumberFormat="true" applyProtection="false" borderId="94" fillId="0" fontId="94" numFmtId="239" xfId="0">
      <alignment horizontal="left" vertical="center" wrapText="true"/>
    </xf>
    <xf applyAlignment="true" applyBorder="false" applyFill="false" applyFont="true" applyNumberFormat="false" applyProtection="false" borderId="95" fillId="0" fontId="95" numFmtId="0" xfId="0">
      <alignment vertical="center" wrapText="true"/>
    </xf>
    <xf applyAlignment="true" applyBorder="false" applyFill="false" applyFont="true" applyNumberFormat="true" applyProtection="false" borderId="96" fillId="35" fontId="96" numFmtId="240" xfId="0">
      <alignment horizontal="left" vertical="top" wrapText="true"/>
    </xf>
    <xf applyAlignment="true" applyBorder="false" applyFill="false" applyFont="true" applyNumberFormat="true" applyProtection="false" borderId="97" fillId="36" fontId="97" numFmtId="241" xfId="0">
      <alignment horizontal="left" vertical="top" wrapText="true"/>
    </xf>
    <xf applyAlignment="true" applyBorder="false" applyFill="false" applyFont="true" applyNumberFormat="true" applyProtection="false" borderId="98" fillId="0" fontId="98" numFmtId="242" xfId="0">
      <alignment horizontal="center" vertical="center" wrapText="true"/>
    </xf>
    <xf applyAlignment="true" applyBorder="false" applyFill="false" applyFont="true" applyNumberFormat="true" applyProtection="false" borderId="99" fillId="0" fontId="99" numFmtId="243" xfId="0">
      <alignment vertical="top" wrapText="true"/>
    </xf>
    <xf applyAlignment="true" applyBorder="false" applyFill="false" applyFont="true" applyNumberFormat="true" applyProtection="false" borderId="100" fillId="37" fontId="100" numFmtId="244" xfId="0">
      <alignment horizontal="left" vertical="top" wrapText="true"/>
    </xf>
    <xf applyAlignment="true" applyBorder="false" applyFill="false" applyFont="true" applyNumberFormat="false" applyProtection="false" borderId="101" fillId="0" fontId="101" numFmtId="0" xfId="0">
      <alignment horizontal="left" vertical="center" wrapText="true"/>
    </xf>
    <xf applyAlignment="true" applyBorder="false" applyFill="false" applyFont="true" applyNumberFormat="false" applyProtection="false" borderId="102" fillId="0" fontId="102" numFmtId="0" xfId="0">
      <alignment horizontal="left" vertical="center"/>
    </xf>
    <xf applyAlignment="true" applyBorder="false" applyFill="false" applyFont="true" applyNumberFormat="true" applyProtection="false" borderId="103" fillId="0" fontId="103" numFmtId="245" xfId="0">
      <alignment horizontal="left" vertical="top" wrapText="true"/>
    </xf>
    <xf applyAlignment="true" applyBorder="false" applyFill="false" applyFont="true" applyNumberFormat="true" applyProtection="false" borderId="104" fillId="0" fontId="104" numFmtId="246" xfId="0">
      <alignment vertical="top" wrapText="true"/>
    </xf>
    <xf applyAlignment="true" applyBorder="false" applyFill="false" applyFont="true" applyNumberFormat="true" applyProtection="false" borderId="105" fillId="0" fontId="105" numFmtId="247" xfId="0">
      <alignment vertical="top" wrapText="true"/>
    </xf>
    <xf applyAlignment="true" applyBorder="false" applyFill="false" applyFont="true" applyNumberFormat="true" applyProtection="false" borderId="106" fillId="0" fontId="106" numFmtId="248" xfId="0">
      <alignment vertical="center"/>
    </xf>
    <xf applyAlignment="true" applyBorder="false" applyFill="false" applyFont="true" applyNumberFormat="true" applyProtection="false" borderId="107" fillId="0" fontId="107" numFmtId="249" xfId="0">
      <alignment vertical="top" wrapText="true"/>
    </xf>
    <xf applyAlignment="true" applyBorder="false" applyFill="false" applyFont="true" applyNumberFormat="true" applyProtection="false" borderId="108" fillId="0" fontId="108" numFmtId="250" xfId="0">
      <alignment vertical="center" wrapText="true"/>
    </xf>
    <xf applyAlignment="true" applyBorder="false" applyFill="false" applyFont="true" applyNumberFormat="true" applyProtection="false" borderId="109" fillId="0" fontId="109" numFmtId="251" xfId="0">
      <alignment vertical="top" wrapText="true"/>
    </xf>
    <xf applyAlignment="true" applyBorder="false" applyFill="false" applyFont="true" applyNumberFormat="true" applyProtection="false" borderId="110" fillId="0" fontId="110" numFmtId="252" xfId="0">
      <alignment vertical="center" wrapText="true"/>
    </xf>
    <xf applyAlignment="true" applyBorder="false" applyFill="false" applyFont="true" applyNumberFormat="true" applyProtection="false" borderId="111" fillId="0" fontId="111" numFmtId="253" xfId="0">
      <alignment horizontal="center" vertical="center" wrapText="true"/>
    </xf>
    <xf applyAlignment="true" applyBorder="false" applyFill="false" applyFont="true" applyNumberFormat="true" applyProtection="false" borderId="112" fillId="38" fontId="112" numFmtId="254" xfId="0">
      <alignment horizontal="center" vertical="center" wrapText="true"/>
    </xf>
    <xf applyAlignment="true" applyBorder="false" applyFill="false" applyFont="true" applyNumberFormat="true" applyProtection="false" borderId="113" fillId="39" fontId="113" numFmtId="255" xfId="0">
      <alignment vertical="top" wrapText="true"/>
    </xf>
    <xf applyAlignment="true" applyBorder="false" applyFill="false" applyFont="true" applyNumberFormat="true" applyProtection="false" borderId="114" fillId="0" fontId="114" numFmtId="256" xfId="0">
      <alignment vertical="center"/>
    </xf>
    <xf applyAlignment="true" applyBorder="false" applyFill="false" applyFont="true" applyNumberFormat="false" applyProtection="false" borderId="115" fillId="40" fontId="115" numFmtId="0" xfId="0">
      <alignment horizontal="center" vertical="center"/>
    </xf>
    <xf applyAlignment="true" applyBorder="false" applyFill="false" applyFont="true" applyNumberFormat="false" applyProtection="false" borderId="116" fillId="0" fontId="116" numFmtId="0" xfId="0">
      <alignment horizontal="center" vertical="center"/>
    </xf>
    <xf applyAlignment="true" applyBorder="false" applyFill="false" applyFont="true" applyNumberFormat="false" applyProtection="false" borderId="117" fillId="0" fontId="117" numFmtId="0" xfId="0">
      <alignment horizontal="center" vertical="center"/>
    </xf>
    <xf applyAlignment="true" applyBorder="false" applyFill="false" applyFont="true" applyNumberFormat="false" applyProtection="false" borderId="118" fillId="0" fontId="118" numFmtId="0" xfId="0">
      <alignment horizontal="center" vertical="center"/>
    </xf>
    <xf applyAlignment="true" applyBorder="false" applyFill="false" applyFont="true" applyNumberFormat="true" applyProtection="false" borderId="119" fillId="0" fontId="119" numFmtId="257" xfId="0">
      <alignment vertical="center"/>
    </xf>
    <xf applyAlignment="true" applyBorder="false" applyFill="false" applyFont="true" applyNumberFormat="false" applyProtection="false" borderId="120" fillId="0" fontId="120" numFmtId="0" xfId="0">
      <alignment horizontal="center" vertical="center"/>
    </xf>
    <xf applyAlignment="true" applyBorder="false" applyFill="false" applyFont="true" applyNumberFormat="true" applyProtection="false" borderId="121" fillId="0" fontId="121" numFmtId="258" xfId="0">
      <alignment vertical="center"/>
    </xf>
    <xf applyAlignment="true" applyBorder="false" applyFill="false" applyFont="true" applyNumberFormat="true" applyProtection="false" borderId="122" fillId="0" fontId="122" numFmtId="259" xfId="0">
      <alignment vertical="top" wrapText="true"/>
    </xf>
    <xf applyAlignment="true" applyBorder="false" applyFill="false" applyFont="true" applyNumberFormat="true" applyProtection="false" borderId="123" fillId="0" fontId="123" numFmtId="260" xfId="0">
      <alignment vertical="top" wrapText="true"/>
    </xf>
    <xf applyAlignment="true" applyBorder="false" applyFill="false" applyFont="true" applyNumberFormat="true" applyProtection="false" borderId="124" fillId="41" fontId="124" numFmtId="261" xfId="0">
      <alignment vertical="center" wrapText="true"/>
    </xf>
    <xf applyAlignment="true" applyBorder="false" applyFill="false" applyFont="true" applyNumberFormat="true" applyProtection="false" borderId="125" fillId="42" fontId="125" numFmtId="262" xfId="0">
      <alignment horizontal="center" vertical="center" wrapText="true"/>
    </xf>
    <xf applyAlignment="true" applyBorder="false" applyFill="false" applyFont="true" applyNumberFormat="true" applyProtection="false" borderId="126" fillId="43" fontId="126" numFmtId="263" xfId="0">
      <alignment horizontal="center" vertical="center" wrapText="true"/>
    </xf>
    <xf applyAlignment="true" applyBorder="false" applyFill="false" applyFont="true" applyNumberFormat="false" applyProtection="false" borderId="127" fillId="0" fontId="127" numFmtId="0" xfId="0">
      <alignment horizontal="center" vertical="center"/>
    </xf>
    <xf applyAlignment="true" applyBorder="false" applyFill="false" applyFont="true" applyNumberFormat="true" applyProtection="false" borderId="128" fillId="0" fontId="128" numFmtId="264" xfId="0">
      <alignment vertical="top" wrapText="true"/>
    </xf>
    <xf applyAlignment="true" applyBorder="false" applyFill="false" applyFont="true" applyNumberFormat="false" applyProtection="false" borderId="129" fillId="0" fontId="129" numFmtId="0" xfId="0">
      <alignment horizontal="center" vertical="center"/>
    </xf>
    <xf applyAlignment="true" applyBorder="false" applyFill="false" applyFont="true" applyNumberFormat="false" applyProtection="false" borderId="130" fillId="0" fontId="130" numFmtId="0" xfId="0">
      <alignment vertical="center"/>
    </xf>
    <xf applyAlignment="true" applyBorder="false" applyFill="false" applyFont="true" applyNumberFormat="false" applyProtection="false" borderId="131" fillId="0" fontId="131" numFmtId="0" xfId="0">
      <alignment horizontal="center" vertical="center"/>
    </xf>
    <xf applyAlignment="true" applyBorder="false" applyFill="false" applyFont="true" applyNumberFormat="true" applyProtection="false" borderId="132" fillId="0" fontId="132" numFmtId="265" xfId="0">
      <alignment vertical="center"/>
    </xf>
    <xf applyAlignment="true" applyBorder="false" applyFill="false" applyFont="true" applyNumberFormat="true" applyProtection="false" borderId="133" fillId="0" fontId="133" numFmtId="266" xfId="0">
      <alignment vertical="top" wrapText="true"/>
    </xf>
    <xf applyAlignment="true" applyBorder="false" applyFill="false" applyFont="true" applyNumberFormat="true" applyProtection="false" borderId="134" fillId="0" fontId="134" numFmtId="267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45"/>
    <col collapsed="false" customWidth="true" hidden="false" max="3" min="3" style="0" width="10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5" r="1">
      <c r="A1" s="5" t="str">
        <v>项目分类</v>
      </c>
      <c r="B1" s="5" t="str">
        <v>项目名称</v>
      </c>
    </row>
    <row customHeight="true" ht="15" r="2">
      <c r="A2" s="5"/>
      <c r="B2" s="5"/>
    </row>
    <row customHeight="true" ht="15" r="3">
      <c r="A3" s="5"/>
      <c r="B3" s="5"/>
    </row>
    <row customHeight="true" ht="15" r="4">
      <c r="A4" s="3" t="str">
        <v>国企改革三年行动任务</v>
      </c>
      <c r="B4" s="2" t="str">
        <v>全流程先进过程控制</v>
      </c>
    </row>
    <row customHeight="true" ht="15" r="5">
      <c r="A5" s="3"/>
      <c r="B5" s="2" t="str">
        <v>质量管理系统</v>
      </c>
    </row>
    <row customHeight="true" ht="15" r="6">
      <c r="A6" s="3"/>
      <c r="B6" s="2" t="str">
        <v>数字化矿山</v>
      </c>
    </row>
    <row customHeight="true" ht="15" r="7">
      <c r="A7" s="3"/>
      <c r="B7" s="2" t="str">
        <v>智能化验室</v>
      </c>
    </row>
    <row customHeight="true" ht="15" r="8">
      <c r="A8" s="3"/>
      <c r="B8" s="2" t="str">
        <v>混凝土智能制造试点</v>
      </c>
    </row>
    <row customHeight="true" ht="15" r="9">
      <c r="A9" s="3"/>
      <c r="B9" s="2" t="str">
        <v>基地报表线上化</v>
      </c>
    </row>
    <row customHeight="true" ht="15" r="10">
      <c r="A10" s="3"/>
      <c r="B10" s="4" t="str">
        <v>智能物流（系统迭代及推广）</v>
      </c>
    </row>
    <row customHeight="true" ht="15" r="11">
      <c r="A11" s="3"/>
      <c r="B11" s="2" t="str">
        <v>新业务（装配式）数字化堆场</v>
      </c>
    </row>
    <row customHeight="true" ht="15" r="12">
      <c r="A12" s="3"/>
      <c r="B12" s="2" t="str">
        <v>信息化系统推广覆盖</v>
      </c>
    </row>
    <row customHeight="true" ht="15" r="13">
      <c r="A13" s="3" t="str">
        <v>控股经营业绩合同任务</v>
      </c>
      <c r="B13" s="2" t="str">
        <v>5G专网建设</v>
      </c>
    </row>
    <row customHeight="true" ht="15" r="14">
      <c r="A14" s="3"/>
      <c r="B14" s="2" t="str">
        <v>5G终端接入</v>
      </c>
    </row>
    <row customHeight="true" ht="15" r="15">
      <c r="A15" s="3"/>
      <c r="B15" s="2" t="str">
        <v>设备在线监测</v>
      </c>
    </row>
    <row customHeight="true" ht="15" r="16">
      <c r="A16" s="1" t="str">
        <v>商业计划工作</v>
      </c>
      <c r="B16" s="2" t="str">
        <v>封开灯塔工厂（一期）项目</v>
      </c>
    </row>
    <row customHeight="true" ht="15" r="17">
      <c r="A17" s="1"/>
      <c r="B17" s="2" t="str">
        <v>能源管理系统推广（家）</v>
      </c>
    </row>
    <row customHeight="true" ht="15" r="18">
      <c r="A18" s="1"/>
      <c r="B18" s="2" t="str">
        <v>财务系统优化</v>
      </c>
    </row>
    <row customHeight="true" ht="15" r="19">
      <c r="A19" s="1"/>
      <c r="B19" s="2" t="str">
        <v>智税平台项目</v>
      </c>
    </row>
    <row customHeight="true" ht="15" r="20">
      <c r="A20" s="1"/>
      <c r="B20" s="2" t="str">
        <v>财务报表自助分析</v>
      </c>
    </row>
    <row customHeight="true" ht="15" r="21">
      <c r="A21" s="1"/>
      <c r="B21" s="2" t="str">
        <v>档案管理系统</v>
      </c>
    </row>
    <row customHeight="true" ht="15" r="22">
      <c r="A22" s="1"/>
      <c r="B22" s="2" t="str">
        <v>集团督办系统</v>
      </c>
    </row>
    <row customHeight="true" ht="15" r="23">
      <c r="A23" s="1"/>
      <c r="B23" s="2" t="str">
        <v>集团非现场审计系统推广</v>
      </c>
    </row>
    <row customHeight="true" ht="15" r="24">
      <c r="A24" s="1"/>
      <c r="B24" s="2" t="str">
        <v>智慧审计平台优化</v>
      </c>
    </row>
    <row customHeight="true" ht="15" r="25">
      <c r="A25" s="1"/>
      <c r="B25" s="2" t="str">
        <v>人力资源系统优化</v>
      </c>
    </row>
    <row customHeight="true" ht="15" r="26">
      <c r="A26" s="1"/>
      <c r="B26" s="2" t="str">
        <v>人力资源数据分析</v>
      </c>
    </row>
    <row customHeight="true" ht="15" r="27">
      <c r="A27" s="1"/>
      <c r="B27" s="2" t="str">
        <v>共享运营指标及大屏展示</v>
      </c>
    </row>
    <row customHeight="true" ht="15" r="28">
      <c r="A28" s="1"/>
      <c r="B28" s="2" t="str">
        <v>控股组织管控模式优化配套系统改造</v>
      </c>
    </row>
    <row customHeight="true" ht="15" r="29">
      <c r="A29" s="1"/>
      <c r="B29" s="2" t="str">
        <v>汽运调度管理系统升级项目</v>
      </c>
    </row>
    <row customHeight="true" ht="15" r="30">
      <c r="A30" s="1"/>
      <c r="B30" s="2" t="str">
        <v>智能物流推广
 （系统迭代及推广）</v>
      </c>
    </row>
    <row customHeight="true" ht="15" r="31">
      <c r="A31" s="1"/>
      <c r="B31" s="2" t="str">
        <v>辅材备件共享平台优化项目</v>
      </c>
    </row>
    <row customHeight="true" ht="15" r="32">
      <c r="A32" s="1"/>
      <c r="B32" s="2" t="str">
        <v>数字化采购平台</v>
      </c>
    </row>
    <row customHeight="true" ht="15" r="33">
      <c r="A33" s="1"/>
      <c r="B33" s="2" t="str">
        <v>装配式生产管理系统推广及系统集成项目</v>
      </c>
    </row>
    <row customHeight="true" ht="15" r="34">
      <c r="A34" s="1"/>
      <c r="B34" s="2" t="str">
        <v>新业态基础信息化系统改造项目</v>
      </c>
    </row>
    <row customHeight="true" ht="15" r="35">
      <c r="A35" s="1"/>
      <c r="B35" s="2" t="str">
        <v>石材ERP一期建设项目</v>
      </c>
    </row>
    <row customHeight="true" ht="15" r="36">
      <c r="A36" s="1"/>
      <c r="B36" s="2" t="str">
        <v>CRM客户关系管理系统项目二期</v>
      </c>
    </row>
    <row customHeight="true" ht="15" r="37">
      <c r="A37" s="1"/>
      <c r="B37" s="2" t="str">
        <v>研发项目管理系统</v>
      </c>
    </row>
    <row customHeight="true" ht="15" r="38">
      <c r="A38" s="1"/>
      <c r="B38" s="2" t="str">
        <v>BI人民币报表优化</v>
      </c>
    </row>
    <row customHeight="true" ht="15" r="39">
      <c r="A39" s="1"/>
      <c r="B39" s="2" t="str">
        <v>数据标准化（含数据资产目录梳理）</v>
      </c>
    </row>
    <row customHeight="true" ht="15" r="40">
      <c r="A40" s="1"/>
      <c r="B40" s="2" t="str">
        <v>应用系统运维</v>
      </c>
    </row>
    <row customHeight="true" ht="15" r="41">
      <c r="A41" s="1"/>
      <c r="B41" s="2" t="str">
        <v>信创终端
（办公终端）</v>
      </c>
    </row>
    <row customHeight="true" ht="15" r="42">
      <c r="A42" s="1"/>
      <c r="B42" s="2" t="str">
        <v>IOT对接-基础设施建设</v>
      </c>
    </row>
    <row customHeight="true" ht="15" r="43">
      <c r="A43" s="1"/>
      <c r="B43" s="2" t="str">
        <v>IOT对接-田阳安全加固</v>
      </c>
    </row>
    <row customHeight="true" ht="15" r="44">
      <c r="A44" s="1"/>
      <c r="B44" s="2" t="str">
        <v>IOT对接-超融合试点</v>
      </c>
    </row>
    <row customHeight="true" ht="15" r="45">
      <c r="A45" s="1"/>
      <c r="B45" s="2" t="str">
        <v>基础设施运维</v>
      </c>
    </row>
    <row customHeight="true" ht="15" r="46">
      <c r="A46" s="1" t="str">
        <v>智数化管理工作</v>
      </c>
      <c r="B46" s="2" t="str">
        <v>数字化转型进展情况填报</v>
      </c>
    </row>
    <row customHeight="true" ht="15" r="47">
      <c r="A47" s="1"/>
      <c r="B47" s="2" t="str">
        <v>国企改革三年行动总结</v>
      </c>
    </row>
    <row customHeight="true" ht="15" r="48">
      <c r="A48" s="1"/>
      <c r="B48" s="2" t="str">
        <v>世界一流对标提升总结</v>
      </c>
    </row>
    <row customHeight="true" ht="15" r="49">
      <c r="A49" s="1"/>
      <c r="B49" s="2" t="str">
        <v>组织开展事业部智数化解决方案编制与评审</v>
      </c>
    </row>
    <row customHeight="true" ht="15" r="50">
      <c r="A50" s="1"/>
      <c r="B50" s="2" t="str">
        <v>承办集团年度IT经理人会议</v>
      </c>
    </row>
    <row customHeight="true" ht="15" r="51">
      <c r="A51" s="1"/>
      <c r="B51" s="2" t="str">
        <v>智数化工作简报（集团，季度）</v>
      </c>
    </row>
    <row customHeight="true" ht="15" r="52">
      <c r="A52" s="1"/>
      <c r="B52" s="2" t="str">
        <v>智数化工作简报（内部，月度）</v>
      </c>
    </row>
    <row customHeight="true" ht="15" r="53">
      <c r="A53" s="1"/>
      <c r="B53" s="2" t="str">
        <v>2022年度商业计划项目统一立项</v>
      </c>
    </row>
    <row customHeight="true" ht="15" r="54">
      <c r="A54" s="1"/>
      <c r="B54" s="4" t="str">
        <v>2021年度控股、部门业绩合同自评</v>
      </c>
    </row>
    <row customHeight="true" ht="15" r="55">
      <c r="A55" s="1"/>
      <c r="B55" s="2" t="str">
        <v>2021年度智能线业绩合同自评</v>
      </c>
    </row>
    <row customHeight="true" ht="15" r="56">
      <c r="A56" s="1"/>
      <c r="B56" s="2" t="str">
        <v>系统运维管理</v>
      </c>
    </row>
    <row customHeight="true" ht="15" r="57">
      <c r="A57" s="1"/>
      <c r="B57" s="2" t="str">
        <v>基础设施管理</v>
      </c>
    </row>
    <row customHeight="true" ht="15" r="58">
      <c r="A58" s="1"/>
      <c r="B58" s="2" t="str">
        <v>信创工作规划与推进</v>
      </c>
    </row>
    <row customHeight="true" ht="15" r="59">
      <c r="A59" s="1"/>
      <c r="B59" s="2" t="str">
        <v>保密技术支持</v>
      </c>
    </row>
    <row customHeight="true" ht="15" r="60">
      <c r="A60" s="1"/>
      <c r="B60" s="2" t="str">
        <v>会议管理</v>
      </c>
    </row>
    <row customHeight="true" ht="15" r="61">
      <c r="A61" s="1"/>
      <c r="B61" s="2" t="str">
        <v>档案管理</v>
      </c>
    </row>
    <row customHeight="true" ht="15" r="62">
      <c r="A62" s="1"/>
      <c r="B62" s="2" t="str">
        <v>IT采购支持</v>
      </c>
    </row>
    <row customHeight="true" ht="15" r="63">
      <c r="A63" s="1"/>
      <c r="B63" s="2" t="str">
        <v>内部公文管理</v>
      </c>
    </row>
    <row customHeight="true" ht="15" r="64">
      <c r="A64" s="1"/>
      <c r="B64" s="2" t="str">
        <v>行政工作</v>
      </c>
    </row>
    <row customHeight="true" ht="15" r="65">
      <c r="A65" s="1"/>
      <c r="B65" s="2" t="str">
        <v>专项任务</v>
      </c>
    </row>
    <row customHeight="true" ht="15" r="66">
      <c r="A66" s="1"/>
      <c r="B66" s="2" t="str">
        <v>其他任务</v>
      </c>
    </row>
  </sheetData>
  <mergeCells>
    <mergeCell ref="A1:A3"/>
    <mergeCell ref="A4:A12"/>
    <mergeCell ref="A13:A15"/>
    <mergeCell ref="A16:A45"/>
    <mergeCell ref="A46:A66"/>
    <mergeCell ref="B1:B3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0"/>
    <col collapsed="false" customWidth="true" hidden="false" max="3" min="3" style="0" width="21"/>
    <col collapsed="false" customWidth="true" hidden="false" max="4" min="4" style="0" width="10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6" r="1">
      <c r="A1" s="18" t="str">
        <v>月度计划性工作&lt;2022年05月30日-2022年07月01日&gt;</v>
      </c>
      <c r="B1" s="18"/>
      <c r="C1" s="18"/>
      <c r="D1" s="18"/>
      <c r="E1" s="18"/>
      <c r="F1" s="19"/>
      <c r="G1" s="19"/>
      <c r="H1" s="19"/>
      <c r="I1" s="19"/>
      <c r="J1" s="19"/>
      <c r="K1" s="19"/>
      <c r="L1" s="19"/>
      <c r="M1" s="19"/>
      <c r="N1" s="19"/>
      <c r="O1" s="20" t="str">
        <v>备注</v>
      </c>
    </row>
    <row customHeight="true" ht="29" r="2">
      <c r="A2" s="20" t="str">
        <v>任务编号</v>
      </c>
      <c r="B2" s="20" t="str">
        <v>任务属性</v>
      </c>
      <c r="C2" s="21" t="s">
        <v>1</v>
      </c>
      <c r="D2" s="20" t="str">
        <v>当前进度</v>
      </c>
      <c r="E2" s="21" t="str">
        <v>任务</v>
      </c>
      <c r="F2" s="21" t="str">
        <v>负责人</v>
      </c>
      <c r="G2" s="21" t="str">
        <v>干系人</v>
      </c>
      <c r="H2" s="21" t="str">
        <v>目标
完成</v>
      </c>
      <c r="I2" s="21" t="str">
        <v>实际
完成情况</v>
      </c>
      <c r="J2" s="20" t="str">
        <v>第1周</v>
      </c>
      <c r="K2" s="20" t="str">
        <v>第2周</v>
      </c>
      <c r="L2" s="20" t="str">
        <v>第3周</v>
      </c>
      <c r="M2" s="20" t="str">
        <v>第4周</v>
      </c>
      <c r="N2" s="20" t="str">
        <v>第5周</v>
      </c>
      <c r="O2" s="20"/>
    </row>
    <row customHeight="true" ht="22" r="3">
      <c r="A3" s="10">
        <v>1</v>
      </c>
      <c r="B3" s="10" t="str">
        <v>运维</v>
      </c>
      <c r="C3" s="6" t="str">
        <v>辅材备件推广（运维支持）</v>
      </c>
      <c r="D3" s="7"/>
      <c r="E3" s="7" t="str">
        <v>运维总数：47</v>
      </c>
      <c r="F3" s="11" t="str">
        <v>何远</v>
      </c>
      <c r="G3" s="12"/>
      <c r="H3" s="8" t="str">
        <v>-</v>
      </c>
      <c r="I3" s="8" t="str">
        <v>47个</v>
      </c>
      <c r="J3" s="7" t="str">
        <v>总运维数：10个
</v>
      </c>
      <c r="K3" s="7" t="str">
        <v>总运维数：9个</v>
      </c>
      <c r="L3" s="7" t="str">
        <v>总运维数：9个</v>
      </c>
      <c r="M3" s="7" t="str">
        <v>总运维数：8个</v>
      </c>
      <c r="N3" s="9" t="str">
        <v>总运维数：11个</v>
      </c>
      <c r="O3" s="7"/>
    </row>
    <row customHeight="true" ht="76" r="4">
      <c r="A4" s="10">
        <v>2</v>
      </c>
      <c r="B4" s="10" t="str">
        <v>开发</v>
      </c>
      <c r="C4" s="6" t="str">
        <v>辅材备件共享平台优化</v>
      </c>
      <c r="D4" s="7"/>
      <c r="E4" s="7" t="str">
        <v>需求开发：
1.【需求-HRSISC】ID69审计问题优化，增加物资历史库龄统计报表功能
2.【需求-HRSISC】订单集成优化:处理空指针导致集成异常
3.【需求-HRSISC】ID77接收、出库、入库单打印导出优化
4.【需求-HRSISC】ID80退库单导入BUG修复
5.【需求-HRSISC】ID82 使用评价功能优化
6.【需求-HRSISC】ID76提供需求计划提报接口给设备管理系统
7.【需求-HRSISC】ID83同步库存接口未上线基地库存不接收</v>
      </c>
      <c r="F4" s="11" t="str">
        <v>何远</v>
      </c>
      <c r="G4" s="14"/>
      <c r="H4" s="8" t="str">
        <v>-</v>
      </c>
      <c r="I4" s="8" t="str">
        <v>7个</v>
      </c>
      <c r="J4" s="7" t="str">
        <v>1-5需求开发</v>
      </c>
      <c r="K4" s="7" t="str">
        <v>6需求开发</v>
      </c>
      <c r="L4" s="7" t="str">
        <v>6需求开发</v>
      </c>
      <c r="M4" s="7" t="str">
        <v>7需求开发</v>
      </c>
      <c r="N4" s="9" t="str">
        <v>7需求开发</v>
      </c>
      <c r="O4" s="7"/>
    </row>
    <row customHeight="true" ht="15" r="5">
      <c r="A5" s="10">
        <v>3</v>
      </c>
      <c r="B5" s="10" t="str">
        <v>运维</v>
      </c>
      <c r="C5" s="6" t="s">
        <v>2</v>
      </c>
      <c r="D5" s="7"/>
      <c r="E5" s="7" t="str">
        <v>运维总数：51</v>
      </c>
      <c r="F5" s="11" t="str">
        <v>何远</v>
      </c>
      <c r="G5" s="14"/>
      <c r="H5" s="8" t="str">
        <v>-</v>
      </c>
      <c r="I5" s="8" t="str">
        <v>51个</v>
      </c>
      <c r="J5" s="7" t="str">
        <v>总运维数：11个</v>
      </c>
      <c r="K5" s="7" t="str">
        <v>总运维数：9个</v>
      </c>
      <c r="L5" s="7" t="str">
        <v>总运维数：13个</v>
      </c>
      <c r="M5" s="7" t="str">
        <v>总运维数：3个</v>
      </c>
      <c r="N5" s="9" t="str">
        <v>总运维数：15个</v>
      </c>
      <c r="O5" s="7"/>
    </row>
    <row customHeight="true" ht="58" r="6">
      <c r="A6" s="10">
        <v>4</v>
      </c>
      <c r="B6" s="10" t="str">
        <v>开发</v>
      </c>
      <c r="C6" s="6" t="s">
        <v>3</v>
      </c>
      <c r="D6" s="7"/>
      <c r="E6" s="7" t="str">
        <v>需求开发：
1.【需求-SRM】ID43:SRM档案集成集团档案系统接口优化
2.【文档-SRM】水泥应用系统迁移上云_系统调研问卷
3【需求-SRM】ID37越德水泥服务合同审批流程调整的需求
4.【需求-SRM】ID40计划添加至执行单的功能优化
5.【需求-SRM】ID41供应商门户注册删除了注册附件，但是SRM系统里供应商注册附件还在BUG优化
6.【需求-SRM】ID44评分标准维护及查询的BUG
7.【需求-SRM】ID45离职或失效的人员账号，在供应商门户结算时还能选到结算员
8【需求-SRM】ID46修改供应商评价（包括淘汰）逻辑
9.【需求-SRM】ID48制度修订SRM系统优化</v>
      </c>
      <c r="F6" s="11" t="str">
        <v>何远</v>
      </c>
      <c r="G6" s="14"/>
      <c r="H6" s="8" t="str">
        <v>-</v>
      </c>
      <c r="I6" s="8" t="str">
        <v>9个</v>
      </c>
      <c r="J6" s="7" t="str">
        <v>1-4需求开发</v>
      </c>
      <c r="K6" s="7" t="str">
        <v>4-7需求开发</v>
      </c>
      <c r="L6" s="7" t="str">
        <v>8、9需求开发</v>
      </c>
      <c r="M6" s="7" t="str">
        <v>9需求开发</v>
      </c>
      <c r="N6" s="9" t="str">
        <v>9需求开发</v>
      </c>
      <c r="O6" s="7"/>
    </row>
    <row customHeight="true" ht="15" r="7">
      <c r="A7" s="10">
        <v>5</v>
      </c>
      <c r="B7" s="10" t="str">
        <v>通用</v>
      </c>
      <c r="C7" s="15" t="str">
        <v>其他</v>
      </c>
      <c r="D7" s="15"/>
      <c r="E7" s="7" t="str">
        <v>1.信息系统事件管理复盘检讨会议
2.水泥应用系统高危及以上逾期未修复漏洞推进会议
3.数据资产梳理会议
4.新一代身份管理-系统迁移技术支持</v>
      </c>
      <c r="F7" s="11"/>
      <c r="G7" s="14"/>
      <c r="H7" s="8"/>
      <c r="I7" s="8"/>
      <c r="J7" s="13"/>
      <c r="K7" s="13"/>
      <c r="L7" s="13" t="str">
        <v>信息系统事件管理复盘检讨会议</v>
      </c>
      <c r="M7" s="13" t="str">
        <v>1.水泥应用系统高危及以上逾期未修复漏洞推进会议
2.数据资产梳理会议
3.新一代身份管理-系统迁移技术支持</v>
      </c>
      <c r="N7" s="9" t="str">
        <v>新一代身份管理-系统迁移技术支持</v>
      </c>
      <c r="O7" s="7"/>
    </row>
    <row customHeight="true" ht="15" r="8">
      <c r="A8" s="10">
        <v>6</v>
      </c>
      <c r="B8" s="10"/>
      <c r="C8" s="15"/>
      <c r="D8" s="15"/>
      <c r="E8" s="15"/>
      <c r="F8" s="14"/>
      <c r="G8" s="14"/>
      <c r="H8" s="8"/>
      <c r="I8" s="8"/>
      <c r="J8" s="13"/>
      <c r="K8" s="13"/>
      <c r="L8" s="13"/>
      <c r="M8" s="13"/>
      <c r="N8" s="9"/>
      <c r="O8" s="7"/>
    </row>
    <row customHeight="true" ht="15" r="9">
      <c r="A9" s="16"/>
      <c r="B9" s="16"/>
      <c r="C9" s="16"/>
      <c r="D9" s="16"/>
      <c r="E9" s="16"/>
      <c r="F9" s="16"/>
      <c r="G9" s="16"/>
      <c r="H9" s="17"/>
      <c r="I9" s="17"/>
      <c r="J9" s="16"/>
      <c r="K9" s="16"/>
      <c r="L9" s="16"/>
      <c r="M9" s="16"/>
      <c r="N9" s="16"/>
      <c r="O9" s="16"/>
    </row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A1:M1"/>
    <mergeCell ref="O1:O2"/>
  </mergeCells>
  <dataValidations count="2">
    <dataValidation allowBlank="true" operator="equal" sqref="B2" type="list">
      <formula1>"建设,运维,通用"</formula1>
    </dataValidation>
    <dataValidation allowBlank="true" operator="equal" sqref="B3:B8" type="list">
      <formula1>"建设,开发,运维,通用"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1"/>
    <col collapsed="false" customWidth="true" hidden="false" max="3" min="3" style="0" width="13"/>
    <col collapsed="false" customWidth="true" hidden="false" max="4" min="4" style="0" width="8"/>
    <col collapsed="false" customWidth="true" hidden="false" max="5" min="5" style="0" width="7"/>
    <col collapsed="false" customWidth="true" hidden="false" max="6" min="6" style="0" width="11"/>
    <col collapsed="false" customWidth="true" hidden="false" max="7" min="7" style="0" width="22"/>
    <col collapsed="false" customWidth="true" hidden="false" max="8" min="8" style="0" width="10"/>
    <col collapsed="false" customWidth="true" hidden="false" max="9" min="9" style="0" width="9"/>
    <col collapsed="false" customWidth="true" hidden="false" max="9" min="9" style="0" width="9"/>
    <col collapsed="false" customWidth="true" hidden="false" max="10" min="10" style="0" width="22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77" t="str">
        <v>填报日期-周五</v>
      </c>
      <c r="B1" s="77"/>
      <c r="C1" s="74">
        <v>44717</v>
      </c>
      <c r="D1" s="75"/>
      <c r="G1" s="76"/>
      <c r="H1" s="75"/>
    </row>
    <row customHeight="true" ht="17" r="2">
      <c r="A2" s="18">
        <f>CONCATENATE("周总结&lt;",TEXT($C$1-6,"yyyy年mm月dd日"),"-",TEXT($C$1,"yyyy年mm月dd日"),"&gt;")</f>
      </c>
      <c r="B2" s="18"/>
      <c r="C2" s="79"/>
      <c r="D2" s="19"/>
      <c r="E2" s="19"/>
      <c r="F2" s="19"/>
      <c r="G2" s="19"/>
      <c r="H2" s="19"/>
      <c r="I2" s="19"/>
      <c r="J2" s="19"/>
      <c r="K2" s="19"/>
      <c r="L2" s="78"/>
      <c r="M2" s="78"/>
      <c r="N2" s="78"/>
      <c r="O2" s="78"/>
      <c r="P2" s="78"/>
      <c r="Q2" s="21" t="str">
        <v>项目用时统计
（小时）</v>
      </c>
      <c r="R2" s="20" t="str">
        <v>备注</v>
      </c>
    </row>
    <row customHeight="true" ht="30" r="3">
      <c r="A3" s="57" t="str">
        <v>任务编号</v>
      </c>
      <c r="B3" s="57" t="str">
        <v>任务分类</v>
      </c>
      <c r="C3" s="21" t="str">
        <v>项目名称
</v>
      </c>
      <c r="D3" s="21" t="str">
        <v>当前进度</v>
      </c>
      <c r="E3" s="56" t="str">
        <v>负责人</v>
      </c>
      <c r="F3" s="21" t="str">
        <v>协助人</v>
      </c>
      <c r="G3" s="20" t="str">
        <v>交付件/工作文档</v>
      </c>
      <c r="H3" s="21" t="str">
        <v>目标
完成</v>
      </c>
      <c r="I3" s="21" t="str">
        <v>实际
完成</v>
      </c>
      <c r="J3" s="20" t="str">
        <v>星期一</v>
      </c>
      <c r="K3" s="20" t="str">
        <v>星期二</v>
      </c>
      <c r="L3" s="20" t="str">
        <v>星期三</v>
      </c>
      <c r="M3" s="20" t="str">
        <v>星期四</v>
      </c>
      <c r="N3" s="20" t="str">
        <v>星期五</v>
      </c>
      <c r="O3" s="20" t="str">
        <v>星期六</v>
      </c>
      <c r="P3" s="20" t="str">
        <v>星期日</v>
      </c>
      <c r="Q3" s="20"/>
      <c r="R3" s="20"/>
    </row>
    <row customHeight="true" ht="32" r="4">
      <c r="A4" s="35">
        <v>1</v>
      </c>
      <c r="B4" s="83" t="str">
        <v>运维</v>
      </c>
      <c r="C4" s="34" t="str">
        <v>辅材备件推广（运维支持）</v>
      </c>
      <c r="D4" s="34"/>
      <c r="E4" s="38" t="str">
        <v>何远</v>
      </c>
      <c r="F4" s="81"/>
      <c r="G4" s="82" t="str">
        <v>总运维数：9个
接口联调支持：1个</v>
      </c>
      <c r="H4" s="80">
        <f>CONCATENATE(COUNTIF(J10:P19,"*运维-HRSISC*"),"个")</f>
      </c>
      <c r="I4" s="40"/>
      <c r="J4" s="32">
        <v>1.5</v>
      </c>
      <c r="K4" s="32">
        <v>1.5</v>
      </c>
      <c r="L4" s="32">
        <v>2.5</v>
      </c>
      <c r="M4" s="32">
        <v>1</v>
      </c>
      <c r="N4" s="32"/>
      <c r="O4" s="32"/>
      <c r="P4" s="32"/>
      <c r="Q4" s="37">
        <f>SUM(J4:P4)</f>
      </c>
      <c r="R4" s="33"/>
    </row>
    <row customHeight="true" ht="32" r="5">
      <c r="A5" s="35">
        <v>2</v>
      </c>
      <c r="B5" s="35" t="str">
        <v>开发</v>
      </c>
      <c r="C5" s="34" t="str">
        <v>辅材备件共享平台优化</v>
      </c>
      <c r="D5" s="34"/>
      <c r="E5" s="38" t="str">
        <v>何远</v>
      </c>
      <c r="F5" s="33"/>
      <c r="G5" s="39" t="s">
        <v>4</v>
      </c>
      <c r="H5" s="36"/>
      <c r="I5" s="40"/>
      <c r="J5" s="32">
        <v>2.5</v>
      </c>
      <c r="K5" s="32">
        <v>3</v>
      </c>
      <c r="L5" s="32">
        <v>1</v>
      </c>
      <c r="M5" s="32">
        <v>1</v>
      </c>
      <c r="N5" s="32"/>
      <c r="O5" s="32"/>
      <c r="P5" s="32"/>
      <c r="Q5" s="37">
        <f>SUM(J5:P5)</f>
      </c>
      <c r="R5" s="33"/>
    </row>
    <row customHeight="true" ht="32" r="6">
      <c r="A6" s="66">
        <v>3</v>
      </c>
      <c r="B6" s="66" t="str">
        <v>运维</v>
      </c>
      <c r="C6" s="34" t="str">
        <v>SRM（运维支持）</v>
      </c>
      <c r="D6" s="34"/>
      <c r="E6" s="38" t="str">
        <v>何远</v>
      </c>
      <c r="F6" s="42"/>
      <c r="G6" s="84" t="str">
        <v>总运维数：11个</v>
      </c>
      <c r="H6" s="85">
        <f>CONCATENATE(COUNTIF(J10:P19,"*运维-SRM*"),"个")</f>
      </c>
      <c r="I6" s="40"/>
      <c r="J6" s="32">
        <v>3.5</v>
      </c>
      <c r="K6" s="32">
        <v>3</v>
      </c>
      <c r="L6" s="32">
        <v>1</v>
      </c>
      <c r="M6" s="32">
        <v>1</v>
      </c>
      <c r="N6" s="32"/>
      <c r="O6" s="32"/>
      <c r="P6" s="32"/>
      <c r="Q6" s="37">
        <f>SUM(J6:P6)</f>
      </c>
      <c r="R6" s="33"/>
    </row>
    <row customHeight="true" ht="32" r="7">
      <c r="A7" s="35">
        <v>4</v>
      </c>
      <c r="B7" s="41" t="str">
        <v>开发</v>
      </c>
      <c r="C7" s="34" t="str">
        <v>SRM与守正对接及升级改造项目</v>
      </c>
      <c r="D7" s="34"/>
      <c r="E7" s="38" t="str">
        <v>何远</v>
      </c>
      <c r="F7" s="42"/>
      <c r="G7" s="39" t="s">
        <v>5</v>
      </c>
      <c r="H7" s="36"/>
      <c r="I7" s="40"/>
      <c r="J7" s="32"/>
      <c r="K7" s="32"/>
      <c r="L7" s="32">
        <v>3</v>
      </c>
      <c r="M7" s="32">
        <v>4</v>
      </c>
      <c r="N7" s="32"/>
      <c r="O7" s="32"/>
      <c r="P7" s="32"/>
      <c r="Q7" s="37">
        <f>SUM(J7:P7)</f>
      </c>
      <c r="R7" s="33"/>
    </row>
    <row customHeight="true" ht="26" r="8">
      <c r="A8" s="66">
        <v>5</v>
      </c>
      <c r="B8" s="67" t="str">
        <v>通用</v>
      </c>
      <c r="C8" s="40" t="str">
        <v>其它</v>
      </c>
      <c r="D8" s="40"/>
      <c r="E8" s="38" t="str">
        <v>何远</v>
      </c>
      <c r="F8" s="42"/>
      <c r="G8" s="36"/>
      <c r="H8" s="36"/>
      <c r="I8" s="40"/>
      <c r="J8" s="65"/>
      <c r="K8" s="65"/>
      <c r="L8" s="65"/>
      <c r="M8" s="65"/>
      <c r="N8" s="65"/>
      <c r="O8" s="65"/>
      <c r="P8" s="65"/>
      <c r="Q8" s="37">
        <f>SUM(I8:P8)</f>
      </c>
      <c r="R8" s="33"/>
    </row>
    <row customHeight="true" ht="25" r="9">
      <c r="A9" s="46" t="str">
        <v>小计</v>
      </c>
      <c r="B9" s="43"/>
      <c r="C9" s="43"/>
      <c r="D9" s="43"/>
      <c r="E9" s="43"/>
      <c r="F9" s="43"/>
      <c r="G9" s="43"/>
      <c r="H9" s="43"/>
      <c r="I9" s="45"/>
      <c r="J9" s="44">
        <f>SUM(J4:J8)</f>
      </c>
      <c r="K9" s="44">
        <f>SUM(K4:K8)</f>
      </c>
      <c r="L9" s="44">
        <f>SUM(L4:L8)</f>
      </c>
      <c r="M9" s="44">
        <f>SUM(M4:M8)</f>
      </c>
      <c r="N9" s="44">
        <f>SUM(N4:N8)</f>
      </c>
      <c r="O9" s="44">
        <f>SUM(O4:O8)</f>
      </c>
      <c r="P9" s="44">
        <f>SUM(P4:P8)</f>
      </c>
      <c r="Q9" s="44">
        <f>SUM(Q4:Q7)</f>
      </c>
      <c r="R9" s="33"/>
    </row>
    <row customHeight="true" ht="66" r="10">
      <c r="A10" s="61" t="str">
        <v>任务完成情况</v>
      </c>
      <c r="B10" s="60"/>
      <c r="C10" s="50" t="str">
        <v>上午</v>
      </c>
      <c r="D10" s="47"/>
      <c r="E10" s="52"/>
      <c r="F10" s="47" t="str">
        <v>09:00 ~ 10:00</v>
      </c>
      <c r="G10" s="47"/>
      <c r="H10" s="47"/>
      <c r="I10" s="52"/>
      <c r="J10" s="49" t="s">
        <v>9</v>
      </c>
      <c r="K10" s="49" t="s">
        <v>6</v>
      </c>
      <c r="L10" s="49" t="s">
        <v>10</v>
      </c>
      <c r="M10" s="58" t="str">
        <v>【运维-SRM】报账查合同C086030121163001 接口无返回值问题排查80050000000003-水泥SRM_合同信息查询服务
【需求-SRM】ID37越德水泥服务合同审批流程调整的需求</v>
      </c>
      <c r="N10" s="59"/>
      <c r="O10" s="59"/>
      <c r="P10" s="59"/>
      <c r="Q10" s="33"/>
      <c r="R10" s="33"/>
    </row>
    <row customHeight="true" ht="68" r="11">
      <c r="A11" s="24"/>
      <c r="B11" s="29"/>
      <c r="C11" s="50"/>
      <c r="D11" s="47"/>
      <c r="E11" s="52"/>
      <c r="F11" s="47" t="str">
        <v>10:00 ~ 11:00</v>
      </c>
      <c r="G11" s="47"/>
      <c r="H11" s="47"/>
      <c r="I11" s="52"/>
      <c r="J11" s="49" t="str">
        <v>【需求-HRSISC】ID77接收、出库、入库单打印导出优化</v>
      </c>
      <c r="K11" s="49" t="s">
        <v>6</v>
      </c>
      <c r="L11" s="49" t="s">
        <v>7</v>
      </c>
      <c r="M11" s="48" t="str">
        <v>【需求-SRM】ID37越德水泥服务合同审批流程调整的需求
【运维-HRSISC】设备与辅材需求计划接口字段讨论</v>
      </c>
      <c r="N11" s="49"/>
      <c r="O11" s="49"/>
      <c r="P11" s="49"/>
      <c r="Q11" s="51"/>
      <c r="R11" s="42"/>
    </row>
    <row customHeight="true" ht="46" r="12">
      <c r="A12" s="24"/>
      <c r="B12" s="29"/>
      <c r="C12" s="50"/>
      <c r="D12" s="47"/>
      <c r="E12" s="52"/>
      <c r="F12" s="47" t="str">
        <v>11:00 ~ 12:00</v>
      </c>
      <c r="G12" s="47"/>
      <c r="H12" s="47"/>
      <c r="I12" s="52"/>
      <c r="J12" s="49" t="str">
        <v>【需求-HRSISC】ID77接收、出库、入库单打印导出优化</v>
      </c>
      <c r="K12" s="49" t="s">
        <v>11</v>
      </c>
      <c r="L12" s="49" t="s">
        <v>12</v>
      </c>
      <c r="M12" s="49" t="str">
        <v>【需求-SRM】ID37越德水泥服务合同审批流程调整的需求</v>
      </c>
      <c r="N12" s="49"/>
      <c r="O12" s="49"/>
      <c r="P12" s="49"/>
      <c r="Q12" s="51"/>
      <c r="R12" s="42"/>
    </row>
    <row customHeight="true" ht="46" r="13">
      <c r="A13" s="24"/>
      <c r="B13" s="29"/>
      <c r="C13" s="50" t="str">
        <v>下午</v>
      </c>
      <c r="D13" s="47"/>
      <c r="E13" s="52"/>
      <c r="F13" s="62" t="str">
        <v>13:30 ~ 14:30</v>
      </c>
      <c r="G13" s="62"/>
      <c r="H13" s="62"/>
      <c r="I13" s="64"/>
      <c r="J13" s="49" t="s">
        <v>13</v>
      </c>
      <c r="K13" s="49" t="s">
        <v>14</v>
      </c>
      <c r="L13" s="49" t="str">
        <v>【运维-HRSISC】
（1）任务 JobHandlerCallEvaluationDept 任务统计物资使用评价（部门维度）异常：调拨单的TAKING_DEPT_CODE是空的导致插入数据异常
（2）任务 JobHandlerCallEvaluationReceiver 统计物资使用评价（领用人维度）异常：调拨单的RECEIVER_ID是空的导致插入数据异常</v>
      </c>
      <c r="M13" s="63" t="str">
        <v>【需求-HRSISC】ID82 使用评价功能优化</v>
      </c>
      <c r="N13" s="49"/>
      <c r="O13" s="49"/>
      <c r="P13" s="49"/>
      <c r="Q13" s="51"/>
      <c r="R13" s="42"/>
    </row>
    <row customHeight="true" ht="52" r="14">
      <c r="A14" s="24"/>
      <c r="B14" s="29"/>
      <c r="C14" s="50"/>
      <c r="D14" s="47"/>
      <c r="E14" s="52"/>
      <c r="F14" s="47" t="str">
        <v>14:30 ~ 15:30</v>
      </c>
      <c r="G14" s="47"/>
      <c r="H14" s="47"/>
      <c r="I14" s="52"/>
      <c r="J14" s="49" t="s">
        <v>16</v>
      </c>
      <c r="K14" s="49" t="s">
        <v>15</v>
      </c>
      <c r="L14" s="53" t="str">
        <v>【需求-SRM】ID37越德水泥服务合同审批流程调整的需求</v>
      </c>
      <c r="M14" s="54" t="str">
        <v>【需求-SRM】ID40计划添加至执行单的功能优化
【运维-SRM】广西铭意科技有限公司的账号信息中把中国建设银行：改成：广西铭意科技有限公司，变更表关联不到账号表</v>
      </c>
      <c r="N14" s="55"/>
      <c r="O14" s="49"/>
      <c r="P14" s="49"/>
      <c r="Q14" s="68"/>
      <c r="R14" s="42"/>
    </row>
    <row customHeight="true" ht="65" r="15">
      <c r="A15" s="24"/>
      <c r="B15" s="29"/>
      <c r="C15" s="50"/>
      <c r="D15" s="47"/>
      <c r="E15" s="52"/>
      <c r="F15" s="47" t="str">
        <v>15:30 ~ 16:30</v>
      </c>
      <c r="G15" s="47"/>
      <c r="H15" s="47"/>
      <c r="I15" s="52"/>
      <c r="J15" s="49" t="str">
        <v>【运维-SRM】李保军审批C079020321154422-1合同变更审批异常问题排查</v>
      </c>
      <c r="K15" s="49" t="s">
        <v>8</v>
      </c>
      <c r="L15" s="53" t="str">
        <v>【需求-SRM】ID37越德水泥服务合同审批流程调整的需求
【运维-HRSISC】统计调拨成功多少项、调拨金额多少</v>
      </c>
      <c r="M15" s="54" t="str">
        <v>【需求-SRM】ID40计划添加至执行单的功能优化
【运维-HRSISC】需求计划20202206020210，主动去共享平衡时填写共享数量保存后报错</v>
      </c>
      <c r="N15" s="55"/>
      <c r="O15" s="49"/>
      <c r="P15" s="49"/>
      <c r="Q15" s="51"/>
      <c r="R15" s="42"/>
    </row>
    <row customHeight="true" ht="52" r="16">
      <c r="A16" s="24"/>
      <c r="B16" s="29"/>
      <c r="C16" s="50"/>
      <c r="D16" s="47"/>
      <c r="E16" s="52"/>
      <c r="F16" s="47" t="str">
        <v>16:30 ~ 17:30</v>
      </c>
      <c r="G16" s="47"/>
      <c r="H16" s="47"/>
      <c r="I16" s="52"/>
      <c r="J16" s="49" t="str">
        <v>【运维-SRM】728239855728239851/qinqx0511 报错问题排查：保存成功后提交附件仍提示请保存</v>
      </c>
      <c r="K16" s="49" t="str">
        <v>【需求-HRSISC】ID77接收、出库、入库单打印导出优化
【运维-SRM】修复安全漏洞升级FastJSON</v>
      </c>
      <c r="L16" s="53" t="str">
        <v>【需求-SRM】ID37越德水泥服务合同审批流程调整的需求</v>
      </c>
      <c r="M16" s="69" t="str">
        <v>【需求-SRM】ID40计划添加至执行单的功能优化</v>
      </c>
      <c r="N16" s="55"/>
      <c r="O16" s="49"/>
      <c r="P16" s="49"/>
      <c r="Q16" s="51"/>
      <c r="R16" s="70"/>
    </row>
    <row customHeight="true" ht="43" r="17">
      <c r="A17" s="24"/>
      <c r="B17" s="29"/>
      <c r="C17" s="25" t="str">
        <v>加班</v>
      </c>
      <c r="D17" s="30"/>
      <c r="E17" s="27"/>
      <c r="F17" s="26" t="str">
        <v>17:30 ~ 18:30</v>
      </c>
      <c r="G17" s="26"/>
      <c r="H17" s="26"/>
      <c r="I17" s="31"/>
      <c r="J17" s="22" t="str">
        <v>【运维-SRM】推送国资委数据-重新生成表1、2、3数据，重新生成附件</v>
      </c>
      <c r="K17" s="22" t="str">
        <v>【运维-SRM】修复安全漏洞升级FastJSON</v>
      </c>
      <c r="L17" s="22" t="str">
        <v>【需求-SRM】ID37越德水泥服务合同审批流程调整的需求</v>
      </c>
      <c r="M17" s="28"/>
      <c r="N17" s="28"/>
      <c r="O17" s="28"/>
      <c r="P17" s="28"/>
      <c r="Q17" s="22"/>
      <c r="R17" s="23"/>
    </row>
    <row customHeight="true" ht="17" r="18">
      <c r="A18" s="24"/>
      <c r="B18" s="29"/>
      <c r="C18" s="25"/>
      <c r="D18" s="30"/>
      <c r="E18" s="27"/>
      <c r="F18" s="26" t="str">
        <v>18:30 ~ 19:30</v>
      </c>
      <c r="G18" s="26"/>
      <c r="H18" s="26"/>
      <c r="I18" s="31"/>
      <c r="J18" s="22"/>
      <c r="K18" s="22"/>
      <c r="L18" s="22"/>
      <c r="M18" s="22"/>
      <c r="N18" s="22"/>
      <c r="O18" s="22"/>
      <c r="P18" s="22"/>
      <c r="Q18" s="23"/>
      <c r="R18" s="23"/>
    </row>
    <row customHeight="true" ht="17" r="19">
      <c r="A19" s="73"/>
      <c r="B19" s="72"/>
      <c r="C19" s="25"/>
      <c r="D19" s="30"/>
      <c r="E19" s="27"/>
      <c r="F19" s="26" t="str">
        <v>19:30 ~ 20:30</v>
      </c>
      <c r="G19" s="26"/>
      <c r="H19" s="26"/>
      <c r="I19" s="31"/>
      <c r="J19" s="71"/>
      <c r="K19" s="71"/>
      <c r="L19" s="71"/>
      <c r="M19" s="71"/>
      <c r="N19" s="71"/>
      <c r="O19" s="71"/>
      <c r="P19" s="71"/>
      <c r="Q19" s="23"/>
      <c r="R19" s="23"/>
    </row>
    <row customHeight="true" ht="17" r="20"/>
  </sheetData>
  <mergeCells>
    <mergeCell ref="A2:L2"/>
    <mergeCell ref="A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Q2:Q3"/>
    <mergeCell ref="R2:R3"/>
    <mergeCell ref="C13:E16"/>
    <mergeCell ref="A10:B19"/>
    <mergeCell ref="C10:E12"/>
    <mergeCell ref="C17:E19"/>
  </mergeCells>
  <dataValidations count="3">
    <dataValidation allowBlank="true" operator="equal" sqref="B1:B3 B9:B20" type="list">
      <formula1>"建设,运维,通用"</formula1>
    </dataValidation>
    <dataValidation allowBlank="true" operator="equal" sqref="B4:B8" type="list">
      <formula1>"建设,开发,运维,通用"</formula1>
    </dataValidation>
    <dataValidation allowBlank="true" operator="equal" sqref="I4:I8" type="list">
      <formula1>"完成,延迟"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7"/>
    <col collapsed="false" customWidth="true" hidden="false" max="3" min="3" style="0" width="22"/>
    <col collapsed="false" customWidth="true" hidden="false" max="4" min="4" style="0" width="7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16"/>
    <col collapsed="false" customWidth="true" hidden="false" max="8" min="8" style="0" width="10"/>
    <col collapsed="false" customWidth="true" hidden="false" max="9" min="9" style="0" width="6"/>
    <col collapsed="false" customWidth="true" hidden="false" max="10" min="10" style="0" width="22"/>
    <col collapsed="false" customWidth="true" hidden="false" max="11" min="11" style="0" width="28"/>
    <col collapsed="false" customWidth="true" hidden="false" max="12" min="12" style="0" width="30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77" t="str">
        <v>填报日期-周五</v>
      </c>
      <c r="B1" s="77"/>
      <c r="C1" s="74">
        <v>44724</v>
      </c>
      <c r="D1" s="74"/>
    </row>
    <row customHeight="true" ht="17" r="2">
      <c r="A2" s="18">
        <f>CONCATENATE("周总结&lt;",TEXT('第1周工作计划'!$C$1-6,"yyyy年mm月dd日"),"-",TEXT('第1周工作计划'!$C$1,"yyyy年mm月dd日"),"&gt;")</f>
      </c>
      <c r="B2" s="18"/>
      <c r="C2" s="79"/>
      <c r="D2" s="79"/>
      <c r="E2" s="19"/>
      <c r="F2" s="19"/>
      <c r="G2" s="19"/>
      <c r="H2" s="19"/>
      <c r="I2" s="19"/>
      <c r="J2" s="19"/>
      <c r="K2" s="19"/>
      <c r="L2" s="19"/>
      <c r="M2" s="78"/>
      <c r="N2" s="78"/>
      <c r="O2" s="78"/>
      <c r="P2" s="78"/>
      <c r="Q2" s="21" t="str">
        <v>项目用时统计
（小时）</v>
      </c>
      <c r="R2" s="20" t="str">
        <v>备注</v>
      </c>
    </row>
    <row customHeight="true" ht="44" r="3">
      <c r="A3" s="57" t="str">
        <v>任务编号</v>
      </c>
      <c r="B3" s="57" t="str">
        <v>任务分类</v>
      </c>
      <c r="C3" s="21" t="str">
        <v>项目名称
</v>
      </c>
      <c r="D3" s="56" t="str">
        <v>当前进度</v>
      </c>
      <c r="E3" s="56" t="str">
        <v>负责人</v>
      </c>
      <c r="F3" s="21" t="str">
        <v>协助人</v>
      </c>
      <c r="G3" s="20" t="str">
        <v>交付件/工作文档</v>
      </c>
      <c r="H3" s="21" t="str">
        <v>目标
完成</v>
      </c>
      <c r="I3" s="21" t="str">
        <v>实际
完成比例</v>
      </c>
      <c r="J3" s="20" t="str">
        <v>星期一</v>
      </c>
      <c r="K3" s="20" t="str">
        <v>星期二</v>
      </c>
      <c r="L3" s="20" t="str">
        <v>星期三</v>
      </c>
      <c r="M3" s="20" t="str">
        <v>星期四</v>
      </c>
      <c r="N3" s="20" t="str">
        <v>星期五</v>
      </c>
      <c r="O3" s="20" t="str">
        <v>星期六</v>
      </c>
      <c r="P3" s="20" t="str">
        <v>星期日</v>
      </c>
      <c r="Q3" s="20"/>
      <c r="R3" s="20"/>
    </row>
    <row customHeight="true" ht="30" r="4">
      <c r="A4" s="35">
        <v>1</v>
      </c>
      <c r="B4" s="83" t="str">
        <v>运维</v>
      </c>
      <c r="C4" s="34" t="str">
        <v>辅材备件推广（运维支持）</v>
      </c>
      <c r="D4" s="101"/>
      <c r="E4" s="38" t="str">
        <v>何远</v>
      </c>
      <c r="F4" s="81"/>
      <c r="G4" s="39" t="str">
        <v>总运维数：
发布系统版本</v>
      </c>
      <c r="H4" s="80">
        <f>CONCATENATE(COUNTIF(J10:P19,"*运维-HRSISC*"),"个")</f>
      </c>
      <c r="I4" s="40"/>
      <c r="J4" s="65">
        <v>1</v>
      </c>
      <c r="K4" s="65">
        <v>3</v>
      </c>
      <c r="L4" s="65">
        <v>0.5</v>
      </c>
      <c r="M4" s="65">
        <v>5.5</v>
      </c>
      <c r="N4" s="65">
        <v>0</v>
      </c>
      <c r="O4" s="65"/>
      <c r="P4" s="65"/>
      <c r="Q4" s="37">
        <f>SUM(J4:P4)</f>
      </c>
      <c r="R4" s="33"/>
    </row>
    <row customHeight="true" ht="15" r="5">
      <c r="A5" s="35">
        <v>2</v>
      </c>
      <c r="B5" s="35" t="str">
        <v>开发</v>
      </c>
      <c r="C5" s="34" t="str">
        <v>辅材备件共享平台优化</v>
      </c>
      <c r="D5" s="102"/>
      <c r="E5" s="38" t="str">
        <v>何远</v>
      </c>
      <c r="F5" s="33"/>
      <c r="G5" s="39" t="str">
        <v>1.【需求-HRSISC】ID76提供需求计划提报接口给设备管理系统</v>
      </c>
      <c r="H5" s="85"/>
      <c r="I5" s="40"/>
      <c r="J5" s="65"/>
      <c r="K5" s="65"/>
      <c r="L5" s="65"/>
      <c r="M5" s="65">
        <v>2</v>
      </c>
      <c r="N5" s="65">
        <v>0</v>
      </c>
      <c r="O5" s="65"/>
      <c r="P5" s="65"/>
      <c r="Q5" s="37">
        <f>SUM(J5:P5)</f>
      </c>
      <c r="R5" s="33"/>
    </row>
    <row customHeight="true" ht="23" r="6">
      <c r="A6" s="66">
        <v>3</v>
      </c>
      <c r="B6" s="66" t="str">
        <v>运维</v>
      </c>
      <c r="C6" s="34" t="str">
        <v>SRM（运维支持）</v>
      </c>
      <c r="D6" s="86"/>
      <c r="E6" s="38" t="str">
        <v>何远</v>
      </c>
      <c r="F6" s="42"/>
      <c r="G6" s="39" t="str">
        <v>总运维数：
发布系统版本</v>
      </c>
      <c r="H6" s="85">
        <f>CONCATENATE(COUNTIF(J10:P19,"*运维-SRM*"),"个")</f>
      </c>
      <c r="I6" s="40"/>
      <c r="J6" s="65">
        <v>0.5</v>
      </c>
      <c r="K6" s="65">
        <v>1.5</v>
      </c>
      <c r="L6" s="65">
        <v>5.5</v>
      </c>
      <c r="M6" s="65">
        <v>2.5</v>
      </c>
      <c r="N6" s="65">
        <v>0</v>
      </c>
      <c r="O6" s="65"/>
      <c r="P6" s="65"/>
      <c r="Q6" s="37">
        <f>SUM(J6:P6)</f>
      </c>
      <c r="R6" s="33"/>
    </row>
    <row customHeight="true" ht="15" r="7">
      <c r="A7" s="35">
        <v>4</v>
      </c>
      <c r="B7" s="41" t="str">
        <v>开发</v>
      </c>
      <c r="C7" s="34" t="str">
        <v>SRM与守正对接及升级改造项目</v>
      </c>
      <c r="D7" s="98"/>
      <c r="E7" s="38" t="str">
        <v>何远</v>
      </c>
      <c r="F7" s="42"/>
      <c r="G7" s="39" t="str">
        <v>1.【需求-SRM】ID40计划添加至执行单的功能优化
2.【需求-SRM】ID41供应商门户注册删除了注册附件，但是SRM系统里供应商注册附件还在BUG优化
3.【需求-SRM】ID44评分标准维护及查询的BUG
4.【需求-SRM】ID45离职或失效的人员账号，在供应商门户结算时还能选到结算员
5.【需求-SRM】ID46修改供应商评价（包括淘汰）逻辑</v>
      </c>
      <c r="H7" s="85"/>
      <c r="I7" s="40"/>
      <c r="J7" s="65">
        <v>5.5</v>
      </c>
      <c r="K7" s="65">
        <v>2.5</v>
      </c>
      <c r="L7" s="65">
        <v>1</v>
      </c>
      <c r="M7" s="65"/>
      <c r="N7" s="65">
        <v>0</v>
      </c>
      <c r="O7" s="65"/>
      <c r="P7" s="65"/>
      <c r="Q7" s="37">
        <f>SUM(J7:P7)</f>
      </c>
      <c r="R7" s="33"/>
    </row>
    <row customHeight="true" ht="15" r="8">
      <c r="A8" s="66">
        <v>5</v>
      </c>
      <c r="B8" s="67" t="str">
        <v>通用</v>
      </c>
      <c r="C8" s="40" t="str">
        <v>其它</v>
      </c>
      <c r="D8" s="40"/>
      <c r="E8" s="38" t="str">
        <v>何远</v>
      </c>
      <c r="F8" s="42"/>
      <c r="G8" s="39"/>
      <c r="H8" s="85"/>
      <c r="I8" s="40"/>
      <c r="J8" s="65"/>
      <c r="K8" s="65"/>
      <c r="L8" s="65"/>
      <c r="M8" s="65"/>
      <c r="N8" s="65"/>
      <c r="O8" s="65"/>
      <c r="P8" s="65"/>
      <c r="Q8" s="37">
        <f>SUM(J8:P8)</f>
      </c>
      <c r="R8" s="33"/>
    </row>
    <row customHeight="true" ht="25" r="9">
      <c r="A9" s="46" t="str">
        <v>小计</v>
      </c>
      <c r="B9" s="43"/>
      <c r="C9" s="43"/>
      <c r="D9" s="43"/>
      <c r="E9" s="43"/>
      <c r="F9" s="43"/>
      <c r="G9" s="43"/>
      <c r="H9" s="43"/>
      <c r="I9" s="45"/>
      <c r="J9" s="44">
        <f>SUM(J4:J8)</f>
      </c>
      <c r="K9" s="44">
        <f>SUM(K4:K8)</f>
      </c>
      <c r="L9" s="44">
        <f>SUM(L4:L8)</f>
      </c>
      <c r="M9" s="44">
        <f>SUM(M4:M8)</f>
      </c>
      <c r="N9" s="44">
        <f>SUM(N4:N8)</f>
      </c>
      <c r="O9" s="44">
        <f>SUM(O4:O8)</f>
      </c>
      <c r="P9" s="44">
        <f>SUM(P4:P8)</f>
      </c>
      <c r="Q9" s="44">
        <f>SUM(Q4:Q8)</f>
      </c>
      <c r="R9" s="33"/>
    </row>
    <row customHeight="true" ht="41" r="10">
      <c r="A10" s="61" t="str">
        <v>任务完成情况</v>
      </c>
      <c r="B10" s="60"/>
      <c r="C10" s="50" t="str">
        <v>上午</v>
      </c>
      <c r="D10" s="47"/>
      <c r="E10" s="52"/>
      <c r="F10" s="47" t="str">
        <v>09:00 ~ 10:00</v>
      </c>
      <c r="G10" s="47"/>
      <c r="H10" s="47"/>
      <c r="I10" s="52"/>
      <c r="J10" s="103" t="str">
        <v>1.【运维-HRSISC】与设备系统联调[生成需求计划接口]
2.【需求-SRM】ID40计划添加至执行单的功能优化-发布SIT\UAT测试</v>
      </c>
      <c r="K10" s="103" t="str">
        <v>1.【运维-HRSISC】关于数字化中台组件应用梳理搜集
2.【需求-SRM】ID44评分标准维护及查询的BUG-SIT测试</v>
      </c>
      <c r="L10" s="103" t="str">
        <v>【运维-SRM】电子签章云文档UAT环境修复安全漏洞</v>
      </c>
      <c r="M10" s="103" t="str">
        <v>1.【发布-HRSISC】发布版本准备：hrsisc-prod-2.1,web-prod-2.1
2.【运维-HRSISC】修改数据</v>
      </c>
      <c r="N10" s="40" t="str">
        <v>请假</v>
      </c>
      <c r="O10" s="33"/>
      <c r="P10" s="33"/>
      <c r="Q10" s="33"/>
      <c r="R10" s="33"/>
    </row>
    <row customHeight="true" ht="26" r="11">
      <c r="A11" s="24"/>
      <c r="B11" s="29"/>
      <c r="C11" s="50"/>
      <c r="D11" s="47"/>
      <c r="E11" s="52"/>
      <c r="F11" s="47" t="str">
        <v>10:00 ~ 11:00</v>
      </c>
      <c r="G11" s="47"/>
      <c r="H11" s="47"/>
      <c r="I11" s="52"/>
      <c r="J11" s="87" t="str">
        <v>1.【运维-SRM】供应商管理-供应商淘汰，wuqing5无法选到：武汉必测科技有限公司
2.【运维-HRSISC】修改数据</v>
      </c>
      <c r="K11" s="87" t="str">
        <v>1.【需求-SRM】ID45离职或失效的人员账号，在供应商门户结算时还能选到结算员
2.【运维-SRM】苏剑锋-寻源单S3540020220600001，无法邀请【广东粤盛特种建材有限公司】-浏览器问题</v>
      </c>
      <c r="L11" s="87" t="str">
        <v>1.【运维-HRSISC】修改数据
2.【运维-SRM】供应商[中国中材国际工程股份有限公司]附件问题排查</v>
      </c>
      <c r="M11" s="87" t="str">
        <v>【发布-SRM】发布版本准备：srm-ops-7.8、wf-deploy-升级fastjson</v>
      </c>
      <c r="N11" s="40" t="str">
        <v>请假</v>
      </c>
      <c r="O11" s="42"/>
      <c r="P11" s="42"/>
      <c r="Q11" s="42"/>
      <c r="R11" s="42"/>
    </row>
    <row customHeight="true" ht="17" r="12">
      <c r="A12" s="24"/>
      <c r="B12" s="29"/>
      <c r="C12" s="50"/>
      <c r="D12" s="47"/>
      <c r="E12" s="52"/>
      <c r="F12" s="47" t="str">
        <v>11:00 ~ 12:00</v>
      </c>
      <c r="G12" s="47"/>
      <c r="H12" s="47"/>
      <c r="I12" s="52"/>
      <c r="J12" s="87" t="str">
        <v>1.【需求-SRM】ID41供应商门户注册删除了注册附件，但是SRM系统里供应商注册附件还在BUG优化
2.【运维-SRM】92440881MAA4HTNB78 供应商信息维护异常，解析数据报错</v>
      </c>
      <c r="K12" s="88" t="str">
        <v>【运维-SRM】合同归档接口初始化脚本编写</v>
      </c>
      <c r="L12" s="88" t="str">
        <v>【运维-SRM】S1050120220500001-供应商资格预审流程,下一个节点配置人员不生效问题排查</v>
      </c>
      <c r="M12" s="87" t="str">
        <v>【会议-HRSISC】汉德公司介绍</v>
      </c>
      <c r="N12" s="40" t="str">
        <v>请假</v>
      </c>
      <c r="O12" s="42"/>
      <c r="P12" s="42"/>
      <c r="Q12" s="42"/>
      <c r="R12" s="42"/>
    </row>
    <row customHeight="true" ht="24" r="13">
      <c r="A13" s="24"/>
      <c r="B13" s="29"/>
      <c r="C13" s="50" t="str">
        <v>下午</v>
      </c>
      <c r="D13" s="47"/>
      <c r="E13" s="52"/>
      <c r="F13" s="62" t="str">
        <v>13:30 ~ 14:30</v>
      </c>
      <c r="G13" s="62"/>
      <c r="H13" s="62"/>
      <c r="I13" s="64"/>
      <c r="J13" s="89" t="str">
        <v>【需求-SRM】ID44评分标准维护及查询的BUG</v>
      </c>
      <c r="K13" s="95" t="str">
        <v>【会议-HRSISC】会议-赛意供应商WMS</v>
      </c>
      <c r="L13" s="92" t="str">
        <v>【运维-SRM】业务系统迁移调研-水泥-SRM系统文档编写
【运维-SRM】SRM与审计接口联调</v>
      </c>
      <c r="M13" s="90" t="str">
        <v>【运维-HRSISC】本地服务切换UAT</v>
      </c>
      <c r="N13" s="40" t="str">
        <v>请假</v>
      </c>
      <c r="O13" s="42"/>
      <c r="P13" s="42"/>
      <c r="Q13" s="42"/>
      <c r="R13" s="42"/>
    </row>
    <row customHeight="true" ht="24" r="14">
      <c r="A14" s="24"/>
      <c r="B14" s="29"/>
      <c r="C14" s="50"/>
      <c r="D14" s="47"/>
      <c r="E14" s="52"/>
      <c r="F14" s="47" t="str">
        <v>14:30 ~ 15:30</v>
      </c>
      <c r="G14" s="47"/>
      <c r="H14" s="47"/>
      <c r="I14" s="52"/>
      <c r="J14" s="89" t="str">
        <v>1.【需求-SRM】ID44评分标准维护及查询的BUG
2.【运维-HRSISC】修改数据</v>
      </c>
      <c r="K14" s="95" t="str">
        <v>【会议-HRSISC】会议-赛意供应商WMS</v>
      </c>
      <c r="L14" s="92"/>
      <c r="M14" s="93" t="str">
        <v>【运维-HRSISC】本地服务切换UAT</v>
      </c>
      <c r="N14" s="40" t="str">
        <v>请假</v>
      </c>
      <c r="O14" s="42"/>
      <c r="P14" s="42"/>
      <c r="Q14" s="94"/>
      <c r="R14" s="42"/>
    </row>
    <row customHeight="true" ht="15" r="15">
      <c r="A15" s="24"/>
      <c r="B15" s="29"/>
      <c r="C15" s="50"/>
      <c r="D15" s="47"/>
      <c r="E15" s="52"/>
      <c r="F15" s="47" t="str">
        <v>15:30 ~ 16:30</v>
      </c>
      <c r="G15" s="47"/>
      <c r="H15" s="47"/>
      <c r="I15" s="52"/>
      <c r="J15" s="87" t="str">
        <v>【需求-SRM】ID44评分标准维护及查询的BUG</v>
      </c>
      <c r="K15" s="89" t="str">
        <v>1.【需求-SRM】ID45离职或失效的人员账号，在供应商门户结算时还能选到结算员
2.【运维-HRSISC】修改数据</v>
      </c>
      <c r="L15" s="99" t="str">
        <v>【运维-SRM】SRM QC代码走查</v>
      </c>
      <c r="M15" s="90" t="str">
        <v>【需求-HRSISC】ID76提供需求计划提报接口给设备管理系统-接口联调问题处理</v>
      </c>
      <c r="N15" s="40" t="str">
        <v>请假</v>
      </c>
      <c r="O15" s="42"/>
      <c r="P15" s="42"/>
      <c r="Q15" s="42"/>
      <c r="R15" s="42"/>
    </row>
    <row customHeight="true" ht="15" r="16">
      <c r="A16" s="24"/>
      <c r="B16" s="29"/>
      <c r="C16" s="50"/>
      <c r="D16" s="47"/>
      <c r="E16" s="52"/>
      <c r="F16" s="47" t="str">
        <v>16:30 ~ 17:30</v>
      </c>
      <c r="G16" s="47"/>
      <c r="H16" s="47"/>
      <c r="I16" s="52"/>
      <c r="J16" s="87" t="str">
        <v>【需求-SRM】ID44评分标准维护及查询的BUG</v>
      </c>
      <c r="K16" s="89" t="str">
        <v>【需求-SRM】ID45离职或失效的人员账号，在供应商门户结算时还能选到结算员</v>
      </c>
      <c r="L16" s="91" t="str">
        <v>【需求-SRM】ID46修改供应商评价（包括淘汰）逻辑</v>
      </c>
      <c r="M16" s="90" t="str">
        <v>【需求-HRSISC】ID76提供需求计划提报接口给设备管理系统-接口联调问题处理</v>
      </c>
      <c r="N16" s="40" t="str">
        <v>请假</v>
      </c>
      <c r="O16" s="42"/>
      <c r="P16" s="42"/>
      <c r="Q16" s="42"/>
      <c r="R16" s="70"/>
    </row>
    <row customHeight="true" ht="39" r="17">
      <c r="A17" s="24"/>
      <c r="B17" s="29"/>
      <c r="C17" s="25" t="str">
        <v>加班</v>
      </c>
      <c r="D17" s="30"/>
      <c r="E17" s="27"/>
      <c r="F17" s="26" t="str">
        <v>17:30 ~ 18:30</v>
      </c>
      <c r="G17" s="26"/>
      <c r="H17" s="26"/>
      <c r="I17" s="31"/>
      <c r="J17" s="96"/>
      <c r="K17" s="96"/>
      <c r="L17" s="100"/>
      <c r="M17" s="96" t="str">
        <v>1.【发布-HRSISC】发布hrsisc-prod-2.1,web-prod-2.1
2.【发布-SRM】发布srm-ops-7.8、wf-deploy-升级fastjson</v>
      </c>
      <c r="N17" s="96"/>
      <c r="O17" s="22"/>
      <c r="P17" s="22"/>
      <c r="Q17" s="22"/>
      <c r="R17" s="23"/>
    </row>
    <row customHeight="true" ht="31" r="18">
      <c r="A18" s="24"/>
      <c r="B18" s="29"/>
      <c r="C18" s="25"/>
      <c r="D18" s="30"/>
      <c r="E18" s="27"/>
      <c r="F18" s="26" t="str">
        <v>18:30 ~ 19:30</v>
      </c>
      <c r="G18" s="26"/>
      <c r="H18" s="26"/>
      <c r="I18" s="31"/>
      <c r="J18" s="96"/>
      <c r="K18" s="96"/>
      <c r="L18" s="96"/>
      <c r="M18" s="96" t="str">
        <v>1.【发布-HRSISC】发布hrsisc-prod-2.1,web-prod-2.1
2.【发布-SRM】发布srm-ops-7.8、wf-deploy-升级fastjson</v>
      </c>
      <c r="N18" s="96"/>
      <c r="O18" s="22"/>
      <c r="P18" s="22"/>
      <c r="Q18" s="23"/>
      <c r="R18" s="23"/>
    </row>
    <row customHeight="true" ht="17" r="19">
      <c r="A19" s="73"/>
      <c r="B19" s="72"/>
      <c r="C19" s="25"/>
      <c r="D19" s="30"/>
      <c r="E19" s="27"/>
      <c r="F19" s="26" t="str">
        <v>19:30 ~ 20:30</v>
      </c>
      <c r="G19" s="26"/>
      <c r="H19" s="26"/>
      <c r="I19" s="31"/>
      <c r="J19" s="97"/>
      <c r="K19" s="97"/>
      <c r="L19" s="97"/>
      <c r="M19" s="96" t="str">
        <v>1.【发布-HRSISC】发布hrsisc-prod-2.1,web-prod-2.1
2.【发布-SRM】发布srm-ops-7.8、wf-deploy-升级fastjson</v>
      </c>
      <c r="N19" s="97"/>
      <c r="O19" s="71"/>
      <c r="P19" s="71"/>
      <c r="Q19" s="23"/>
      <c r="R19" s="23"/>
    </row>
    <row customHeight="true" ht="17" r="20"/>
  </sheetData>
  <mergeCells>
    <mergeCell ref="A2:M2"/>
    <mergeCell ref="A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Q2:Q3"/>
    <mergeCell ref="R2:R3"/>
    <mergeCell ref="A10:B19"/>
    <mergeCell ref="C10:E12"/>
    <mergeCell ref="C13:E16"/>
    <mergeCell ref="C17:E19"/>
    <mergeCell ref="L13:L14"/>
  </mergeCells>
  <dataValidations count="3">
    <dataValidation allowBlank="true" operator="equal" sqref="B4:B8" type="list">
      <formula1>"建设,开发,运维,通用"</formula1>
    </dataValidation>
    <dataValidation allowBlank="true" operator="equal" sqref="I4:I8" type="list">
      <formula1>"完成,延迟"</formula1>
    </dataValidation>
    <dataValidation allowBlank="true" operator="equal" sqref="B1:B3 B9:B20" type="list">
      <formula1>"建设,运维,通用"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7"/>
    <col collapsed="false" customWidth="true" hidden="false" max="3" min="3" style="0" width="22"/>
    <col collapsed="false" customWidth="true" hidden="false" max="4" min="4" style="0" width="10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21"/>
    <col collapsed="false" customWidth="true" hidden="false" max="8" min="8" style="0" width="10"/>
    <col collapsed="false" customWidth="true" hidden="false" max="9" min="9" style="0" width="6"/>
    <col collapsed="false" customWidth="true" hidden="false" max="10" min="10" style="0" width="38"/>
    <col collapsed="false" customWidth="true" hidden="false" max="11" min="11" style="0" width="28"/>
    <col collapsed="false" customWidth="true" hidden="false" max="12" min="12" style="0" width="27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77" t="str">
        <v>填报日期-周五</v>
      </c>
      <c r="B1" s="77"/>
      <c r="C1" s="74">
        <v>44731</v>
      </c>
      <c r="D1" s="74"/>
    </row>
    <row customHeight="true" ht="17" r="2">
      <c r="A2" s="18">
        <f>CONCATENATE("周总结&lt;",TEXT('第1周工作计划'!$C$1-6,"yyyy年mm月dd日"),"-",TEXT('第1周工作计划'!$C$1,"yyyy年mm月dd日"),"&gt;")</f>
      </c>
      <c r="B2" s="18"/>
      <c r="C2" s="79"/>
      <c r="D2" s="79"/>
      <c r="E2" s="19"/>
      <c r="F2" s="19"/>
      <c r="G2" s="19"/>
      <c r="H2" s="19"/>
      <c r="I2" s="19"/>
      <c r="J2" s="19"/>
      <c r="K2" s="19"/>
      <c r="L2" s="19"/>
      <c r="M2" s="78"/>
      <c r="N2" s="78"/>
      <c r="O2" s="78"/>
      <c r="P2" s="78"/>
      <c r="Q2" s="21" t="str">
        <v>项目用时统计
（小时）</v>
      </c>
      <c r="R2" s="20" t="str">
        <v>备注</v>
      </c>
    </row>
    <row customHeight="true" ht="44" r="3">
      <c r="A3" s="57" t="str">
        <v>任务编号</v>
      </c>
      <c r="B3" s="57" t="str">
        <v>任务分类</v>
      </c>
      <c r="C3" s="21" t="str">
        <v>项目名称
</v>
      </c>
      <c r="D3" s="56" t="str">
        <v>当前进度</v>
      </c>
      <c r="E3" s="56" t="str">
        <v>负责人</v>
      </c>
      <c r="F3" s="21" t="str">
        <v>协助人</v>
      </c>
      <c r="G3" s="20" t="str">
        <v>交付件/工作文档</v>
      </c>
      <c r="H3" s="21" t="str">
        <v>计划
完成比例</v>
      </c>
      <c r="I3" s="21" t="str">
        <v>实际
完成比例</v>
      </c>
      <c r="J3" s="20" t="str">
        <v>星期一</v>
      </c>
      <c r="K3" s="20" t="str">
        <v>星期二</v>
      </c>
      <c r="L3" s="20" t="str">
        <v>星期三</v>
      </c>
      <c r="M3" s="20" t="str">
        <v>星期四</v>
      </c>
      <c r="N3" s="20" t="str">
        <v>星期五</v>
      </c>
      <c r="O3" s="20" t="str">
        <v>星期六</v>
      </c>
      <c r="P3" s="20" t="str">
        <v>星期日</v>
      </c>
      <c r="Q3" s="20"/>
      <c r="R3" s="20"/>
    </row>
    <row customHeight="true" ht="15" r="4">
      <c r="A4" s="35">
        <v>1</v>
      </c>
      <c r="B4" s="83" t="str">
        <v>运维</v>
      </c>
      <c r="C4" s="104" t="str">
        <v>辅材备件推广（运维支持）</v>
      </c>
      <c r="D4" s="101"/>
      <c r="E4" s="38" t="str">
        <v>何远</v>
      </c>
      <c r="F4" s="81"/>
      <c r="G4" s="39" t="str">
        <v>总运维数：
发布系统版本</v>
      </c>
      <c r="H4" s="80">
        <f>CONCATENATE(COUNTIF(J10:P19,"*运维-HRSISC*"),"个")</f>
      </c>
      <c r="I4" s="40"/>
      <c r="J4" s="65">
        <v>1</v>
      </c>
      <c r="K4" s="65">
        <v>0.5</v>
      </c>
      <c r="L4" s="65">
        <v>2</v>
      </c>
      <c r="M4" s="65">
        <v>3.5</v>
      </c>
      <c r="N4" s="65">
        <v>1.5</v>
      </c>
      <c r="O4" s="65"/>
      <c r="P4" s="65"/>
      <c r="Q4" s="37">
        <f>SUM(J4:P4)</f>
      </c>
      <c r="R4" s="33"/>
    </row>
    <row customHeight="true" ht="15" r="5">
      <c r="A5" s="35">
        <v>2</v>
      </c>
      <c r="B5" s="35" t="str">
        <v>开发</v>
      </c>
      <c r="C5" s="104" t="str">
        <v>辅材备件共享平台优化</v>
      </c>
      <c r="D5" s="102"/>
      <c r="E5" s="38" t="str">
        <v>何远</v>
      </c>
      <c r="F5" s="33"/>
      <c r="G5" s="39" t="str">
        <v>1.【需求-HRSISC】ID76与设备管理计划提报接口联调
2.【需求-HRSISC】优化验收入库-采购验收待办查询</v>
      </c>
      <c r="H5" s="85"/>
      <c r="I5" s="40"/>
      <c r="J5" s="65">
        <v>1.5</v>
      </c>
      <c r="K5" s="65">
        <v>1</v>
      </c>
      <c r="L5" s="65">
        <v>3</v>
      </c>
      <c r="M5" s="65">
        <v>1</v>
      </c>
      <c r="N5" s="65"/>
      <c r="O5" s="65"/>
      <c r="P5" s="65"/>
      <c r="Q5" s="37">
        <f>SUM(J5:P5)</f>
      </c>
      <c r="R5" s="33"/>
    </row>
    <row customHeight="true" ht="27" r="6">
      <c r="A6" s="66">
        <v>3</v>
      </c>
      <c r="B6" s="66" t="str">
        <v>运维</v>
      </c>
      <c r="C6" s="104" t="str">
        <v>SRM（运维支持）</v>
      </c>
      <c r="D6" s="86"/>
      <c r="E6" s="38" t="str">
        <v>何远</v>
      </c>
      <c r="F6" s="42"/>
      <c r="G6" s="39" t="str">
        <v>总运维数：
技术支持</v>
      </c>
      <c r="H6" s="85">
        <f>CONCATENATE(COUNTIF(J10:P19,"*运维-SRM*"),"个")</f>
      </c>
      <c r="I6" s="40"/>
      <c r="J6" s="65">
        <v>2</v>
      </c>
      <c r="K6" s="65">
        <v>3</v>
      </c>
      <c r="L6" s="65">
        <v>2</v>
      </c>
      <c r="M6" s="65">
        <v>4.5</v>
      </c>
      <c r="N6" s="65">
        <v>1</v>
      </c>
      <c r="O6" s="65"/>
      <c r="P6" s="65"/>
      <c r="Q6" s="37">
        <f>SUM(J6:P6)</f>
      </c>
      <c r="R6" s="33"/>
    </row>
    <row customHeight="true" ht="15" r="7">
      <c r="A7" s="35">
        <v>4</v>
      </c>
      <c r="B7" s="41" t="str">
        <v>开发</v>
      </c>
      <c r="C7" s="104" t="str">
        <v>SRM与守正对接及升级改造项目</v>
      </c>
      <c r="D7" s="98"/>
      <c r="E7" s="38" t="str">
        <v>何远</v>
      </c>
      <c r="F7" s="42"/>
      <c r="G7" s="39" t="str">
        <v>1.【需求-SRM】ID46修改供应商评价（包括淘汰）逻辑
2.【需求-SRM】ID48制度修订SRM系统优化</v>
      </c>
      <c r="H7" s="85"/>
      <c r="I7" s="40"/>
      <c r="J7" s="65">
        <v>1</v>
      </c>
      <c r="K7" s="65">
        <v>2.5</v>
      </c>
      <c r="L7" s="65"/>
      <c r="M7" s="65">
        <v>1</v>
      </c>
      <c r="N7" s="65">
        <v>4.5</v>
      </c>
      <c r="O7" s="65"/>
      <c r="P7" s="65"/>
      <c r="Q7" s="37">
        <f>SUM(J7:P7)</f>
      </c>
      <c r="R7" s="33"/>
    </row>
    <row customHeight="true" ht="15" r="8">
      <c r="A8" s="66">
        <v>5</v>
      </c>
      <c r="B8" s="67" t="str">
        <v>通用</v>
      </c>
      <c r="C8" s="40" t="str">
        <v>其它</v>
      </c>
      <c r="D8" s="40"/>
      <c r="E8" s="38" t="str">
        <v>何远</v>
      </c>
      <c r="F8" s="42"/>
      <c r="G8" s="39" t="str">
        <v>信息系统事件管理复盘检讨会议</v>
      </c>
      <c r="H8" s="85"/>
      <c r="I8" s="40"/>
      <c r="J8" s="65">
        <v>2</v>
      </c>
      <c r="K8" s="65"/>
      <c r="L8" s="65"/>
      <c r="M8" s="65"/>
      <c r="N8" s="65"/>
      <c r="O8" s="65"/>
      <c r="P8" s="65"/>
      <c r="Q8" s="37">
        <f>SUM(J8:P8)</f>
      </c>
      <c r="R8" s="33"/>
    </row>
    <row customHeight="true" ht="25" r="9">
      <c r="A9" s="46" t="str">
        <v>小计</v>
      </c>
      <c r="B9" s="43"/>
      <c r="C9" s="43"/>
      <c r="D9" s="43"/>
      <c r="E9" s="43"/>
      <c r="F9" s="43"/>
      <c r="G9" s="43"/>
      <c r="H9" s="43"/>
      <c r="I9" s="45"/>
      <c r="J9" s="44">
        <f>SUM(J4:J8)</f>
      </c>
      <c r="K9" s="44">
        <f>SUM(K4:K8)</f>
      </c>
      <c r="L9" s="44">
        <f>SUM(L4:L8)</f>
      </c>
      <c r="M9" s="44">
        <f>SUM(M4:M8)</f>
      </c>
      <c r="N9" s="44">
        <f>SUM(N4:N8)</f>
      </c>
      <c r="O9" s="44">
        <f>SUM(O4:O8)</f>
      </c>
      <c r="P9" s="44">
        <f>SUM(P4:P8)</f>
      </c>
      <c r="Q9" s="44">
        <f>SUM(Q4:Q8)</f>
      </c>
      <c r="R9" s="33"/>
    </row>
    <row customHeight="true" ht="24" r="10">
      <c r="A10" s="61" t="str">
        <v>任务完成情况</v>
      </c>
      <c r="B10" s="60"/>
      <c r="C10" s="50" t="str">
        <v>上午</v>
      </c>
      <c r="D10" s="47"/>
      <c r="E10" s="52"/>
      <c r="F10" s="47" t="str">
        <v>09:00 ~ 10:00</v>
      </c>
      <c r="G10" s="47"/>
      <c r="H10" s="47"/>
      <c r="I10" s="52"/>
      <c r="J10" s="33" t="str">
        <v>【运维-SRM】ITSM运维单：TAS000000090607
【运维-SRM】ITSM运维单：TAS000000090704</v>
      </c>
      <c r="K10" s="33" t="str">
        <v>【需求-SRM】ID46修改供应商评价（包括淘汰）逻辑-定期评价</v>
      </c>
      <c r="L10" s="33" t="str">
        <v>【运维-SRM】UAT环境磁盘空间清理</v>
      </c>
      <c r="M10" s="33" t="str">
        <v>【需求-HRSISC】ID76与设备管理计划提报接口联调</v>
      </c>
      <c r="N10" s="33" t="str">
        <v>【需求-SRM】ID48制度修订SRM系统优化-(1)依法必招:依法和非依法</v>
      </c>
      <c r="O10" s="33"/>
      <c r="P10" s="33"/>
      <c r="Q10" s="33"/>
      <c r="R10" s="33"/>
    </row>
    <row customHeight="true" ht="37" r="11">
      <c r="A11" s="24"/>
      <c r="B11" s="29"/>
      <c r="C11" s="50"/>
      <c r="D11" s="47"/>
      <c r="E11" s="52"/>
      <c r="F11" s="47" t="str">
        <v>10:00 ~ 11:00</v>
      </c>
      <c r="G11" s="47"/>
      <c r="H11" s="47"/>
      <c r="I11" s="52"/>
      <c r="J11" s="109" t="str">
        <v>信息系统事件管理复盘检讨会议</v>
      </c>
      <c r="K11" s="109" t="str">
        <v>【需求-HRSISC】下半年优化需求工作量评估
【运维-SRM】供应商附件上传附件问题排查</v>
      </c>
      <c r="L11" s="42" t="str">
        <v>【运维-SRM】需求项评估
【运维-SRM】贵州大区采购策略批量调整</v>
      </c>
      <c r="M11" s="42" t="str">
        <v>【需求-SRM】ID48制度修订SRM系统优化-(1)依法必招:依法和非依法</v>
      </c>
      <c r="N11" s="33" t="str">
        <v>1【需求-SRM】ID48制度修订SRM系统优化-(1)依法必招:依法和非依法
2.【运维-HRSISC】修改数据
3.【运维-HRSISC】导出1-5月应调拨未调拨</v>
      </c>
      <c r="O11" s="42"/>
      <c r="P11" s="42"/>
      <c r="Q11" s="42"/>
      <c r="R11" s="42"/>
    </row>
    <row customHeight="true" ht="29" r="12">
      <c r="A12" s="24"/>
      <c r="B12" s="29"/>
      <c r="C12" s="50"/>
      <c r="D12" s="47"/>
      <c r="E12" s="52"/>
      <c r="F12" s="47" t="str">
        <v>11:00 ~ 12:00</v>
      </c>
      <c r="G12" s="47"/>
      <c r="H12" s="47"/>
      <c r="I12" s="52"/>
      <c r="J12" s="42" t="str">
        <v>信息系统事件管理复盘检讨会议</v>
      </c>
      <c r="K12" s="109" t="str">
        <v>【需求-HRSISC】下半年优化需求工作量评估
【运维-SRM】供应商上传附件问题排查</v>
      </c>
      <c r="L12" s="42" t="str">
        <v>【运维-HRSISC】修改数据</v>
      </c>
      <c r="M12" s="42" t="str">
        <v>1【需求-SRM】ID48制度修订SRM系统优化-(1)依法必招:依法和非依法
2【运维-HRSISC】处理未上线基地同步的库存，将库存共享状态改为F</v>
      </c>
      <c r="N12" s="33" t="str">
        <v>【需求-SRM】ID48制度修订SRM系统优化-(1)依法必招:依法和非依法</v>
      </c>
      <c r="O12" s="42"/>
      <c r="P12" s="42"/>
      <c r="Q12" s="42"/>
      <c r="R12" s="42"/>
    </row>
    <row customHeight="true" ht="25" r="13">
      <c r="A13" s="24"/>
      <c r="B13" s="29"/>
      <c r="C13" s="50" t="str">
        <v>下午</v>
      </c>
      <c r="D13" s="47"/>
      <c r="E13" s="52"/>
      <c r="F13" s="62" t="str">
        <v>13:30 ~ 14:30</v>
      </c>
      <c r="G13" s="62"/>
      <c r="H13" s="62"/>
      <c r="I13" s="64"/>
      <c r="J13" s="105" t="s">
        <v>17</v>
      </c>
      <c r="K13" s="42" t="str">
        <v>【需求-SRM】ID46修改供应商评价（包括淘汰）逻辑-定期评价</v>
      </c>
      <c r="L13" s="70" t="str">
        <v>【需求-HRSISC】优化验收入库-采购验收待办查询</v>
      </c>
      <c r="M13" s="42" t="str">
        <v>1.【运维-HRSISC】HTTPS证书替换</v>
      </c>
      <c r="N13" s="33" t="str">
        <v>【需求-SRM】ID48制度修订SRM系统优化-(1)依法必招:依法和非依法</v>
      </c>
      <c r="O13" s="42"/>
      <c r="P13" s="42"/>
      <c r="Q13" s="42"/>
      <c r="R13" s="42"/>
    </row>
    <row customHeight="true" ht="24" r="14">
      <c r="A14" s="24"/>
      <c r="B14" s="29"/>
      <c r="C14" s="50"/>
      <c r="D14" s="47"/>
      <c r="E14" s="52"/>
      <c r="F14" s="47" t="str">
        <v>14:30 ~ 15:30</v>
      </c>
      <c r="G14" s="47"/>
      <c r="H14" s="47"/>
      <c r="I14" s="47"/>
      <c r="J14" s="107" t="str">
        <v>【运维-SRM】数据库10.0.32.175、10.0.32.176 虚拟机迁移方案讨论
【运维-SRM】审计订阅SRM接口crcement.crcementSRM.SRM.callService</v>
      </c>
      <c r="K14" s="108" t="str">
        <v>【运维-SRM】上传附件问题排查,处理上传附件异常问题</v>
      </c>
      <c r="L14" s="106" t="str">
        <v>【运维-HRSISC】修改数据</v>
      </c>
      <c r="M14" s="93" t="str">
        <v>【运维-SRM】接口评审会议</v>
      </c>
      <c r="N14" s="42" t="str">
        <v>【运维-SRM】寻源单S2250720220500012，报价结果中心提交审批</v>
      </c>
      <c r="O14" s="42"/>
      <c r="P14" s="42"/>
      <c r="Q14" s="94"/>
      <c r="R14" s="42"/>
    </row>
    <row customHeight="true" ht="29" r="15">
      <c r="A15" s="24"/>
      <c r="B15" s="29"/>
      <c r="C15" s="50"/>
      <c r="D15" s="47"/>
      <c r="E15" s="52"/>
      <c r="F15" s="47" t="str">
        <v>15:30 ~ 16:30</v>
      </c>
      <c r="G15" s="47"/>
      <c r="H15" s="47"/>
      <c r="I15" s="52"/>
      <c r="J15" s="109" t="str">
        <v>【需求-SRM】ID46修改供应商评价（包括淘汰）逻辑</v>
      </c>
      <c r="K15" s="109" t="str">
        <v>1.【需求-SRM】ID46修改供应商评价（包括淘汰）逻辑-例外评价
2.【运维-SRM】UAT-HTTPS证书替换
3.【运维-SRM】上传附件问题排查,处理上传附件异常问题</v>
      </c>
      <c r="L15" s="42" t="str">
        <v>【需求-HRSISC】ID76与设备管理计划提报接口联调</v>
      </c>
      <c r="M15" s="114" t="str">
        <v>【运维-SRM】接口评审会议</v>
      </c>
      <c r="N15" s="42" t="str">
        <v>【运维-HRSISC】广西贵港水泥-IA202022060900687，审批看不到</v>
      </c>
      <c r="O15" s="42"/>
      <c r="P15" s="42"/>
      <c r="Q15" s="42"/>
      <c r="R15" s="42"/>
    </row>
    <row customHeight="true" ht="32" r="16">
      <c r="A16" s="24"/>
      <c r="B16" s="29"/>
      <c r="C16" s="50"/>
      <c r="D16" s="47"/>
      <c r="E16" s="52"/>
      <c r="F16" s="47" t="str">
        <v>16:30 ~ 17:30</v>
      </c>
      <c r="G16" s="47"/>
      <c r="H16" s="47"/>
      <c r="I16" s="52"/>
      <c r="J16" s="109" t="str">
        <v>【需求-HRSISC】ID76与设备管理计划提报接口联调</v>
      </c>
      <c r="K16" s="109" t="str">
        <v>1.【运维-HRSISC】修改数据
2.【运维-SRM】上传附件问题排查,处理上传附件异常问题</v>
      </c>
      <c r="L16" s="42" t="str">
        <v>【需求-HRSISC】ID76与设备管理计划提报接口联调</v>
      </c>
      <c r="M16" s="110" t="str">
        <v>【运维-HRSISC】金沙水泥-新增共享审批流程图异常处理</v>
      </c>
      <c r="N16" s="42" t="str">
        <v>【需求-SRM】与审计接口-供应商信息数据查询接口BUG修改</v>
      </c>
      <c r="O16" s="42"/>
      <c r="P16" s="42"/>
      <c r="Q16" s="42"/>
      <c r="R16" s="70"/>
    </row>
    <row customHeight="true" ht="17" r="17">
      <c r="A17" s="24"/>
      <c r="B17" s="29"/>
      <c r="C17" s="25" t="str">
        <v>加班</v>
      </c>
      <c r="D17" s="30"/>
      <c r="E17" s="27"/>
      <c r="F17" s="26" t="str">
        <v>17:30 ~ 18:30</v>
      </c>
      <c r="G17" s="26"/>
      <c r="H17" s="26"/>
      <c r="I17" s="31"/>
      <c r="J17" s="113" t="str">
        <v>【需求-HRSISC】ID76与设备管理计划提报接口联调</v>
      </c>
      <c r="K17" s="22"/>
      <c r="L17" s="22"/>
      <c r="M17" s="112" t="str">
        <v>【运维-SRM】系统存储迁移</v>
      </c>
      <c r="N17" s="22"/>
      <c r="O17" s="22"/>
      <c r="P17" s="22"/>
      <c r="Q17" s="22"/>
      <c r="R17" s="23"/>
    </row>
    <row customHeight="true" ht="17" r="18">
      <c r="A18" s="24"/>
      <c r="B18" s="29"/>
      <c r="C18" s="25"/>
      <c r="D18" s="30"/>
      <c r="E18" s="27"/>
      <c r="F18" s="26" t="str">
        <v>18:30 ~ 19:30</v>
      </c>
      <c r="G18" s="26"/>
      <c r="H18" s="26"/>
      <c r="I18" s="31"/>
      <c r="J18" s="22"/>
      <c r="K18" s="22"/>
      <c r="L18" s="22"/>
      <c r="M18" s="112"/>
      <c r="N18" s="22"/>
      <c r="O18" s="22"/>
      <c r="P18" s="22"/>
      <c r="Q18" s="23"/>
      <c r="R18" s="23"/>
    </row>
    <row customHeight="true" ht="17" r="19">
      <c r="A19" s="73"/>
      <c r="B19" s="72"/>
      <c r="C19" s="25"/>
      <c r="D19" s="30"/>
      <c r="E19" s="27"/>
      <c r="F19" s="26" t="str">
        <v>19:30 ~ 20:30</v>
      </c>
      <c r="G19" s="26"/>
      <c r="H19" s="26"/>
      <c r="I19" s="31"/>
      <c r="J19" s="71"/>
      <c r="K19" s="71"/>
      <c r="L19" s="71"/>
      <c r="M19" s="112"/>
      <c r="N19" s="71"/>
      <c r="O19" s="71"/>
      <c r="P19" s="71"/>
      <c r="Q19" s="23"/>
      <c r="R19" s="23"/>
    </row>
    <row customHeight="true" ht="17" r="20">
      <c r="M20" s="111"/>
    </row>
  </sheetData>
  <mergeCells>
    <mergeCell ref="A2:M2"/>
    <mergeCell ref="A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Q2:Q3"/>
    <mergeCell ref="R2:R3"/>
    <mergeCell ref="A10:B19"/>
    <mergeCell ref="C10:E12"/>
    <mergeCell ref="C13:E16"/>
    <mergeCell ref="C17:E19"/>
    <mergeCell ref="M17:M19"/>
  </mergeCells>
  <dataValidations count="3">
    <dataValidation allowBlank="true" operator="equal" sqref="B1:B3 B9:B20" type="list">
      <formula1>"建设,运维,通用"</formula1>
    </dataValidation>
    <dataValidation allowBlank="true" operator="equal" sqref="B4:B8" type="list">
      <formula1>"建设,开发,运维,通用"</formula1>
    </dataValidation>
    <dataValidation allowBlank="true" operator="equal" sqref="I4:I8" type="list">
      <formula1>"完成,延迟"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10" xSplit="8" ySplit="9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8"/>
    <col collapsed="false" customWidth="true" hidden="false" max="4" min="4" style="0" width="8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8"/>
    <col collapsed="false" customWidth="true" hidden="false" max="9" min="9" style="0" width="27"/>
    <col collapsed="false" customWidth="true" hidden="false" max="10" min="10" style="0" width="28"/>
    <col collapsed="false" customWidth="true" hidden="false" max="11" min="11" style="0" width="27"/>
    <col collapsed="false" customWidth="true" hidden="false" max="12" min="12" style="0" width="2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15"/>
    <col collapsed="false" customWidth="true" hidden="false" max="17" min="17" style="0" width="2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77" t="str">
        <v>填报日期-周五</v>
      </c>
      <c r="B1" s="77"/>
      <c r="C1" s="74">
        <v>44738</v>
      </c>
    </row>
    <row customHeight="true" ht="17" r="2">
      <c r="A2" s="18">
        <f>CONCATENATE("周总结&lt;",TEXT('第1周工作计划'!$C$1-6,"yyyy年mm月dd日"),"-",TEXT('第1周工作计划'!$C$1,"yyyy年mm月dd日"),"&gt;")</f>
      </c>
      <c r="B2" s="18"/>
      <c r="C2" s="79"/>
      <c r="D2" s="19"/>
      <c r="E2" s="19"/>
      <c r="F2" s="19"/>
      <c r="G2" s="19"/>
      <c r="H2" s="19"/>
      <c r="I2" s="19"/>
      <c r="J2" s="19"/>
      <c r="K2" s="19"/>
      <c r="L2" s="78"/>
      <c r="M2" s="78"/>
      <c r="N2" s="78"/>
      <c r="O2" s="78"/>
      <c r="P2" s="21" t="str">
        <v>项目用时统计
（小时）</v>
      </c>
      <c r="Q2" s="20" t="str">
        <v>备注</v>
      </c>
    </row>
    <row customHeight="true" ht="44" r="3">
      <c r="A3" s="57" t="str">
        <v>任务编号</v>
      </c>
      <c r="B3" s="57" t="str">
        <v>任务分类</v>
      </c>
      <c r="C3" s="125" t="str">
        <v>项目名称</v>
      </c>
      <c r="D3" s="126" t="str">
        <v>负责人</v>
      </c>
      <c r="E3" s="21" t="str">
        <v>协助人</v>
      </c>
      <c r="F3" s="20" t="str">
        <v>交付件/工作文档</v>
      </c>
      <c r="G3" s="21" t="str">
        <v>计划
完成比例</v>
      </c>
      <c r="H3" s="21" t="str">
        <v>实际
完成比例</v>
      </c>
      <c r="I3" s="20" t="str">
        <v>星期一</v>
      </c>
      <c r="J3" s="20" t="str">
        <v>星期二</v>
      </c>
      <c r="K3" s="20" t="str">
        <v>星期三</v>
      </c>
      <c r="L3" s="20" t="str">
        <v>星期四</v>
      </c>
      <c r="M3" s="20" t="str">
        <v>星期五</v>
      </c>
      <c r="N3" s="20" t="str">
        <v>星期六</v>
      </c>
      <c r="O3" s="20" t="str">
        <v>星期日</v>
      </c>
      <c r="P3" s="20"/>
      <c r="Q3" s="20"/>
    </row>
    <row customHeight="true" ht="15" r="4">
      <c r="A4" s="35">
        <v>1</v>
      </c>
      <c r="B4" s="61" t="str">
        <v>运维</v>
      </c>
      <c r="C4" s="116" t="str">
        <v>辅材备件推广（运维支持）</v>
      </c>
      <c r="D4" s="116" t="str">
        <v>何远</v>
      </c>
      <c r="E4" s="119"/>
      <c r="F4" s="39" t="str">
        <v>总运维数：
发布系统版本</v>
      </c>
      <c r="G4" s="117">
        <f>CONCATENATE(COUNTIF(I10:O19,"*运维-HRSISC*"),"个")</f>
      </c>
      <c r="H4" s="80"/>
      <c r="I4" s="65">
        <v>2</v>
      </c>
      <c r="J4" s="65">
        <v>0.5</v>
      </c>
      <c r="K4" s="65">
        <v>1</v>
      </c>
      <c r="L4" s="65">
        <v>0.5</v>
      </c>
      <c r="M4" s="65">
        <v>1</v>
      </c>
      <c r="N4" s="65"/>
      <c r="O4" s="65"/>
      <c r="P4" s="37">
        <f>SUM(I4:O4)</f>
      </c>
      <c r="Q4" s="33"/>
    </row>
    <row customHeight="true" ht="15" r="5">
      <c r="A5" s="35">
        <v>2</v>
      </c>
      <c r="B5" s="127" t="str">
        <v>开发</v>
      </c>
      <c r="C5" s="116" t="str">
        <v>辅材备件共享平台优化</v>
      </c>
      <c r="D5" s="116" t="str">
        <v>何远</v>
      </c>
      <c r="E5" s="119"/>
      <c r="F5" s="39" t="str">
        <v>1.【需求-HRSISC】ID76与设备管理计划提报接口联调
2.【需求-HRSISC】优化验收入库-采购验收待办查询
3.【需求-HRSISC】ID83同步库存接口未上线基地库存不接收</v>
      </c>
      <c r="G5" s="39"/>
      <c r="H5" s="85"/>
      <c r="I5" s="65"/>
      <c r="J5" s="65">
        <v>2</v>
      </c>
      <c r="K5" s="65"/>
      <c r="L5" s="65"/>
      <c r="M5" s="65"/>
      <c r="N5" s="65"/>
      <c r="O5" s="65"/>
      <c r="P5" s="37">
        <f>SUM(I5:O5)</f>
      </c>
      <c r="Q5" s="33"/>
    </row>
    <row customHeight="true" ht="15" r="6">
      <c r="A6" s="66">
        <v>3</v>
      </c>
      <c r="B6" s="118" t="str">
        <v>运维</v>
      </c>
      <c r="C6" s="116" t="str">
        <v>SRM（运维支持）</v>
      </c>
      <c r="D6" s="116" t="str">
        <v>何远</v>
      </c>
      <c r="E6" s="119"/>
      <c r="F6" s="39" t="str">
        <v>总运维数：
技术支持</v>
      </c>
      <c r="G6" s="117">
        <f>CONCATENATE(COUNTIF(I10:O19,"*运维-SRM*"),"个")</f>
      </c>
      <c r="H6" s="85"/>
      <c r="I6" s="65">
        <v>1</v>
      </c>
      <c r="J6" s="65"/>
      <c r="K6" s="65">
        <v>1.5</v>
      </c>
      <c r="L6" s="65"/>
      <c r="M6" s="65"/>
      <c r="N6" s="65"/>
      <c r="O6" s="65"/>
      <c r="P6" s="37">
        <f>SUM(I6:O6)</f>
      </c>
      <c r="Q6" s="33"/>
    </row>
    <row customHeight="true" ht="15" r="7">
      <c r="A7" s="35">
        <v>4</v>
      </c>
      <c r="B7" s="129" t="str">
        <v>开发</v>
      </c>
      <c r="C7" s="116" t="str">
        <v>SRM与守正对接及升级改造项目</v>
      </c>
      <c r="D7" s="116" t="str">
        <v>何远</v>
      </c>
      <c r="E7" s="119"/>
      <c r="F7" s="39" t="str">
        <v>1.【需求-SRM】ID46修改供应商评价（包括淘汰）逻辑
2.【需求-SRM】ID48制度修订SRM系统优化</v>
      </c>
      <c r="G7" s="39"/>
      <c r="H7" s="85"/>
      <c r="I7" s="65">
        <v>3</v>
      </c>
      <c r="J7" s="65">
        <v>4.5</v>
      </c>
      <c r="K7" s="65">
        <v>5</v>
      </c>
      <c r="L7" s="65">
        <v>5.5</v>
      </c>
      <c r="M7" s="65">
        <v>6</v>
      </c>
      <c r="N7" s="65"/>
      <c r="O7" s="65"/>
      <c r="P7" s="37">
        <f>SUM(I7:O7)</f>
      </c>
      <c r="Q7" s="33"/>
    </row>
    <row customHeight="true" ht="26" r="8">
      <c r="A8" s="66">
        <v>5</v>
      </c>
      <c r="B8" s="120" t="str">
        <v>通用</v>
      </c>
      <c r="C8" s="116" t="str">
        <v>其它</v>
      </c>
      <c r="D8" s="116" t="str">
        <v>何远</v>
      </c>
      <c r="E8" s="119"/>
      <c r="F8" s="39" t="str">
        <v>1.水泥应用系统高危及以上逾期未修复漏洞推进会议
2.数据资产梳理会议
3.新一代身份管理-系统迁移技术支持</v>
      </c>
      <c r="G8" s="39"/>
      <c r="H8" s="85"/>
      <c r="I8" s="65">
        <v>1</v>
      </c>
      <c r="J8" s="65"/>
      <c r="K8" s="65"/>
      <c r="L8" s="65">
        <v>1</v>
      </c>
      <c r="M8" s="65"/>
      <c r="N8" s="65"/>
      <c r="O8" s="65"/>
      <c r="P8" s="37">
        <f>SUM(I8:O8)</f>
      </c>
      <c r="Q8" s="33"/>
    </row>
    <row customHeight="true" ht="25" r="9">
      <c r="A9" s="46" t="str">
        <v>小计</v>
      </c>
      <c r="B9" s="43"/>
      <c r="C9" s="115"/>
      <c r="D9" s="115"/>
      <c r="E9" s="43"/>
      <c r="F9" s="43"/>
      <c r="G9" s="43"/>
      <c r="H9" s="45"/>
      <c r="I9" s="44">
        <f>SUM(I4:I8)</f>
      </c>
      <c r="J9" s="44">
        <f>SUM(J4:J8)</f>
      </c>
      <c r="K9" s="44">
        <f>SUM(K4:K8)</f>
      </c>
      <c r="L9" s="44">
        <f>SUM(L4:L8)</f>
      </c>
      <c r="M9" s="44">
        <f>SUM(M4:M8)</f>
      </c>
      <c r="N9" s="44">
        <f>SUM(N4:N8)</f>
      </c>
      <c r="O9" s="44">
        <f>SUM(O4:O8)</f>
      </c>
      <c r="P9" s="44">
        <f>SUM(P4:P8)</f>
      </c>
      <c r="Q9" s="33"/>
    </row>
    <row customHeight="true" ht="17" r="10">
      <c r="A10" s="61" t="str">
        <v>任务完成情况</v>
      </c>
      <c r="B10" s="60"/>
      <c r="C10" s="50" t="str">
        <v>上午</v>
      </c>
      <c r="D10" s="52"/>
      <c r="E10" s="47" t="str">
        <v>09:00 ~ 10:00</v>
      </c>
      <c r="F10" s="47"/>
      <c r="G10" s="47"/>
      <c r="H10" s="52"/>
      <c r="I10" s="122" t="str">
        <v>【运维-SRM】寻源单S2250720220500012，报价结果中心提交审批，流程走的是：工程非招标定标合同审批流程（西南基地部室） 绍松反馈应该走服务定标的流程</v>
      </c>
      <c r="J10" s="122" t="str">
        <v>【需求-SRM】ID48制度修订SRM系统优化</v>
      </c>
      <c r="K10" s="121" t="str">
        <v>【需求-SRM】ID48制度修订SRM系统优化-专项审批改造</v>
      </c>
      <c r="L10" s="33" t="str">
        <v>【需求-SRM】ID48制度修订SRM系统优化-专项审批改造</v>
      </c>
      <c r="M10" s="33" t="str">
        <v>1.【运维-HRSISC】清除调拨单
2.需求-SRM】ID48制度修订SRM系统优化-采购方式值集变更、谈判供应商家数限制逻辑修改</v>
      </c>
      <c r="N10" s="33"/>
      <c r="O10" s="33"/>
      <c r="P10" s="33"/>
      <c r="Q10" s="33"/>
    </row>
    <row customHeight="true" ht="17" r="11">
      <c r="A11" s="24"/>
      <c r="B11" s="29"/>
      <c r="C11" s="50"/>
      <c r="D11" s="52"/>
      <c r="E11" s="47" t="str">
        <v>10:00 ~ 11:00</v>
      </c>
      <c r="F11" s="47"/>
      <c r="G11" s="47"/>
      <c r="H11" s="52"/>
      <c r="I11" s="109" t="str">
        <v>水泥应用系统高危及以上逾期未修复漏洞推进会议</v>
      </c>
      <c r="J11" s="109" t="str">
        <v>【需求-SRM】ID48制度修订SRM系统优化</v>
      </c>
      <c r="K11" s="114" t="str">
        <v>【需求-SRM】ID48制度修订SRM系统优化-专项审批改造</v>
      </c>
      <c r="L11" s="42" t="str">
        <v>【需求-SRM】ID48制度修订SRM系统优化-专项审批改造</v>
      </c>
      <c r="M11" s="42" t="str">
        <v>【需求-SRM】ID48制度修订SRM系统优化-采购方式值集变更、谈判供应商家数限制逻辑修改</v>
      </c>
      <c r="N11" s="42"/>
      <c r="O11" s="42"/>
      <c r="P11" s="42"/>
      <c r="Q11" s="42"/>
    </row>
    <row customHeight="true" ht="17" r="12">
      <c r="A12" s="24"/>
      <c r="B12" s="29"/>
      <c r="C12" s="50"/>
      <c r="D12" s="52"/>
      <c r="E12" s="47" t="str">
        <v>11:00 ~ 12:00</v>
      </c>
      <c r="F12" s="47"/>
      <c r="G12" s="47"/>
      <c r="H12" s="52"/>
      <c r="I12" s="109" t="str">
        <v>1.【运维-HRSISC】同步接口记录无法查看问题排查
2.【运维-HRSISC】导出福建-使用评价数据
3.【运维-HRSISC】修改数据</v>
      </c>
      <c r="J12" s="109" t="str">
        <v>【需求-SRM】ID48制度修订SRM系统优化</v>
      </c>
      <c r="K12" s="114" t="str">
        <v>【需求-SRM】ID48制度修订SRM系统优化-专项审批改造</v>
      </c>
      <c r="L12" s="42" t="str">
        <v>1.【运维-HRSISC】清除调拨单
2.【需求-SRM】ID48制度修订SRM系统优化-专项审批改造</v>
      </c>
      <c r="M12" s="42" t="str">
        <v>1.【需求-SRM】ID48制度修订SRM系统优化-采购方式值集变更、谈判供应商家数限制逻辑修改
2.【运维-HRSISC】修改数据</v>
      </c>
      <c r="N12" s="42"/>
      <c r="O12" s="42"/>
      <c r="P12" s="42"/>
      <c r="Q12" s="42"/>
    </row>
    <row customHeight="true" ht="22" r="13">
      <c r="A13" s="24"/>
      <c r="B13" s="29"/>
      <c r="C13" s="50" t="str">
        <v>下午</v>
      </c>
      <c r="D13" s="52"/>
      <c r="E13" s="62" t="str">
        <v>13:30 ~ 14:30</v>
      </c>
      <c r="F13" s="62"/>
      <c r="G13" s="62"/>
      <c r="H13" s="64"/>
      <c r="I13" s="128" t="str">
        <v>1.【运维-HRSISC】删除调拨单
2.【运维-HRSISC】汕头-10277788-同步没有审批类型和管理分类：排查数据是缺少40-粉磨站的管理分类</v>
      </c>
      <c r="J13" s="109" t="str">
        <v>1.【需求-SRM】ID48制度修订SRM系统优化
2.【运维-HRSISC】修改数据</v>
      </c>
      <c r="K13" s="110" t="str">
        <v>【运维-HRSISC】修改数据</v>
      </c>
      <c r="L13" s="42" t="str">
        <v>1.【需求-SRM】ID48制度修订SRM系统优化-专项审批改造
2.数据资产梳理会议</v>
      </c>
      <c r="M13" s="42" t="str">
        <v>【需求-SRM】ID48制度修订SRM系统优化-采购方式值集变更、谈判供应商家数限制逻辑修改</v>
      </c>
      <c r="N13" s="42"/>
      <c r="O13" s="42"/>
      <c r="P13" s="42"/>
      <c r="Q13" s="42"/>
    </row>
    <row customHeight="true" ht="15" r="14">
      <c r="A14" s="24"/>
      <c r="B14" s="29"/>
      <c r="C14" s="50"/>
      <c r="D14" s="52"/>
      <c r="E14" s="47" t="str">
        <v>14:30 ~ 15:30</v>
      </c>
      <c r="F14" s="47"/>
      <c r="G14" s="47"/>
      <c r="H14" s="47"/>
      <c r="I14" s="123" t="str">
        <v>【需求-SRM】ID48制度修订SRM系统优化</v>
      </c>
      <c r="J14" s="109" t="str">
        <v>【需求-SRM】ID48制度修订SRM系统优化</v>
      </c>
      <c r="K14" s="110" t="str">
        <v>1.【运维-SRM】导出数据脚本修改
2.【需求-SRM】ID48制度修订SRM系统优化-专项审批改造</v>
      </c>
      <c r="L14" s="42" t="str">
        <v>数据资产梳理会议</v>
      </c>
      <c r="M14" s="42" t="str">
        <v>【需求-SRM】ID48制度修订SRM系统优化-采购方式值集变更、谈判供应商家数限制逻辑修改</v>
      </c>
      <c r="N14" s="42"/>
      <c r="O14" s="42"/>
      <c r="P14" s="94"/>
      <c r="Q14" s="42"/>
    </row>
    <row customHeight="true" ht="15" r="15">
      <c r="A15" s="24"/>
      <c r="B15" s="29"/>
      <c r="C15" s="50"/>
      <c r="D15" s="52"/>
      <c r="E15" s="47" t="str">
        <v>15:30 ~ 16:30</v>
      </c>
      <c r="F15" s="47"/>
      <c r="G15" s="47"/>
      <c r="H15" s="47"/>
      <c r="I15" s="123" t="str">
        <v>【需求-SRM】ID48制度修订SRM系统优化</v>
      </c>
      <c r="J15" s="109" t="str">
        <v>【需求-HRSISC】ID83同步库存接口未上线基地库存不接收</v>
      </c>
      <c r="K15" s="110" t="str">
        <v>1.【运维-HRSISC】清除调拨单
2.【需求-SRM】ID48制度修订SRM系统优化-专项审批改造</v>
      </c>
      <c r="L15" s="42" t="str">
        <v>【需求-SRM】ID48制度修订SRM系统优化-专项审批改造</v>
      </c>
      <c r="M15" s="42" t="str">
        <v>【需求-SRM】ID48制度修订SRM系统优化-零星小金额控制逻辑修改</v>
      </c>
      <c r="N15" s="42"/>
      <c r="O15" s="42"/>
      <c r="P15" s="42"/>
      <c r="Q15" s="42"/>
    </row>
    <row customHeight="true" ht="15" r="16">
      <c r="A16" s="24"/>
      <c r="B16" s="29"/>
      <c r="C16" s="50"/>
      <c r="D16" s="52"/>
      <c r="E16" s="47" t="str">
        <v>16:30 ~ 17:30</v>
      </c>
      <c r="F16" s="47"/>
      <c r="G16" s="47"/>
      <c r="H16" s="47"/>
      <c r="I16" s="99" t="str">
        <v>【需求-SRM】ID48制度修订SRM系统优化</v>
      </c>
      <c r="J16" s="109" t="str">
        <v>【需求-HRSISC】ID83同步库存接口未上线基地库存不接收</v>
      </c>
      <c r="K16" s="110" t="str">
        <v>【运维-SRM】供应商管理-供应商基本信息资料库-办理注入-新增准入信息的交易主体组织没有广西大区的问题排查</v>
      </c>
      <c r="L16" s="42" t="str">
        <v>【需求-SRM】ID48制度修订SRM系统优化-专项审批改造</v>
      </c>
      <c r="M16" s="42" t="str">
        <v>【需求-SRM】ID48制度修订SRM系统优化-零星小金额控制逻辑修改</v>
      </c>
      <c r="N16" s="42"/>
      <c r="O16" s="42"/>
      <c r="P16" s="42"/>
      <c r="Q16" s="70"/>
    </row>
    <row customHeight="true" ht="17" r="17">
      <c r="A17" s="24"/>
      <c r="B17" s="29"/>
      <c r="C17" s="25" t="str">
        <v>加班</v>
      </c>
      <c r="D17" s="27"/>
      <c r="E17" s="26" t="str">
        <v>17:30 ~ 18:30</v>
      </c>
      <c r="F17" s="26"/>
      <c r="G17" s="26"/>
      <c r="H17" s="31"/>
      <c r="I17" s="124"/>
      <c r="J17" s="22"/>
      <c r="K17" s="22" t="str">
        <v>【需求-SRM】ID48制度修订SRM系统优化-专项审批改造</v>
      </c>
      <c r="L17" s="22"/>
      <c r="M17" s="22"/>
      <c r="N17" s="22"/>
      <c r="O17" s="22"/>
      <c r="P17" s="22"/>
      <c r="Q17" s="23"/>
    </row>
    <row customHeight="true" ht="17" r="18">
      <c r="A18" s="24"/>
      <c r="B18" s="29"/>
      <c r="C18" s="25"/>
      <c r="D18" s="27"/>
      <c r="E18" s="26" t="str">
        <v>18:30 ~ 19:30</v>
      </c>
      <c r="F18" s="26"/>
      <c r="G18" s="26"/>
      <c r="H18" s="31"/>
      <c r="I18" s="22"/>
      <c r="J18" s="22"/>
      <c r="K18" s="22"/>
      <c r="L18" s="22"/>
      <c r="M18" s="22"/>
      <c r="N18" s="22"/>
      <c r="O18" s="22"/>
      <c r="P18" s="23"/>
      <c r="Q18" s="23"/>
    </row>
    <row customHeight="true" ht="17" r="19">
      <c r="A19" s="73"/>
      <c r="B19" s="72"/>
      <c r="C19" s="25"/>
      <c r="D19" s="27"/>
      <c r="E19" s="26" t="str">
        <v>19:30 ~ 20:30</v>
      </c>
      <c r="F19" s="26"/>
      <c r="G19" s="26"/>
      <c r="H19" s="31"/>
      <c r="I19" s="71"/>
      <c r="J19" s="71"/>
      <c r="K19" s="71"/>
      <c r="L19" s="71"/>
      <c r="M19" s="71"/>
      <c r="N19" s="71"/>
      <c r="O19" s="71"/>
      <c r="P19" s="23"/>
      <c r="Q19" s="23"/>
    </row>
    <row customHeight="true" ht="17" r="20"/>
  </sheetData>
  <mergeCells>
    <mergeCell ref="A2:L2"/>
    <mergeCell ref="A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P2:P3"/>
    <mergeCell ref="Q2:Q3"/>
    <mergeCell ref="A10:B19"/>
    <mergeCell ref="C10:D12"/>
    <mergeCell ref="C13:D16"/>
    <mergeCell ref="C17:D19"/>
  </mergeCells>
  <dataValidations count="3">
    <dataValidation allowBlank="true" operator="equal" sqref="B1:B3 B9:B20" type="list">
      <formula1>"建设,运维,通用"</formula1>
    </dataValidation>
    <dataValidation allowBlank="true" operator="equal" sqref="B4:B8" type="list">
      <formula1>"建设,开发,运维,通用"</formula1>
    </dataValidation>
    <dataValidation allowBlank="true" operator="equal" sqref="H4:H8" type="list">
      <formula1>"完成,延迟"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10" xSplit="8" ySplit="9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7"/>
    <col collapsed="false" customWidth="true" hidden="false" max="3" min="3" style="0" width="11"/>
    <col collapsed="false" customWidth="true" hidden="false" max="4" min="4" style="0" width="8"/>
    <col collapsed="false" customWidth="true" hidden="false" max="5" min="5" style="0" width="8"/>
    <col collapsed="false" customWidth="true" hidden="false" max="6" min="6" style="0" width="16"/>
    <col collapsed="false" customWidth="true" hidden="false" max="7" min="7" style="0" width="10"/>
    <col collapsed="false" customWidth="true" hidden="false" max="8" min="8" style="0" width="8"/>
    <col collapsed="false" customWidth="true" hidden="false" max="9" min="9" style="0" width="27"/>
    <col collapsed="false" customWidth="true" hidden="false" max="10" min="10" style="0" width="28"/>
    <col collapsed="false" customWidth="true" hidden="false" max="11" min="11" style="0" width="27"/>
    <col collapsed="false" customWidth="true" hidden="false" max="12" min="12" style="0" width="26"/>
    <col collapsed="false" customWidth="true" hidden="false" max="13" min="13" style="0" width="33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15"/>
    <col collapsed="false" customWidth="true" hidden="false" max="17" min="17" style="0" width="2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77" t="str">
        <v>填报日期-周五</v>
      </c>
      <c r="B1" s="77"/>
      <c r="C1" s="74">
        <v>44745</v>
      </c>
    </row>
    <row customHeight="true" ht="17" r="2">
      <c r="A2" s="18">
        <f>CONCATENATE("周总结&lt;",TEXT('第1周工作计划'!$C$1-6,"yyyy年mm月dd日"),"-",TEXT('第1周工作计划'!$C$1,"yyyy年mm月dd日"),"&gt;")</f>
      </c>
      <c r="B2" s="18"/>
      <c r="C2" s="79"/>
      <c r="D2" s="19"/>
      <c r="E2" s="19"/>
      <c r="F2" s="19"/>
      <c r="G2" s="19"/>
      <c r="H2" s="19"/>
      <c r="I2" s="19"/>
      <c r="J2" s="19"/>
      <c r="K2" s="19"/>
      <c r="L2" s="78"/>
      <c r="M2" s="78"/>
      <c r="N2" s="78"/>
      <c r="O2" s="78"/>
      <c r="P2" s="21" t="str">
        <v>项目用时统计
（小时）</v>
      </c>
      <c r="Q2" s="20" t="str">
        <v>备注</v>
      </c>
    </row>
    <row customHeight="true" ht="44" r="3">
      <c r="A3" s="57" t="str">
        <v>任务编号</v>
      </c>
      <c r="B3" s="57" t="str">
        <v>任务分类</v>
      </c>
      <c r="C3" s="125" t="str">
        <v>项目名称</v>
      </c>
      <c r="D3" s="56" t="str">
        <v>负责人</v>
      </c>
      <c r="E3" s="21" t="str">
        <v>协助人</v>
      </c>
      <c r="F3" s="20" t="str">
        <v>交付件/工作文档</v>
      </c>
      <c r="G3" s="21" t="str">
        <v>计划
完成比例</v>
      </c>
      <c r="H3" s="21" t="str">
        <v>实际
完成比例</v>
      </c>
      <c r="I3" s="20" t="str">
        <v>星期一</v>
      </c>
      <c r="J3" s="20" t="str">
        <v>星期二</v>
      </c>
      <c r="K3" s="20" t="str">
        <v>星期三</v>
      </c>
      <c r="L3" s="20" t="str">
        <v>星期四</v>
      </c>
      <c r="M3" s="20" t="str">
        <v>星期五</v>
      </c>
      <c r="N3" s="20" t="str">
        <v>星期六</v>
      </c>
      <c r="O3" s="20" t="str">
        <v>星期日</v>
      </c>
      <c r="P3" s="20"/>
      <c r="Q3" s="20"/>
    </row>
    <row customHeight="true" ht="15" r="4">
      <c r="A4" s="35">
        <v>1</v>
      </c>
      <c r="B4" s="61" t="str">
        <v>运维</v>
      </c>
      <c r="C4" s="130" t="str">
        <v>辅材备件推广（运维支持）</v>
      </c>
      <c r="D4" s="131" t="str">
        <v>何远</v>
      </c>
      <c r="E4" s="119"/>
      <c r="F4" s="39" t="str">
        <v>总运维数：
发布系统版本</v>
      </c>
      <c r="G4" s="117">
        <f>CONCATENATE(COUNTIF(I10:O19,"*运维-HRSISC*"),"个")</f>
      </c>
      <c r="H4" s="80"/>
      <c r="I4" s="65">
        <v>1</v>
      </c>
      <c r="J4" s="65">
        <v>1</v>
      </c>
      <c r="K4" s="65">
        <v>1</v>
      </c>
      <c r="L4" s="65">
        <v>1</v>
      </c>
      <c r="M4" s="65">
        <v>1.5</v>
      </c>
      <c r="N4" s="65"/>
      <c r="O4" s="65"/>
      <c r="P4" s="37">
        <f>SUM(I4:O4)</f>
      </c>
      <c r="Q4" s="33"/>
    </row>
    <row customHeight="true" ht="15" r="5">
      <c r="A5" s="35">
        <v>2</v>
      </c>
      <c r="B5" s="127" t="str">
        <v>开发</v>
      </c>
      <c r="C5" s="130" t="str">
        <v>辅材备件共享平台优化</v>
      </c>
      <c r="D5" s="131" t="str">
        <v>何远</v>
      </c>
      <c r="E5" s="119"/>
      <c r="F5" s="39"/>
      <c r="G5" s="39"/>
      <c r="H5" s="85"/>
      <c r="I5" s="65"/>
      <c r="J5" s="65"/>
      <c r="K5" s="65"/>
      <c r="L5" s="65"/>
      <c r="M5" s="65">
        <v>3</v>
      </c>
      <c r="N5" s="65"/>
      <c r="O5" s="65"/>
      <c r="P5" s="37">
        <f>SUM(I5:O5)</f>
      </c>
      <c r="Q5" s="33"/>
    </row>
    <row customHeight="true" ht="15" r="6">
      <c r="A6" s="66">
        <v>3</v>
      </c>
      <c r="B6" s="118" t="str">
        <v>运维</v>
      </c>
      <c r="C6" s="130" t="str">
        <v>SRM（运维支持）</v>
      </c>
      <c r="D6" s="131" t="str">
        <v>何远</v>
      </c>
      <c r="E6" s="119"/>
      <c r="F6" s="39" t="str">
        <v>总运维数：
</v>
      </c>
      <c r="G6" s="117">
        <f>CONCATENATE(COUNTIF(I10:O19,"*运维-SRM*"),"个")</f>
      </c>
      <c r="H6" s="85"/>
      <c r="I6" s="65">
        <v>0.5</v>
      </c>
      <c r="J6" s="65">
        <v>6.5</v>
      </c>
      <c r="K6" s="65">
        <v>2</v>
      </c>
      <c r="L6" s="65">
        <v>1.5</v>
      </c>
      <c r="M6" s="65">
        <v>1.5</v>
      </c>
      <c r="N6" s="65"/>
      <c r="O6" s="65"/>
      <c r="P6" s="37">
        <f>SUM(I6:O6)</f>
      </c>
      <c r="Q6" s="33"/>
    </row>
    <row customHeight="true" ht="15" r="7">
      <c r="A7" s="35">
        <v>4</v>
      </c>
      <c r="B7" s="129" t="str">
        <v>开发</v>
      </c>
      <c r="C7" s="130" t="str">
        <v>SRM与守正对接及升级改造项目</v>
      </c>
      <c r="D7" s="131" t="str">
        <v>何远</v>
      </c>
      <c r="E7" s="119"/>
      <c r="F7" s="39" t="str">
        <v>1.【需求-SRM】ID48制度修订SRM系统优化</v>
      </c>
      <c r="G7" s="39"/>
      <c r="H7" s="85"/>
      <c r="I7" s="65">
        <v>5.5</v>
      </c>
      <c r="J7" s="65"/>
      <c r="K7" s="65">
        <v>1</v>
      </c>
      <c r="L7" s="65">
        <v>4</v>
      </c>
      <c r="M7" s="65">
        <v>1</v>
      </c>
      <c r="N7" s="65"/>
      <c r="O7" s="65"/>
      <c r="P7" s="37">
        <f>SUM(I7:O7)</f>
      </c>
      <c r="Q7" s="33"/>
    </row>
    <row customHeight="true" ht="15" r="8">
      <c r="A8" s="66">
        <v>5</v>
      </c>
      <c r="B8" s="120" t="str">
        <v>通用</v>
      </c>
      <c r="C8" s="130" t="str">
        <v>其它</v>
      </c>
      <c r="D8" s="131" t="str">
        <v>何远</v>
      </c>
      <c r="E8" s="119"/>
      <c r="F8" s="39" t="str">
        <v>1.新一代身份管理-系统迁移技术支持
2.业绩合同编写</v>
      </c>
      <c r="G8" s="39"/>
      <c r="H8" s="85"/>
      <c r="I8" s="65"/>
      <c r="J8" s="65">
        <v>1</v>
      </c>
      <c r="K8" s="65">
        <v>4</v>
      </c>
      <c r="L8" s="65">
        <v>0.5</v>
      </c>
      <c r="M8" s="65"/>
      <c r="N8" s="65"/>
      <c r="O8" s="65"/>
      <c r="P8" s="37">
        <f>SUM(I8:O8)</f>
      </c>
      <c r="Q8" s="33"/>
    </row>
    <row customHeight="true" ht="25" r="9">
      <c r="A9" s="46" t="str">
        <v>小计</v>
      </c>
      <c r="B9" s="43"/>
      <c r="C9" s="115"/>
      <c r="D9" s="43"/>
      <c r="E9" s="43"/>
      <c r="F9" s="43"/>
      <c r="G9" s="43"/>
      <c r="H9" s="45"/>
      <c r="I9" s="44">
        <f>SUM(I4:I8)</f>
      </c>
      <c r="J9" s="44">
        <f>SUM(J4:J8)</f>
      </c>
      <c r="K9" s="44">
        <f>SUM(K4:K8)</f>
      </c>
      <c r="L9" s="44">
        <f>SUM(L4:L8)</f>
      </c>
      <c r="M9" s="44">
        <f>SUM(M4:M8)</f>
      </c>
      <c r="N9" s="44"/>
      <c r="O9" s="44">
        <f>SUM(O4:O8)</f>
      </c>
      <c r="P9" s="44">
        <f>SUM(P4:P8)</f>
      </c>
      <c r="Q9" s="33"/>
    </row>
    <row customHeight="true" ht="17" r="10">
      <c r="A10" s="61" t="str">
        <v>任务完成情况</v>
      </c>
      <c r="B10" s="60"/>
      <c r="C10" s="50" t="str">
        <v>上午</v>
      </c>
      <c r="D10" s="52"/>
      <c r="E10" s="47" t="str">
        <v>09:00 ~ 10:00</v>
      </c>
      <c r="F10" s="47"/>
      <c r="G10" s="47"/>
      <c r="H10" s="52"/>
      <c r="I10" s="33" t="str">
        <v>1.【运维-HRSISC】修改数据
2.【需求-SRM】ID48制度修订SRM系统优化-零星小金额控制逻辑修改</v>
      </c>
      <c r="J10" s="122" t="str">
        <v>业绩合同编写</v>
      </c>
      <c r="K10" s="33" t="str">
        <v>【需求-SRM】ID48制度修订SRM系统优化-审批流程及适用情形管控-豁免招标</v>
      </c>
      <c r="L10" s="122" t="str">
        <v>1.【运维-HRSISC】修改数据
2.【运维-SRM】蓬江区盈通砂石建材部  S2140120210700002 获取协议，没有反应 问题排查
3.绩效合同编制</v>
      </c>
      <c r="M10" s="122" t="str">
        <v>【运维-HRSISC】RS602022062900008 长治的解除共享库存审批在待办页面查看不到数据-问题排查</v>
      </c>
      <c r="N10" s="33"/>
      <c r="O10" s="33"/>
      <c r="P10" s="33"/>
      <c r="Q10" s="33"/>
    </row>
    <row customHeight="true" ht="17" r="11">
      <c r="A11" s="24"/>
      <c r="B11" s="29"/>
      <c r="C11" s="50"/>
      <c r="D11" s="52"/>
      <c r="E11" s="47" t="str">
        <v>10:00 ~ 11:00</v>
      </c>
      <c r="F11" s="47"/>
      <c r="G11" s="47"/>
      <c r="H11" s="52"/>
      <c r="I11" s="42" t="str">
        <v>1.【运维-SRM】提单开通防火墙，访问审计平台附件系统
2.【运维-HRSISC】生产BPM HTTPS证书更新
3.【需求-SRM】ID48制度修订SRM系统优化-专项审批流程调整</v>
      </c>
      <c r="J11" s="109" t="str">
        <v>【运维-SRM】ISP外网HTTPS证书替换提单集团处理</v>
      </c>
      <c r="K11" s="42" t="str">
        <v>新一代身份管理-系统迁移会议</v>
      </c>
      <c r="L11" s="42" t="str">
        <v>【运维-SRM】与守正系统下载附件接口技术支持</v>
      </c>
      <c r="M11" s="109" t="str">
        <v>【需求-HRSISC】ID83库存同步优化：未上线基地的库存不同步到辅材备件系统</v>
      </c>
      <c r="N11" s="42"/>
      <c r="O11" s="42"/>
      <c r="P11" s="42"/>
      <c r="Q11" s="42"/>
    </row>
    <row customHeight="true" ht="17" r="12">
      <c r="A12" s="24"/>
      <c r="B12" s="29"/>
      <c r="C12" s="50"/>
      <c r="D12" s="52"/>
      <c r="E12" s="47" t="str">
        <v>11:00 ~ 12:00</v>
      </c>
      <c r="F12" s="47"/>
      <c r="G12" s="47"/>
      <c r="H12" s="52"/>
      <c r="I12" s="42" t="str">
        <v>1.【运维-HRSISC】清理账号qinpf垃圾待办
2.【需求-SRM】ID48制度修订SRM系统优化-零星小金额控制逻辑修改</v>
      </c>
      <c r="J12" s="109" t="str">
        <v>【运维-SRM】SRM项目技术方案编写</v>
      </c>
      <c r="K12" s="132" t="str">
        <v>新一代身份管理-系统迁移会议</v>
      </c>
      <c r="L12" s="42" t="str">
        <v>【需求-SRM】ID48制度修订SRM系统优化-审批流程及适用情形管控-豁免招标</v>
      </c>
      <c r="M12" s="109" t="str">
        <v>【需求-HRSISC】ID83库存同步优化：未上线基地的库存不同步到辅材备件系统</v>
      </c>
      <c r="N12" s="42"/>
      <c r="O12" s="42"/>
      <c r="P12" s="42"/>
      <c r="Q12" s="42"/>
    </row>
    <row customHeight="true" ht="17" r="13">
      <c r="A13" s="24"/>
      <c r="B13" s="29"/>
      <c r="C13" s="50" t="str">
        <v>下午</v>
      </c>
      <c r="D13" s="52"/>
      <c r="E13" s="62" t="str">
        <v>13:30 ~ 14:30</v>
      </c>
      <c r="F13" s="62"/>
      <c r="G13" s="62"/>
      <c r="H13" s="64"/>
      <c r="I13" s="109" t="str">
        <v>【需求-SRM】ID48制度修订SRM系统优化-专项审批流程调整-询比价</v>
      </c>
      <c r="J13" s="133" t="str">
        <v>1.【运维-HRSISC】清除调拨单
2.【运维-SRM】SRM项目技术方案编写</v>
      </c>
      <c r="K13" s="107" t="str">
        <v>【SRM】优化升级招标需求澄清会议</v>
      </c>
      <c r="L13" s="134" t="str">
        <v>【需求-SRM】ID48制度修订SRM系统优化-审批流程及适用情形管控-豁免招标</v>
      </c>
      <c r="M13" s="42" t="str">
        <v>【需求-HRSISC】ID83库存同步优化：未上线基地的库存不同步到辅材备件系统</v>
      </c>
      <c r="N13" s="42"/>
      <c r="O13" s="42"/>
      <c r="P13" s="42"/>
      <c r="Q13" s="42"/>
    </row>
    <row customHeight="true" ht="15" r="14">
      <c r="A14" s="24"/>
      <c r="B14" s="29"/>
      <c r="C14" s="50"/>
      <c r="D14" s="52"/>
      <c r="E14" s="47" t="str">
        <v>14:30 ~ 15:30</v>
      </c>
      <c r="F14" s="47"/>
      <c r="G14" s="47"/>
      <c r="H14" s="52"/>
      <c r="I14" s="109" t="str">
        <v>1.【运维-HRSISC】长治水泥-GR60202206150044入库单超量，问题排查
2.【需求-SRM】ID48制度修订SRM系统优化-专项审批流程调整-询比价</v>
      </c>
      <c r="J14" s="109" t="str">
        <v>1.【运维-HRSISC】修改数据
2.【运维-SRM】SRM项目技术方案编写</v>
      </c>
      <c r="K14" s="109" t="str">
        <v>【SRM】优化升级招标需求澄清会议</v>
      </c>
      <c r="L14" s="109" t="str">
        <v>【需求-SRM】ID48制度修订SRM系统优化-审批流程及适用情形管控-豁免招标</v>
      </c>
      <c r="M14" s="42" t="str">
        <v>【需求-SRM】ID48制度修订SRM系统优化-增加一个提示，“该项情形无需专项审批，在寻源方案环节上传“集团或办公会决议”附件即可！”</v>
      </c>
      <c r="N14" s="42"/>
      <c r="O14" s="42"/>
      <c r="P14" s="94"/>
      <c r="Q14" s="42"/>
    </row>
    <row customHeight="true" ht="15" r="15">
      <c r="A15" s="24"/>
      <c r="B15" s="29"/>
      <c r="C15" s="50"/>
      <c r="D15" s="52"/>
      <c r="E15" s="47" t="str">
        <v>15:30 ~ 16:30</v>
      </c>
      <c r="F15" s="47"/>
      <c r="G15" s="47"/>
      <c r="H15" s="52"/>
      <c r="I15" s="109" t="str">
        <v>【需求-SRM】ID48制度修订SRM系统优化-专项审批流程调整-询比价</v>
      </c>
      <c r="J15" s="109" t="str">
        <v>【运维-SRM】SRM项目技术方案编写</v>
      </c>
      <c r="K15" s="109" t="str">
        <v>【SRM】优化升级招标需求澄清会议</v>
      </c>
      <c r="L15" s="109" t="str">
        <v>1.【需求-SRM】ID48制度修订SRM系统优化-审批流程及适用情形管控-豁免招标
2.【运维-HRSISC】修改数据
3.绩效合同编写</v>
      </c>
      <c r="M15" s="42" t="str">
        <v>1.【运维-HRSISC】清除调拨单
2.【运维-SRM】helr账号查询不到寻源单S2290120220600013-问题排查</v>
      </c>
      <c r="N15" s="42"/>
      <c r="O15" s="42"/>
      <c r="P15" s="42"/>
      <c r="Q15" s="42"/>
    </row>
    <row customHeight="true" ht="15" r="16">
      <c r="A16" s="24"/>
      <c r="B16" s="29"/>
      <c r="C16" s="50"/>
      <c r="D16" s="52"/>
      <c r="E16" s="47" t="str">
        <v>16:30 ~ 17:30</v>
      </c>
      <c r="F16" s="47"/>
      <c r="G16" s="47"/>
      <c r="H16" s="52"/>
      <c r="I16" s="109" t="str">
        <v>【需求-SRM】ID48制度修订SRM系统优化-专项审批流程调整-询比价</v>
      </c>
      <c r="J16" s="109" t="str">
        <v>【运维-SRM】SRM项目技术方案编写</v>
      </c>
      <c r="K16" s="42" t="str">
        <v>1.【运维-SRM】蓬江区盈通砂石建材部  S2140120210700002获取协议，没有反应 问题排查
2.【运维-HRSISC】GR20202201120521入库失败处理问题排查</v>
      </c>
      <c r="L16" s="109" t="str">
        <v>【需求-SRM】ID48制度修订SRM系统优化-审批流程及适用情形管控-豁免招标</v>
      </c>
      <c r="M16" s="42" t="str">
        <v>【运维-SRM】helr账号查询不到寻源单S2290120220600013-问题排查</v>
      </c>
      <c r="N16" s="42"/>
      <c r="O16" s="42"/>
      <c r="P16" s="42"/>
      <c r="Q16" s="70"/>
    </row>
    <row customHeight="true" ht="17" r="17">
      <c r="A17" s="24"/>
      <c r="B17" s="29"/>
      <c r="C17" s="25" t="str">
        <v>加班</v>
      </c>
      <c r="D17" s="27"/>
      <c r="E17" s="26" t="str">
        <v>17:30 ~ 18:30</v>
      </c>
      <c r="F17" s="26"/>
      <c r="G17" s="26"/>
      <c r="H17" s="31"/>
      <c r="I17" s="22"/>
      <c r="J17" s="22" t="str">
        <v>【运维-SRM】ISP外网HTTPS证书替换提单集团处理：TAS2022062800327-18点10分实施</v>
      </c>
      <c r="K17" s="22" t="str">
        <v>【运维-SRM】寻源单S7480120220500046、S7480120220600005报价结果评分问题排查及数据修改</v>
      </c>
      <c r="L17" s="22"/>
      <c r="M17" s="22"/>
      <c r="N17" s="22"/>
      <c r="O17" s="22"/>
      <c r="P17" s="22"/>
      <c r="Q17" s="23"/>
    </row>
    <row customHeight="true" ht="17" r="18">
      <c r="A18" s="24"/>
      <c r="B18" s="29"/>
      <c r="C18" s="25"/>
      <c r="D18" s="27"/>
      <c r="E18" s="26" t="str">
        <v>18:30 ~ 19:30</v>
      </c>
      <c r="F18" s="26"/>
      <c r="G18" s="26"/>
      <c r="H18" s="31"/>
      <c r="I18" s="22"/>
      <c r="J18" s="22" t="str">
        <v>【运维-SRM】寻源单S2140520220600014，资格预审关联关系核查报错问题排查</v>
      </c>
      <c r="K18" s="22"/>
      <c r="L18" s="22"/>
      <c r="M18" s="22"/>
      <c r="N18" s="22"/>
      <c r="O18" s="22"/>
      <c r="P18" s="23"/>
      <c r="Q18" s="23"/>
    </row>
    <row customHeight="true" ht="17" r="19">
      <c r="A19" s="73"/>
      <c r="B19" s="72"/>
      <c r="C19" s="25"/>
      <c r="D19" s="27"/>
      <c r="E19" s="26" t="str">
        <v>19:30 ~ 20:30</v>
      </c>
      <c r="F19" s="26"/>
      <c r="G19" s="26"/>
      <c r="H19" s="31"/>
      <c r="I19" s="71"/>
      <c r="J19" s="71"/>
      <c r="K19" s="71"/>
      <c r="L19" s="71"/>
      <c r="M19" s="71"/>
      <c r="N19" s="71"/>
      <c r="O19" s="71"/>
      <c r="P19" s="23"/>
      <c r="Q19" s="23"/>
    </row>
    <row customHeight="true" ht="17" r="20"/>
  </sheetData>
  <mergeCells>
    <mergeCell ref="A2:L2"/>
    <mergeCell ref="A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P2:P3"/>
    <mergeCell ref="Q2:Q3"/>
    <mergeCell ref="A10:B19"/>
    <mergeCell ref="C10:D12"/>
    <mergeCell ref="C13:D16"/>
    <mergeCell ref="C17:D19"/>
  </mergeCells>
  <dataValidations count="3">
    <dataValidation allowBlank="true" operator="equal" sqref="B1:B3 B9:B20" type="list">
      <formula1>"建设,运维,通用"</formula1>
    </dataValidation>
    <dataValidation allowBlank="true" operator="equal" sqref="H4:H8" type="list">
      <formula1>"完成,延迟"</formula1>
    </dataValidation>
    <dataValidation allowBlank="true" operator="equal" sqref="B4:B8" type="list">
      <formula1>"建设,开发,运维,通用"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