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<sst xmlns="http://schemas.openxmlformats.org/spreadsheetml/2006/main" count="6" uniqueCount="6">
  <si>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</si>
  <si>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</si>
  <si>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：金沙、安顺基地上线支持
目标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 xml:space="preserve">：安顺基地上线仪式
交付件：问题处理清单、照片、纪要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</si>
  <si>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金沙、安顺基地上线支持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变革相关工作（领导层使用培训、线下切换准备等）
</t>
    </r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已上线基地最佳应用整理收集
</t>
    </r>
    <r>
      <rPr>
        <b val="true"/>
        <sz val="9"/>
        <color rgb="FF000000"/>
        <rFont val="Calibri"/>
        <family val="2"/>
      </rPr>
      <t>目标4</t>
    </r>
    <r>
      <rPr>
        <sz val="9"/>
        <color rgb="FF000000"/>
        <rFont val="Calibri"/>
        <family val="2"/>
      </rPr>
      <t xml:space="preserve">：已上线基地材料收集整理（上线通知、照片、纪要等）
</t>
    </r>
    <r>
      <rPr>
        <b val="true"/>
        <sz val="9"/>
        <color rgb="FF000000"/>
        <rFont val="Calibri"/>
        <family val="2"/>
      </rPr>
      <t>目标5：</t>
    </r>
    <r>
      <rPr>
        <sz val="9"/>
        <color rgb="FF000000"/>
        <rFont val="Calibri"/>
        <family val="2"/>
      </rPr>
      <t xml:space="preserve">安顺基地上线仪式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变革材料、最佳应用、上线通知、照片、纪要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</si>
  <si>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支持人民币报表、生产月报月结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支持生产月报修改模板
</t>
    </r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支持BI系统日常问题处理，监控BI系统取数程序，保障控股销售日报正常发送
交付件：OA流程、ITSM单、邮件等</t>
    </r>
  </si>
  <si>
    <t/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 xml:space="preserve">：安顺基地上线仪式
交付件：照片、纪要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</si>
</sst>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7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%"/>
    <numFmt numFmtId="176" formatCode="0.0_);[Red]\(0.0\)"/>
    <numFmt numFmtId="177" formatCode="[$-F800]dddd\,\ mmmm\ dd\,\ yyyy"/>
    <numFmt numFmtId="178" formatCode="[$-F800]dddd\,\ mmmm\ dd\,\ yyyy"/>
    <numFmt numFmtId="179" formatCode="0.0_);[Red]\(0.0\)"/>
    <numFmt numFmtId="180" formatCode="0%"/>
    <numFmt numFmtId="181" formatCode="[$-F800]dddd\,\ mmmm\ dd\,\ yyyy"/>
    <numFmt numFmtId="182" formatCode="[$-F800]dddd\,\ mmmm\ dd\,\ yyyy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0%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m/d/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0.0_);[Red]\(0.0\)"/>
    <numFmt numFmtId="213" formatCode="0.0_);[Red]\(0.0\)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0.0_);[Red]\(0.0\)"/>
    <numFmt numFmtId="220" formatCode="0%"/>
    <numFmt numFmtId="221" formatCode="[$-F800]dddd\,\ mmmm\ dd\,\ yyyy"/>
    <numFmt numFmtId="222" formatCode="[$-F800]dddd\,\ mmmm\ dd\,\ yyyy"/>
    <numFmt numFmtId="223" formatCode="[$-F800]dddd\,\ mmmm\ dd\,\ yyyy"/>
    <numFmt numFmtId="224" formatCode="0%"/>
    <numFmt numFmtId="225" formatCode="0%"/>
    <numFmt numFmtId="226" formatCode="[$-F800]dddd\,\ mmmm\ dd\,\ yyyy"/>
    <numFmt numFmtId="227" formatCode="0%"/>
    <numFmt numFmtId="228" formatCode="0%"/>
    <numFmt numFmtId="229" formatCode="0%"/>
    <numFmt numFmtId="230" formatCode="[$-F800]dddd\,\ mmmm\ dd\,\ yyyy"/>
    <numFmt numFmtId="231" formatCode="[$-F800]dddd\,\ mmmm\ dd\,\ yyyy"/>
    <numFmt numFmtId="232" formatCode="[$-F800]dddd\,\ mmmm\ dd\,\ yyyy"/>
    <numFmt numFmtId="233" formatCode="0%"/>
    <numFmt numFmtId="234" formatCode="0%"/>
    <numFmt numFmtId="235" formatCode="[$-F800]dddd\,\ mmmm\ dd\,\ yyyy"/>
    <numFmt numFmtId="236" formatCode="[$-F800]dddd\,\ mmmm\ dd\,\ yyyy"/>
    <numFmt numFmtId="237" formatCode="0%"/>
    <numFmt numFmtId="238" formatCode="[$-F800]dddd\,\ mmmm\ dd\,\ yyyy"/>
    <numFmt numFmtId="239" formatCode="0%"/>
    <numFmt numFmtId="240" formatCode="0%"/>
  </numFmts>
  <fonts count="114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</fills>
  <borders count="1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1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left" vertical="center"/>
    </xf>
    <xf applyAlignment="true" applyBorder="false" applyFill="false" applyFont="true" applyNumberFormat="true" applyProtection="false" borderId="4" fillId="2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true" applyProtection="false" borderId="6" fillId="3" fontId="6" numFmtId="169" xfId="0">
      <alignment horizontal="center" vertical="center"/>
    </xf>
    <xf applyAlignment="true" applyBorder="false" applyFill="false" applyFont="true" applyNumberFormat="true" applyProtection="false" borderId="7" fillId="4" fontId="7" numFmtId="170" xfId="0">
      <alignment horizontal="center" vertical="center"/>
    </xf>
    <xf applyAlignment="true" applyBorder="false" applyFill="false" applyFont="true" applyNumberFormat="true" applyProtection="false" borderId="8" fillId="5" fontId="8" numFmtId="171" xfId="0">
      <alignment horizontal="center" vertical="center"/>
    </xf>
    <xf applyAlignment="true" applyBorder="false" applyFill="false" applyFont="true" applyNumberFormat="true" applyProtection="false" borderId="9" fillId="6" fontId="9" numFmtId="172" xfId="0">
      <alignment horizontal="center" vertical="center" wrapText="true"/>
    </xf>
    <xf applyAlignment="true" applyBorder="false" applyFill="false" applyFont="true" applyNumberFormat="true" applyProtection="false" borderId="10" fillId="0" fontId="10" numFmtId="173" xfId="0">
      <alignment vertical="center" wrapText="true"/>
    </xf>
    <xf applyAlignment="true" applyBorder="false" applyFill="false" applyFont="true" applyNumberFormat="true" applyProtection="false" borderId="11" fillId="0" fontId="11" numFmtId="174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vertical="center" wrapText="true"/>
    </xf>
    <xf applyAlignment="true" applyBorder="false" applyFill="false" applyFont="true" applyNumberFormat="true" applyProtection="false" borderId="15" fillId="0" fontId="15" numFmtId="175" xfId="0">
      <alignment horizontal="center" vertical="center" wrapText="true"/>
    </xf>
    <xf applyAlignment="true" applyBorder="false" applyFill="false" applyFont="true" applyNumberFormat="true" applyProtection="false" borderId="16" fillId="0" fontId="16" numFmtId="176" xfId="0">
      <alignment horizontal="left" vertical="center" wrapText="true"/>
    </xf>
    <xf applyAlignment="true" applyBorder="false" applyFill="false" applyFont="true" applyNumberFormat="true" applyProtection="false" borderId="17" fillId="7" fontId="17" numFmtId="177" xfId="0">
      <alignment horizontal="center" vertical="center" wrapText="true"/>
    </xf>
    <xf applyAlignment="true" applyBorder="false" applyFill="false" applyFont="true" applyNumberFormat="true" applyProtection="false" borderId="18" fillId="8" fontId="18" numFmtId="178" xfId="0">
      <alignment horizontal="center" vertical="center"/>
    </xf>
    <xf applyAlignment="true" applyBorder="false" applyFill="false" applyFont="true" applyNumberFormat="true" applyProtection="false" borderId="19" fillId="9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/>
    </xf>
    <xf applyAlignment="true" applyBorder="false" applyFill="false" applyFont="true" applyNumberFormat="true" applyProtection="false" borderId="23" fillId="0" fontId="23" numFmtId="182" xfId="0">
      <alignment horizontal="center" vertical="center" wrapText="true"/>
    </xf>
    <xf applyAlignment="true" applyBorder="false" applyFill="false" applyFont="true" applyNumberFormat="true" applyProtection="false" borderId="24" fillId="10" fontId="24" numFmtId="183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true" applyProtection="false" borderId="26" fillId="11" fontId="26" numFmtId="184" xfId="0">
      <alignment horizontal="center" vertical="center"/>
    </xf>
    <xf applyAlignment="true" applyBorder="false" applyFill="false" applyFont="true" applyNumberFormat="true" applyProtection="false" borderId="27" fillId="12" fontId="27" numFmtId="185" xfId="0">
      <alignment horizontal="center" vertical="center"/>
    </xf>
    <xf applyAlignment="true" applyBorder="false" applyFill="false" applyFont="true" applyNumberFormat="true" applyProtection="false" borderId="28" fillId="13" fontId="28" numFmtId="186" xfId="0">
      <alignment vertical="center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true" applyProtection="false" borderId="30" fillId="14" fontId="30" numFmtId="187" xfId="0">
      <alignment horizontal="center" vertical="center"/>
    </xf>
    <xf applyAlignment="true" applyBorder="false" applyFill="false" applyFont="true" applyNumberFormat="true" applyProtection="false" borderId="31" fillId="15" fontId="31" numFmtId="188" xfId="0">
      <alignment vertical="center" wrapText="true"/>
    </xf>
    <xf applyAlignment="true" applyBorder="false" applyFill="false" applyFont="true" applyNumberFormat="true" applyProtection="false" borderId="32" fillId="16" fontId="32" numFmtId="189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17" fontId="34" numFmtId="190" xfId="0">
      <alignment horizontal="center" vertical="center"/>
    </xf>
    <xf applyAlignment="true" applyBorder="false" applyFill="false" applyFont="true" applyNumberFormat="true" applyProtection="false" borderId="35" fillId="0" fontId="35" numFmtId="191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true" applyProtection="false" borderId="38" fillId="0" fontId="38" numFmtId="192" xfId="0">
      <alignment horizontal="left" vertical="center" wrapText="true"/>
    </xf>
    <xf applyAlignment="true" applyBorder="false" applyFill="false" applyFont="true" applyNumberFormat="true" applyProtection="false" borderId="39" fillId="0" fontId="39" numFmtId="193" xfId="0">
      <alignment horizontal="center" vertical="center"/>
    </xf>
    <xf applyAlignment="true" applyBorder="false" applyFill="false" applyFont="true" applyNumberFormat="true" applyProtection="false" borderId="40" fillId="0" fontId="40" numFmtId="194" xfId="0">
      <alignment horizontal="center" vertical="center"/>
    </xf>
    <xf applyAlignment="true" applyBorder="false" applyFill="false" applyFont="true" applyNumberFormat="true" applyProtection="false" borderId="41" fillId="18" fontId="41" numFmtId="195" xfId="0">
      <alignment horizontal="center" vertical="center" wrapText="true"/>
    </xf>
    <xf applyAlignment="true" applyBorder="false" applyFill="false" applyFont="true" applyNumberFormat="true" applyProtection="false" borderId="42" fillId="19" fontId="42" numFmtId="196" xfId="0">
      <alignment horizontal="center" vertical="center" wrapText="true"/>
    </xf>
    <xf applyAlignment="true" applyBorder="false" applyFill="false" applyFont="true" applyNumberFormat="true" applyProtection="false" borderId="43" fillId="0" fontId="43" numFmtId="197" xfId="0">
      <alignment horizontal="center" vertical="center"/>
    </xf>
    <xf applyAlignment="true" applyBorder="false" applyFill="false" applyFont="true" applyNumberFormat="true" applyProtection="false" borderId="44" fillId="0" fontId="44" numFmtId="198" xfId="0">
      <alignment vertical="center" wrapText="true"/>
    </xf>
    <xf applyAlignment="true" applyBorder="false" applyFill="false" applyFont="true" applyNumberFormat="true" applyProtection="false" borderId="45" fillId="0" fontId="45" numFmtId="199" xfId="0">
      <alignment vertical="center" wrapText="true"/>
    </xf>
    <xf applyAlignment="true" applyBorder="false" applyFill="false" applyFont="true" applyNumberFormat="true" applyProtection="false" borderId="46" fillId="20" fontId="46" numFmtId="20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true" applyProtection="false" borderId="49" fillId="0" fontId="49" numFmtId="201" xfId="0">
      <alignment horizontal="center" vertical="center"/>
    </xf>
    <xf applyAlignment="true" applyBorder="false" applyFill="false" applyFont="true" applyNumberFormat="true" applyProtection="false" borderId="50" fillId="0" fontId="50" numFmtId="202" xfId="0">
      <alignment horizontal="center" vertical="center"/>
    </xf>
    <xf applyAlignment="true" applyBorder="false" applyFill="false" applyFont="true" applyNumberFormat="true" applyProtection="false" borderId="51" fillId="21" fontId="51" numFmtId="203" xfId="0">
      <alignment vertical="center" wrapText="true"/>
    </xf>
    <xf applyAlignment="true" applyBorder="false" applyFill="false" applyFont="true" applyNumberFormat="false" applyProtection="false" borderId="52" fillId="0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true" applyProtection="false" borderId="54" fillId="22" fontId="54" numFmtId="204" xfId="0">
      <alignment horizontal="center" vertical="center" wrapText="true"/>
    </xf>
    <xf applyAlignment="true" applyBorder="false" applyFill="false" applyFont="true" applyNumberFormat="true" applyProtection="false" borderId="55" fillId="0" fontId="55" numFmtId="205" xfId="0">
      <alignment vertical="center"/>
    </xf>
    <xf applyAlignment="true" applyBorder="false" applyFill="false" applyFont="true" applyNumberFormat="true" applyProtection="false" borderId="56" fillId="0" fontId="56" numFmtId="206" xfId="0">
      <alignment horizontal="center" vertical="center"/>
    </xf>
    <xf applyAlignment="true" applyBorder="false" applyFill="false" applyFont="true" applyNumberFormat="true" applyProtection="false" borderId="57" fillId="0" fontId="57" numFmtId="207" xfId="0">
      <alignment vertical="center"/>
    </xf>
    <xf applyAlignment="true" applyBorder="false" applyFill="false" applyFont="true" applyNumberFormat="true" applyProtection="false" borderId="58" fillId="0" fontId="58" numFmtId="208" xfId="0">
      <alignment horizontal="center" vertical="center"/>
    </xf>
    <xf applyAlignment="true" applyBorder="false" applyFill="false" applyFont="true" applyNumberFormat="true" applyProtection="false" borderId="59" fillId="23" fontId="59" numFmtId="209" xfId="0">
      <alignment horizontal="center" vertical="center"/>
    </xf>
    <xf applyAlignment="true" applyBorder="false" applyFill="false" applyFont="true" applyNumberFormat="true" applyProtection="false" borderId="60" fillId="24" fontId="60" numFmtId="210" xfId="0">
      <alignment horizontal="center" vertical="center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false" applyProtection="false" borderId="63" fillId="0" fontId="63" numFmtId="0" xfId="0">
      <alignment horizontal="center" vertical="center" wrapText="true"/>
    </xf>
    <xf applyAlignment="true" applyBorder="false" applyFill="false" applyFont="true" applyNumberFormat="true" applyProtection="false" borderId="64" fillId="0" fontId="64" numFmtId="211" xfId="0">
      <alignment horizontal="center" vertical="center" wrapText="true"/>
    </xf>
    <xf applyAlignment="true" applyBorder="false" applyFill="false" applyFont="true" applyNumberFormat="true" applyProtection="false" borderId="65" fillId="0" fontId="65" numFmtId="212" xfId="0">
      <alignment horizontal="center" vertical="center"/>
    </xf>
    <xf applyAlignment="true" applyBorder="false" applyFill="false" applyFont="true" applyNumberFormat="false" applyProtection="false" borderId="66" fillId="0" fontId="66" numFmtId="0" xfId="0">
      <alignment horizontal="center" vertical="center"/>
    </xf>
    <xf applyAlignment="true" applyBorder="false" applyFill="false" applyFont="true" applyNumberFormat="false" applyProtection="false" borderId="67" fillId="25" fontId="67" numFmtId="0" xfId="0">
      <alignment horizontal="center" vertical="center"/>
    </xf>
    <xf applyAlignment="true" applyBorder="false" applyFill="false" applyFont="true" applyNumberFormat="true" applyProtection="false" borderId="68" fillId="26" fontId="68" numFmtId="213" xfId="0">
      <alignment horizontal="center" vertical="center"/>
    </xf>
    <xf applyAlignment="true" applyBorder="false" applyFill="false" applyFont="true" applyNumberFormat="false" applyProtection="false" borderId="69" fillId="27" fontId="69" numFmtId="0" xfId="0">
      <alignment horizontal="center" vertical="center"/>
    </xf>
    <xf applyAlignment="true" applyBorder="false" applyFill="false" applyFont="true" applyNumberFormat="false" applyProtection="false" borderId="70" fillId="28" fontId="70" numFmtId="0" xfId="0">
      <alignment horizontal="center" vertical="center"/>
    </xf>
    <xf applyAlignment="true" applyBorder="false" applyFill="false" applyFont="true" applyNumberFormat="false" applyProtection="false" borderId="71" fillId="0" fontId="71" numFmtId="0" xfId="0">
      <alignment horizontal="left" vertical="center"/>
    </xf>
    <xf applyAlignment="true" applyBorder="false" applyFill="false" applyFont="true" applyNumberFormat="false" applyProtection="false" borderId="72" fillId="0" fontId="72" numFmtId="0" xfId="0">
      <alignment horizontal="left" vertical="center"/>
    </xf>
    <xf applyAlignment="true" applyBorder="false" applyFill="false" applyFont="true" applyNumberFormat="true" applyProtection="false" borderId="73" fillId="0" fontId="73" numFmtId="214" xfId="0">
      <alignment vertical="center" wrapText="true"/>
    </xf>
    <xf applyAlignment="true" applyBorder="false" applyFill="false" applyFont="true" applyNumberFormat="false" applyProtection="false" borderId="74" fillId="0" fontId="74" numFmtId="0" xfId="0">
      <alignment horizontal="left" vertical="center" wrapText="true"/>
    </xf>
    <xf applyAlignment="true" applyBorder="false" applyFill="false" applyFont="true" applyNumberFormat="true" applyProtection="false" borderId="75" fillId="0" fontId="75" numFmtId="215" xfId="0">
      <alignment vertical="center" wrapText="true"/>
    </xf>
    <xf applyAlignment="true" applyBorder="false" applyFill="false" applyFont="true" applyNumberFormat="true" applyProtection="false" borderId="76" fillId="0" fontId="76" numFmtId="216" xfId="0">
      <alignment vertical="center" wrapText="true"/>
    </xf>
    <xf applyAlignment="true" applyBorder="false" applyFill="false" applyFont="true" applyNumberFormat="true" applyProtection="false" borderId="77" fillId="29" fontId="77" numFmtId="217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true" applyProtection="false" borderId="79" fillId="0" fontId="79" numFmtId="218" xfId="0">
      <alignment vertical="center" wrapText="true"/>
    </xf>
    <xf applyAlignment="true" applyBorder="false" applyFill="false" applyFont="true" applyNumberFormat="true" applyProtection="false" borderId="80" fillId="30" fontId="80" numFmtId="219" xfId="0">
      <alignment horizontal="center" vertical="center"/>
    </xf>
    <xf applyAlignment="true" applyBorder="false" applyFill="false" applyFont="true" applyNumberFormat="true" applyProtection="false" borderId="81" fillId="0" fontId="81" numFmtId="220" xfId="0">
      <alignment horizontal="center" vertical="center" wrapText="true"/>
    </xf>
    <xf applyAlignment="true" applyBorder="false" applyFill="false" applyFont="true" applyNumberFormat="true" applyProtection="false" borderId="82" fillId="31" fontId="82" numFmtId="221" xfId="0">
      <alignment vertical="center" wrapText="true"/>
    </xf>
    <xf applyAlignment="true" applyBorder="false" applyFill="false" applyFont="true" applyNumberFormat="true" applyProtection="false" borderId="83" fillId="32" fontId="83" numFmtId="222" xfId="0">
      <alignment vertical="center" wrapText="true"/>
    </xf>
    <xf applyAlignment="true" applyBorder="false" applyFill="false" applyFont="true" applyNumberFormat="false" applyProtection="false" borderId="84" fillId="0" fontId="84" numFmtId="0" xfId="0">
      <alignment horizontal="center" vertical="center"/>
    </xf>
    <xf applyAlignment="true" applyBorder="false" applyFill="false" applyFont="true" applyNumberFormat="true" applyProtection="false" borderId="85" fillId="0" fontId="85" numFmtId="223" xfId="0">
      <alignment horizontal="center" vertical="center" wrapText="true"/>
    </xf>
    <xf applyAlignment="true" applyBorder="false" applyFill="false" applyFont="true" applyNumberFormat="true" applyProtection="false" borderId="86" fillId="0" fontId="86" numFmtId="224" xfId="0">
      <alignment horizontal="center" vertical="center"/>
    </xf>
    <xf applyAlignment="true" applyBorder="false" applyFill="false" applyFont="true" applyNumberFormat="false" applyProtection="false" borderId="87" fillId="0" fontId="87" numFmtId="0" xfId="0">
      <alignment horizontal="center" vertical="center"/>
    </xf>
    <xf applyAlignment="true" applyBorder="false" applyFill="false" applyFont="true" applyNumberFormat="false" applyProtection="false" borderId="88" fillId="0" fontId="88" numFmtId="0" xfId="0">
      <alignment vertical="center"/>
    </xf>
    <xf applyAlignment="true" applyBorder="false" applyFill="false" applyFont="true" applyNumberFormat="true" applyProtection="false" borderId="89" fillId="0" fontId="89" numFmtId="225" xfId="0">
      <alignment horizontal="center" vertical="center"/>
    </xf>
    <xf applyAlignment="true" applyBorder="false" applyFill="false" applyFont="true" applyNumberFormat="false" applyProtection="false" borderId="90" fillId="0" fontId="90" numFmtId="0" xfId="0">
      <alignment vertical="center"/>
    </xf>
    <xf applyAlignment="true" applyBorder="false" applyFill="false" applyFont="true" applyNumberFormat="false" applyProtection="false" borderId="91" fillId="33" fontId="91" numFmtId="0" xfId="0">
      <alignment horizontal="center" vertical="center"/>
    </xf>
    <xf applyAlignment="true" applyBorder="false" applyFill="false" applyFont="true" applyNumberFormat="false" applyProtection="false" borderId="92" fillId="34" fontId="92" numFmtId="0" xfId="0">
      <alignment horizontal="center" vertical="center"/>
    </xf>
    <xf applyAlignment="true" applyBorder="false" applyFill="false" applyFont="true" applyNumberFormat="false" applyProtection="false" borderId="93" fillId="0" fontId="93" numFmtId="0" xfId="0">
      <alignment vertical="center"/>
    </xf>
    <xf applyAlignment="true" applyBorder="false" applyFill="false" applyFont="true" applyNumberFormat="true" applyProtection="false" borderId="94" fillId="0" fontId="94" numFmtId="226" xfId="0">
      <alignment vertical="center" wrapText="true"/>
    </xf>
    <xf applyAlignment="true" applyBorder="false" applyFill="false" applyFont="true" applyNumberFormat="true" applyProtection="false" borderId="95" fillId="0" fontId="95" numFmtId="227" xfId="0">
      <alignment horizontal="center" vertical="center"/>
    </xf>
    <xf applyAlignment="true" applyBorder="false" applyFill="false" applyFont="true" applyNumberFormat="true" applyProtection="false" borderId="96" fillId="0" fontId="96" numFmtId="228" xfId="0">
      <alignment horizontal="center" vertical="center"/>
    </xf>
    <xf applyAlignment="true" applyBorder="false" applyFill="false" applyFont="true" applyNumberFormat="false" applyProtection="false" borderId="97" fillId="0" fontId="97" numFmtId="0" xfId="0">
      <alignment vertical="center"/>
    </xf>
    <xf applyAlignment="true" applyBorder="false" applyFill="false" applyFont="true" applyNumberFormat="true" applyProtection="false" borderId="98" fillId="0" fontId="98" numFmtId="229" xfId="0">
      <alignment horizontal="center" vertical="center"/>
    </xf>
    <xf applyAlignment="true" applyBorder="false" applyFill="false" applyFont="true" applyNumberFormat="true" applyProtection="false" borderId="99" fillId="0" fontId="99" numFmtId="230" xfId="0">
      <alignment vertical="center" wrapText="true"/>
    </xf>
    <xf applyAlignment="true" applyBorder="false" applyFill="false" applyFont="true" applyNumberFormat="true" applyProtection="false" borderId="100" fillId="0" fontId="100" numFmtId="231" xfId="0">
      <alignment horizontal="center" vertical="center" wrapText="true"/>
    </xf>
    <xf applyAlignment="true" applyBorder="false" applyFill="false" applyFont="true" applyNumberFormat="true" applyProtection="false" borderId="101" fillId="0" fontId="101" numFmtId="232" xfId="0">
      <alignment vertical="center" wrapText="true"/>
    </xf>
    <xf applyAlignment="true" applyBorder="false" applyFill="false" applyFont="true" applyNumberFormat="true" applyProtection="false" borderId="102" fillId="0" fontId="102" numFmtId="233" xfId="0">
      <alignment horizontal="center" vertical="center"/>
    </xf>
    <xf applyAlignment="true" applyBorder="false" applyFill="false" applyFont="true" applyNumberFormat="true" applyProtection="false" borderId="103" fillId="0" fontId="103" numFmtId="234" xfId="0">
      <alignment horizontal="center" vertical="center" wrapText="true"/>
    </xf>
    <xf applyAlignment="true" applyBorder="false" applyFill="false" applyFont="true" applyNumberFormat="false" applyProtection="false" borderId="104" fillId="0" fontId="104" numFmtId="0" xfId="0">
      <alignment vertical="center"/>
    </xf>
    <xf applyAlignment="true" applyBorder="false" applyFill="false" applyFont="true" applyNumberFormat="false" applyProtection="false" borderId="105" fillId="0" fontId="105" numFmtId="0" xfId="0">
      <alignment horizontal="center" vertical="center"/>
    </xf>
    <xf applyAlignment="true" applyBorder="false" applyFill="false" applyFont="true" applyNumberFormat="false" applyProtection="false" borderId="106" fillId="0" fontId="106" numFmtId="0" xfId="0">
      <alignment horizontal="center" vertical="center"/>
    </xf>
    <xf applyAlignment="true" applyBorder="false" applyFill="false" applyFont="true" applyNumberFormat="true" applyProtection="false" borderId="107" fillId="0" fontId="107" numFmtId="235" xfId="0">
      <alignment horizontal="center" vertical="center" wrapText="true"/>
    </xf>
    <xf applyAlignment="true" applyBorder="false" applyFill="false" applyFont="true" applyNumberFormat="false" applyProtection="false" borderId="108" fillId="0" fontId="108" numFmtId="0" xfId="0">
      <alignment vertical="center"/>
    </xf>
    <xf applyAlignment="true" applyBorder="false" applyFill="false" applyFont="true" applyNumberFormat="true" applyProtection="false" borderId="109" fillId="35" fontId="109" numFmtId="236" xfId="0">
      <alignment horizontal="center" vertical="center" wrapText="true"/>
    </xf>
    <xf applyAlignment="true" applyBorder="false" applyFill="false" applyFont="true" applyNumberFormat="true" applyProtection="false" borderId="110" fillId="0" fontId="110" numFmtId="237" xfId="0">
      <alignment horizontal="center" vertical="center"/>
    </xf>
    <xf applyAlignment="true" applyBorder="false" applyFill="false" applyFont="true" applyNumberFormat="true" applyProtection="false" borderId="111" fillId="0" fontId="111" numFmtId="238" xfId="0">
      <alignment vertical="center" wrapText="true"/>
    </xf>
    <xf applyAlignment="true" applyBorder="false" applyFill="false" applyFont="true" applyNumberFormat="true" applyProtection="false" borderId="112" fillId="0" fontId="112" numFmtId="239" xfId="0">
      <alignment horizontal="center" vertical="center" wrapText="true"/>
    </xf>
    <xf applyAlignment="true" applyBorder="false" applyFill="false" applyFont="true" applyNumberFormat="true" applyProtection="false" borderId="113" fillId="0" fontId="113" numFmtId="24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" t="str">
        <v>项目分类</v>
      </c>
      <c r="B1" s="4" t="str">
        <v>项目名称</v>
      </c>
    </row>
    <row customHeight="true" ht="15" r="2">
      <c r="A2" s="4"/>
      <c r="B2" s="4"/>
    </row>
    <row customHeight="true" ht="15" r="3">
      <c r="A3" s="4"/>
      <c r="B3" s="4"/>
    </row>
    <row customHeight="true" ht="15" r="4">
      <c r="A4" s="1" t="str">
        <v>国企改革三年行动任务</v>
      </c>
      <c r="B4" s="2" t="str">
        <v>全流程先进过程控制</v>
      </c>
    </row>
    <row customHeight="true" ht="15" r="5">
      <c r="A5" s="1"/>
      <c r="B5" s="2" t="str">
        <v>质量管理系统</v>
      </c>
    </row>
    <row customHeight="true" ht="15" r="6">
      <c r="A6" s="1"/>
      <c r="B6" s="2" t="str">
        <v>数字化矿山</v>
      </c>
    </row>
    <row customHeight="true" ht="15" r="7">
      <c r="A7" s="1"/>
      <c r="B7" s="2" t="str">
        <v>智能化验室</v>
      </c>
    </row>
    <row customHeight="true" ht="15" r="8">
      <c r="A8" s="1"/>
      <c r="B8" s="2" t="str">
        <v>混凝土智能制造试点</v>
      </c>
    </row>
    <row customHeight="true" ht="15" r="9">
      <c r="A9" s="1"/>
      <c r="B9" s="2" t="str">
        <v>基地报表线上化</v>
      </c>
    </row>
    <row customHeight="true" ht="15" r="10">
      <c r="A10" s="1"/>
      <c r="B10" s="5" t="str">
        <v>智能物流（系统迭代及推广）</v>
      </c>
    </row>
    <row customHeight="true" ht="15" r="11">
      <c r="A11" s="1"/>
      <c r="B11" s="2" t="str">
        <v>新业务（装配式）数字化堆场</v>
      </c>
    </row>
    <row customHeight="true" ht="15" r="12">
      <c r="A12" s="1"/>
      <c r="B12" s="2" t="str">
        <v>信息化系统推广覆盖</v>
      </c>
    </row>
    <row customHeight="true" ht="15" r="13">
      <c r="A13" s="1" t="str">
        <v>控股经营业绩合同任务</v>
      </c>
      <c r="B13" s="2" t="str">
        <v>5G专网建设</v>
      </c>
    </row>
    <row customHeight="true" ht="15" r="14">
      <c r="A14" s="1"/>
      <c r="B14" s="2" t="str">
        <v>5G终端接入</v>
      </c>
    </row>
    <row customHeight="true" ht="15" r="15">
      <c r="A15" s="1"/>
      <c r="B15" s="2" t="str">
        <v>设备在线监测</v>
      </c>
    </row>
    <row customHeight="true" ht="15" r="16">
      <c r="A16" s="3" t="str">
        <v>商业计划工作</v>
      </c>
      <c r="B16" s="2" t="str">
        <v>封开灯塔工厂（一期）项目</v>
      </c>
    </row>
    <row customHeight="true" ht="15" r="17">
      <c r="A17" s="3"/>
      <c r="B17" s="2" t="str">
        <v>能源管理系统推广（家）</v>
      </c>
    </row>
    <row customHeight="true" ht="15" r="18">
      <c r="A18" s="3"/>
      <c r="B18" s="2" t="str">
        <v>财务系统优化</v>
      </c>
    </row>
    <row customHeight="true" ht="15" r="19">
      <c r="A19" s="3"/>
      <c r="B19" s="2" t="str">
        <v>智税平台项目</v>
      </c>
    </row>
    <row customHeight="true" ht="15" r="20">
      <c r="A20" s="3"/>
      <c r="B20" s="2" t="str">
        <v>财务报表自助分析</v>
      </c>
    </row>
    <row customHeight="true" ht="15" r="21">
      <c r="A21" s="3"/>
      <c r="B21" s="2" t="str">
        <v>档案管理系统</v>
      </c>
    </row>
    <row customHeight="true" ht="15" r="22">
      <c r="A22" s="3"/>
      <c r="B22" s="2" t="str">
        <v>集团督办系统</v>
      </c>
    </row>
    <row customHeight="true" ht="15" r="23">
      <c r="A23" s="3"/>
      <c r="B23" s="2" t="str">
        <v>集团非现场审计系统推广</v>
      </c>
    </row>
    <row customHeight="true" ht="15" r="24">
      <c r="A24" s="3"/>
      <c r="B24" s="2" t="str">
        <v>智慧审计平台优化</v>
      </c>
    </row>
    <row customHeight="true" ht="15" r="25">
      <c r="A25" s="3"/>
      <c r="B25" s="2" t="str">
        <v>人力资源系统优化</v>
      </c>
    </row>
    <row customHeight="true" ht="15" r="26">
      <c r="A26" s="3"/>
      <c r="B26" s="2" t="str">
        <v>人力资源数据分析</v>
      </c>
    </row>
    <row customHeight="true" ht="15" r="27">
      <c r="A27" s="3"/>
      <c r="B27" s="2" t="str">
        <v>共享运营指标及大屏展示</v>
      </c>
    </row>
    <row customHeight="true" ht="15" r="28">
      <c r="A28" s="3"/>
      <c r="B28" s="2" t="str">
        <v>控股组织管控模式优化配套系统改造</v>
      </c>
    </row>
    <row customHeight="true" ht="15" r="29">
      <c r="A29" s="3"/>
      <c r="B29" s="2" t="str">
        <v>汽运调度管理系统升级项目</v>
      </c>
    </row>
    <row customHeight="true" ht="15" r="30">
      <c r="A30" s="3"/>
      <c r="B30" s="2" t="str">
        <v>智能物流推广
 （系统迭代及推广）</v>
      </c>
    </row>
    <row customHeight="true" ht="15" r="31">
      <c r="A31" s="3"/>
      <c r="B31" s="2" t="str">
        <v>辅材备件共享平台优化项目</v>
      </c>
    </row>
    <row customHeight="true" ht="15" r="32">
      <c r="A32" s="3"/>
      <c r="B32" s="2" t="str">
        <v>数字化采购平台</v>
      </c>
    </row>
    <row customHeight="true" ht="15" r="33">
      <c r="A33" s="3"/>
      <c r="B33" s="2" t="str">
        <v>装配式生产管理系统推广及系统集成项目</v>
      </c>
    </row>
    <row customHeight="true" ht="15" r="34">
      <c r="A34" s="3"/>
      <c r="B34" s="2" t="str">
        <v>新业态基础信息化系统改造项目</v>
      </c>
    </row>
    <row customHeight="true" ht="15" r="35">
      <c r="A35" s="3"/>
      <c r="B35" s="2" t="str">
        <v>石材ERP一期建设项目</v>
      </c>
    </row>
    <row customHeight="true" ht="15" r="36">
      <c r="A36" s="3"/>
      <c r="B36" s="2" t="str">
        <v>CRM客户关系管理系统项目二期</v>
      </c>
    </row>
    <row customHeight="true" ht="15" r="37">
      <c r="A37" s="3"/>
      <c r="B37" s="2" t="str">
        <v>研发项目管理系统</v>
      </c>
    </row>
    <row customHeight="true" ht="15" r="38">
      <c r="A38" s="3"/>
      <c r="B38" s="2" t="str">
        <v>BI人民币报表优化</v>
      </c>
    </row>
    <row customHeight="true" ht="15" r="39">
      <c r="A39" s="3"/>
      <c r="B39" s="2" t="str">
        <v>数据标准化（含数据资产目录梳理）</v>
      </c>
    </row>
    <row customHeight="true" ht="15" r="40">
      <c r="A40" s="3"/>
      <c r="B40" s="2" t="str">
        <v>应用系统运维</v>
      </c>
    </row>
    <row customHeight="true" ht="15" r="41">
      <c r="A41" s="3"/>
      <c r="B41" s="2" t="str">
        <v>信创终端
（办公终端）</v>
      </c>
    </row>
    <row customHeight="true" ht="15" r="42">
      <c r="A42" s="3"/>
      <c r="B42" s="2" t="str">
        <v>IOT对接-基础设施建设</v>
      </c>
    </row>
    <row customHeight="true" ht="15" r="43">
      <c r="A43" s="3"/>
      <c r="B43" s="2" t="str">
        <v>IOT对接-田阳安全加固</v>
      </c>
    </row>
    <row customHeight="true" ht="15" r="44">
      <c r="A44" s="3"/>
      <c r="B44" s="2" t="str">
        <v>IOT对接-超融合试点</v>
      </c>
    </row>
    <row customHeight="true" ht="15" r="45">
      <c r="A45" s="3"/>
      <c r="B45" s="2" t="str">
        <v>基础设施运维</v>
      </c>
    </row>
    <row customHeight="true" ht="15" r="46">
      <c r="A46" s="3" t="str">
        <v>智数化管理工作</v>
      </c>
      <c r="B46" s="2" t="str">
        <v>数字化转型进展情况填报</v>
      </c>
    </row>
    <row customHeight="true" ht="15" r="47">
      <c r="A47" s="3"/>
      <c r="B47" s="2" t="str">
        <v>国企改革三年行动总结</v>
      </c>
    </row>
    <row customHeight="true" ht="15" r="48">
      <c r="A48" s="3"/>
      <c r="B48" s="2" t="str">
        <v>世界一流对标提升总结</v>
      </c>
    </row>
    <row customHeight="true" ht="15" r="49">
      <c r="A49" s="3"/>
      <c r="B49" s="2" t="str">
        <v>组织开展事业部智数化解决方案编制与评审</v>
      </c>
    </row>
    <row customHeight="true" ht="15" r="50">
      <c r="A50" s="3"/>
      <c r="B50" s="2" t="str">
        <v>承办集团年度IT经理人会议</v>
      </c>
    </row>
    <row customHeight="true" ht="15" r="51">
      <c r="A51" s="3"/>
      <c r="B51" s="2" t="str">
        <v>智数化工作简报（集团，季度）</v>
      </c>
    </row>
    <row customHeight="true" ht="15" r="52">
      <c r="A52" s="3"/>
      <c r="B52" s="2" t="str">
        <v>智数化工作简报（内部，月度）</v>
      </c>
    </row>
    <row customHeight="true" ht="15" r="53">
      <c r="A53" s="3"/>
      <c r="B53" s="2" t="str">
        <v>2022年度商业计划项目统一立项</v>
      </c>
    </row>
    <row customHeight="true" ht="15" r="54">
      <c r="A54" s="3"/>
      <c r="B54" s="5" t="str">
        <v>2021年度控股、部门业绩合同自评</v>
      </c>
    </row>
    <row customHeight="true" ht="15" r="55">
      <c r="A55" s="3"/>
      <c r="B55" s="2" t="str">
        <v>2021年度智能线业绩合同自评</v>
      </c>
    </row>
    <row customHeight="true" ht="15" r="56">
      <c r="A56" s="3"/>
      <c r="B56" s="2" t="str">
        <v>系统运维管理</v>
      </c>
    </row>
    <row customHeight="true" ht="15" r="57">
      <c r="A57" s="3"/>
      <c r="B57" s="2" t="str">
        <v>基础设施管理</v>
      </c>
    </row>
    <row customHeight="true" ht="15" r="58">
      <c r="A58" s="3"/>
      <c r="B58" s="2" t="str">
        <v>信创工作规划与推进</v>
      </c>
    </row>
    <row customHeight="true" ht="15" r="59">
      <c r="A59" s="3"/>
      <c r="B59" s="2" t="str">
        <v>保密技术支持</v>
      </c>
    </row>
    <row customHeight="true" ht="15" r="60">
      <c r="A60" s="3"/>
      <c r="B60" s="2" t="str">
        <v>会议管理</v>
      </c>
    </row>
    <row customHeight="true" ht="15" r="61">
      <c r="A61" s="3"/>
      <c r="B61" s="2" t="str">
        <v>档案管理</v>
      </c>
    </row>
    <row customHeight="true" ht="15" r="62">
      <c r="A62" s="3"/>
      <c r="B62" s="2" t="str">
        <v>IT采购支持</v>
      </c>
    </row>
    <row customHeight="true" ht="15" r="63">
      <c r="A63" s="3"/>
      <c r="B63" s="2" t="str">
        <v>内部公文管理</v>
      </c>
    </row>
    <row customHeight="true" ht="15" r="64">
      <c r="A64" s="3"/>
      <c r="B64" s="2" t="str">
        <v>行政工作</v>
      </c>
    </row>
    <row customHeight="true" ht="15" r="65">
      <c r="A65" s="3"/>
      <c r="B65" s="2" t="str">
        <v>专项任务</v>
      </c>
    </row>
    <row customHeight="true" ht="15" r="66">
      <c r="A66" s="3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18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6" t="str">
        <v>月度计划性工作&lt;2022年05月30日-2022年07月01日&gt;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/>
    </row>
    <row customHeight="true" ht="137" r="3">
      <c r="A3" s="13">
        <v>1</v>
      </c>
      <c r="B3" s="13" t="str">
        <v>建设</v>
      </c>
      <c r="C3" s="11" t="str">
        <v>基地报表线上化</v>
      </c>
      <c r="D3" s="11"/>
      <c r="E3" s="10" t="s">
        <v>3</v>
      </c>
      <c r="F3" s="12" t="str">
        <v>冯求四</v>
      </c>
      <c r="G3" s="14" t="str">
        <v>金沙：吴雨
安顺：张友德</v>
      </c>
      <c r="H3" s="15"/>
      <c r="I3" s="15"/>
      <c r="J3" s="10" t="s">
        <v>2</v>
      </c>
      <c r="K3" s="10" t="str">
        <v>目标1：金沙、安顺基地上线支持
目标2：变革相关工作（领导层使用培训、线下切换准备等）
目标4：已上线基地材料收集整理（上线通知、照片、纪要等）
交付件：问题处理清单</v>
      </c>
      <c r="L3" s="10" t="str">
        <v>目标1：金沙、安顺基地上线支持
目标2：变革相关工作（领导层使用培训、线下切换准备等）
目标3：已上线基地最佳应用整理收集
交付件：问题处理清单</v>
      </c>
      <c r="M3" s="10" t="str">
        <v>目标1：金沙、安顺基地上线支持
目标3：已上线基地最佳应用整理收集
交付件：问题处理清单</v>
      </c>
      <c r="N3" s="10" t="str">
        <v>目标1：金沙、安顺基地上线支持
目标3：已上线基地最佳应用整理收集
交付件：问题处理清单</v>
      </c>
      <c r="O3" s="10"/>
    </row>
    <row customHeight="true" ht="126" r="4">
      <c r="A4" s="13">
        <v>2</v>
      </c>
      <c r="B4" s="13" t="str">
        <v>运维</v>
      </c>
      <c r="C4" s="11" t="str">
        <v>BI运维（BI系统、人民币报表系统、生产月报）</v>
      </c>
      <c r="D4" s="11"/>
      <c r="E4" s="11" t="s">
        <v>4</v>
      </c>
      <c r="F4" s="12" t="str">
        <v>冯求四</v>
      </c>
      <c r="G4" s="14" t="str">
        <v>财务共享：李冬梅
控股财务：陆红燕
控股市场部：张智敏
控股运营部：冉媛英</v>
      </c>
      <c r="H4" s="15"/>
      <c r="I4" s="15"/>
      <c r="J4" s="16" t="str">
        <v>目标1：支持人民币报表、生产月报月结
目标3：支持BI系统日常问题处理，监控BI系统取数程序，保障控股销售日报正常发送
交付件：OA流程、ITSM单、邮件</v>
      </c>
      <c r="K4" s="16" t="str">
        <v>目标1：支持人民币报表、生产月报月结
目标3：支持BI系统日常问题处理，监控BI系统取数程序，保障控股销售日报正常发送
交付件：OA流程、ITSM单、邮件</v>
      </c>
      <c r="L4" s="16" t="str">
        <v>目标2：支持生产月报修改模板
目标3：支持BI系统日常问题处理，监控BI系统取数程序，保障控股销售日报正常发送
交付件：OA流程、ITSM单、邮件</v>
      </c>
      <c r="M4" s="16" t="str">
        <v>目标2：支持生产月报修改模板
目标3：支持BI系统日常问题处理，监控BI系统取数程序，保障控股销售日报正常发送
交付件：OA流程、ITSM单、邮件</v>
      </c>
      <c r="N4" s="16" t="str">
        <v>目标2：支持生产月报修改模板
目标3：支持BI系统日常问题处理，监控BI系统取数程序，保障控股销售日报正常发送
交付件：OA流程、ITSM单、邮件</v>
      </c>
      <c r="O4" s="10"/>
    </row>
    <row customHeight="true" ht="15" r="5"/>
    <row customHeight="true" ht="15" r="6"/>
    <row customHeight="true" ht="15" r="7"/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4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5" t="str">
        <v>填报日期-周五</v>
      </c>
      <c r="B1" s="55"/>
      <c r="C1" s="56">
        <v>44717</v>
      </c>
      <c r="D1" s="57"/>
      <c r="G1" s="58"/>
      <c r="H1" s="57"/>
    </row>
    <row customHeight="true" ht="19" r="2">
      <c r="A2" s="6">
        <f>CONCATENATE("周总结&lt;",TEXT($C$1-6,"yyyy年mm月dd日"),"-",TEXT($C$1,"yyyy年mm月dd日"),"&gt;")</f>
      </c>
      <c r="B2" s="6"/>
      <c r="C2" s="60"/>
      <c r="D2" s="7"/>
      <c r="E2" s="7"/>
      <c r="F2" s="7"/>
      <c r="G2" s="7"/>
      <c r="H2" s="7"/>
      <c r="I2" s="7"/>
      <c r="J2" s="7"/>
      <c r="K2" s="7"/>
      <c r="L2" s="59"/>
      <c r="M2" s="59"/>
      <c r="N2" s="59"/>
      <c r="O2" s="59"/>
      <c r="P2" s="59"/>
      <c r="Q2" s="9" t="str">
        <v>项目用时统计
（小时）</v>
      </c>
      <c r="R2" s="8" t="str">
        <v>备注</v>
      </c>
    </row>
    <row customHeight="true" ht="31" r="3">
      <c r="A3" s="18" t="str">
        <v>任务编号</v>
      </c>
      <c r="B3" s="18" t="str">
        <v>任务分类</v>
      </c>
      <c r="C3" s="9" t="str">
        <v>项目名称
</v>
      </c>
      <c r="D3" s="9" t="str">
        <v>当前进度</v>
      </c>
      <c r="E3" s="17" t="str">
        <v>负责人</v>
      </c>
      <c r="F3" s="9" t="str">
        <v>协助人</v>
      </c>
      <c r="G3" s="8" t="str">
        <v>交付件/工作文档</v>
      </c>
      <c r="H3" s="9" t="str">
        <v>目标
完成</v>
      </c>
      <c r="I3" s="9" t="str">
        <v>实际
完成</v>
      </c>
      <c r="J3" s="8" t="str">
        <v>星期一</v>
      </c>
      <c r="K3" s="8" t="str">
        <v>星期二</v>
      </c>
      <c r="L3" s="8" t="str">
        <v>星期三</v>
      </c>
      <c r="M3" s="8" t="str">
        <v>星期四</v>
      </c>
      <c r="N3" s="8" t="str">
        <v>星期五</v>
      </c>
      <c r="O3" s="8" t="str">
        <v>星期六</v>
      </c>
      <c r="P3" s="8" t="str">
        <v>星期日</v>
      </c>
      <c r="Q3" s="8"/>
      <c r="R3" s="8"/>
    </row>
    <row customHeight="true" ht="32" r="4">
      <c r="A4" s="25">
        <v>1</v>
      </c>
      <c r="B4" s="63" t="str">
        <v>建设</v>
      </c>
      <c r="C4" s="61" t="str">
        <v>基地报表线上化</v>
      </c>
      <c r="D4" s="61"/>
      <c r="E4" s="25" t="str">
        <v>冯求四</v>
      </c>
      <c r="F4" s="25" t="str">
        <v>朱昊</v>
      </c>
      <c r="G4" s="62" t="str">
        <v>任务1：金沙、安顺基地上线支持
交付件：问题处理清单</v>
      </c>
      <c r="H4" s="35" t="str">
        <v>-</v>
      </c>
      <c r="I4" s="35" t="str">
        <v>-</v>
      </c>
      <c r="J4" s="19">
        <v>6</v>
      </c>
      <c r="K4" s="19">
        <v>6</v>
      </c>
      <c r="L4" s="19">
        <v>3</v>
      </c>
      <c r="M4" s="19">
        <v>2</v>
      </c>
      <c r="N4" s="19">
        <v>1</v>
      </c>
      <c r="O4" s="19">
        <v>0</v>
      </c>
      <c r="P4" s="19">
        <v>0</v>
      </c>
      <c r="Q4" s="24">
        <f>SUM(J4:P4)</f>
      </c>
      <c r="R4" s="10"/>
    </row>
    <row customHeight="true" ht="50" r="5">
      <c r="A5" s="25">
        <v>2</v>
      </c>
      <c r="B5" s="25" t="str">
        <v>运维</v>
      </c>
      <c r="C5" s="37" t="str">
        <v>BI运维（BI系统、人民币报表系统、生产月报）</v>
      </c>
      <c r="D5" s="36"/>
      <c r="E5" s="25" t="str">
        <v>冯求四</v>
      </c>
      <c r="F5" s="64" t="str">
        <v>陆红燕</v>
      </c>
      <c r="G5" s="11" t="str">
        <v>任务2：支持人民币报表、生产月报月结
交付件：OA流程、ITSM单、邮件</v>
      </c>
      <c r="H5" s="20">
        <v>1</v>
      </c>
      <c r="I5" s="20">
        <v>1</v>
      </c>
      <c r="J5" s="19">
        <v>0</v>
      </c>
      <c r="K5" s="19">
        <v>0</v>
      </c>
      <c r="L5" s="19">
        <v>2</v>
      </c>
      <c r="M5" s="19">
        <v>3</v>
      </c>
      <c r="N5" s="19">
        <v>8</v>
      </c>
      <c r="O5" s="19">
        <v>0</v>
      </c>
      <c r="P5" s="19">
        <v>0</v>
      </c>
      <c r="Q5" s="24">
        <f>SUM(J5:P5)</f>
      </c>
      <c r="R5" s="10"/>
    </row>
    <row customHeight="true" ht="51" r="6">
      <c r="A6" s="13">
        <v>3</v>
      </c>
      <c r="B6" s="13" t="str">
        <v>运维</v>
      </c>
      <c r="C6" s="37" t="str">
        <v>BI运维（BI系统、人民币报表系统、生产月报）</v>
      </c>
      <c r="D6" s="36"/>
      <c r="E6" s="25" t="str">
        <v>冯求四</v>
      </c>
      <c r="F6" s="21"/>
      <c r="G6" s="38" t="str">
        <v>任务3：支持BI系统日常问题处理，监控BI系统取数程序，保障控股销售日报正常发送
交付件：OA流程、ITSM单、邮件</v>
      </c>
      <c r="H6" s="35" t="str">
        <v>-</v>
      </c>
      <c r="I6" s="35" t="str">
        <v>-</v>
      </c>
      <c r="J6" s="19">
        <v>0</v>
      </c>
      <c r="K6" s="19">
        <v>2</v>
      </c>
      <c r="L6" s="19">
        <v>2</v>
      </c>
      <c r="M6" s="19">
        <v>2</v>
      </c>
      <c r="N6" s="19">
        <v>0</v>
      </c>
      <c r="O6" s="19">
        <v>0</v>
      </c>
      <c r="P6" s="19">
        <v>0</v>
      </c>
      <c r="Q6" s="24">
        <f>SUM(J6:P6)</f>
      </c>
      <c r="R6" s="10"/>
    </row>
    <row customHeight="true" ht="32" r="7">
      <c r="A7" s="25">
        <v>4</v>
      </c>
      <c r="B7" s="22" t="str">
        <v>建设</v>
      </c>
      <c r="C7" s="23" t="str">
        <v>基地报表线上化</v>
      </c>
      <c r="D7" s="23"/>
      <c r="E7" s="13" t="str">
        <v>冯求四</v>
      </c>
      <c r="F7" s="21" t="str">
        <v>朱昊</v>
      </c>
      <c r="G7" s="10" t="s">
        <v>5</v>
      </c>
      <c r="H7" s="20">
        <v>1</v>
      </c>
      <c r="I7" s="20">
        <v>1</v>
      </c>
      <c r="J7" s="19">
        <v>2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24">
        <f>SUM(J7:P7)</f>
      </c>
      <c r="R7" s="10"/>
    </row>
    <row customHeight="true" ht="26" r="8">
      <c r="A8" s="13">
        <v>5</v>
      </c>
      <c r="B8" s="66"/>
      <c r="C8" s="64"/>
      <c r="D8" s="64"/>
      <c r="E8" s="13"/>
      <c r="F8" s="44"/>
      <c r="G8" s="20"/>
      <c r="H8" s="20"/>
      <c r="I8" s="64"/>
      <c r="J8" s="65"/>
      <c r="K8" s="65"/>
      <c r="L8" s="65"/>
      <c r="M8" s="65"/>
      <c r="N8" s="65"/>
      <c r="O8" s="65"/>
      <c r="P8" s="65"/>
      <c r="Q8" s="24">
        <f>SUM(I8:P8)</f>
      </c>
      <c r="R8" s="10"/>
    </row>
    <row customHeight="true" ht="25" r="9">
      <c r="A9" s="69" t="str">
        <v>小计</v>
      </c>
      <c r="B9" s="67"/>
      <c r="C9" s="67"/>
      <c r="D9" s="67"/>
      <c r="E9" s="67"/>
      <c r="F9" s="67"/>
      <c r="G9" s="67"/>
      <c r="H9" s="67"/>
      <c r="I9" s="70"/>
      <c r="J9" s="68">
        <f>SUM(J4:J8)</f>
      </c>
      <c r="K9" s="68">
        <f>SUM(K4:K8)</f>
      </c>
      <c r="L9" s="68">
        <f>SUM(L4:L8)</f>
      </c>
      <c r="M9" s="68">
        <f>SUM(M4:M8)</f>
      </c>
      <c r="N9" s="68">
        <f>SUM(N4:N8)</f>
      </c>
      <c r="O9" s="68">
        <f>SUM(O4:O8)</f>
      </c>
      <c r="P9" s="68">
        <f>SUM(P4:P8)</f>
      </c>
      <c r="Q9" s="68">
        <f>SUM(Q4:Q7)</f>
      </c>
      <c r="R9" s="10"/>
    </row>
    <row customHeight="true" ht="17" r="10">
      <c r="A10" s="47" t="str">
        <v>任务完成情况</v>
      </c>
      <c r="B10" s="48"/>
      <c r="C10" s="43" t="str">
        <v>上午</v>
      </c>
      <c r="D10" s="39"/>
      <c r="E10" s="40"/>
      <c r="F10" s="39" t="str">
        <v>09:00 ~ 10:00</v>
      </c>
      <c r="G10" s="39"/>
      <c r="H10" s="39"/>
      <c r="I10" s="40"/>
      <c r="J10" s="46" t="str">
        <v>任务4：安顺基地上线仪式
交付件：照片、纪要</v>
      </c>
      <c r="K10" s="46" t="str">
        <v>任务1：金沙、安顺基地上线支持
任务3：支持BI系统日常问题处理，监控BI系统取数程序，保障控股销售日报正常发送</v>
      </c>
      <c r="L10" s="46" t="str">
        <v>任务2：支持人民币报表、生产月报月结
任务3：支持BI系统日常问题处理，监控BI系统取数程序，保障控股销售日报正常发送</v>
      </c>
      <c r="M10" s="46" t="str">
        <v>任务2：支持人民币报表、生产月报月结
任务3：支持BI系统日常问题处理，监控BI系统取数程序，保障控股销售日报正常发送</v>
      </c>
      <c r="N10" s="46" t="str">
        <v>任务2：支持人民币报表、生产月报月结
任务3：支持BI系统日常问题处理，监控BI系统取数程序，保障控股销售日报正常发送</v>
      </c>
      <c r="O10" s="46"/>
      <c r="P10" s="46"/>
      <c r="Q10" s="10"/>
      <c r="R10" s="10"/>
    </row>
    <row customHeight="true" ht="17" r="11">
      <c r="A11" s="29"/>
      <c r="B11" s="33"/>
      <c r="C11" s="43"/>
      <c r="D11" s="39"/>
      <c r="E11" s="40"/>
      <c r="F11" s="39" t="str">
        <v>10:00 ~ 11:00</v>
      </c>
      <c r="G11" s="39"/>
      <c r="H11" s="39"/>
      <c r="I11" s="40"/>
      <c r="J11" s="41"/>
      <c r="K11" s="41"/>
      <c r="L11" s="41"/>
      <c r="M11" s="41"/>
      <c r="N11" s="41"/>
      <c r="O11" s="41"/>
      <c r="P11" s="41"/>
      <c r="Q11" s="44"/>
      <c r="R11" s="44"/>
    </row>
    <row customHeight="true" ht="17" r="12">
      <c r="A12" s="29"/>
      <c r="B12" s="33"/>
      <c r="C12" s="43"/>
      <c r="D12" s="39"/>
      <c r="E12" s="40"/>
      <c r="F12" s="39" t="str">
        <v>11:00 ~ 12:00</v>
      </c>
      <c r="G12" s="39"/>
      <c r="H12" s="39"/>
      <c r="I12" s="40"/>
      <c r="J12" s="42"/>
      <c r="K12" s="41"/>
      <c r="L12" s="41"/>
      <c r="M12" s="41"/>
      <c r="N12" s="41"/>
      <c r="O12" s="42"/>
      <c r="P12" s="42"/>
      <c r="Q12" s="44"/>
      <c r="R12" s="44"/>
    </row>
    <row customHeight="true" ht="17" r="13">
      <c r="A13" s="29"/>
      <c r="B13" s="33"/>
      <c r="C13" s="43" t="str">
        <v>下午</v>
      </c>
      <c r="D13" s="39"/>
      <c r="E13" s="40"/>
      <c r="F13" s="49" t="str">
        <v>13:30 ~ 14:30</v>
      </c>
      <c r="G13" s="49"/>
      <c r="H13" s="49"/>
      <c r="I13" s="50"/>
      <c r="J13" s="46" t="str">
        <v>任务1：金沙、安顺基地上线支持</v>
      </c>
      <c r="K13" s="41"/>
      <c r="L13" s="41"/>
      <c r="M13" s="41"/>
      <c r="N13" s="41"/>
      <c r="O13" s="46"/>
      <c r="P13" s="46"/>
      <c r="Q13" s="44"/>
      <c r="R13" s="44"/>
    </row>
    <row customHeight="true" ht="18" r="14">
      <c r="A14" s="29"/>
      <c r="B14" s="33"/>
      <c r="C14" s="43"/>
      <c r="D14" s="39"/>
      <c r="E14" s="40"/>
      <c r="F14" s="39" t="str">
        <v>14:30 ~ 15:30</v>
      </c>
      <c r="G14" s="39"/>
      <c r="H14" s="39"/>
      <c r="I14" s="40"/>
      <c r="J14" s="41"/>
      <c r="K14" s="41"/>
      <c r="L14" s="41"/>
      <c r="M14" s="41"/>
      <c r="N14" s="41"/>
      <c r="O14" s="42"/>
      <c r="P14" s="42"/>
      <c r="Q14" s="38"/>
      <c r="R14" s="44"/>
    </row>
    <row customHeight="true" ht="17" r="15">
      <c r="A15" s="29"/>
      <c r="B15" s="33"/>
      <c r="C15" s="43"/>
      <c r="D15" s="39"/>
      <c r="E15" s="40"/>
      <c r="F15" s="39" t="str">
        <v>15:30 ~ 16:30</v>
      </c>
      <c r="G15" s="39"/>
      <c r="H15" s="39"/>
      <c r="I15" s="40"/>
      <c r="J15" s="41"/>
      <c r="K15" s="41"/>
      <c r="L15" s="41"/>
      <c r="M15" s="41"/>
      <c r="N15" s="41"/>
      <c r="O15" s="46"/>
      <c r="P15" s="46"/>
      <c r="Q15" s="44"/>
      <c r="R15" s="44"/>
    </row>
    <row customHeight="true" ht="18" r="16">
      <c r="A16" s="29"/>
      <c r="B16" s="33"/>
      <c r="C16" s="43"/>
      <c r="D16" s="39"/>
      <c r="E16" s="40"/>
      <c r="F16" s="39" t="str">
        <v>16:30 ~ 17:30</v>
      </c>
      <c r="G16" s="39"/>
      <c r="H16" s="39"/>
      <c r="I16" s="40"/>
      <c r="J16" s="42"/>
      <c r="K16" s="42"/>
      <c r="L16" s="42"/>
      <c r="M16" s="42"/>
      <c r="N16" s="42"/>
      <c r="O16" s="42"/>
      <c r="P16" s="42"/>
      <c r="Q16" s="44"/>
      <c r="R16" s="45"/>
    </row>
    <row customHeight="true" ht="19" r="17">
      <c r="A17" s="29"/>
      <c r="B17" s="33"/>
      <c r="C17" s="34" t="str">
        <v>加班</v>
      </c>
      <c r="D17" s="30"/>
      <c r="E17" s="32"/>
      <c r="F17" s="26" t="str">
        <v>17:30 ~ 18:30</v>
      </c>
      <c r="G17" s="26"/>
      <c r="H17" s="26"/>
      <c r="I17" s="27"/>
      <c r="J17" s="54"/>
      <c r="K17" s="54"/>
      <c r="L17" s="54"/>
      <c r="M17" s="54"/>
      <c r="N17" s="54"/>
      <c r="O17" s="54"/>
      <c r="P17" s="54"/>
      <c r="Q17" s="31"/>
      <c r="R17" s="28"/>
    </row>
    <row customHeight="true" ht="19" r="18">
      <c r="A18" s="29"/>
      <c r="B18" s="33"/>
      <c r="C18" s="34"/>
      <c r="D18" s="30"/>
      <c r="E18" s="32"/>
      <c r="F18" s="26" t="str">
        <v>18:30 ~ 19:30</v>
      </c>
      <c r="G18" s="26"/>
      <c r="H18" s="26"/>
      <c r="I18" s="27"/>
      <c r="J18" s="31"/>
      <c r="K18" s="31"/>
      <c r="L18" s="31"/>
      <c r="M18" s="31"/>
      <c r="N18" s="31"/>
      <c r="O18" s="31"/>
      <c r="P18" s="31"/>
      <c r="Q18" s="28"/>
      <c r="R18" s="28"/>
    </row>
    <row customHeight="true" ht="19" r="19">
      <c r="A19" s="53"/>
      <c r="B19" s="52"/>
      <c r="C19" s="34"/>
      <c r="D19" s="30"/>
      <c r="E19" s="32"/>
      <c r="F19" s="26" t="str">
        <v>19:30 ~ 20:30</v>
      </c>
      <c r="G19" s="26"/>
      <c r="H19" s="26"/>
      <c r="I19" s="27"/>
      <c r="J19" s="51"/>
      <c r="K19" s="51"/>
      <c r="L19" s="51"/>
      <c r="M19" s="51"/>
      <c r="N19" s="51"/>
      <c r="O19" s="51"/>
      <c r="P19" s="51"/>
      <c r="Q19" s="28"/>
      <c r="R19" s="28"/>
    </row>
    <row customHeight="true" ht="19" r="20"/>
  </sheetData>
  <mergeCells>
    <mergeCell ref="F14:I14"/>
    <mergeCell ref="F15:I15"/>
    <mergeCell ref="F16:I16"/>
    <mergeCell ref="J13:J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J10:J12"/>
    <mergeCell ref="A2:L2"/>
    <mergeCell ref="F12:I12"/>
    <mergeCell ref="C13:E16"/>
    <mergeCell ref="F13:I13"/>
    <mergeCell ref="N10:N16"/>
    <mergeCell ref="P15:P16"/>
    <mergeCell ref="P10:P12"/>
    <mergeCell ref="P13:P14"/>
    <mergeCell ref="K10:K16"/>
    <mergeCell ref="L10:L16"/>
    <mergeCell ref="M10:M16"/>
  </mergeCells>
  <dataValidations count="3">
    <dataValidation allowBlank="true" operator="equal" sqref="B4:B8" type="list">
      <formula1>"建设,开发,运维,通用"</formula1>
    </dataValidation>
    <dataValidation allowBlank="true" operator="equal" sqref="I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34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6"/>
    <col collapsed="false" customWidth="true" hidden="false" max="7" min="7" style="0" width="61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5" t="str">
        <v>填报日期-周五</v>
      </c>
      <c r="B1" s="55"/>
      <c r="C1" s="56">
        <v>44724</v>
      </c>
      <c r="D1" s="56"/>
    </row>
    <row customHeight="true" ht="19" r="2">
      <c r="A2" s="6">
        <f>CONCATENATE("周总结&lt;",TEXT('第1周工作计划'!$C$1-6,"yyyy年mm月dd日"),"-",TEXT('第1周工作计划'!$C$1,"yyyy年mm月dd日"),"&gt;")</f>
      </c>
      <c r="B2" s="6"/>
      <c r="C2" s="60"/>
      <c r="D2" s="60"/>
      <c r="E2" s="7"/>
      <c r="F2" s="7"/>
      <c r="G2" s="7"/>
      <c r="H2" s="7"/>
      <c r="I2" s="7"/>
      <c r="J2" s="7"/>
      <c r="K2" s="7"/>
      <c r="L2" s="7"/>
      <c r="M2" s="59"/>
      <c r="N2" s="59"/>
      <c r="O2" s="59"/>
      <c r="P2" s="59"/>
      <c r="Q2" s="9" t="str">
        <v>项目用时统计
（小时）</v>
      </c>
      <c r="R2" s="8" t="str">
        <v>备注</v>
      </c>
    </row>
    <row customHeight="true" ht="47" r="3">
      <c r="A3" s="18" t="str">
        <v>任务编号</v>
      </c>
      <c r="B3" s="18" t="str">
        <v>任务分类</v>
      </c>
      <c r="C3" s="9" t="str">
        <v>项目名称
</v>
      </c>
      <c r="D3" s="17" t="str">
        <v>当前进度</v>
      </c>
      <c r="E3" s="17" t="str">
        <v>负责人</v>
      </c>
      <c r="F3" s="9" t="str">
        <v>协助人</v>
      </c>
      <c r="G3" s="8" t="str">
        <v>交付件/工作文档</v>
      </c>
      <c r="H3" s="9" t="str">
        <v>计划
完成比例</v>
      </c>
      <c r="I3" s="9" t="str">
        <v>实际
完成比例</v>
      </c>
      <c r="J3" s="8" t="str">
        <v>星期一</v>
      </c>
      <c r="K3" s="8" t="str">
        <v>星期二</v>
      </c>
      <c r="L3" s="8" t="str">
        <v>星期三</v>
      </c>
      <c r="M3" s="8" t="str">
        <v>星期四</v>
      </c>
      <c r="N3" s="8" t="str">
        <v>星期五</v>
      </c>
      <c r="O3" s="8" t="str">
        <v>星期六</v>
      </c>
      <c r="P3" s="8" t="str">
        <v>星期日</v>
      </c>
      <c r="Q3" s="8"/>
      <c r="R3" s="8"/>
    </row>
    <row r="4">
      <c r="A4" s="25">
        <v>1</v>
      </c>
      <c r="B4" s="63" t="str">
        <v>建设</v>
      </c>
      <c r="C4" s="74" t="str">
        <v>基地报表线上化</v>
      </c>
      <c r="D4" s="74"/>
      <c r="E4" s="25" t="str">
        <v>冯求四</v>
      </c>
      <c r="F4" s="73"/>
      <c r="G4" s="35" t="str">
        <v>任务2：变革相关工作（领导层使用培训、线下切换准备等）</v>
      </c>
      <c r="H4" s="35">
        <v>0.5</v>
      </c>
      <c r="I4" s="64" t="str">
        <v>完成</v>
      </c>
      <c r="J4" s="65">
        <v>0</v>
      </c>
      <c r="K4" s="65">
        <v>0</v>
      </c>
      <c r="L4" s="65">
        <v>8</v>
      </c>
      <c r="M4" s="65">
        <v>6</v>
      </c>
      <c r="N4" s="65">
        <v>4</v>
      </c>
      <c r="O4" s="65"/>
      <c r="P4" s="65"/>
      <c r="Q4" s="24">
        <v>18</v>
      </c>
      <c r="R4" s="10"/>
    </row>
    <row r="5">
      <c r="A5" s="25">
        <v>2</v>
      </c>
      <c r="B5" s="25" t="str">
        <v>建设</v>
      </c>
      <c r="C5" s="71" t="str">
        <v>基地报表线上化</v>
      </c>
      <c r="D5" s="71"/>
      <c r="E5" s="13" t="str">
        <v>冯求四</v>
      </c>
      <c r="F5" s="10"/>
      <c r="G5" s="20" t="str">
        <v>任务1：金沙、安顺基地上线支持
 交付件：问题处理清单</v>
      </c>
      <c r="H5" s="20" t="str">
        <v>-</v>
      </c>
      <c r="I5" s="64" t="str">
        <v>-</v>
      </c>
      <c r="J5" s="65">
        <v>2</v>
      </c>
      <c r="K5" s="65">
        <v>6</v>
      </c>
      <c r="L5" s="65">
        <v>1</v>
      </c>
      <c r="M5" s="65">
        <v>1</v>
      </c>
      <c r="N5" s="65">
        <v>2</v>
      </c>
      <c r="O5" s="65">
        <v>2</v>
      </c>
      <c r="P5" s="65"/>
      <c r="Q5" s="24">
        <v>14</v>
      </c>
      <c r="R5" s="10" t="str">
        <v>周六处理防城港服务器问题</v>
      </c>
    </row>
    <row r="6">
      <c r="A6" s="13">
        <v>3</v>
      </c>
      <c r="B6" s="13" t="str">
        <v>运维</v>
      </c>
      <c r="C6" s="72" t="str">
        <v>BI运维（BI系统、人民币报表系统、生产月报）</v>
      </c>
      <c r="D6" s="72"/>
      <c r="E6" s="13" t="str">
        <v>冯求四</v>
      </c>
      <c r="F6" s="44"/>
      <c r="G6" s="20" t="str">
        <v>任务3：支持BI系统日常问题处理，监控BI系统取数程序，保障控股销售日报正常发送
 交付件：OA流程、ITSM单、邮件</v>
      </c>
      <c r="H6" s="20" t="str">
        <v>-</v>
      </c>
      <c r="I6" s="64" t="str">
        <v>-</v>
      </c>
      <c r="J6" s="65">
        <v>6</v>
      </c>
      <c r="K6" s="65">
        <v>2</v>
      </c>
      <c r="L6" s="65">
        <v>1</v>
      </c>
      <c r="M6" s="65">
        <v>1</v>
      </c>
      <c r="N6" s="65">
        <v>1</v>
      </c>
      <c r="O6" s="65"/>
      <c r="P6" s="65"/>
      <c r="Q6" s="24">
        <v>11</v>
      </c>
      <c r="R6" s="10" t="str">
        <v>运维工作增加了一项BI需求，销售日报增加开发测试骨料销量数据，预计下周4开发测试完成</v>
      </c>
    </row>
    <row r="7">
      <c r="A7" s="25">
        <v>4</v>
      </c>
      <c r="B7" s="22" t="str">
        <v>通用</v>
      </c>
      <c r="C7" s="23" t="str">
        <v>临时任务</v>
      </c>
      <c r="D7" s="23"/>
      <c r="E7" s="13" t="str">
        <v>冯求四</v>
      </c>
      <c r="F7" s="44"/>
      <c r="G7" s="20" t="str">
        <v>基地报表线上化服务器漏洞修复</v>
      </c>
      <c r="H7" s="20">
        <v>0.5</v>
      </c>
      <c r="I7" s="64" t="str">
        <v>完成</v>
      </c>
      <c r="J7" s="65">
        <v>0</v>
      </c>
      <c r="K7" s="65">
        <v>0</v>
      </c>
      <c r="L7" s="65">
        <v>0</v>
      </c>
      <c r="M7" s="65">
        <v>2</v>
      </c>
      <c r="N7" s="65">
        <v>0</v>
      </c>
      <c r="O7" s="65"/>
      <c r="P7" s="65"/>
      <c r="Q7" s="24">
        <v>2</v>
      </c>
      <c r="R7" s="10"/>
    </row>
    <row r="8">
      <c r="A8" s="13">
        <v>5</v>
      </c>
      <c r="B8" s="66" t="str">
        <v>建设</v>
      </c>
      <c r="C8" s="64" t="str">
        <v>临时任务</v>
      </c>
      <c r="D8" s="64"/>
      <c r="E8" s="13" t="str">
        <v>冯求四</v>
      </c>
      <c r="F8" s="44"/>
      <c r="G8" s="20" t="str">
        <v>参加线上化与田阳质量接口会议</v>
      </c>
      <c r="H8" s="20">
        <v>1</v>
      </c>
      <c r="I8" s="64" t="str">
        <v>完成</v>
      </c>
      <c r="J8" s="65">
        <v>0</v>
      </c>
      <c r="K8" s="65">
        <v>0</v>
      </c>
      <c r="L8" s="65">
        <v>0</v>
      </c>
      <c r="M8" s="65">
        <v>0</v>
      </c>
      <c r="N8" s="65">
        <v>1</v>
      </c>
      <c r="O8" s="65"/>
      <c r="P8" s="65"/>
      <c r="Q8" s="24">
        <v>1</v>
      </c>
      <c r="R8" s="10"/>
    </row>
    <row customHeight="true" ht="25" r="9">
      <c r="A9" s="69" t="str">
        <v>小计</v>
      </c>
      <c r="B9" s="67"/>
      <c r="C9" s="67"/>
      <c r="D9" s="67"/>
      <c r="E9" s="67"/>
      <c r="F9" s="67"/>
      <c r="G9" s="67"/>
      <c r="H9" s="67"/>
      <c r="I9" s="70"/>
      <c r="J9" s="68">
        <f>SUM(J4:J8)</f>
      </c>
      <c r="K9" s="68">
        <f>SUM(K4:K8)</f>
      </c>
      <c r="L9" s="68">
        <f>SUM(L4:L8)</f>
      </c>
      <c r="M9" s="68">
        <f>SUM(M4:M8)</f>
      </c>
      <c r="N9" s="68">
        <f>SUM(N4:N8)</f>
      </c>
      <c r="O9" s="68">
        <f>SUM(O4:O8)</f>
      </c>
      <c r="P9" s="68">
        <f>SUM(P4:P8)</f>
      </c>
      <c r="Q9" s="68">
        <f>SUM(Q4:Q8)</f>
      </c>
      <c r="R9" s="10"/>
    </row>
    <row r="10">
      <c r="A10" s="47" t="str">
        <v>任务完成情况</v>
      </c>
      <c r="B10" s="48"/>
      <c r="C10" s="43" t="str">
        <v>上午</v>
      </c>
      <c r="D10" s="39"/>
      <c r="E10" s="40"/>
      <c r="F10" s="39" t="str">
        <v>09:00 ~ 10:00</v>
      </c>
      <c r="G10" s="39"/>
      <c r="H10" s="39"/>
      <c r="I10" s="40"/>
      <c r="J10" s="64" t="str">
        <v>任务1：金沙、安顺基地上线支持
 任务3：支持BI系统日常问题处理，监控BI系统取数程序，保障控股销售日报正常发送</v>
      </c>
      <c r="K10" s="64" t="str">
        <v>任务1：金沙、安顺基地上线支持
 任务3：支持BI系统日常问题处理，监控BI系统取数程序，保障控股销售日报正常发送</v>
      </c>
      <c r="L10" s="64" t="str">
        <v>任务1：金沙、安顺基地上线支持
 任务2：变革相关工作（领导层使用培训、线下切换准备等）
 任务3：支持BI系统日常问题处理，监控BI系统取数程序，保障控股销售日报正常发送</v>
      </c>
      <c r="M10" s="64" t="str">
        <v>任务1：金沙、安顺基地上线支持
 任务2：变革相关工作（领导层使用培训、线下切换准备等）
 任务3：支持BI系统日常问题处理，监控BI系统取数程序，保障控股销售日报正常发送
 基地报表线上化服务器漏洞修复</v>
      </c>
      <c r="N10" s="64" t="str">
        <v>任务1：金沙、安顺基地上线支持
 任务2：变革相关工作（领导层使用培训、线下切换准备等）
 任务3：支持BI系统日常问题处理，监控BI系统取数程序，保障控股销售日报正常发送
 参加线上化与田阳质量接口会议</v>
      </c>
      <c r="O10" s="10" t="str">
        <v>临时处理防城港服务器问题</v>
      </c>
      <c r="P10" s="10"/>
      <c r="Q10" s="10"/>
      <c r="R10" s="10"/>
    </row>
    <row customHeight="true" ht="17" r="11">
      <c r="A11" s="29"/>
      <c r="B11" s="33"/>
      <c r="C11" s="43"/>
      <c r="D11" s="39"/>
      <c r="E11" s="40"/>
      <c r="F11" s="39" t="str">
        <v>10:00 ~ 11:00</v>
      </c>
      <c r="G11" s="39"/>
      <c r="H11" s="39"/>
      <c r="I11" s="40"/>
      <c r="J11" s="64"/>
      <c r="K11" s="64"/>
      <c r="L11" s="64"/>
      <c r="M11" s="64"/>
      <c r="N11" s="64"/>
      <c r="O11" s="10"/>
      <c r="P11" s="44"/>
      <c r="Q11" s="44"/>
      <c r="R11" s="44"/>
    </row>
    <row customHeight="true" ht="17" r="12">
      <c r="A12" s="29"/>
      <c r="B12" s="33"/>
      <c r="C12" s="43"/>
      <c r="D12" s="39"/>
      <c r="E12" s="40"/>
      <c r="F12" s="39" t="str">
        <v>11:00 ~ 12:00</v>
      </c>
      <c r="G12" s="39"/>
      <c r="H12" s="39"/>
      <c r="I12" s="40"/>
      <c r="J12" s="64"/>
      <c r="K12" s="64"/>
      <c r="L12" s="64"/>
      <c r="M12" s="64"/>
      <c r="N12" s="64"/>
      <c r="O12" s="10"/>
      <c r="P12" s="44"/>
      <c r="Q12" s="44"/>
      <c r="R12" s="44"/>
    </row>
    <row customHeight="true" ht="17" r="13">
      <c r="A13" s="29"/>
      <c r="B13" s="33"/>
      <c r="C13" s="43" t="str">
        <v>下午</v>
      </c>
      <c r="D13" s="39"/>
      <c r="E13" s="40"/>
      <c r="F13" s="49" t="str">
        <v>13:30 ~ 14:30</v>
      </c>
      <c r="G13" s="49"/>
      <c r="H13" s="49"/>
      <c r="I13" s="50"/>
      <c r="J13" s="64"/>
      <c r="K13" s="64"/>
      <c r="L13" s="64"/>
      <c r="M13" s="64"/>
      <c r="N13" s="64"/>
      <c r="O13" s="10"/>
      <c r="P13" s="44"/>
      <c r="Q13" s="44"/>
      <c r="R13" s="44"/>
    </row>
    <row customHeight="true" ht="17" r="14">
      <c r="A14" s="29"/>
      <c r="B14" s="33"/>
      <c r="C14" s="43"/>
      <c r="D14" s="39"/>
      <c r="E14" s="40"/>
      <c r="F14" s="39" t="str">
        <v>14:30 ~ 15:30</v>
      </c>
      <c r="G14" s="39"/>
      <c r="H14" s="39"/>
      <c r="I14" s="40"/>
      <c r="J14" s="64"/>
      <c r="K14" s="64"/>
      <c r="L14" s="64"/>
      <c r="M14" s="64"/>
      <c r="N14" s="64"/>
      <c r="O14" s="10"/>
      <c r="P14" s="44"/>
      <c r="Q14" s="38"/>
      <c r="R14" s="44"/>
    </row>
    <row customHeight="true" ht="17" r="15">
      <c r="A15" s="29"/>
      <c r="B15" s="33"/>
      <c r="C15" s="43"/>
      <c r="D15" s="39"/>
      <c r="E15" s="40"/>
      <c r="F15" s="39" t="str">
        <v>15:30 ~ 16:30</v>
      </c>
      <c r="G15" s="39"/>
      <c r="H15" s="39"/>
      <c r="I15" s="40"/>
      <c r="J15" s="64"/>
      <c r="K15" s="64"/>
      <c r="L15" s="64"/>
      <c r="M15" s="64"/>
      <c r="N15" s="64"/>
      <c r="O15" s="10"/>
      <c r="P15" s="44"/>
      <c r="Q15" s="44"/>
      <c r="R15" s="44"/>
    </row>
    <row customHeight="true" ht="17" r="16">
      <c r="A16" s="29"/>
      <c r="B16" s="33"/>
      <c r="C16" s="43"/>
      <c r="D16" s="39"/>
      <c r="E16" s="40"/>
      <c r="F16" s="39" t="str">
        <v>16:30 ~ 17:30</v>
      </c>
      <c r="G16" s="39"/>
      <c r="H16" s="39"/>
      <c r="I16" s="40"/>
      <c r="J16" s="64"/>
      <c r="K16" s="64"/>
      <c r="L16" s="64"/>
      <c r="M16" s="64"/>
      <c r="N16" s="64"/>
      <c r="O16" s="10"/>
      <c r="P16" s="44"/>
      <c r="Q16" s="44"/>
      <c r="R16" s="45"/>
    </row>
    <row customHeight="true" ht="19" r="17">
      <c r="A17" s="29"/>
      <c r="B17" s="33"/>
      <c r="C17" s="34" t="str">
        <v>加班</v>
      </c>
      <c r="D17" s="30"/>
      <c r="E17" s="32"/>
      <c r="F17" s="26" t="str">
        <v>17:30 ~ 18:30</v>
      </c>
      <c r="G17" s="26"/>
      <c r="H17" s="26"/>
      <c r="I17" s="27"/>
      <c r="J17" s="31"/>
      <c r="K17" s="31"/>
      <c r="L17" s="64"/>
      <c r="M17" s="64"/>
      <c r="N17" s="31"/>
      <c r="O17" s="31"/>
      <c r="P17" s="31"/>
      <c r="Q17" s="31"/>
      <c r="R17" s="28"/>
    </row>
    <row customHeight="true" ht="19" r="18">
      <c r="A18" s="29"/>
      <c r="B18" s="33"/>
      <c r="C18" s="34"/>
      <c r="D18" s="30"/>
      <c r="E18" s="32"/>
      <c r="F18" s="26" t="str">
        <v>18:30 ~ 19:30</v>
      </c>
      <c r="G18" s="26"/>
      <c r="H18" s="26"/>
      <c r="I18" s="27"/>
      <c r="J18" s="31"/>
      <c r="K18" s="31"/>
      <c r="L18" s="64"/>
      <c r="M18" s="64"/>
      <c r="N18" s="31"/>
      <c r="O18" s="31"/>
      <c r="P18" s="31"/>
      <c r="Q18" s="28"/>
      <c r="R18" s="28"/>
    </row>
    <row customHeight="true" ht="19" r="19">
      <c r="A19" s="53"/>
      <c r="B19" s="52"/>
      <c r="C19" s="34"/>
      <c r="D19" s="30"/>
      <c r="E19" s="32"/>
      <c r="F19" s="26" t="str">
        <v>19:30 ~ 20:30</v>
      </c>
      <c r="G19" s="26"/>
      <c r="H19" s="26"/>
      <c r="I19" s="27"/>
      <c r="J19" s="51"/>
      <c r="K19" s="51"/>
      <c r="L19" s="51"/>
      <c r="M19" s="51"/>
      <c r="N19" s="51"/>
      <c r="O19" s="51"/>
      <c r="P19" s="51"/>
      <c r="Q19" s="28"/>
      <c r="R19" s="28"/>
    </row>
    <row customHeight="true" ht="19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J10:J16"/>
    <mergeCell ref="K10:K16"/>
    <mergeCell ref="L10:L18"/>
    <mergeCell ref="M10:M18"/>
    <mergeCell ref="N10:N16"/>
    <mergeCell ref="O10:O16"/>
  </mergeCells>
  <dataValidations count="3">
    <dataValidation allowBlank="true" operator="equal" sqref="B4:B8" type="list">
      <formula1>"建设,开发,运维,通用"</formula1>
    </dataValidation>
    <dataValidation allowBlank="true" operator="equal" sqref="B1 B3 B20" type="list">
      <formula1>"建设,运维,通用"</formula1>
    </dataValidation>
    <dataValidation allowBlank="true" operator="equal" sqref="I4:I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24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31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5" t="str">
        <v>填报日期-周五</v>
      </c>
      <c r="B1" s="55"/>
      <c r="C1" s="56">
        <v>44731</v>
      </c>
      <c r="D1" s="56"/>
    </row>
    <row customHeight="true" ht="19" r="2">
      <c r="A2" s="6">
        <f>CONCATENATE("周总结&lt;",TEXT('第1周工作计划'!$C$1-6,"yyyy年mm月dd日"),"-",TEXT('第1周工作计划'!$C$1,"yyyy年mm月dd日"),"&gt;")</f>
      </c>
      <c r="B2" s="6"/>
      <c r="C2" s="60"/>
      <c r="D2" s="60"/>
      <c r="E2" s="7"/>
      <c r="F2" s="7"/>
      <c r="G2" s="7"/>
      <c r="H2" s="7"/>
      <c r="I2" s="7"/>
      <c r="J2" s="7"/>
      <c r="K2" s="7"/>
      <c r="L2" s="7"/>
      <c r="M2" s="59"/>
      <c r="N2" s="59"/>
      <c r="O2" s="59"/>
      <c r="P2" s="59"/>
      <c r="Q2" s="9" t="str">
        <v>项目用时统计
（小时）</v>
      </c>
      <c r="R2" s="8" t="str">
        <v>备注</v>
      </c>
    </row>
    <row customHeight="true" ht="47" r="3">
      <c r="A3" s="18" t="str">
        <v>任务编号</v>
      </c>
      <c r="B3" s="18" t="str">
        <v>任务分类</v>
      </c>
      <c r="C3" s="9" t="str">
        <v>项目名称
</v>
      </c>
      <c r="D3" s="17" t="str">
        <v>当前进度</v>
      </c>
      <c r="E3" s="17" t="str">
        <v>负责人</v>
      </c>
      <c r="F3" s="9" t="str">
        <v>协助人</v>
      </c>
      <c r="G3" s="8" t="str">
        <v>交付件/工作文档</v>
      </c>
      <c r="H3" s="9" t="str">
        <v>计划
完成比例</v>
      </c>
      <c r="I3" s="9" t="str">
        <v>实际
完成比例</v>
      </c>
      <c r="J3" s="8" t="str">
        <v>星期一</v>
      </c>
      <c r="K3" s="8" t="str">
        <v>星期二</v>
      </c>
      <c r="L3" s="8" t="str">
        <v>星期三</v>
      </c>
      <c r="M3" s="8" t="str">
        <v>星期四</v>
      </c>
      <c r="N3" s="8" t="str">
        <v>星期五</v>
      </c>
      <c r="O3" s="8" t="str">
        <v>星期六</v>
      </c>
      <c r="P3" s="8" t="str">
        <v>星期日</v>
      </c>
      <c r="Q3" s="8"/>
      <c r="R3" s="8"/>
    </row>
    <row customHeight="true" ht="56" r="4">
      <c r="A4" s="25">
        <v>1</v>
      </c>
      <c r="B4" s="63" t="str">
        <v>建设</v>
      </c>
      <c r="C4" s="74" t="str">
        <v>基地报表线上化</v>
      </c>
      <c r="D4" s="74"/>
      <c r="E4" s="63" t="str">
        <v>冯求四</v>
      </c>
      <c r="F4" s="73"/>
      <c r="G4" s="81" t="str">
        <v>任务2：变革相关工作（领导层使用培训、线下切换准备等）</v>
      </c>
      <c r="H4" s="35">
        <v>1</v>
      </c>
      <c r="I4" s="64" t="str">
        <v>完成</v>
      </c>
      <c r="J4" s="65">
        <v>2</v>
      </c>
      <c r="K4" s="65">
        <v>1</v>
      </c>
      <c r="L4" s="65">
        <v>2</v>
      </c>
      <c r="M4" s="65">
        <v>1</v>
      </c>
      <c r="N4" s="65">
        <v>2</v>
      </c>
      <c r="O4" s="65"/>
      <c r="P4" s="65"/>
      <c r="Q4" s="24">
        <v>8</v>
      </c>
      <c r="R4" s="10" t="str">
        <v>金沙基地已完成生产日报切换，安顺基地已具备切换条件，待稳定几天再做切换</v>
      </c>
    </row>
    <row customHeight="true" ht="56" r="5">
      <c r="A5" s="25">
        <v>2</v>
      </c>
      <c r="B5" s="25" t="str">
        <v>建设</v>
      </c>
      <c r="C5" s="62" t="str">
        <v>基地报表线上化</v>
      </c>
      <c r="D5" s="62"/>
      <c r="E5" s="36" t="str">
        <v>冯求四</v>
      </c>
      <c r="F5" s="10"/>
      <c r="G5" s="15" t="str">
        <v>任务1：金沙、安顺基地上线支持
 交付件：问题处理清单</v>
      </c>
      <c r="H5" s="20" t="str">
        <v>-</v>
      </c>
      <c r="I5" s="64" t="str">
        <v>-</v>
      </c>
      <c r="J5" s="65">
        <v>2</v>
      </c>
      <c r="K5" s="65">
        <v>3</v>
      </c>
      <c r="L5" s="65">
        <v>1</v>
      </c>
      <c r="M5" s="65">
        <v>1</v>
      </c>
      <c r="N5" s="65">
        <v>5</v>
      </c>
      <c r="O5" s="65"/>
      <c r="P5" s="65"/>
      <c r="Q5" s="24">
        <v>12</v>
      </c>
      <c r="R5" s="10"/>
    </row>
    <row customHeight="true" ht="79" r="6">
      <c r="A6" s="13">
        <v>3</v>
      </c>
      <c r="B6" s="13" t="str">
        <v>运维</v>
      </c>
      <c r="C6" s="78" t="str">
        <v>BI运维（BI系统、人民币报表系统、生产月报）</v>
      </c>
      <c r="D6" s="78"/>
      <c r="E6" s="36" t="str">
        <v>冯求四</v>
      </c>
      <c r="F6" s="44"/>
      <c r="G6" s="15" t="str">
        <v>任务3：支持BI系统日常问题处理，监控BI系统取数程序，保障控股销售日报正常发送
 交付件：OA流程、ITSM单、邮件</v>
      </c>
      <c r="H6" s="20" t="str">
        <v>-</v>
      </c>
      <c r="I6" s="64" t="str">
        <v>-</v>
      </c>
      <c r="J6" s="65">
        <v>4</v>
      </c>
      <c r="K6" s="65">
        <v>5</v>
      </c>
      <c r="L6" s="65">
        <v>5</v>
      </c>
      <c r="M6" s="65">
        <v>6</v>
      </c>
      <c r="N6" s="65">
        <v>1</v>
      </c>
      <c r="O6" s="65"/>
      <c r="P6" s="65"/>
      <c r="Q6" s="24">
        <v>21</v>
      </c>
      <c r="R6" s="10" t="str">
        <v>一、销售日报增加开发测试骨料销量数据，本周4开发完成，因市场部无法确定骨料范围暂不部署；
 二、生产月报模板调整，本周完成基地生产导入调整，下周开始进行生产月报控股汇总调整（与毛裕青一起）</v>
      </c>
    </row>
    <row customHeight="true" ht="56" r="7">
      <c r="A7" s="25">
        <v>4</v>
      </c>
      <c r="B7" s="22" t="str">
        <v>通用</v>
      </c>
      <c r="C7" s="23" t="str">
        <v>临时任务</v>
      </c>
      <c r="D7" s="23"/>
      <c r="E7" s="36" t="str">
        <v>冯求四</v>
      </c>
      <c r="F7" s="44"/>
      <c r="G7" s="15" t="str">
        <v>基地报表线上化服务器漏洞修复</v>
      </c>
      <c r="H7" s="20" t="str">
        <v>-</v>
      </c>
      <c r="I7" s="64" t="str">
        <v>-</v>
      </c>
      <c r="J7" s="65">
        <v>1</v>
      </c>
      <c r="K7" s="65">
        <v>0</v>
      </c>
      <c r="L7" s="65">
        <v>0</v>
      </c>
      <c r="M7" s="65">
        <v>0</v>
      </c>
      <c r="N7" s="65">
        <v>0</v>
      </c>
      <c r="O7" s="65"/>
      <c r="P7" s="65"/>
      <c r="Q7" s="24">
        <v>1</v>
      </c>
      <c r="R7" s="10"/>
    </row>
    <row customHeight="true" ht="16" r="8">
      <c r="A8" s="13">
        <v>5</v>
      </c>
      <c r="B8" s="66"/>
      <c r="C8" s="64"/>
      <c r="D8" s="64"/>
      <c r="E8" s="13"/>
      <c r="F8" s="44"/>
      <c r="G8" s="20"/>
      <c r="H8" s="20"/>
      <c r="I8" s="64"/>
      <c r="J8" s="65"/>
      <c r="K8" s="65"/>
      <c r="L8" s="65"/>
      <c r="M8" s="65"/>
      <c r="N8" s="65"/>
      <c r="O8" s="65"/>
      <c r="P8" s="65"/>
      <c r="Q8" s="24">
        <f>SUM(J8:P8)</f>
      </c>
      <c r="R8" s="10"/>
    </row>
    <row customHeight="true" ht="25" r="9">
      <c r="A9" s="69" t="str">
        <v>小计</v>
      </c>
      <c r="B9" s="67"/>
      <c r="C9" s="67"/>
      <c r="D9" s="67"/>
      <c r="E9" s="67"/>
      <c r="F9" s="67"/>
      <c r="G9" s="67"/>
      <c r="H9" s="67"/>
      <c r="I9" s="70"/>
      <c r="J9" s="80">
        <f>SUM(J4:J8)</f>
      </c>
      <c r="K9" s="80">
        <f>SUM(K4:K8)</f>
      </c>
      <c r="L9" s="80">
        <f>SUM(L4:L8)</f>
      </c>
      <c r="M9" s="80">
        <f>SUM(M4:M8)</f>
      </c>
      <c r="N9" s="80">
        <f>SUM(N4:N8)</f>
      </c>
      <c r="O9" s="68">
        <f>SUM(O4:O8)</f>
      </c>
      <c r="P9" s="68">
        <f>SUM(P4:P8)</f>
      </c>
      <c r="Q9" s="68">
        <f>SUM(Q4:Q8)</f>
      </c>
      <c r="R9" s="10"/>
    </row>
    <row customHeight="true" ht="29" r="10">
      <c r="A10" s="47" t="str">
        <v>任务完成情况</v>
      </c>
      <c r="B10" s="48"/>
      <c r="C10" s="43" t="str">
        <v>上午</v>
      </c>
      <c r="D10" s="39"/>
      <c r="E10" s="40"/>
      <c r="F10" s="39" t="str">
        <v>09:00 ~ 10:00</v>
      </c>
      <c r="G10" s="39"/>
      <c r="H10" s="39"/>
      <c r="I10" s="39"/>
      <c r="J10" s="75" t="str">
        <v>任务1：金沙、安顺基地上线支持
 任务2：变革相关工作（领导层使用培训、线下切换准备等）
 任务3：支持BI系统日常问题处理，监控BI系统取数程序，保障控股销售日报正常发送
 基地报表线上化服务器漏洞修复</v>
      </c>
      <c r="K10" s="75" t="str">
        <v>任务1：金沙、安顺基地上线支持
 任务2：变革相关工作（领导层使用培训、线下切换准备等）
 任务3：支持BI系统日常问题处理，监控BI系统取数程序，保障控股销售日报正常发送</v>
      </c>
      <c r="L10" s="75" t="str">
        <v>任务1：金沙、安顺基地上线支持
 任务2：变革相关工作（领导层使用培训、线下切换准备等）
 任务3：支持BI系统日常问题处理，监控BI系统取数程序，保障控股销售日报正常发送</v>
      </c>
      <c r="M10" s="75" t="str">
        <v>任务1：金沙、安顺基地上线支持
 任务2：变革相关工作（领导层使用培训、线下切换准备等）
 任务3：支持BI系统日常问题处理，监控BI系统取数程序，保障控股销售日报正常发送</v>
      </c>
      <c r="N10" s="75" t="str">
        <v>任务1：金沙、安顺基地上线支持
 任务2：变革相关工作（领导层使用培训、线下切换准备等）
 任务3：支持BI系统日常问题处理，监控BI系统取数程序，保障控股销售日报正常发送</v>
      </c>
      <c r="O10" s="79"/>
      <c r="P10" s="10"/>
      <c r="Q10" s="10"/>
      <c r="R10" s="10"/>
    </row>
    <row customHeight="true" ht="29" r="11">
      <c r="A11" s="29"/>
      <c r="B11" s="33"/>
      <c r="C11" s="43"/>
      <c r="D11" s="39"/>
      <c r="E11" s="40"/>
      <c r="F11" s="39" t="str">
        <v>10:00 ~ 11:00</v>
      </c>
      <c r="G11" s="39"/>
      <c r="H11" s="39"/>
      <c r="I11" s="39"/>
      <c r="J11" s="75"/>
      <c r="K11" s="75"/>
      <c r="L11" s="75"/>
      <c r="M11" s="75"/>
      <c r="N11" s="75"/>
      <c r="O11" s="76"/>
      <c r="P11" s="44"/>
      <c r="Q11" s="44"/>
      <c r="R11" s="44"/>
    </row>
    <row customHeight="true" ht="29" r="12">
      <c r="A12" s="29"/>
      <c r="B12" s="33"/>
      <c r="C12" s="43"/>
      <c r="D12" s="39"/>
      <c r="E12" s="40"/>
      <c r="F12" s="39" t="str">
        <v>11:00 ~ 12:00</v>
      </c>
      <c r="G12" s="39"/>
      <c r="H12" s="39"/>
      <c r="I12" s="39"/>
      <c r="J12" s="75"/>
      <c r="K12" s="75"/>
      <c r="L12" s="75"/>
      <c r="M12" s="75"/>
      <c r="N12" s="75"/>
      <c r="O12" s="76"/>
      <c r="P12" s="44"/>
      <c r="Q12" s="44"/>
      <c r="R12" s="44"/>
    </row>
    <row customHeight="true" ht="29" r="13">
      <c r="A13" s="29"/>
      <c r="B13" s="33"/>
      <c r="C13" s="43" t="str">
        <v>下午</v>
      </c>
      <c r="D13" s="39"/>
      <c r="E13" s="40"/>
      <c r="F13" s="49" t="str">
        <v>13:30 ~ 14:30</v>
      </c>
      <c r="G13" s="49"/>
      <c r="H13" s="49"/>
      <c r="I13" s="49"/>
      <c r="J13" s="75"/>
      <c r="K13" s="75"/>
      <c r="L13" s="75"/>
      <c r="M13" s="75"/>
      <c r="N13" s="75"/>
      <c r="O13" s="76"/>
      <c r="P13" s="44"/>
      <c r="Q13" s="44"/>
      <c r="R13" s="44"/>
    </row>
    <row customHeight="true" ht="29" r="14">
      <c r="A14" s="29"/>
      <c r="B14" s="33"/>
      <c r="C14" s="43"/>
      <c r="D14" s="39"/>
      <c r="E14" s="40"/>
      <c r="F14" s="39" t="str">
        <v>14:30 ~ 15:30</v>
      </c>
      <c r="G14" s="39"/>
      <c r="H14" s="39"/>
      <c r="I14" s="39"/>
      <c r="J14" s="75"/>
      <c r="K14" s="75"/>
      <c r="L14" s="75"/>
      <c r="M14" s="75"/>
      <c r="N14" s="75"/>
      <c r="O14" s="76"/>
      <c r="P14" s="44"/>
      <c r="Q14" s="38"/>
      <c r="R14" s="44"/>
    </row>
    <row customHeight="true" ht="29" r="15">
      <c r="A15" s="29"/>
      <c r="B15" s="33"/>
      <c r="C15" s="43"/>
      <c r="D15" s="39"/>
      <c r="E15" s="40"/>
      <c r="F15" s="39" t="str">
        <v>15:30 ~ 16:30</v>
      </c>
      <c r="G15" s="39"/>
      <c r="H15" s="39"/>
      <c r="I15" s="39"/>
      <c r="J15" s="75"/>
      <c r="K15" s="75"/>
      <c r="L15" s="75"/>
      <c r="M15" s="75"/>
      <c r="N15" s="75"/>
      <c r="O15" s="76"/>
      <c r="P15" s="44"/>
      <c r="Q15" s="44"/>
      <c r="R15" s="44"/>
    </row>
    <row customHeight="true" ht="29" r="16">
      <c r="A16" s="29"/>
      <c r="B16" s="33"/>
      <c r="C16" s="43"/>
      <c r="D16" s="39"/>
      <c r="E16" s="40"/>
      <c r="F16" s="39" t="str">
        <v>16:30 ~ 17:30</v>
      </c>
      <c r="G16" s="39"/>
      <c r="H16" s="39"/>
      <c r="I16" s="39"/>
      <c r="J16" s="75"/>
      <c r="K16" s="75"/>
      <c r="L16" s="75"/>
      <c r="M16" s="75"/>
      <c r="N16" s="75"/>
      <c r="O16" s="76"/>
      <c r="P16" s="44"/>
      <c r="Q16" s="44"/>
      <c r="R16" s="45"/>
    </row>
    <row customHeight="true" ht="29" r="17">
      <c r="A17" s="29"/>
      <c r="B17" s="33"/>
      <c r="C17" s="34" t="str">
        <v>加班</v>
      </c>
      <c r="D17" s="30"/>
      <c r="E17" s="32"/>
      <c r="F17" s="26" t="str">
        <v>17:30 ~ 18:30</v>
      </c>
      <c r="G17" s="26"/>
      <c r="H17" s="26"/>
      <c r="I17" s="26"/>
      <c r="J17" s="75"/>
      <c r="K17" s="75"/>
      <c r="L17" s="83"/>
      <c r="M17" s="83"/>
      <c r="N17" s="83"/>
      <c r="O17" s="82"/>
      <c r="P17" s="31"/>
      <c r="Q17" s="31"/>
      <c r="R17" s="28"/>
    </row>
    <row customHeight="true" ht="19" r="18">
      <c r="A18" s="29"/>
      <c r="B18" s="33"/>
      <c r="C18" s="34"/>
      <c r="D18" s="30"/>
      <c r="E18" s="32"/>
      <c r="F18" s="26" t="str">
        <v>18:30 ~ 19:30</v>
      </c>
      <c r="G18" s="26"/>
      <c r="H18" s="26"/>
      <c r="I18" s="27"/>
      <c r="J18" s="77"/>
      <c r="K18" s="77"/>
      <c r="L18" s="77"/>
      <c r="M18" s="77"/>
      <c r="N18" s="77"/>
      <c r="O18" s="31"/>
      <c r="P18" s="31"/>
      <c r="Q18" s="28"/>
      <c r="R18" s="28"/>
    </row>
    <row customHeight="true" ht="19" r="19">
      <c r="A19" s="53"/>
      <c r="B19" s="52"/>
      <c r="C19" s="34"/>
      <c r="D19" s="30"/>
      <c r="E19" s="32"/>
      <c r="F19" s="26" t="str">
        <v>19:30 ~ 20:30</v>
      </c>
      <c r="G19" s="26"/>
      <c r="H19" s="26"/>
      <c r="I19" s="27"/>
      <c r="J19" s="51"/>
      <c r="K19" s="51"/>
      <c r="L19" s="51"/>
      <c r="M19" s="51"/>
      <c r="N19" s="51"/>
      <c r="O19" s="51"/>
      <c r="P19" s="51"/>
      <c r="Q19" s="28"/>
      <c r="R19" s="28"/>
    </row>
    <row customHeight="true" ht="19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J10:J17"/>
    <mergeCell ref="K10:K17"/>
    <mergeCell ref="L10:L16"/>
    <mergeCell ref="M10:M16"/>
    <mergeCell ref="N10:N16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34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66"/>
    <col collapsed="false" customWidth="true" hidden="false" max="7" min="7" style="0" width="17"/>
    <col collapsed="false" customWidth="true" hidden="false" max="8" min="8" style="0" width="10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38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5" t="str">
        <v>填报日期-周五</v>
      </c>
      <c r="B1" s="55"/>
      <c r="C1" s="56">
        <v>44738</v>
      </c>
    </row>
    <row customHeight="true" ht="19" r="2">
      <c r="A2" s="6">
        <f>CONCATENATE("周总结&lt;",TEXT('第1周工作计划'!$C$1-6,"yyyy年mm月dd日"),"-",TEXT('第1周工作计划'!$C$1,"yyyy年mm月dd日"),"&gt;")</f>
      </c>
      <c r="B2" s="6"/>
      <c r="C2" s="60"/>
      <c r="D2" s="7"/>
      <c r="E2" s="7"/>
      <c r="F2" s="7"/>
      <c r="G2" s="7"/>
      <c r="H2" s="7"/>
      <c r="I2" s="7"/>
      <c r="J2" s="7"/>
      <c r="K2" s="7"/>
      <c r="L2" s="59"/>
      <c r="M2" s="59"/>
      <c r="N2" s="59"/>
      <c r="O2" s="59"/>
      <c r="P2" s="9" t="str">
        <v>项目用时统计
（小时）</v>
      </c>
      <c r="Q2" s="8" t="str">
        <v>备注</v>
      </c>
    </row>
    <row customHeight="true" ht="47" r="3">
      <c r="A3" s="18" t="str">
        <v>任务编号</v>
      </c>
      <c r="B3" s="18" t="str">
        <v>任务分类</v>
      </c>
      <c r="C3" s="9" t="str">
        <v>项目名称</v>
      </c>
      <c r="D3" s="17" t="str">
        <v>负责人</v>
      </c>
      <c r="E3" s="109" t="str">
        <v>协助人</v>
      </c>
      <c r="F3" s="8" t="str">
        <v>交付件/工作文档</v>
      </c>
      <c r="G3" s="109" t="str">
        <v>计划
完成比例</v>
      </c>
      <c r="H3" s="9" t="str">
        <v>实际
完成比例</v>
      </c>
      <c r="I3" s="8" t="str">
        <v>星期一</v>
      </c>
      <c r="J3" s="8" t="str">
        <v>星期二</v>
      </c>
      <c r="K3" s="8" t="str">
        <v>星期三</v>
      </c>
      <c r="L3" s="8" t="str">
        <v>星期四</v>
      </c>
      <c r="M3" s="8" t="str">
        <v>星期五</v>
      </c>
      <c r="N3" s="8" t="str">
        <v>星期六</v>
      </c>
      <c r="O3" s="8" t="str">
        <v>星期日</v>
      </c>
      <c r="P3" s="8"/>
      <c r="Q3" s="8"/>
    </row>
    <row r="4">
      <c r="A4" s="25">
        <v>1</v>
      </c>
      <c r="B4" s="25" t="str">
        <v>建设</v>
      </c>
      <c r="C4" s="71" t="str">
        <v>基地报表线上化</v>
      </c>
      <c r="D4" s="94" t="str">
        <v>冯求四</v>
      </c>
      <c r="E4" s="93"/>
      <c r="F4" s="95" t="str">
        <v>任务1：基地报表线上化运维处理
 交付件：问题处理清单</v>
      </c>
      <c r="G4" s="96" t="str">
        <v>-</v>
      </c>
      <c r="H4" s="85" t="str">
        <v>-</v>
      </c>
      <c r="I4" s="65">
        <v>1</v>
      </c>
      <c r="J4" s="65">
        <v>3</v>
      </c>
      <c r="K4" s="65">
        <v>2</v>
      </c>
      <c r="L4" s="65">
        <v>2</v>
      </c>
      <c r="M4" s="65">
        <v>1</v>
      </c>
      <c r="N4" s="65"/>
      <c r="O4" s="65"/>
      <c r="P4" s="24">
        <f>SUM(I4:O4)</f>
      </c>
      <c r="Q4" s="10"/>
    </row>
    <row r="5">
      <c r="A5" s="25">
        <v>2</v>
      </c>
      <c r="B5" s="25" t="str">
        <v>运维</v>
      </c>
      <c r="C5" s="71" t="str">
        <v>BI运维（BI系统、人民币报表系统、生产月报）</v>
      </c>
      <c r="D5" s="101" t="str">
        <v>冯求四</v>
      </c>
      <c r="E5" s="90"/>
      <c r="F5" s="103" t="str">
        <v>任务3：支持BI系统日常问题处理，监控BI系统取数程序，保障控股销售日报正常发送
生产月报提出新需求，要求修改基地生产月报及总部汇总生产月报，改成双轨运行报表（增加多个指标国标对比）
 交付件：OA流程、ITSM单、邮件</v>
      </c>
      <c r="G5" s="102">
        <v>0.8</v>
      </c>
      <c r="H5" s="85" t="str">
        <v>完成</v>
      </c>
      <c r="I5" s="65">
        <v>6</v>
      </c>
      <c r="J5" s="65">
        <v>4</v>
      </c>
      <c r="K5" s="65">
        <v>6</v>
      </c>
      <c r="L5" s="65">
        <v>4</v>
      </c>
      <c r="M5" s="65">
        <v>4</v>
      </c>
      <c r="N5" s="65"/>
      <c r="O5" s="65"/>
      <c r="P5" s="24">
        <f>SUM(I5:O5)</f>
      </c>
      <c r="Q5" s="10" t="str" xml:space="preserve">
        <v> 二、生产月报模板调整，本周开始进行生产月报控股汇总调整（与毛裕青一起），本周计划完成80%，提前完成开发待用户验证</v>
      </c>
    </row>
    <row r="6">
      <c r="A6" s="87">
        <v>3</v>
      </c>
      <c r="B6" s="87" t="str">
        <v>通用</v>
      </c>
      <c r="C6" s="100" t="str">
        <v>临时任务</v>
      </c>
      <c r="D6" s="99" t="str">
        <v>冯求四</v>
      </c>
      <c r="E6" s="97"/>
      <c r="F6" s="98" t="str">
        <v>基地报表线上化服务器漏洞修复</v>
      </c>
      <c r="G6" s="89" t="str">
        <v>-</v>
      </c>
      <c r="H6" s="85" t="str">
        <v>-</v>
      </c>
      <c r="I6" s="65">
        <v>2</v>
      </c>
      <c r="J6" s="65">
        <v>0</v>
      </c>
      <c r="K6" s="65">
        <v>0</v>
      </c>
      <c r="L6" s="65">
        <v>0</v>
      </c>
      <c r="M6" s="65">
        <v>0</v>
      </c>
      <c r="N6" s="65"/>
      <c r="O6" s="65"/>
      <c r="P6" s="24">
        <f>SUM(I6:O6)</f>
      </c>
      <c r="Q6" s="10" t="str">
        <v>鹤庆基地漏洞修复完毕</v>
      </c>
    </row>
    <row r="7">
      <c r="A7" s="105">
        <v>4</v>
      </c>
      <c r="B7" s="106" t="str">
        <v>通用</v>
      </c>
      <c r="C7" s="107" t="str">
        <v>临时任务</v>
      </c>
      <c r="D7" s="104" t="str">
        <v>冯求四</v>
      </c>
      <c r="E7" s="88"/>
      <c r="F7" s="108" t="str">
        <v>基地报表线上化服务器容量评估沟通及服务器扩容申请</v>
      </c>
      <c r="G7" s="86" t="str">
        <v>-</v>
      </c>
      <c r="H7" s="85" t="str">
        <v>-</v>
      </c>
      <c r="I7" s="65">
        <v>0</v>
      </c>
      <c r="J7" s="65">
        <v>1</v>
      </c>
      <c r="K7" s="65">
        <v>0</v>
      </c>
      <c r="L7" s="65">
        <v>1</v>
      </c>
      <c r="M7" s="65">
        <v>0</v>
      </c>
      <c r="N7" s="65"/>
      <c r="O7" s="65"/>
      <c r="P7" s="24">
        <f>SUM(I7:O7)</f>
      </c>
      <c r="Q7" s="10"/>
    </row>
    <row r="8">
      <c r="A8" s="87">
        <v>5</v>
      </c>
      <c r="B8" s="84" t="str">
        <v>通用</v>
      </c>
      <c r="C8" s="21" t="str">
        <v>临时任务</v>
      </c>
      <c r="D8" s="90" t="str">
        <v>冯求四</v>
      </c>
      <c r="E8" s="88"/>
      <c r="F8" s="89" t="str">
        <v>参加数据资产盘点会议</v>
      </c>
      <c r="G8" s="86">
        <v>1</v>
      </c>
      <c r="H8" s="85" t="str">
        <v>完成</v>
      </c>
      <c r="I8" s="65">
        <v>0</v>
      </c>
      <c r="J8" s="65">
        <v>0</v>
      </c>
      <c r="K8" s="65">
        <v>0</v>
      </c>
      <c r="L8" s="65">
        <v>2</v>
      </c>
      <c r="M8" s="65">
        <v>0</v>
      </c>
      <c r="N8" s="65"/>
      <c r="O8" s="65"/>
      <c r="P8" s="24">
        <f>SUM(I8:O8)</f>
      </c>
      <c r="Q8" s="10"/>
    </row>
    <row customHeight="true" ht="19" r="9">
      <c r="A9" s="87">
        <v>6</v>
      </c>
      <c r="B9" s="84" t="str">
        <v>通用</v>
      </c>
      <c r="C9" s="21" t="str">
        <v>临时任务</v>
      </c>
      <c r="D9" s="90" t="str">
        <v>冯求四</v>
      </c>
      <c r="E9" s="88"/>
      <c r="F9" s="89" t="str">
        <v>进行BI/DAS/DPS等系统LDAP验证迁移沟通</v>
      </c>
      <c r="G9" s="86" t="str">
        <v>-</v>
      </c>
      <c r="H9" s="85" t="str">
        <v>-</v>
      </c>
      <c r="I9" s="65">
        <v>0</v>
      </c>
      <c r="J9" s="65">
        <v>0</v>
      </c>
      <c r="K9" s="65">
        <v>0</v>
      </c>
      <c r="L9" s="65">
        <v>0</v>
      </c>
      <c r="M9" s="65">
        <v>1</v>
      </c>
      <c r="N9" s="65"/>
      <c r="O9" s="65"/>
      <c r="P9" s="24"/>
      <c r="Q9" s="10"/>
    </row>
    <row customHeight="true" ht="19" r="10">
      <c r="A10" s="87">
        <v>7</v>
      </c>
      <c r="B10" s="84" t="str">
        <v>通用</v>
      </c>
      <c r="C10" s="21" t="str">
        <v>临时任务</v>
      </c>
      <c r="D10" s="90" t="str">
        <v>冯求四</v>
      </c>
      <c r="E10" s="88"/>
      <c r="F10" s="89" t="str">
        <v>参加控股运营部召开的统计专项培训</v>
      </c>
      <c r="G10" s="86" t="str">
        <v>-</v>
      </c>
      <c r="H10" s="85" t="str">
        <v>-</v>
      </c>
      <c r="I10" s="65">
        <v>0</v>
      </c>
      <c r="J10" s="65">
        <v>0</v>
      </c>
      <c r="K10" s="65">
        <v>0</v>
      </c>
      <c r="L10" s="65">
        <v>0</v>
      </c>
      <c r="M10" s="65">
        <v>2</v>
      </c>
      <c r="N10" s="65"/>
      <c r="O10" s="65"/>
      <c r="P10" s="24"/>
      <c r="Q10" s="10"/>
    </row>
    <row customHeight="true" ht="25" r="11">
      <c r="A11" s="91" t="str">
        <v>小计</v>
      </c>
      <c r="B11" s="67"/>
      <c r="C11" s="67"/>
      <c r="D11" s="67"/>
      <c r="E11" s="92"/>
      <c r="F11" s="67"/>
      <c r="G11" s="67"/>
      <c r="H11" s="70"/>
      <c r="I11" s="68">
        <f>SUM(I4:I10)</f>
      </c>
      <c r="J11" s="68">
        <f>SUM(J4:J10)</f>
      </c>
      <c r="K11" s="68">
        <f>SUM(K4:K10)</f>
      </c>
      <c r="L11" s="68">
        <f>SUM(L4:L10)</f>
      </c>
      <c r="M11" s="68">
        <f>SUM(M4:M10)</f>
      </c>
      <c r="N11" s="68">
        <f>SUM(N4:N10)</f>
      </c>
      <c r="O11" s="68">
        <f>SUM(O4:O10)</f>
      </c>
      <c r="P11" s="68">
        <f>SUM(P4:P10)</f>
      </c>
      <c r="Q11" s="10"/>
    </row>
    <row customHeight="true" ht="17" r="12">
      <c r="A12" s="47" t="str">
        <v>任务完成情况</v>
      </c>
      <c r="B12" s="48"/>
      <c r="C12" s="43" t="str">
        <v>上午</v>
      </c>
      <c r="D12" s="40"/>
      <c r="E12" s="39" t="str">
        <v>09:00 ~ 10:00</v>
      </c>
      <c r="F12" s="39"/>
      <c r="G12" s="39"/>
      <c r="H12" s="40"/>
      <c r="I12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生产月报提出新需求，要求修改基地生产月报及总部汇总生产月报，改成双轨运行报表（增加多个指标国标对比）
基地报表线上化服务器漏洞修复</v>
      </c>
      <c r="J12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生产月报提出新需求，要求修改基地生产月报及总部汇总生产月报，改成双轨运行报表（增加多个指标国标对比）
基地报表线上化服务器容量评估沟通及服务器扩容申请</v>
      </c>
      <c r="K12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生产月报提出新需求，要求修改基地生产月报及总部汇总生产月报，改成双轨运行报表（增加多个指标国标对比）</v>
      </c>
      <c r="L12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生产月报提出新需求，要求修改基地生产月报及总部汇总生产月报，改成双轨运行报表（增加多个指标国标对比）
参加数据资产盘点会议
基地报表线上化服务器容量评估沟通及服务器扩容申请</v>
      </c>
      <c r="M12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生产月报提出新需求，要求修改基地生产月报及总部汇总生产月报，改成双轨运行报表（增加多个指标国标对比）
进行BI/DAS/DPS等系统LDAP验证迁移沟通
参加控股运营部召开的统计专项培训</v>
      </c>
      <c r="N12" s="10"/>
      <c r="O12" s="10"/>
      <c r="P12" s="10"/>
      <c r="Q12" s="10"/>
    </row>
    <row customHeight="true" ht="17" r="13">
      <c r="A13" s="29"/>
      <c r="B13" s="33"/>
      <c r="C13" s="43"/>
      <c r="D13" s="40"/>
      <c r="E13" s="39" t="str">
        <v>10:00 ~ 11:00</v>
      </c>
      <c r="F13" s="39"/>
      <c r="G13" s="39"/>
      <c r="H13" s="40"/>
      <c r="I13" s="10"/>
      <c r="J13" s="10"/>
      <c r="K13" s="10"/>
      <c r="L13" s="10"/>
      <c r="M13" s="10"/>
      <c r="N13" s="44"/>
      <c r="O13" s="44"/>
      <c r="P13" s="44"/>
      <c r="Q13" s="44"/>
    </row>
    <row customHeight="true" ht="17" r="14">
      <c r="A14" s="29"/>
      <c r="B14" s="33"/>
      <c r="C14" s="43"/>
      <c r="D14" s="40"/>
      <c r="E14" s="39" t="str">
        <v>11:00 ~ 12:00</v>
      </c>
      <c r="F14" s="39"/>
      <c r="G14" s="39"/>
      <c r="H14" s="40"/>
      <c r="I14" s="10"/>
      <c r="J14" s="10"/>
      <c r="K14" s="10"/>
      <c r="L14" s="10"/>
      <c r="M14" s="10"/>
      <c r="N14" s="44"/>
      <c r="O14" s="44"/>
      <c r="P14" s="44"/>
      <c r="Q14" s="44"/>
    </row>
    <row customHeight="true" ht="17" r="15">
      <c r="A15" s="29"/>
      <c r="B15" s="33"/>
      <c r="C15" s="43" t="str">
        <v>下午</v>
      </c>
      <c r="D15" s="40"/>
      <c r="E15" s="49" t="str">
        <v>13:30 ~ 14:30</v>
      </c>
      <c r="F15" s="49"/>
      <c r="G15" s="49"/>
      <c r="H15" s="50"/>
      <c r="I15" s="10"/>
      <c r="J15" s="10"/>
      <c r="K15" s="10"/>
      <c r="L15" s="10"/>
      <c r="M15" s="10"/>
      <c r="N15" s="44"/>
      <c r="O15" s="44"/>
      <c r="P15" s="44"/>
      <c r="Q15" s="44"/>
    </row>
    <row customHeight="true" ht="17" r="16">
      <c r="A16" s="29"/>
      <c r="B16" s="33"/>
      <c r="C16" s="43"/>
      <c r="D16" s="40"/>
      <c r="E16" s="39" t="str">
        <v>14:30 ~ 15:30</v>
      </c>
      <c r="F16" s="39"/>
      <c r="G16" s="39"/>
      <c r="H16" s="40"/>
      <c r="I16" s="10"/>
      <c r="J16" s="10"/>
      <c r="K16" s="10"/>
      <c r="L16" s="10"/>
      <c r="M16" s="10"/>
      <c r="N16" s="44"/>
      <c r="O16" s="44"/>
      <c r="P16" s="38"/>
      <c r="Q16" s="44"/>
    </row>
    <row customHeight="true" ht="17" r="17">
      <c r="A17" s="29"/>
      <c r="B17" s="33"/>
      <c r="C17" s="43"/>
      <c r="D17" s="40"/>
      <c r="E17" s="39" t="str">
        <v>15:30 ~ 16:30</v>
      </c>
      <c r="F17" s="39"/>
      <c r="G17" s="39"/>
      <c r="H17" s="40"/>
      <c r="I17" s="10"/>
      <c r="J17" s="10"/>
      <c r="K17" s="10"/>
      <c r="L17" s="10"/>
      <c r="M17" s="10"/>
      <c r="N17" s="44"/>
      <c r="O17" s="44"/>
      <c r="P17" s="44"/>
      <c r="Q17" s="44"/>
    </row>
    <row customHeight="true" ht="17" r="18">
      <c r="A18" s="29"/>
      <c r="B18" s="33"/>
      <c r="C18" s="43"/>
      <c r="D18" s="40"/>
      <c r="E18" s="39" t="str">
        <v>16:30 ~ 17:30</v>
      </c>
      <c r="F18" s="39"/>
      <c r="G18" s="39"/>
      <c r="H18" s="40"/>
      <c r="I18" s="10"/>
      <c r="J18" s="10"/>
      <c r="K18" s="10"/>
      <c r="L18" s="10"/>
      <c r="M18" s="10"/>
      <c r="N18" s="44"/>
      <c r="O18" s="44"/>
      <c r="P18" s="44"/>
      <c r="Q18" s="45"/>
    </row>
    <row customHeight="true" ht="19" r="19">
      <c r="A19" s="29"/>
      <c r="B19" s="33"/>
      <c r="C19" s="34" t="str">
        <v>加班</v>
      </c>
      <c r="D19" s="32"/>
      <c r="E19" s="26" t="str">
        <v>17:30 ~ 18:30</v>
      </c>
      <c r="F19" s="26"/>
      <c r="G19" s="26"/>
      <c r="H19" s="27"/>
      <c r="I19" s="10"/>
      <c r="J19" s="31"/>
      <c r="K19" s="31"/>
      <c r="L19" s="10"/>
      <c r="M19" s="31"/>
      <c r="N19" s="31"/>
      <c r="O19" s="31"/>
      <c r="P19" s="31"/>
      <c r="Q19" s="28"/>
    </row>
    <row customHeight="true" ht="19" r="20">
      <c r="A20" s="29"/>
      <c r="B20" s="33"/>
      <c r="C20" s="34"/>
      <c r="D20" s="32"/>
      <c r="E20" s="26" t="str">
        <v>18:30 ~ 19:30</v>
      </c>
      <c r="F20" s="26"/>
      <c r="G20" s="26"/>
      <c r="H20" s="27"/>
      <c r="I20" s="31"/>
      <c r="J20" s="31"/>
      <c r="K20" s="31"/>
      <c r="L20" s="31"/>
      <c r="M20" s="31"/>
      <c r="N20" s="31"/>
      <c r="O20" s="31"/>
      <c r="P20" s="28"/>
      <c r="Q20" s="28"/>
    </row>
    <row customHeight="true" ht="19" r="21">
      <c r="A21" s="53"/>
      <c r="B21" s="52"/>
      <c r="C21" s="34"/>
      <c r="D21" s="32"/>
      <c r="E21" s="26" t="str">
        <v>19:30 ~ 20:30</v>
      </c>
      <c r="F21" s="26"/>
      <c r="G21" s="26"/>
      <c r="H21" s="27"/>
      <c r="I21" s="51"/>
      <c r="J21" s="51"/>
      <c r="K21" s="51"/>
      <c r="L21" s="51"/>
      <c r="M21" s="51"/>
      <c r="N21" s="51"/>
      <c r="O21" s="51"/>
      <c r="P21" s="28"/>
      <c r="Q21" s="28"/>
    </row>
    <row customHeight="true" ht="19" r="22"/>
  </sheetData>
  <mergeCells>
    <mergeCell ref="A2:L2"/>
    <mergeCell ref="P2:P3"/>
    <mergeCell ref="Q2:Q3"/>
    <mergeCell ref="E19:H19"/>
    <mergeCell ref="E20:H20"/>
    <mergeCell ref="E21:H21"/>
    <mergeCell ref="A11:H11"/>
    <mergeCell ref="A12:B21"/>
    <mergeCell ref="C12:D14"/>
    <mergeCell ref="E12:H12"/>
    <mergeCell ref="E13:H13"/>
    <mergeCell ref="E14:H14"/>
    <mergeCell ref="C15:D18"/>
    <mergeCell ref="E15:H15"/>
    <mergeCell ref="E16:H16"/>
    <mergeCell ref="E17:H17"/>
    <mergeCell ref="E18:H18"/>
    <mergeCell ref="C19:D21"/>
    <mergeCell ref="J12:J18"/>
    <mergeCell ref="K12:K18"/>
    <mergeCell ref="L12:L19"/>
    <mergeCell ref="M12:M18"/>
    <mergeCell ref="I12:I19"/>
  </mergeCells>
  <dataValidations count="3">
    <dataValidation allowBlank="true" operator="equal" sqref="B1:B3 B11:B22" type="list">
      <formula1>"建设,运维,通用"</formula1>
    </dataValidation>
    <dataValidation allowBlank="true" operator="equal" sqref="B4:B10" type="list">
      <formula1>"建设,开发,运维,通用"</formula1>
    </dataValidation>
    <dataValidation allowBlank="true" operator="equal" sqref="H4:H10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34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61"/>
    <col collapsed="false" customWidth="true" hidden="false" max="7" min="7" style="0" width="17"/>
    <col collapsed="false" customWidth="true" hidden="false" max="8" min="8" style="0" width="10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38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5" t="str">
        <v>填报日期-周五</v>
      </c>
      <c r="B1" s="55"/>
      <c r="C1" s="56">
        <v>44745</v>
      </c>
    </row>
    <row customHeight="true" ht="19" r="2">
      <c r="A2" s="6">
        <f>CONCATENATE("周总结&lt;",TEXT('第1周工作计划'!$C$1-6,"yyyy年mm月dd日"),"-",TEXT('第1周工作计划'!$C$1,"yyyy年mm月dd日"),"&gt;")</f>
      </c>
      <c r="B2" s="6"/>
      <c r="C2" s="60"/>
      <c r="D2" s="7"/>
      <c r="E2" s="7"/>
      <c r="F2" s="7"/>
      <c r="G2" s="7"/>
      <c r="H2" s="7"/>
      <c r="I2" s="7"/>
      <c r="J2" s="7"/>
      <c r="K2" s="7"/>
      <c r="L2" s="59"/>
      <c r="M2" s="59"/>
      <c r="N2" s="59"/>
      <c r="O2" s="59"/>
      <c r="P2" s="9" t="str">
        <v>项目用时统计
（小时）</v>
      </c>
      <c r="Q2" s="8" t="str">
        <v>备注</v>
      </c>
    </row>
    <row customHeight="true" ht="47" r="3">
      <c r="A3" s="18" t="str">
        <v>任务编号</v>
      </c>
      <c r="B3" s="18" t="str">
        <v>任务分类</v>
      </c>
      <c r="C3" s="9" t="str">
        <v>项目名称</v>
      </c>
      <c r="D3" s="17" t="str">
        <v>负责人</v>
      </c>
      <c r="E3" s="109" t="str">
        <v>协助人</v>
      </c>
      <c r="F3" s="8" t="str">
        <v>交付件/工作文档</v>
      </c>
      <c r="G3" s="9" t="str">
        <v>计划
完成比例</v>
      </c>
      <c r="H3" s="9" t="str">
        <v>实际
完成比例</v>
      </c>
      <c r="I3" s="8" t="str">
        <v>星期一</v>
      </c>
      <c r="J3" s="8" t="str">
        <v>星期二</v>
      </c>
      <c r="K3" s="8" t="str">
        <v>星期三</v>
      </c>
      <c r="L3" s="8" t="str">
        <v>星期四</v>
      </c>
      <c r="M3" s="8" t="str">
        <v>星期五</v>
      </c>
      <c r="N3" s="8" t="str">
        <v>星期六</v>
      </c>
      <c r="O3" s="8" t="str">
        <v>星期日</v>
      </c>
      <c r="P3" s="8"/>
      <c r="Q3" s="8"/>
    </row>
    <row r="4">
      <c r="A4" s="25">
        <v>1</v>
      </c>
      <c r="B4" s="25" t="str">
        <v>建设</v>
      </c>
      <c r="C4" s="71" t="str">
        <v>基地报表线上化</v>
      </c>
      <c r="D4" s="111" t="str">
        <v>冯求四</v>
      </c>
      <c r="E4" s="88"/>
      <c r="F4" s="110" t="str">
        <v>任务1：基地报表线上化运维处理
 交付件：问题处理清单</v>
      </c>
      <c r="G4" s="96" t="str">
        <v>-</v>
      </c>
      <c r="H4" s="85" t="str">
        <v>-</v>
      </c>
      <c r="I4" s="65">
        <v>4</v>
      </c>
      <c r="J4" s="65">
        <v>4</v>
      </c>
      <c r="K4" s="65">
        <v>2</v>
      </c>
      <c r="L4" s="65">
        <v>6</v>
      </c>
      <c r="M4" s="65">
        <v>2</v>
      </c>
      <c r="N4" s="65"/>
      <c r="O4" s="65"/>
      <c r="P4" s="24">
        <f>SUM(I4:O4)</f>
      </c>
      <c r="Q4" s="10"/>
    </row>
    <row r="5">
      <c r="A5" s="25">
        <v>2</v>
      </c>
      <c r="B5" s="25" t="str">
        <v>运维</v>
      </c>
      <c r="C5" s="71" t="str">
        <v>BI运维（BI系统、人民币报表系统、生产月报）</v>
      </c>
      <c r="D5" s="99" t="str">
        <v>冯求四</v>
      </c>
      <c r="E5" s="88"/>
      <c r="F5" s="112" t="str">
        <v>任务3：支持BI系统日常问题处理，监控BI系统取数程序，保障控股销售日报正常发送
生产月报提出新需求，要求修改基地生产月报及总部汇总生产月报，改成双轨运行报表（增加多个指标国标对比，本周验证）
人民币报表新需求：管理费用、销售费用、财务费用逻辑调整
 交付件：OA流程、ITSM单、邮件</v>
      </c>
      <c r="G5" s="113">
        <v>1</v>
      </c>
      <c r="H5" s="85" t="str">
        <v>完成</v>
      </c>
      <c r="I5" s="65">
        <v>2</v>
      </c>
      <c r="J5" s="65">
        <v>4</v>
      </c>
      <c r="K5" s="65">
        <v>4</v>
      </c>
      <c r="L5" s="65">
        <v>2</v>
      </c>
      <c r="M5" s="65">
        <v>6</v>
      </c>
      <c r="N5" s="65"/>
      <c r="O5" s="65"/>
      <c r="P5" s="24">
        <f>SUM(I5:O5)</f>
      </c>
      <c r="Q5" s="10" t="str">
        <v>一、生产月报用户验证后修改了一些地方；
二、人民币报表需求开发完毕</v>
      </c>
    </row>
    <row customHeight="true" ht="16" r="6">
      <c r="A6" s="13">
        <v>3</v>
      </c>
      <c r="B6" s="13" t="str">
        <v>建设</v>
      </c>
      <c r="C6" s="72" t="str">
        <v>基地报表线上化</v>
      </c>
      <c r="D6" s="99" t="str">
        <v>冯求四</v>
      </c>
      <c r="E6" s="44"/>
      <c r="F6" s="20" t="str">
        <v>最佳实践第一轮培训，整理材料</v>
      </c>
      <c r="G6" s="96" t="str">
        <v>-</v>
      </c>
      <c r="H6" s="85" t="str">
        <v>-</v>
      </c>
      <c r="I6" s="65">
        <v>2</v>
      </c>
      <c r="J6" s="65">
        <v>0</v>
      </c>
      <c r="K6" s="65">
        <v>2</v>
      </c>
      <c r="L6" s="65">
        <v>0</v>
      </c>
      <c r="M6" s="65">
        <v>0</v>
      </c>
      <c r="N6" s="65"/>
      <c r="O6" s="65"/>
      <c r="P6" s="24">
        <f>SUM(I6:O6)</f>
      </c>
      <c r="Q6" s="10"/>
    </row>
    <row customHeight="true" ht="16" r="7">
      <c r="A7" s="25">
        <v>4</v>
      </c>
      <c r="B7" s="22" t="str">
        <v>通用</v>
      </c>
      <c r="C7" s="72" t="str">
        <v>临时任务</v>
      </c>
      <c r="D7" s="99" t="str">
        <v>冯求四</v>
      </c>
      <c r="E7" s="44"/>
      <c r="F7" s="20" t="str">
        <v>
与市场部电商项目组沟通BI销售日报口径</v>
      </c>
      <c r="G7" s="20">
        <v>1</v>
      </c>
      <c r="H7" s="64" t="str">
        <v>完成</v>
      </c>
      <c r="I7" s="65">
        <v>0</v>
      </c>
      <c r="J7" s="65">
        <v>0</v>
      </c>
      <c r="K7" s="65">
        <v>1</v>
      </c>
      <c r="L7" s="65">
        <v>0</v>
      </c>
      <c r="M7" s="65">
        <v>0</v>
      </c>
      <c r="N7" s="65"/>
      <c r="O7" s="65"/>
      <c r="P7" s="24">
        <f>SUM(I7:O7)</f>
      </c>
      <c r="Q7" s="10"/>
    </row>
    <row customHeight="true" ht="16" r="8">
      <c r="A8" s="13">
        <v>5</v>
      </c>
      <c r="B8" s="66"/>
      <c r="C8" s="64"/>
      <c r="D8" s="13"/>
      <c r="E8" s="44"/>
      <c r="F8" s="20"/>
      <c r="G8" s="20"/>
      <c r="H8" s="64"/>
      <c r="I8" s="65"/>
      <c r="J8" s="65"/>
      <c r="K8" s="65"/>
      <c r="L8" s="65"/>
      <c r="M8" s="65"/>
      <c r="N8" s="65"/>
      <c r="O8" s="65"/>
      <c r="P8" s="24">
        <f>SUM(I8:O8)</f>
      </c>
      <c r="Q8" s="10"/>
    </row>
    <row customHeight="true" ht="25" r="9">
      <c r="A9" s="69" t="str">
        <v>小计</v>
      </c>
      <c r="B9" s="67"/>
      <c r="C9" s="67"/>
      <c r="D9" s="67"/>
      <c r="E9" s="67"/>
      <c r="F9" s="67"/>
      <c r="G9" s="67"/>
      <c r="H9" s="70"/>
      <c r="I9" s="68">
        <f>SUM(I4:I8)</f>
      </c>
      <c r="J9" s="68">
        <f>SUM(J4:J8)</f>
      </c>
      <c r="K9" s="68">
        <f>SUM(K4:K8)</f>
      </c>
      <c r="L9" s="68">
        <f>SUM(L4:L8)</f>
      </c>
      <c r="M9" s="68">
        <f>SUM(M4:M8)</f>
      </c>
      <c r="N9" s="68"/>
      <c r="O9" s="68">
        <f>SUM(O4:O8)</f>
      </c>
      <c r="P9" s="68">
        <f>SUM(P4:P8)</f>
      </c>
      <c r="Q9" s="10"/>
    </row>
    <row customHeight="true" ht="17" r="10">
      <c r="A10" s="47" t="str">
        <v>任务完成情况</v>
      </c>
      <c r="B10" s="48"/>
      <c r="C10" s="43" t="str">
        <v>上午</v>
      </c>
      <c r="D10" s="40"/>
      <c r="E10" s="39" t="str">
        <v>09:00 ~ 10:00</v>
      </c>
      <c r="F10" s="39"/>
      <c r="G10" s="39"/>
      <c r="H10" s="40"/>
      <c r="I10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生产月报提出新需求，要求修改基地生产月报及总部汇总生产月报，改成双轨运行报表（增加多个指标国标对比，本周验证）
人民币报表新需求：管理费用、销售费用、财务费用逻辑调整
最佳实践第一轮培训，整理材料</v>
      </c>
      <c r="J10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生产月报提出新需求，要求修改基地生产月报及总部汇总生产月报，改成双轨运行报表（增加多个指标国标对比，本周验证）
人民币报表新需求：管理费用、销售费用、财务费用逻辑调整</v>
      </c>
      <c r="K10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生产月报提出新需求，要求修改基地生产月报及总部汇总生产月报，改成双轨运行报表（增加多个指标国标对比，本周验证）
人民币报表新需求：管理费用、销售费用、财务费用逻辑调整
最佳实践第一轮培训，整理材料
与市场部电商项目组沟通BI销售日报口径</v>
      </c>
      <c r="L10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生产月报提出新需求，要求修改基地生产月报及总部汇总生产月报，改成双轨运行报表（增加多个指标国标对比，本周验证）
人民币报表新需求：管理费用、销售费用、财务费用逻辑调整</v>
      </c>
      <c r="M10" s="10" t="str">
        <v>任务1：基地报表线上化运维处理
任务3：支持BI系统日常问题处理，监控BI系统取数程序，保障控股销售日报正常发送
生产月报提出新需求，要求修改基地生产月报及总部汇总生产月报，改成双轨运行报表（增加多个指标国标对比，本周验证）
人民币报表新需求：管理费用、销售费用、财务费用逻辑调整</v>
      </c>
      <c r="N10" s="10"/>
      <c r="O10" s="10"/>
      <c r="P10" s="10"/>
      <c r="Q10" s="10"/>
    </row>
    <row customHeight="true" ht="17" r="11">
      <c r="A11" s="29"/>
      <c r="B11" s="33"/>
      <c r="C11" s="43"/>
      <c r="D11" s="40"/>
      <c r="E11" s="39" t="str">
        <v>10:00 ~ 11:00</v>
      </c>
      <c r="F11" s="39"/>
      <c r="G11" s="39"/>
      <c r="H11" s="40"/>
      <c r="I11" s="10"/>
      <c r="J11" s="10"/>
      <c r="K11" s="10"/>
      <c r="L11" s="10"/>
      <c r="M11" s="10"/>
      <c r="N11" s="44"/>
      <c r="O11" s="44"/>
      <c r="P11" s="44"/>
      <c r="Q11" s="44"/>
    </row>
    <row customHeight="true" ht="17" r="12">
      <c r="A12" s="29"/>
      <c r="B12" s="33"/>
      <c r="C12" s="43"/>
      <c r="D12" s="40"/>
      <c r="E12" s="39" t="str">
        <v>11:00 ~ 12:00</v>
      </c>
      <c r="F12" s="39"/>
      <c r="G12" s="39"/>
      <c r="H12" s="40"/>
      <c r="I12" s="10"/>
      <c r="J12" s="10"/>
      <c r="K12" s="10"/>
      <c r="L12" s="10"/>
      <c r="M12" s="10"/>
      <c r="N12" s="44"/>
      <c r="O12" s="44"/>
      <c r="P12" s="44"/>
      <c r="Q12" s="44"/>
    </row>
    <row customHeight="true" ht="17" r="13">
      <c r="A13" s="29"/>
      <c r="B13" s="33"/>
      <c r="C13" s="43" t="str">
        <v>下午</v>
      </c>
      <c r="D13" s="40"/>
      <c r="E13" s="49" t="str">
        <v>13:30 ~ 14:30</v>
      </c>
      <c r="F13" s="49"/>
      <c r="G13" s="49"/>
      <c r="H13" s="50"/>
      <c r="I13" s="10"/>
      <c r="J13" s="10"/>
      <c r="K13" s="10"/>
      <c r="L13" s="10"/>
      <c r="M13" s="10"/>
      <c r="N13" s="44"/>
      <c r="O13" s="44"/>
      <c r="P13" s="44"/>
      <c r="Q13" s="44"/>
    </row>
    <row customHeight="true" ht="17" r="14">
      <c r="A14" s="29"/>
      <c r="B14" s="33"/>
      <c r="C14" s="43"/>
      <c r="D14" s="40"/>
      <c r="E14" s="39" t="str">
        <v>14:30 ~ 15:30</v>
      </c>
      <c r="F14" s="39"/>
      <c r="G14" s="39"/>
      <c r="H14" s="40"/>
      <c r="I14" s="10"/>
      <c r="J14" s="10"/>
      <c r="K14" s="10"/>
      <c r="L14" s="10"/>
      <c r="M14" s="10"/>
      <c r="N14" s="44"/>
      <c r="O14" s="44"/>
      <c r="P14" s="38"/>
      <c r="Q14" s="44"/>
    </row>
    <row customHeight="true" ht="17" r="15">
      <c r="A15" s="29"/>
      <c r="B15" s="33"/>
      <c r="C15" s="43"/>
      <c r="D15" s="40"/>
      <c r="E15" s="39" t="str">
        <v>15:30 ~ 16:30</v>
      </c>
      <c r="F15" s="39"/>
      <c r="G15" s="39"/>
      <c r="H15" s="40"/>
      <c r="I15" s="10"/>
      <c r="J15" s="10"/>
      <c r="K15" s="10"/>
      <c r="L15" s="10"/>
      <c r="M15" s="10"/>
      <c r="N15" s="44"/>
      <c r="O15" s="44"/>
      <c r="P15" s="44"/>
      <c r="Q15" s="44"/>
    </row>
    <row customHeight="true" ht="17" r="16">
      <c r="A16" s="29"/>
      <c r="B16" s="33"/>
      <c r="C16" s="43"/>
      <c r="D16" s="40"/>
      <c r="E16" s="39" t="str">
        <v>16:30 ~ 17:30</v>
      </c>
      <c r="F16" s="39"/>
      <c r="G16" s="39"/>
      <c r="H16" s="40"/>
      <c r="I16" s="10"/>
      <c r="J16" s="10"/>
      <c r="K16" s="10"/>
      <c r="L16" s="10"/>
      <c r="M16" s="10"/>
      <c r="N16" s="44"/>
      <c r="O16" s="44"/>
      <c r="P16" s="44"/>
      <c r="Q16" s="45"/>
    </row>
    <row customHeight="true" ht="19" r="17">
      <c r="A17" s="29"/>
      <c r="B17" s="33"/>
      <c r="C17" s="34" t="str">
        <v>加班</v>
      </c>
      <c r="D17" s="32"/>
      <c r="E17" s="26" t="str">
        <v>17:30 ~ 18:30</v>
      </c>
      <c r="F17" s="26"/>
      <c r="G17" s="26"/>
      <c r="H17" s="27"/>
      <c r="I17" s="31"/>
      <c r="J17" s="31"/>
      <c r="K17" s="10"/>
      <c r="L17" s="31"/>
      <c r="M17" s="31"/>
      <c r="N17" s="31"/>
      <c r="O17" s="31"/>
      <c r="P17" s="31"/>
      <c r="Q17" s="28"/>
    </row>
    <row customHeight="true" ht="19" r="18">
      <c r="A18" s="29"/>
      <c r="B18" s="33"/>
      <c r="C18" s="34"/>
      <c r="D18" s="32"/>
      <c r="E18" s="26" t="str">
        <v>18:30 ~ 19:30</v>
      </c>
      <c r="F18" s="26"/>
      <c r="G18" s="26"/>
      <c r="H18" s="27"/>
      <c r="I18" s="31"/>
      <c r="J18" s="31"/>
      <c r="K18" s="31"/>
      <c r="L18" s="31"/>
      <c r="M18" s="31"/>
      <c r="N18" s="31"/>
      <c r="O18" s="31"/>
      <c r="P18" s="28"/>
      <c r="Q18" s="28"/>
    </row>
    <row customHeight="true" ht="19" r="19">
      <c r="A19" s="53"/>
      <c r="B19" s="52"/>
      <c r="C19" s="34"/>
      <c r="D19" s="32"/>
      <c r="E19" s="26" t="str">
        <v>19:30 ~ 20:30</v>
      </c>
      <c r="F19" s="26"/>
      <c r="G19" s="26"/>
      <c r="H19" s="27"/>
      <c r="I19" s="51"/>
      <c r="J19" s="51"/>
      <c r="K19" s="51"/>
      <c r="L19" s="51"/>
      <c r="M19" s="51"/>
      <c r="N19" s="51"/>
      <c r="O19" s="51"/>
      <c r="P19" s="28"/>
      <c r="Q19" s="28"/>
    </row>
    <row customHeight="true" ht="19" r="20"/>
  </sheetData>
  <mergeCells>
    <mergeCell ref="E17:H17"/>
    <mergeCell ref="E18:H18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I10:I16"/>
    <mergeCell ref="J10:J16"/>
    <mergeCell ref="K10:K17"/>
    <mergeCell ref="L10:L16"/>
    <mergeCell ref="M10:M16"/>
  </mergeCells>
  <dataValidations count="3">
    <dataValidation allowBlank="true" operator="equal" sqref="B1:B3 B9:B20" type="list">
      <formula1>"建设,运维,通用"</formula1>
    </dataValidation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