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4.小组月报5月及后续\input\22M6\"/>
    </mc:Choice>
  </mc:AlternateContent>
  <xr:revisionPtr revIDLastSave="0" documentId="13_ncr:1_{FED62661-D2D9-4A8B-AA32-E20F5B6D3D0E}" xr6:coauthVersionLast="47" xr6:coauthVersionMax="47" xr10:uidLastSave="{00000000-0000-0000-0000-000000000000}"/>
  <bookViews>
    <workbookView xWindow="-110" yWindow="-110" windowWidth="21820" windowHeight="13900" activeTab="5" xr2:uid="{00000000-000D-0000-FFFF-FFFF00000000}"/>
  </bookViews>
  <sheets>
    <sheet name="附表-1" sheetId="2" r:id="rId1"/>
    <sheet name="本月工作要点" sheetId="3" r:id="rId2"/>
    <sheet name="第1周工作计划" sheetId="4" r:id="rId3"/>
    <sheet name="第2周工作计划 " sheetId="5" r:id="rId4"/>
    <sheet name="第3周工作计划 " sheetId="6" r:id="rId5"/>
    <sheet name="第4周工作计划 " sheetId="7" r:id="rId6"/>
    <sheet name="第5周工作计划 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8" l="1"/>
  <c r="O9" i="8"/>
  <c r="N9" i="8"/>
  <c r="M9" i="8"/>
  <c r="L9" i="8"/>
  <c r="K9" i="8"/>
  <c r="J9" i="8"/>
  <c r="Q8" i="8"/>
  <c r="Q7" i="8"/>
  <c r="Q6" i="8"/>
  <c r="Q5" i="8"/>
  <c r="Q4" i="8"/>
  <c r="Q9" i="8" s="1"/>
  <c r="A2" i="8"/>
  <c r="Q11" i="7"/>
  <c r="P11" i="7"/>
  <c r="O11" i="7"/>
  <c r="N11" i="7"/>
  <c r="M11" i="7"/>
  <c r="L11" i="7"/>
  <c r="K11" i="7"/>
  <c r="J11" i="7"/>
  <c r="Q10" i="7"/>
  <c r="Q9" i="7"/>
  <c r="Q8" i="7"/>
  <c r="Q4" i="7"/>
  <c r="A2" i="7"/>
  <c r="Q12" i="6"/>
  <c r="P12" i="6"/>
  <c r="O12" i="6"/>
  <c r="N12" i="6"/>
  <c r="M12" i="6"/>
  <c r="L12" i="6"/>
  <c r="K12" i="6"/>
  <c r="J12" i="6"/>
  <c r="Q11" i="6"/>
  <c r="Q10" i="6"/>
  <c r="Q9" i="6"/>
  <c r="Q8" i="6"/>
  <c r="Q4" i="6"/>
  <c r="A2" i="6"/>
  <c r="Q12" i="5"/>
  <c r="P12" i="5"/>
  <c r="O12" i="5"/>
  <c r="N12" i="5"/>
  <c r="M12" i="5"/>
  <c r="L12" i="5"/>
  <c r="K12" i="5"/>
  <c r="J12" i="5"/>
  <c r="Q11" i="5"/>
  <c r="Q10" i="5"/>
  <c r="Q9" i="5"/>
  <c r="Q7" i="5"/>
  <c r="Q4" i="5"/>
  <c r="A2" i="5"/>
  <c r="P11" i="4"/>
  <c r="O11" i="4"/>
  <c r="N11" i="4"/>
  <c r="M11" i="4"/>
  <c r="L11" i="4"/>
  <c r="K11" i="4"/>
  <c r="J11" i="4"/>
  <c r="Q11" i="4" s="1"/>
  <c r="Q10" i="4"/>
  <c r="Q9" i="4"/>
  <c r="Q8" i="4"/>
  <c r="Q7" i="4"/>
  <c r="Q6" i="4"/>
  <c r="Q5" i="4"/>
  <c r="Q4" i="4"/>
  <c r="A2" i="4"/>
</calcChain>
</file>

<file path=xl/sharedStrings.xml><?xml version="1.0" encoding="utf-8"?>
<sst xmlns="http://schemas.openxmlformats.org/spreadsheetml/2006/main" count="702" uniqueCount="298">
  <si>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：基地报表线上化迁移至工业互联网平台
交付件：迁移资料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</si>
  <si>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：更新一季度数据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</si>
  <si>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：支持大屏参观及</t>
    </r>
    <r>
      <rPr>
        <b/>
        <sz val="9"/>
        <color rgb="FF000000"/>
        <rFont val="Calibri"/>
        <family val="2"/>
      </rPr>
      <t>18</t>
    </r>
    <r>
      <rPr>
        <b/>
        <sz val="9"/>
        <color rgb="FF000000"/>
        <rFont val="Calibri"/>
        <family val="2"/>
      </rPr>
      <t>日事故分析
交付件：事故分析</t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</si>
  <si>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</si>
  <si>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LIMS</t>
    </r>
    <r>
      <rPr>
        <sz val="9"/>
        <color rgb="FF000000"/>
        <rFont val="Calibri"/>
        <family val="2"/>
      </rPr>
      <t xml:space="preserve">系统接口对接
交付件：接口文档
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</si>
  <si>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：接口沟通
交付件：接口报文样板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</si>
  <si>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MOM</t>
    </r>
    <r>
      <rPr>
        <sz val="9"/>
        <color rgb="FF000000"/>
        <rFont val="Calibri"/>
        <family val="2"/>
      </rPr>
      <t>系统接口对接
交付件：接口文档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</si>
  <si>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：田阳基地智能制造与基地报表线上化接口打通
交付件：接口文档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</si>
  <si>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：接口迁移正式环境
交付件：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</si>
  <si>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:4</t>
    </r>
    <r>
      <rPr>
        <sz val="9"/>
        <color rgb="FF000000"/>
        <rFont val="Calibri"/>
        <family val="2"/>
      </rPr>
      <t>：发送推广三批招采邮件至采购部推动招采工作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</si>
  <si>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：运维基地报表线上化系统
交付件：问题清单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</si>
  <si>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：运维基地报表线上化系统
交付件：问题清单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</si>
  <si>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：核对长治、田阳基地月报</t>
    </r>
  </si>
  <si>
    <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：核对长治、田阳基地月报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</si>
  <si>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：根据前期优化需求进行系统优化及大区报表出具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</si>
  <si>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：处理惠州基地外购熟料异常问题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</si>
  <si>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：参与田阳灯塔工厂申报调研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</si>
  <si>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月</t>
    </r>
    <r>
      <rPr>
        <sz val="9"/>
        <color rgb="FF000000"/>
        <rFont val="Calibri"/>
        <family val="2"/>
      </rPr>
      <t>18</t>
    </r>
    <r>
      <rPr>
        <sz val="9"/>
        <color rgb="FF000000"/>
        <rFont val="Calibri"/>
        <family val="2"/>
      </rPr>
      <t>日大屏参观事故报告编写，发出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</si>
  <si>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>：运维基地报表线上化曹溪</t>
    </r>
    <r>
      <rPr>
        <sz val="9"/>
        <color rgb="FF000000"/>
        <rFont val="Calibri"/>
        <family val="2"/>
      </rPr>
      <t>DCS</t>
    </r>
    <r>
      <rPr>
        <sz val="9"/>
        <color rgb="FF000000"/>
        <rFont val="Calibri"/>
        <family val="2"/>
      </rPr>
      <t>数据缺失问题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</si>
  <si>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：处理基地报表线上化田阳基地网络改造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</si>
  <si>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：与智能制造沟通接口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</si>
  <si>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：智能制造接口样例发出</t>
    </r>
  </si>
  <si>
    <r>
      <rPr>
        <sz val="9"/>
        <color rgb="FF000000"/>
        <rFont val="Calibri"/>
        <family val="2"/>
      </rPr>
      <t xml:space="preserve">任务3：预约东南大区召开上线会议及项目周会
</t>
    </r>
    <r>
      <rPr>
        <sz val="10"/>
        <color rgb="FF000000"/>
        <rFont val="Calibri"/>
        <family val="2"/>
      </rPr>
      <t>交付件：会议材料</t>
    </r>
  </si>
  <si>
    <t>项目分类</t>
  </si>
  <si>
    <t>项目名称</t>
  </si>
  <si>
    <t>国企改革三年行动任务</t>
  </si>
  <si>
    <t>全流程先进过程控制</t>
  </si>
  <si>
    <t>质量管理系统</t>
  </si>
  <si>
    <t>数字化矿山</t>
  </si>
  <si>
    <t>智能化验室</t>
  </si>
  <si>
    <t>混凝土智能制造试点</t>
  </si>
  <si>
    <t>基地报表线上化</t>
  </si>
  <si>
    <t>智能物流（系统迭代及推广）</t>
  </si>
  <si>
    <t>新业务（装配式）数字化堆场</t>
  </si>
  <si>
    <t>信息化系统推广覆盖</t>
  </si>
  <si>
    <t>控股经营业绩合同任务</t>
  </si>
  <si>
    <t>5G专网建设</t>
  </si>
  <si>
    <t>5G终端接入</t>
  </si>
  <si>
    <t>设备在线监测</t>
  </si>
  <si>
    <t>商业计划工作</t>
  </si>
  <si>
    <t>封开灯塔工厂（一期）项目</t>
  </si>
  <si>
    <t>能源管理系统推广（家）</t>
  </si>
  <si>
    <t>财务系统优化</t>
  </si>
  <si>
    <t>智税平台项目</t>
  </si>
  <si>
    <t>财务报表自助分析</t>
  </si>
  <si>
    <t>档案管理系统</t>
  </si>
  <si>
    <t>集团督办系统</t>
  </si>
  <si>
    <t>集团非现场审计系统推广</t>
  </si>
  <si>
    <t>智慧审计平台优化</t>
  </si>
  <si>
    <t>人力资源系统优化</t>
  </si>
  <si>
    <t>人力资源数据分析</t>
  </si>
  <si>
    <t>共享运营指标及大屏展示</t>
  </si>
  <si>
    <t>控股组织管控模式优化配套系统改造</t>
  </si>
  <si>
    <t>汽运调度管理系统升级项目</t>
  </si>
  <si>
    <t>智能物流推广
 （系统迭代及推广）</t>
  </si>
  <si>
    <t>辅材备件共享平台优化项目</t>
  </si>
  <si>
    <t>数字化采购平台</t>
  </si>
  <si>
    <t>装配式生产管理系统推广及系统集成项目</t>
  </si>
  <si>
    <t>新业态基础信息化系统改造项目</t>
  </si>
  <si>
    <t>石材ERP一期建设项目</t>
  </si>
  <si>
    <t>CRM客户关系管理系统项目二期</t>
  </si>
  <si>
    <t>研发项目管理系统</t>
  </si>
  <si>
    <t>BI人民币报表优化</t>
  </si>
  <si>
    <t>数据标准化（含数据资产目录梳理）</t>
  </si>
  <si>
    <t>应用系统运维</t>
  </si>
  <si>
    <t>信创终端
（办公终端）</t>
  </si>
  <si>
    <t>IOT对接-基础设施建设</t>
  </si>
  <si>
    <t>IOT对接-田阳安全加固</t>
  </si>
  <si>
    <t>IOT对接-超融合试点</t>
  </si>
  <si>
    <t>基础设施运维</t>
  </si>
  <si>
    <t>智数化管理工作</t>
  </si>
  <si>
    <t>数字化转型进展情况填报</t>
  </si>
  <si>
    <t>国企改革三年行动总结</t>
  </si>
  <si>
    <t>世界一流对标提升总结</t>
  </si>
  <si>
    <t>组织开展事业部智数化解决方案编制与评审</t>
  </si>
  <si>
    <t>承办集团年度IT经理人会议</t>
  </si>
  <si>
    <t>智数化工作简报（集团，季度）</t>
  </si>
  <si>
    <t>智数化工作简报（内部，月度）</t>
  </si>
  <si>
    <t>2022年度商业计划项目统一立项</t>
  </si>
  <si>
    <t>2021年度控股、部门业绩合同自评</t>
  </si>
  <si>
    <t>2021年度智能线业绩合同自评</t>
  </si>
  <si>
    <t>系统运维管理</t>
  </si>
  <si>
    <t>基础设施管理</t>
  </si>
  <si>
    <t>信创工作规划与推进</t>
  </si>
  <si>
    <t>保密技术支持</t>
  </si>
  <si>
    <t>会议管理</t>
  </si>
  <si>
    <t>档案管理</t>
  </si>
  <si>
    <t>IT采购支持</t>
  </si>
  <si>
    <t>内部公文管理</t>
  </si>
  <si>
    <t>行政工作</t>
  </si>
  <si>
    <t>专项任务</t>
  </si>
  <si>
    <t>其他任务</t>
  </si>
  <si>
    <t>月度计划性工作&lt;2022年05月30日-2022年07月01日&gt;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</si>
  <si>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</si>
  <si>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</si>
  <si>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</si>
  <si>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</si>
  <si>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</si>
  <si>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</si>
  <si>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</si>
  <si>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</si>
  <si>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</si>
  <si>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</si>
  <si>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</si>
  <si>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</si>
  <si>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</si>
  <si>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</si>
  <si>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建设</t>
  </si>
  <si>
    <t>基地报表线上化项目实施</t>
  </si>
  <si>
    <t>吕光源</t>
  </si>
  <si>
    <t>休假</t>
  </si>
  <si>
    <t>目标2：基地报表线上化田阳上线及田阳、长治基地月报核对及运维</t>
  </si>
  <si>
    <t>翁圳滨</t>
  </si>
  <si>
    <t>10%%</t>
  </si>
  <si>
    <t>目标2：基地报表线上化田阳上线
交付件：上线通知</t>
  </si>
  <si>
    <t>目标3：基地报表线上化东南大区上线仪式</t>
  </si>
  <si>
    <t>目标3：进行东南大区生产日报切换</t>
  </si>
  <si>
    <t>目标3：东南大区上线仪式</t>
  </si>
  <si>
    <t>目标:4：发送推广三批招采邮件至欧阳总审核</t>
  </si>
  <si>
    <t>目标:4：发送推广三批招采邮件至采购部推动招采工作，待欧阳总审批</t>
  </si>
  <si>
    <t>工业互联网平台迁移</t>
  </si>
  <si>
    <t>毛裕青</t>
  </si>
  <si>
    <t>目标1：容器化部署所有用例并联调</t>
  </si>
  <si>
    <t>目标1：容器化部署所有用例并联调完毕</t>
  </si>
  <si>
    <t>目标1：调试容器部署datatrance程序</t>
  </si>
  <si>
    <t>数字化大屏二期</t>
  </si>
  <si>
    <t>目标1：提交商务招标材料至采购部
交付件：商务招标材料</t>
  </si>
  <si>
    <t>目标1：提交商务招标材料至采购部，目前状态待欧阳总回复</t>
  </si>
  <si>
    <t>提前进行大屏的调研工作。</t>
  </si>
  <si>
    <t>通用</t>
  </si>
  <si>
    <t>临时任务</t>
  </si>
  <si>
    <t>黄嘉杰</t>
  </si>
  <si>
    <t>目标1：出具大屏参观18日事故分析
事故分析</t>
  </si>
  <si>
    <t>运维</t>
  </si>
  <si>
    <t>基地报表线上化系统</t>
  </si>
  <si>
    <t>冯求四
许伟兴
翁圳滨</t>
  </si>
  <si>
    <t>目标1：运维基地报表线上化系统
交付件：问题清单</t>
  </si>
  <si>
    <t>填报日期-周五</t>
  </si>
  <si>
    <t>项目用时统计
（小时）</t>
  </si>
  <si>
    <t>任务分类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</si>
  <si>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</si>
  <si>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</si>
  <si>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</si>
  <si>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</si>
  <si>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</si>
  <si>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</si>
  <si>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</si>
  <si>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</si>
  <si>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</si>
  <si>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</si>
  <si>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任务1：基地报表线上化-田阳基地标准化方案上线</t>
  </si>
  <si>
    <t>完成</t>
  </si>
  <si>
    <t>胡健</t>
  </si>
  <si>
    <t>任务2：基地报表线上化-田阳基地与智能制造对接跟进</t>
  </si>
  <si>
    <t>毛裕清</t>
  </si>
  <si>
    <t>任务3：工业互联网迁移</t>
  </si>
  <si>
    <t>冯求四、许伟兴</t>
  </si>
  <si>
    <t>任务4：运维已上线基地基地报表线上化系统</t>
  </si>
  <si>
    <t>曹臻</t>
  </si>
  <si>
    <t>任务6：临时任务</t>
  </si>
  <si>
    <t>小计</t>
  </si>
  <si>
    <t>任务完成情况</t>
  </si>
  <si>
    <t>上午</t>
  </si>
  <si>
    <t>09:00 ~ 10:00</t>
  </si>
  <si>
    <t>任务3：与工业互联网对接</t>
  </si>
  <si>
    <t>10:00 ~ 11:00</t>
  </si>
  <si>
    <t>11:00 ~ 12:00</t>
  </si>
  <si>
    <t>下午</t>
  </si>
  <si>
    <t>13:30 ~ 14:30</t>
  </si>
  <si>
    <t>14:30 ~ 15:30</t>
  </si>
  <si>
    <t>任务6：大屏保障文档制定</t>
  </si>
  <si>
    <t>15:30 ~ 16:30</t>
  </si>
  <si>
    <t>16:30 ~ 17:30</t>
  </si>
  <si>
    <t>任务6：德勤付款材料提交</t>
  </si>
  <si>
    <t>加班</t>
  </si>
  <si>
    <t>17:30 ~ 18:30</t>
  </si>
  <si>
    <t>任务5：收集东南大区及华南大区生产早报模板</t>
  </si>
  <si>
    <t>18:30 ~ 19:30</t>
  </si>
  <si>
    <t>19:30 ~ 20:30</t>
  </si>
  <si>
    <t>计划
完成比例</t>
  </si>
  <si>
    <t>实际
完成比例</t>
  </si>
  <si>
    <t>任务1：基地报表线上化与田阳智能制造接口打通
交付件：接口文档</t>
  </si>
  <si>
    <t>任务2：基地报表线上化田阳、长治基地月报数据导入核对
交付件：月报初始化数据</t>
  </si>
  <si>
    <t>延迟</t>
  </si>
  <si>
    <t>任务3：基地报表线上化迁移工业互联网平台
交付件：压力测试数据</t>
  </si>
  <si>
    <t>任务4：召开田阳基地大屏上线会
交付件：会议照片</t>
  </si>
  <si>
    <t>EPM</t>
  </si>
  <si>
    <t>王斐予</t>
  </si>
  <si>
    <t>任务：参加EPM回访</t>
  </si>
  <si>
    <t>数字化大屏</t>
  </si>
  <si>
    <t>任务6：5月18日大屏事务文档编写及运维大屏
交付件：事故报告</t>
  </si>
  <si>
    <t>BI</t>
  </si>
  <si>
    <t>10%</t>
  </si>
  <si>
    <t>冯求四</t>
  </si>
  <si>
    <t>任务7：协调水泥架构调整
交付件：调整方案</t>
  </si>
  <si>
    <t>任务8：运维培训</t>
  </si>
  <si>
    <t>任务1：查看西门子接口文档</t>
  </si>
  <si>
    <t>任务1：基地报表线上化与田阳智能制造MOM系统对接接口开发跟进</t>
  </si>
  <si>
    <t>任务2：生产月报初始化数据清洗导入</t>
  </si>
  <si>
    <t>任务1：召开LIMS系统对接会议</t>
  </si>
  <si>
    <t>任务6：联系胡健编写5月20日田阳基地大屏事故报告</t>
  </si>
  <si>
    <t>任务7：协调开始水泥架构调整</t>
  </si>
  <si>
    <t>任务6：支持大屏数据异常修复</t>
  </si>
  <si>
    <t>任务6：联系胡健编写5月20日田阳基地大屏</t>
  </si>
  <si>
    <t>任务5：参加EPM平南基地回访会议</t>
  </si>
  <si>
    <t>任务1：与西门子开会沟通基地报表线上化接口</t>
  </si>
  <si>
    <t>任务8：培训基地报表线上化运维及基础SQL</t>
  </si>
  <si>
    <t>任务6:支持大屏10日参观收集更新数据</t>
  </si>
  <si>
    <t>任务5：参加EPM平南基地回访</t>
  </si>
  <si>
    <t>任务2：长治、安顺生产月报数据收集</t>
  </si>
  <si>
    <t>任务1：召开田阳基地大屏上线会</t>
  </si>
  <si>
    <t>任务3：基地报表线上化迁移工业互联网平台压力测试。</t>
  </si>
  <si>
    <t>任务6 5月18日及5月20日大屏事故报告合并</t>
  </si>
  <si>
    <t>任务6：修改大屏事故报告</t>
  </si>
  <si>
    <t>任务6:支持大屏10日参观收集更新数据，及数据验证</t>
  </si>
  <si>
    <t>任务6：修改大屏事故报告并发出</t>
  </si>
  <si>
    <t>任务2：大区生产日报模板制定
交付件：生产日报模板</t>
  </si>
  <si>
    <t>任务4：门户部署工业互联网平台</t>
  </si>
  <si>
    <t>任务5、巡检数字化大屏</t>
  </si>
  <si>
    <t>100%</t>
  </si>
  <si>
    <t>任务6：运维BI系统</t>
  </si>
  <si>
    <t>任务7：运维基地报表线上化
交付件：问题清单</t>
  </si>
  <si>
    <t>任务8：临时任务</t>
  </si>
  <si>
    <t>任务1：沟通田阳基地接口事宜</t>
  </si>
  <si>
    <t>任务2：大区生产日报模板制定</t>
  </si>
  <si>
    <t>任务7：运维基地报表线上化</t>
  </si>
  <si>
    <t>任务6：处理ETL失败问题：销售日报补发</t>
  </si>
  <si>
    <t>任务8：参加集团大屏对接会议</t>
  </si>
  <si>
    <t>任务8：参加事件回顾会议</t>
  </si>
  <si>
    <t>任务6：处理ETL失败问题：基地简报补发</t>
  </si>
  <si>
    <t>任务7：运维基地报表线上化东南大区数据异常问题</t>
  </si>
  <si>
    <t>任务8：与财务王彩丽总沟通财务模块数据架构</t>
  </si>
  <si>
    <t>任务1：参加田阳基地周会，沟通田阳基地接口事宜</t>
  </si>
  <si>
    <t>任务4：沟通生产环境门户迁移事项</t>
  </si>
  <si>
    <t>任务6：分析BI组织架构变更影响及方案</t>
  </si>
  <si>
    <t>任务1：沟通田阳基地接口对接</t>
  </si>
  <si>
    <t>任务2：大区生产日报模板指定</t>
  </si>
  <si>
    <t>任务4：处理基地报表线上化部署工业互联网平台事宜</t>
  </si>
  <si>
    <t>任务7：运维基地报表线上化：长治基地月报核对</t>
  </si>
  <si>
    <t>任务8：参加大屏沟通会议</t>
  </si>
  <si>
    <t>任务6：处理抽取管理合并数据不同库的问题</t>
  </si>
  <si>
    <t>任务3：招开基地报表线上化周会</t>
  </si>
  <si>
    <t>任务3：预约东南大区上线会（反馈下周四上午召开）</t>
  </si>
  <si>
    <t>任务8：参加基地报表线上化内部沟通会议，指定技术衔接分工。</t>
  </si>
  <si>
    <t>任务5：巡检数字化大屏</t>
  </si>
  <si>
    <t>任务6：修复管理合并取数程序</t>
  </si>
  <si>
    <t>任务6：处理抽取管理合并数据不同库的问题及抽取管理合并5月数据</t>
  </si>
  <si>
    <t>任务2：门户部署工业互联网平台</t>
  </si>
  <si>
    <t>任务3：东南大区生产日报及日常运维</t>
  </si>
  <si>
    <t>任务4：召开东南大区回访会
交付件：会议纪要</t>
  </si>
  <si>
    <t>任务5：运维大屏</t>
  </si>
  <si>
    <t>任务6：梳理组织架构切换工作
交付件：组织架构变更XMIND</t>
  </si>
  <si>
    <t>任务7：临时任务</t>
  </si>
  <si>
    <t>任务3：运维东南大区日报问题</t>
  </si>
  <si>
    <t>任务7：参加财务&amp;人力数字化分析项目供应商交流</t>
  </si>
  <si>
    <t>任务3：运维基地报表线上化</t>
  </si>
  <si>
    <t>任务2：沟通门户部署工业互联网平台事宜</t>
  </si>
  <si>
    <t>任务4：召开东南大区回访会</t>
  </si>
  <si>
    <t>任务4：发出东南大区回访会通知</t>
  </si>
  <si>
    <t>任务3：运维基地报表线上化（反向质量接口部署工作）</t>
  </si>
  <si>
    <t>任务1：于智能制造项目确定MOM接口中的工序电耗推送方式及口径</t>
  </si>
  <si>
    <t>任务4：对接智能制造lims接口</t>
  </si>
  <si>
    <t>任务4：编写东南大区回访会会议纪要</t>
  </si>
  <si>
    <t>任务7：参加数据资产盘点会议</t>
  </si>
  <si>
    <t>任务7：参加运营部新统计口径培训会</t>
  </si>
  <si>
    <t>任务3：处理东南大区熟料生产原材料调拨的问题</t>
  </si>
  <si>
    <t>任务6：梳理BI系统组织维变更影响</t>
  </si>
  <si>
    <t>任务4:发出东南大区回访会会议纪要</t>
  </si>
  <si>
    <t>任务7：数据应用组内技能培训</t>
  </si>
  <si>
    <t>任务7：基地报表线上化运维（内部工作应急分配）</t>
  </si>
  <si>
    <t>任务3：处理东南大区标煤耗异常的问题</t>
  </si>
  <si>
    <t>任务3：处理东南大区生产日报问题</t>
  </si>
  <si>
    <t>任务7：参加工业互联网展板编写会议</t>
  </si>
  <si>
    <t>任务7：工业互联网展板编写</t>
  </si>
  <si>
    <t>任务2：工业互联网部署后验证</t>
  </si>
  <si>
    <t>任务2：工业互联网部署后验证用户权限同步异常</t>
  </si>
  <si>
    <t>任务3：运维基地报表线上化
交付件：问题清单</t>
  </si>
  <si>
    <t>任务4：运维大屏</t>
  </si>
  <si>
    <t>任务5：临时任务</t>
  </si>
  <si>
    <t>任务5：参加工业互联网发布会</t>
  </si>
  <si>
    <t>任务2：门户部署工业互联网平台验证</t>
  </si>
  <si>
    <t>任务3：运维东南大区连江熟料年累异常问题</t>
  </si>
  <si>
    <t>任务2：联系长治基地作为工业互联网平台验证基地</t>
  </si>
  <si>
    <t>任务1：沟通于MOM系统对接事宜</t>
  </si>
  <si>
    <t>任务5：与IBM沟通财务及人力资源分析</t>
  </si>
  <si>
    <t>任务3：运维东南大区连江水泥熟料年累查1.8万吨的问题</t>
  </si>
  <si>
    <t>任务5：参加LDAP平台迁移会议</t>
  </si>
  <si>
    <t>任务5：参加财务&amp;人力数字化分析项目供应商交流</t>
  </si>
  <si>
    <t>任务3：处理田阳基地生产日报中粉煤灰湿灰数量缺少的问题</t>
  </si>
  <si>
    <t>任务3：处理弥渡基地水泥重复问题</t>
  </si>
  <si>
    <t>任务4：支持大屏参观</t>
  </si>
  <si>
    <t>任务3：分配人员权限</t>
  </si>
  <si>
    <t>任务5：数据应用组内会议</t>
  </si>
  <si>
    <t>任务3：处理惠州基地月结问题</t>
  </si>
  <si>
    <t>任务3：运维连江基地熟料日报区分华润硅酸盐熟料及熟料外购问题</t>
  </si>
  <si>
    <t>任务5：编写基地报表线上化材料</t>
  </si>
  <si>
    <t>任务3：处理漳平基地熟料未包含调拨熟料消耗问题</t>
  </si>
  <si>
    <t>任务5：更新周报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</si>
</sst>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109" x14ac:knownFonts="1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00B050"/>
      </patternFill>
    </fill>
    <fill>
      <patternFill patternType="solid">
        <fgColor rgb="FFF2DBDB"/>
      </patternFill>
    </fill>
    <fill>
      <patternFill patternType="solid">
        <fgColor rgb="FF92CDDC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34C724"/>
      </patternFill>
    </fill>
    <fill>
      <patternFill patternType="solid">
        <fgColor rgb="FFFFFF00"/>
      </patternFill>
    </fill>
  </fills>
  <borders count="10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20">
    <xf numFmtId="0" fontId="0" fillId="0" borderId="0" xfId="0" applyAlignment="1">
      <alignment vertical="center"/>
    </xf>
    <xf numFmtId="176" fontId="2" fillId="0" borderId="2" xfId="0" applyNumberFormat="1" applyFont="1" applyBorder="1" applyAlignment="1">
      <alignment vertical="center"/>
    </xf>
    <xf numFmtId="176" fontId="4" fillId="0" borderId="4" xfId="0" applyNumberFormat="1" applyFont="1" applyBorder="1" applyAlignment="1">
      <alignment vertical="center" wrapText="1"/>
    </xf>
    <xf numFmtId="176" fontId="6" fillId="0" borderId="6" xfId="0" applyNumberFormat="1" applyFont="1" applyBorder="1" applyAlignment="1">
      <alignment vertical="center"/>
    </xf>
    <xf numFmtId="176" fontId="7" fillId="0" borderId="7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vertical="center" wrapText="1"/>
    </xf>
    <xf numFmtId="176" fontId="9" fillId="0" borderId="9" xfId="0" applyNumberFormat="1" applyFont="1" applyBorder="1" applyAlignment="1">
      <alignment vertical="center"/>
    </xf>
    <xf numFmtId="176" fontId="10" fillId="0" borderId="10" xfId="0" applyNumberFormat="1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vertical="center" wrapText="1"/>
    </xf>
    <xf numFmtId="176" fontId="15" fillId="0" borderId="15" xfId="0" applyNumberFormat="1" applyFont="1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9" fontId="17" fillId="0" borderId="17" xfId="0" applyNumberFormat="1" applyFont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left" vertical="center" wrapText="1"/>
    </xf>
    <xf numFmtId="176" fontId="19" fillId="0" borderId="19" xfId="0" applyNumberFormat="1" applyFont="1" applyBorder="1" applyAlignment="1">
      <alignment horizontal="center" vertical="center" wrapText="1"/>
    </xf>
    <xf numFmtId="176" fontId="20" fillId="0" borderId="20" xfId="0" applyNumberFormat="1" applyFont="1" applyBorder="1" applyAlignment="1">
      <alignment vertical="center" wrapText="1"/>
    </xf>
    <xf numFmtId="176" fontId="21" fillId="0" borderId="21" xfId="0" applyNumberFormat="1" applyFont="1" applyBorder="1" applyAlignment="1">
      <alignment vertical="center"/>
    </xf>
    <xf numFmtId="176" fontId="22" fillId="0" borderId="22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left" vertical="center" wrapText="1"/>
    </xf>
    <xf numFmtId="176" fontId="24" fillId="0" borderId="24" xfId="0" applyNumberFormat="1" applyFont="1" applyBorder="1" applyAlignment="1">
      <alignment vertical="center"/>
    </xf>
    <xf numFmtId="176" fontId="25" fillId="0" borderId="25" xfId="0" applyNumberFormat="1" applyFont="1" applyBorder="1" applyAlignment="1">
      <alignment horizontal="center" vertical="center" wrapText="1"/>
    </xf>
    <xf numFmtId="176" fontId="26" fillId="0" borderId="26" xfId="0" applyNumberFormat="1" applyFont="1" applyBorder="1" applyAlignment="1">
      <alignment vertical="center"/>
    </xf>
    <xf numFmtId="176" fontId="27" fillId="0" borderId="27" xfId="0" applyNumberFormat="1" applyFont="1" applyBorder="1" applyAlignment="1">
      <alignment vertical="center" wrapText="1"/>
    </xf>
    <xf numFmtId="176" fontId="28" fillId="0" borderId="28" xfId="0" applyNumberFormat="1" applyFont="1" applyBorder="1" applyAlignment="1">
      <alignment vertical="center"/>
    </xf>
    <xf numFmtId="176" fontId="29" fillId="3" borderId="29" xfId="0" applyNumberFormat="1" applyFont="1" applyFill="1" applyBorder="1" applyAlignment="1">
      <alignment horizontal="center" vertical="center" wrapText="1"/>
    </xf>
    <xf numFmtId="176" fontId="30" fillId="4" borderId="30" xfId="0" applyNumberFormat="1" applyFont="1" applyFill="1" applyBorder="1" applyAlignment="1">
      <alignment horizontal="center" vertical="center"/>
    </xf>
    <xf numFmtId="176" fontId="31" fillId="5" borderId="31" xfId="0" applyNumberFormat="1" applyFont="1" applyFill="1" applyBorder="1" applyAlignment="1">
      <alignment horizontal="center" vertical="center"/>
    </xf>
    <xf numFmtId="176" fontId="32" fillId="0" borderId="32" xfId="0" applyNumberFormat="1" applyFont="1" applyBorder="1" applyAlignment="1">
      <alignment horizontal="left" vertical="center" wrapText="1"/>
    </xf>
    <xf numFmtId="176" fontId="33" fillId="0" borderId="33" xfId="0" applyNumberFormat="1" applyFont="1" applyBorder="1" applyAlignment="1">
      <alignment vertical="center" wrapText="1"/>
    </xf>
    <xf numFmtId="176" fontId="35" fillId="7" borderId="35" xfId="0" applyNumberFormat="1" applyFont="1" applyFill="1" applyBorder="1" applyAlignment="1">
      <alignment horizontal="center" vertical="center"/>
    </xf>
    <xf numFmtId="177" fontId="36" fillId="8" borderId="36" xfId="0" applyNumberFormat="1" applyFont="1" applyFill="1" applyBorder="1" applyAlignment="1">
      <alignment horizontal="center" vertical="center"/>
    </xf>
    <xf numFmtId="177" fontId="37" fillId="9" borderId="37" xfId="0" applyNumberFormat="1" applyFont="1" applyFill="1" applyBorder="1" applyAlignment="1">
      <alignment horizontal="center" vertical="center"/>
    </xf>
    <xf numFmtId="176" fontId="38" fillId="0" borderId="38" xfId="0" applyNumberFormat="1" applyFont="1" applyBorder="1" applyAlignment="1">
      <alignment horizontal="left" vertical="center"/>
    </xf>
    <xf numFmtId="9" fontId="39" fillId="0" borderId="39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left" vertical="center"/>
    </xf>
    <xf numFmtId="176" fontId="43" fillId="0" borderId="43" xfId="0" applyNumberFormat="1" applyFont="1" applyBorder="1" applyAlignment="1">
      <alignment vertical="center" wrapText="1"/>
    </xf>
    <xf numFmtId="176" fontId="45" fillId="0" borderId="45" xfId="0" applyNumberFormat="1" applyFont="1" applyBorder="1" applyAlignment="1">
      <alignment horizontal="center" vertical="center"/>
    </xf>
    <xf numFmtId="176" fontId="49" fillId="10" borderId="49" xfId="0" applyNumberFormat="1" applyFont="1" applyFill="1" applyBorder="1" applyAlignment="1">
      <alignment horizontal="center" vertical="center" wrapText="1"/>
    </xf>
    <xf numFmtId="177" fontId="52" fillId="12" borderId="52" xfId="0" applyNumberFormat="1" applyFont="1" applyFill="1" applyBorder="1" applyAlignment="1">
      <alignment horizontal="center" vertical="center"/>
    </xf>
    <xf numFmtId="176" fontId="55" fillId="15" borderId="55" xfId="0" applyNumberFormat="1" applyFont="1" applyFill="1" applyBorder="1" applyAlignment="1">
      <alignment horizontal="center" vertical="center" wrapText="1"/>
    </xf>
    <xf numFmtId="176" fontId="56" fillId="0" borderId="56" xfId="0" applyNumberFormat="1" applyFont="1" applyBorder="1" applyAlignment="1">
      <alignment horizontal="left" vertical="center" wrapText="1"/>
    </xf>
    <xf numFmtId="176" fontId="57" fillId="16" borderId="57" xfId="0" applyNumberFormat="1" applyFont="1" applyFill="1" applyBorder="1" applyAlignment="1">
      <alignment horizontal="center" vertical="center" wrapText="1"/>
    </xf>
    <xf numFmtId="176" fontId="58" fillId="17" borderId="58" xfId="0" applyNumberFormat="1" applyFont="1" applyFill="1" applyBorder="1" applyAlignment="1">
      <alignment horizontal="center" vertical="center" wrapText="1"/>
    </xf>
    <xf numFmtId="176" fontId="59" fillId="18" borderId="59" xfId="0" applyNumberFormat="1" applyFont="1" applyFill="1" applyBorder="1" applyAlignment="1">
      <alignment vertical="center"/>
    </xf>
    <xf numFmtId="176" fontId="62" fillId="0" borderId="62" xfId="0" applyNumberFormat="1" applyFont="1" applyBorder="1" applyAlignment="1">
      <alignment horizontal="left" vertical="center"/>
    </xf>
    <xf numFmtId="176" fontId="65" fillId="23" borderId="65" xfId="0" applyNumberFormat="1" applyFont="1" applyFill="1" applyBorder="1" applyAlignment="1">
      <alignment vertical="center" wrapText="1"/>
    </xf>
    <xf numFmtId="176" fontId="67" fillId="0" borderId="67" xfId="0" applyNumberFormat="1" applyFont="1" applyBorder="1" applyAlignment="1">
      <alignment horizontal="center" vertical="center"/>
    </xf>
    <xf numFmtId="0" fontId="68" fillId="0" borderId="68" xfId="0" applyFont="1" applyBorder="1" applyAlignment="1">
      <alignment horizontal="center" vertical="center"/>
    </xf>
    <xf numFmtId="177" fontId="69" fillId="0" borderId="69" xfId="0" applyNumberFormat="1" applyFont="1" applyBorder="1" applyAlignment="1">
      <alignment horizontal="center" vertical="center"/>
    </xf>
    <xf numFmtId="176" fontId="70" fillId="0" borderId="70" xfId="0" applyNumberFormat="1" applyFont="1" applyBorder="1" applyAlignment="1">
      <alignment vertical="center" wrapText="1"/>
    </xf>
    <xf numFmtId="176" fontId="71" fillId="0" borderId="71" xfId="0" applyNumberFormat="1" applyFont="1" applyBorder="1" applyAlignment="1">
      <alignment vertical="center"/>
    </xf>
    <xf numFmtId="30" fontId="72" fillId="0" borderId="72" xfId="0" applyNumberFormat="1" applyFont="1" applyBorder="1" applyAlignment="1">
      <alignment horizontal="center" vertical="center"/>
    </xf>
    <xf numFmtId="176" fontId="73" fillId="0" borderId="73" xfId="0" applyNumberFormat="1" applyFont="1" applyBorder="1" applyAlignment="1">
      <alignment horizontal="center" vertical="center"/>
    </xf>
    <xf numFmtId="176" fontId="74" fillId="25" borderId="74" xfId="0" applyNumberFormat="1" applyFont="1" applyFill="1" applyBorder="1" applyAlignment="1">
      <alignment horizontal="center" vertical="center"/>
    </xf>
    <xf numFmtId="176" fontId="75" fillId="26" borderId="75" xfId="0" applyNumberFormat="1" applyFont="1" applyFill="1" applyBorder="1" applyAlignment="1">
      <alignment horizontal="center" vertical="center" wrapText="1"/>
    </xf>
    <xf numFmtId="176" fontId="76" fillId="27" borderId="76" xfId="0" applyNumberFormat="1" applyFont="1" applyFill="1" applyBorder="1" applyAlignment="1">
      <alignment horizontal="center" vertical="center" wrapText="1"/>
    </xf>
    <xf numFmtId="176" fontId="81" fillId="28" borderId="81" xfId="0" applyNumberFormat="1" applyFont="1" applyFill="1" applyBorder="1" applyAlignment="1">
      <alignment vertical="center" wrapText="1"/>
    </xf>
    <xf numFmtId="176" fontId="84" fillId="29" borderId="84" xfId="0" applyNumberFormat="1" applyFont="1" applyFill="1" applyBorder="1" applyAlignment="1">
      <alignment horizontal="center" vertical="center"/>
    </xf>
    <xf numFmtId="9" fontId="87" fillId="0" borderId="87" xfId="0" applyNumberFormat="1" applyFont="1" applyBorder="1" applyAlignment="1">
      <alignment horizontal="center" vertical="center"/>
    </xf>
    <xf numFmtId="9" fontId="88" fillId="0" borderId="88" xfId="0" applyNumberFormat="1" applyFont="1" applyBorder="1" applyAlignment="1">
      <alignment horizontal="center" vertical="center"/>
    </xf>
    <xf numFmtId="9" fontId="89" fillId="0" borderId="89" xfId="0" applyNumberFormat="1" applyFont="1" applyBorder="1" applyAlignment="1">
      <alignment horizontal="center" vertical="center"/>
    </xf>
    <xf numFmtId="176" fontId="90" fillId="0" borderId="90" xfId="0" applyNumberFormat="1" applyFont="1" applyBorder="1" applyAlignment="1">
      <alignment vertical="center" wrapText="1"/>
    </xf>
    <xf numFmtId="177" fontId="91" fillId="31" borderId="91" xfId="0" applyNumberFormat="1" applyFont="1" applyFill="1" applyBorder="1" applyAlignment="1">
      <alignment horizontal="center" vertical="center"/>
    </xf>
    <xf numFmtId="0" fontId="93" fillId="0" borderId="93" xfId="0" applyFont="1" applyBorder="1" applyAlignment="1">
      <alignment horizontal="center" vertical="center" wrapText="1"/>
    </xf>
    <xf numFmtId="176" fontId="94" fillId="0" borderId="94" xfId="0" applyNumberFormat="1" applyFont="1" applyBorder="1" applyAlignment="1">
      <alignment vertical="center"/>
    </xf>
    <xf numFmtId="9" fontId="95" fillId="0" borderId="95" xfId="0" applyNumberFormat="1" applyFont="1" applyBorder="1" applyAlignment="1">
      <alignment horizontal="center" vertical="center"/>
    </xf>
    <xf numFmtId="9" fontId="96" fillId="0" borderId="96" xfId="0" applyNumberFormat="1" applyFont="1" applyBorder="1" applyAlignment="1">
      <alignment horizontal="left" vertical="center"/>
    </xf>
    <xf numFmtId="0" fontId="97" fillId="0" borderId="97" xfId="0" applyFont="1" applyBorder="1" applyAlignment="1">
      <alignment horizontal="left" vertical="center"/>
    </xf>
    <xf numFmtId="0" fontId="98" fillId="0" borderId="98" xfId="0" applyFont="1" applyBorder="1" applyAlignment="1">
      <alignment horizontal="center" vertical="center"/>
    </xf>
    <xf numFmtId="176" fontId="99" fillId="0" borderId="99" xfId="0" applyNumberFormat="1" applyFont="1" applyBorder="1" applyAlignment="1">
      <alignment vertical="center" wrapText="1"/>
    </xf>
    <xf numFmtId="0" fontId="100" fillId="0" borderId="100" xfId="0" applyFont="1" applyBorder="1" applyAlignment="1">
      <alignment horizontal="center" vertical="center" wrapText="1"/>
    </xf>
    <xf numFmtId="176" fontId="101" fillId="0" borderId="101" xfId="0" applyNumberFormat="1" applyFont="1" applyBorder="1" applyAlignment="1">
      <alignment vertical="center" wrapText="1"/>
    </xf>
    <xf numFmtId="9" fontId="102" fillId="0" borderId="102" xfId="0" applyNumberFormat="1" applyFont="1" applyBorder="1" applyAlignment="1">
      <alignment horizontal="left" vertical="center"/>
    </xf>
    <xf numFmtId="0" fontId="104" fillId="0" borderId="104" xfId="0" applyFont="1" applyBorder="1" applyAlignment="1">
      <alignment vertical="center"/>
    </xf>
    <xf numFmtId="176" fontId="1" fillId="0" borderId="1" xfId="0" applyNumberFormat="1" applyFont="1" applyBorder="1" applyAlignment="1">
      <alignment horizontal="left"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34" fillId="6" borderId="34" xfId="0" applyNumberFormat="1" applyFont="1" applyFill="1" applyBorder="1" applyAlignment="1">
      <alignment horizontal="center" vertical="center"/>
    </xf>
    <xf numFmtId="176" fontId="35" fillId="7" borderId="35" xfId="0" applyNumberFormat="1" applyFont="1" applyFill="1" applyBorder="1" applyAlignment="1">
      <alignment horizontal="center" vertical="center"/>
    </xf>
    <xf numFmtId="176" fontId="31" fillId="5" borderId="31" xfId="0" applyNumberFormat="1" applyFont="1" applyFill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 wrapText="1"/>
    </xf>
    <xf numFmtId="176" fontId="19" fillId="0" borderId="19" xfId="0" applyNumberFormat="1" applyFont="1" applyBorder="1" applyAlignment="1">
      <alignment horizontal="center" vertical="center" wrapText="1"/>
    </xf>
    <xf numFmtId="176" fontId="47" fillId="0" borderId="47" xfId="0" applyNumberFormat="1" applyFont="1" applyBorder="1" applyAlignment="1">
      <alignment horizontal="center" vertical="center" wrapText="1"/>
    </xf>
    <xf numFmtId="176" fontId="48" fillId="0" borderId="48" xfId="0" applyNumberFormat="1" applyFont="1" applyBorder="1" applyAlignment="1">
      <alignment horizontal="center" vertical="center" wrapText="1"/>
    </xf>
    <xf numFmtId="176" fontId="79" fillId="0" borderId="79" xfId="0" applyNumberFormat="1" applyFont="1" applyBorder="1" applyAlignment="1">
      <alignment horizontal="center" vertical="center"/>
    </xf>
    <xf numFmtId="176" fontId="80" fillId="0" borderId="80" xfId="0" applyNumberFormat="1" applyFont="1" applyBorder="1" applyAlignment="1">
      <alignment horizontal="center" vertical="center"/>
    </xf>
    <xf numFmtId="176" fontId="45" fillId="0" borderId="45" xfId="0" applyNumberFormat="1" applyFont="1" applyBorder="1" applyAlignment="1">
      <alignment horizontal="center" vertical="center"/>
    </xf>
    <xf numFmtId="176" fontId="46" fillId="0" borderId="46" xfId="0" applyNumberFormat="1" applyFont="1" applyBorder="1" applyAlignment="1">
      <alignment horizontal="center" vertical="center"/>
    </xf>
    <xf numFmtId="176" fontId="75" fillId="26" borderId="75" xfId="0" applyNumberFormat="1" applyFont="1" applyFill="1" applyBorder="1" applyAlignment="1">
      <alignment horizontal="center" vertical="center" wrapText="1"/>
    </xf>
    <xf numFmtId="0" fontId="53" fillId="13" borderId="53" xfId="0" applyFont="1" applyFill="1" applyBorder="1" applyAlignment="1">
      <alignment horizontal="center" vertical="center"/>
    </xf>
    <xf numFmtId="0" fontId="51" fillId="11" borderId="51" xfId="0" applyFont="1" applyFill="1" applyBorder="1" applyAlignment="1">
      <alignment horizontal="center" vertical="center"/>
    </xf>
    <xf numFmtId="0" fontId="54" fillId="14" borderId="54" xfId="0" applyFont="1" applyFill="1" applyBorder="1" applyAlignment="1">
      <alignment horizontal="center" vertical="center"/>
    </xf>
    <xf numFmtId="0" fontId="78" fillId="0" borderId="78" xfId="0" applyFont="1" applyBorder="1" applyAlignment="1">
      <alignment horizontal="center" vertical="center" wrapText="1"/>
    </xf>
    <xf numFmtId="0" fontId="77" fillId="0" borderId="77" xfId="0" applyFont="1" applyBorder="1" applyAlignment="1">
      <alignment horizontal="center" vertical="center" wrapText="1"/>
    </xf>
    <xf numFmtId="0" fontId="50" fillId="0" borderId="50" xfId="0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82" fillId="0" borderId="82" xfId="0" applyFont="1" applyBorder="1" applyAlignment="1">
      <alignment horizontal="center" vertical="center" wrapText="1"/>
    </xf>
    <xf numFmtId="0" fontId="83" fillId="0" borderId="83" xfId="0" applyFont="1" applyBorder="1" applyAlignment="1">
      <alignment horizontal="center" vertical="center" wrapText="1"/>
    </xf>
    <xf numFmtId="176" fontId="40" fillId="0" borderId="40" xfId="0" applyNumberFormat="1" applyFont="1" applyBorder="1" applyAlignment="1">
      <alignment horizontal="center" vertical="center"/>
    </xf>
    <xf numFmtId="176" fontId="63" fillId="21" borderId="63" xfId="0" applyNumberFormat="1" applyFont="1" applyFill="1" applyBorder="1" applyAlignment="1">
      <alignment horizontal="center" vertical="center"/>
    </xf>
    <xf numFmtId="176" fontId="66" fillId="24" borderId="66" xfId="0" applyNumberFormat="1" applyFont="1" applyFill="1" applyBorder="1" applyAlignment="1">
      <alignment horizontal="center" vertical="center"/>
    </xf>
    <xf numFmtId="176" fontId="64" fillId="22" borderId="64" xfId="0" applyNumberFormat="1" applyFont="1" applyFill="1" applyBorder="1" applyAlignment="1">
      <alignment horizontal="center" vertical="center"/>
    </xf>
    <xf numFmtId="176" fontId="60" fillId="19" borderId="60" xfId="0" applyNumberFormat="1" applyFont="1" applyFill="1" applyBorder="1" applyAlignment="1">
      <alignment horizontal="center" vertical="center"/>
    </xf>
    <xf numFmtId="176" fontId="61" fillId="20" borderId="61" xfId="0" applyNumberFormat="1" applyFont="1" applyFill="1" applyBorder="1" applyAlignment="1">
      <alignment horizontal="center" vertical="center"/>
    </xf>
    <xf numFmtId="176" fontId="85" fillId="30" borderId="85" xfId="0" applyNumberFormat="1" applyFont="1" applyFill="1" applyBorder="1" applyAlignment="1">
      <alignment horizontal="center" vertical="center"/>
    </xf>
    <xf numFmtId="176" fontId="84" fillId="29" borderId="84" xfId="0" applyNumberFormat="1" applyFont="1" applyFill="1" applyBorder="1" applyAlignment="1">
      <alignment horizontal="center" vertical="center"/>
    </xf>
    <xf numFmtId="176" fontId="57" fillId="16" borderId="57" xfId="0" applyNumberFormat="1" applyFont="1" applyFill="1" applyBorder="1" applyAlignment="1">
      <alignment horizontal="center" vertical="center" wrapText="1"/>
    </xf>
    <xf numFmtId="176" fontId="49" fillId="10" borderId="49" xfId="0" applyNumberFormat="1" applyFont="1" applyFill="1" applyBorder="1" applyAlignment="1">
      <alignment horizontal="center" vertical="center" wrapText="1"/>
    </xf>
    <xf numFmtId="176" fontId="55" fillId="15" borderId="55" xfId="0" applyNumberFormat="1" applyFont="1" applyFill="1" applyBorder="1" applyAlignment="1">
      <alignment horizontal="center" vertical="center" wrapText="1"/>
    </xf>
    <xf numFmtId="9" fontId="86" fillId="0" borderId="86" xfId="0" applyNumberFormat="1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9" fontId="92" fillId="0" borderId="92" xfId="0" applyNumberFormat="1" applyFont="1" applyBorder="1" applyAlignment="1">
      <alignment horizontal="center" vertical="center" wrapText="1"/>
    </xf>
    <xf numFmtId="0" fontId="93" fillId="0" borderId="93" xfId="0" applyFont="1" applyBorder="1" applyAlignment="1">
      <alignment horizontal="center" vertical="center" wrapText="1"/>
    </xf>
    <xf numFmtId="176" fontId="103" fillId="0" borderId="103" xfId="0" applyNumberFormat="1" applyFont="1" applyBorder="1" applyAlignment="1">
      <alignment horizontal="center" vertical="center"/>
    </xf>
    <xf numFmtId="176" fontId="106" fillId="0" borderId="106" xfId="0" applyNumberFormat="1" applyFont="1" applyBorder="1" applyAlignment="1">
      <alignment horizontal="center" vertical="center"/>
    </xf>
    <xf numFmtId="176" fontId="105" fillId="32" borderId="10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B189-862F-479E-A0F3-14252DB0877E}">
  <dimension ref="A1:B66"/>
  <sheetViews>
    <sheetView topLeftCell="A25" workbookViewId="0">
      <selection sqref="A1:A3"/>
    </sheetView>
  </sheetViews>
  <sheetFormatPr defaultColWidth="14" defaultRowHeight="13" x14ac:dyDescent="0.3"/>
  <cols>
    <col min="1" max="1" width="24" customWidth="1"/>
    <col min="2" max="2" width="45" customWidth="1"/>
    <col min="3" max="20" width="9" customWidth="1"/>
  </cols>
  <sheetData>
    <row r="1" spans="1:2" ht="15" customHeight="1" x14ac:dyDescent="0.3">
      <c r="A1" s="78" t="s">
        <v>23</v>
      </c>
      <c r="B1" s="78" t="s">
        <v>24</v>
      </c>
    </row>
    <row r="2" spans="1:2" ht="15" customHeight="1" x14ac:dyDescent="0.3">
      <c r="A2" s="78"/>
      <c r="B2" s="78"/>
    </row>
    <row r="3" spans="1:2" ht="15" customHeight="1" x14ac:dyDescent="0.3">
      <c r="A3" s="78"/>
      <c r="B3" s="78"/>
    </row>
    <row r="4" spans="1:2" ht="15" customHeight="1" x14ac:dyDescent="0.3">
      <c r="A4" s="79" t="s">
        <v>25</v>
      </c>
      <c r="B4" s="1" t="s">
        <v>26</v>
      </c>
    </row>
    <row r="5" spans="1:2" ht="15" customHeight="1" x14ac:dyDescent="0.3">
      <c r="A5" s="79"/>
      <c r="B5" s="1" t="s">
        <v>27</v>
      </c>
    </row>
    <row r="6" spans="1:2" ht="15" customHeight="1" x14ac:dyDescent="0.3">
      <c r="A6" s="79"/>
      <c r="B6" s="1" t="s">
        <v>28</v>
      </c>
    </row>
    <row r="7" spans="1:2" ht="15" customHeight="1" x14ac:dyDescent="0.3">
      <c r="A7" s="79"/>
      <c r="B7" s="1" t="s">
        <v>29</v>
      </c>
    </row>
    <row r="8" spans="1:2" ht="15" customHeight="1" x14ac:dyDescent="0.3">
      <c r="A8" s="79"/>
      <c r="B8" s="1" t="s">
        <v>30</v>
      </c>
    </row>
    <row r="9" spans="1:2" ht="15" customHeight="1" x14ac:dyDescent="0.3">
      <c r="A9" s="79"/>
      <c r="B9" s="1" t="s">
        <v>31</v>
      </c>
    </row>
    <row r="10" spans="1:2" ht="15" customHeight="1" x14ac:dyDescent="0.3">
      <c r="A10" s="79"/>
      <c r="B10" s="2" t="s">
        <v>32</v>
      </c>
    </row>
    <row r="11" spans="1:2" ht="15" customHeight="1" x14ac:dyDescent="0.3">
      <c r="A11" s="79"/>
      <c r="B11" s="1" t="s">
        <v>33</v>
      </c>
    </row>
    <row r="12" spans="1:2" ht="15" customHeight="1" x14ac:dyDescent="0.3">
      <c r="A12" s="79"/>
      <c r="B12" s="1" t="s">
        <v>34</v>
      </c>
    </row>
    <row r="13" spans="1:2" ht="15" customHeight="1" x14ac:dyDescent="0.3">
      <c r="A13" s="79" t="s">
        <v>35</v>
      </c>
      <c r="B13" s="1" t="s">
        <v>36</v>
      </c>
    </row>
    <row r="14" spans="1:2" ht="15" customHeight="1" x14ac:dyDescent="0.3">
      <c r="A14" s="79"/>
      <c r="B14" s="1" t="s">
        <v>37</v>
      </c>
    </row>
    <row r="15" spans="1:2" ht="15" customHeight="1" x14ac:dyDescent="0.3">
      <c r="A15" s="79"/>
      <c r="B15" s="1" t="s">
        <v>38</v>
      </c>
    </row>
    <row r="16" spans="1:2" ht="15" customHeight="1" x14ac:dyDescent="0.3">
      <c r="A16" s="77" t="s">
        <v>39</v>
      </c>
      <c r="B16" s="1" t="s">
        <v>40</v>
      </c>
    </row>
    <row r="17" spans="1:2" ht="15" customHeight="1" x14ac:dyDescent="0.3">
      <c r="A17" s="77"/>
      <c r="B17" s="1" t="s">
        <v>41</v>
      </c>
    </row>
    <row r="18" spans="1:2" ht="15" customHeight="1" x14ac:dyDescent="0.3">
      <c r="A18" s="77"/>
      <c r="B18" s="1" t="s">
        <v>42</v>
      </c>
    </row>
    <row r="19" spans="1:2" ht="15" customHeight="1" x14ac:dyDescent="0.3">
      <c r="A19" s="77"/>
      <c r="B19" s="1" t="s">
        <v>43</v>
      </c>
    </row>
    <row r="20" spans="1:2" ht="15" customHeight="1" x14ac:dyDescent="0.3">
      <c r="A20" s="77"/>
      <c r="B20" s="1" t="s">
        <v>44</v>
      </c>
    </row>
    <row r="21" spans="1:2" ht="15" customHeight="1" x14ac:dyDescent="0.3">
      <c r="A21" s="77"/>
      <c r="B21" s="1" t="s">
        <v>45</v>
      </c>
    </row>
    <row r="22" spans="1:2" ht="15" customHeight="1" x14ac:dyDescent="0.3">
      <c r="A22" s="77"/>
      <c r="B22" s="1" t="s">
        <v>46</v>
      </c>
    </row>
    <row r="23" spans="1:2" ht="15" customHeight="1" x14ac:dyDescent="0.3">
      <c r="A23" s="77"/>
      <c r="B23" s="1" t="s">
        <v>47</v>
      </c>
    </row>
    <row r="24" spans="1:2" ht="15" customHeight="1" x14ac:dyDescent="0.3">
      <c r="A24" s="77"/>
      <c r="B24" s="1" t="s">
        <v>48</v>
      </c>
    </row>
    <row r="25" spans="1:2" ht="15" customHeight="1" x14ac:dyDescent="0.3">
      <c r="A25" s="77"/>
      <c r="B25" s="1" t="s">
        <v>49</v>
      </c>
    </row>
    <row r="26" spans="1:2" ht="15" customHeight="1" x14ac:dyDescent="0.3">
      <c r="A26" s="77"/>
      <c r="B26" s="1" t="s">
        <v>50</v>
      </c>
    </row>
    <row r="27" spans="1:2" ht="15" customHeight="1" x14ac:dyDescent="0.3">
      <c r="A27" s="77"/>
      <c r="B27" s="1" t="s">
        <v>51</v>
      </c>
    </row>
    <row r="28" spans="1:2" ht="15" customHeight="1" x14ac:dyDescent="0.3">
      <c r="A28" s="77"/>
      <c r="B28" s="1" t="s">
        <v>52</v>
      </c>
    </row>
    <row r="29" spans="1:2" ht="15" customHeight="1" x14ac:dyDescent="0.3">
      <c r="A29" s="77"/>
      <c r="B29" s="1" t="s">
        <v>53</v>
      </c>
    </row>
    <row r="30" spans="1:2" ht="15" customHeight="1" x14ac:dyDescent="0.3">
      <c r="A30" s="77"/>
      <c r="B30" s="1" t="s">
        <v>54</v>
      </c>
    </row>
    <row r="31" spans="1:2" ht="15" customHeight="1" x14ac:dyDescent="0.3">
      <c r="A31" s="77"/>
      <c r="B31" s="1" t="s">
        <v>55</v>
      </c>
    </row>
    <row r="32" spans="1:2" ht="15" customHeight="1" x14ac:dyDescent="0.3">
      <c r="A32" s="77"/>
      <c r="B32" s="1" t="s">
        <v>56</v>
      </c>
    </row>
    <row r="33" spans="1:2" ht="15" customHeight="1" x14ac:dyDescent="0.3">
      <c r="A33" s="77"/>
      <c r="B33" s="1" t="s">
        <v>57</v>
      </c>
    </row>
    <row r="34" spans="1:2" ht="15" customHeight="1" x14ac:dyDescent="0.3">
      <c r="A34" s="77"/>
      <c r="B34" s="1" t="s">
        <v>58</v>
      </c>
    </row>
    <row r="35" spans="1:2" ht="15" customHeight="1" x14ac:dyDescent="0.3">
      <c r="A35" s="77"/>
      <c r="B35" s="1" t="s">
        <v>59</v>
      </c>
    </row>
    <row r="36" spans="1:2" ht="15" customHeight="1" x14ac:dyDescent="0.3">
      <c r="A36" s="77"/>
      <c r="B36" s="1" t="s">
        <v>60</v>
      </c>
    </row>
    <row r="37" spans="1:2" ht="15" customHeight="1" x14ac:dyDescent="0.3">
      <c r="A37" s="77"/>
      <c r="B37" s="1" t="s">
        <v>61</v>
      </c>
    </row>
    <row r="38" spans="1:2" ht="15" customHeight="1" x14ac:dyDescent="0.3">
      <c r="A38" s="77"/>
      <c r="B38" s="1" t="s">
        <v>62</v>
      </c>
    </row>
    <row r="39" spans="1:2" ht="15" customHeight="1" x14ac:dyDescent="0.3">
      <c r="A39" s="77"/>
      <c r="B39" s="1" t="s">
        <v>63</v>
      </c>
    </row>
    <row r="40" spans="1:2" ht="15" customHeight="1" x14ac:dyDescent="0.3">
      <c r="A40" s="77"/>
      <c r="B40" s="1" t="s">
        <v>64</v>
      </c>
    </row>
    <row r="41" spans="1:2" ht="15" customHeight="1" x14ac:dyDescent="0.3">
      <c r="A41" s="77"/>
      <c r="B41" s="1" t="s">
        <v>65</v>
      </c>
    </row>
    <row r="42" spans="1:2" ht="15" customHeight="1" x14ac:dyDescent="0.3">
      <c r="A42" s="77"/>
      <c r="B42" s="1" t="s">
        <v>66</v>
      </c>
    </row>
    <row r="43" spans="1:2" ht="15" customHeight="1" x14ac:dyDescent="0.3">
      <c r="A43" s="77"/>
      <c r="B43" s="1" t="s">
        <v>67</v>
      </c>
    </row>
    <row r="44" spans="1:2" ht="15" customHeight="1" x14ac:dyDescent="0.3">
      <c r="A44" s="77"/>
      <c r="B44" s="1" t="s">
        <v>68</v>
      </c>
    </row>
    <row r="45" spans="1:2" ht="15" customHeight="1" x14ac:dyDescent="0.3">
      <c r="A45" s="77"/>
      <c r="B45" s="1" t="s">
        <v>69</v>
      </c>
    </row>
    <row r="46" spans="1:2" ht="15" customHeight="1" x14ac:dyDescent="0.3">
      <c r="A46" s="77" t="s">
        <v>70</v>
      </c>
      <c r="B46" s="1" t="s">
        <v>71</v>
      </c>
    </row>
    <row r="47" spans="1:2" ht="15" customHeight="1" x14ac:dyDescent="0.3">
      <c r="A47" s="77"/>
      <c r="B47" s="1" t="s">
        <v>72</v>
      </c>
    </row>
    <row r="48" spans="1:2" ht="15" customHeight="1" x14ac:dyDescent="0.3">
      <c r="A48" s="77"/>
      <c r="B48" s="1" t="s">
        <v>73</v>
      </c>
    </row>
    <row r="49" spans="1:2" ht="15" customHeight="1" x14ac:dyDescent="0.3">
      <c r="A49" s="77"/>
      <c r="B49" s="1" t="s">
        <v>74</v>
      </c>
    </row>
    <row r="50" spans="1:2" ht="15" customHeight="1" x14ac:dyDescent="0.3">
      <c r="A50" s="77"/>
      <c r="B50" s="1" t="s">
        <v>75</v>
      </c>
    </row>
    <row r="51" spans="1:2" ht="15" customHeight="1" x14ac:dyDescent="0.3">
      <c r="A51" s="77"/>
      <c r="B51" s="1" t="s">
        <v>76</v>
      </c>
    </row>
    <row r="52" spans="1:2" ht="15" customHeight="1" x14ac:dyDescent="0.3">
      <c r="A52" s="77"/>
      <c r="B52" s="1" t="s">
        <v>77</v>
      </c>
    </row>
    <row r="53" spans="1:2" ht="15" customHeight="1" x14ac:dyDescent="0.3">
      <c r="A53" s="77"/>
      <c r="B53" s="1" t="s">
        <v>78</v>
      </c>
    </row>
    <row r="54" spans="1:2" ht="15" customHeight="1" x14ac:dyDescent="0.3">
      <c r="A54" s="77"/>
      <c r="B54" s="2" t="s">
        <v>79</v>
      </c>
    </row>
    <row r="55" spans="1:2" ht="15" customHeight="1" x14ac:dyDescent="0.3">
      <c r="A55" s="77"/>
      <c r="B55" s="1" t="s">
        <v>80</v>
      </c>
    </row>
    <row r="56" spans="1:2" ht="15" customHeight="1" x14ac:dyDescent="0.3">
      <c r="A56" s="77"/>
      <c r="B56" s="1" t="s">
        <v>81</v>
      </c>
    </row>
    <row r="57" spans="1:2" ht="15" customHeight="1" x14ac:dyDescent="0.3">
      <c r="A57" s="77"/>
      <c r="B57" s="1" t="s">
        <v>82</v>
      </c>
    </row>
    <row r="58" spans="1:2" ht="15" customHeight="1" x14ac:dyDescent="0.3">
      <c r="A58" s="77"/>
      <c r="B58" s="1" t="s">
        <v>83</v>
      </c>
    </row>
    <row r="59" spans="1:2" ht="15" customHeight="1" x14ac:dyDescent="0.3">
      <c r="A59" s="77"/>
      <c r="B59" s="1" t="s">
        <v>84</v>
      </c>
    </row>
    <row r="60" spans="1:2" ht="15" customHeight="1" x14ac:dyDescent="0.3">
      <c r="A60" s="77"/>
      <c r="B60" s="1" t="s">
        <v>85</v>
      </c>
    </row>
    <row r="61" spans="1:2" ht="15" customHeight="1" x14ac:dyDescent="0.3">
      <c r="A61" s="77"/>
      <c r="B61" s="1" t="s">
        <v>86</v>
      </c>
    </row>
    <row r="62" spans="1:2" ht="15" customHeight="1" x14ac:dyDescent="0.3">
      <c r="A62" s="77"/>
      <c r="B62" s="1" t="s">
        <v>87</v>
      </c>
    </row>
    <row r="63" spans="1:2" ht="15" customHeight="1" x14ac:dyDescent="0.3">
      <c r="A63" s="77"/>
      <c r="B63" s="1" t="s">
        <v>88</v>
      </c>
    </row>
    <row r="64" spans="1:2" ht="15" customHeight="1" x14ac:dyDescent="0.3">
      <c r="A64" s="77"/>
      <c r="B64" s="1" t="s">
        <v>89</v>
      </c>
    </row>
    <row r="65" spans="1:2" ht="15" customHeight="1" x14ac:dyDescent="0.3">
      <c r="A65" s="77"/>
      <c r="B65" s="1" t="s">
        <v>90</v>
      </c>
    </row>
    <row r="66" spans="1:2" ht="15" customHeight="1" x14ac:dyDescent="0.3">
      <c r="A66" s="77"/>
      <c r="B66" s="1" t="s">
        <v>91</v>
      </c>
    </row>
  </sheetData>
  <mergeCells count="6">
    <mergeCell ref="A46:A66"/>
    <mergeCell ref="A1:A3"/>
    <mergeCell ref="B1:B3"/>
    <mergeCell ref="A4:A12"/>
    <mergeCell ref="A13:A15"/>
    <mergeCell ref="A16:A45"/>
  </mergeCells>
  <phoneticPr fontId="10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E5CC-7207-4BD4-80C0-0013276E5191}">
  <dimension ref="A1:T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8" customWidth="1"/>
    <col min="3" max="3" width="27" customWidth="1"/>
    <col min="4" max="4" width="13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9" customWidth="1"/>
  </cols>
  <sheetData>
    <row r="1" spans="1:20" ht="17" customHeight="1" x14ac:dyDescent="0.3">
      <c r="A1" s="80" t="s">
        <v>92</v>
      </c>
      <c r="B1" s="80"/>
      <c r="C1" s="80"/>
      <c r="D1" s="80"/>
      <c r="E1" s="80"/>
      <c r="F1" s="81"/>
      <c r="G1" s="81"/>
      <c r="H1" s="81"/>
      <c r="I1" s="81"/>
      <c r="J1" s="81"/>
      <c r="K1" s="81"/>
      <c r="L1" s="81"/>
      <c r="M1" s="81"/>
      <c r="N1" s="31"/>
      <c r="O1" s="82" t="s">
        <v>93</v>
      </c>
    </row>
    <row r="2" spans="1:20" ht="29" customHeight="1" x14ac:dyDescent="0.3">
      <c r="A2" s="27" t="s">
        <v>94</v>
      </c>
      <c r="B2" s="27" t="s">
        <v>95</v>
      </c>
      <c r="C2" s="26" t="s">
        <v>3</v>
      </c>
      <c r="D2" s="27" t="s">
        <v>96</v>
      </c>
      <c r="E2" s="26" t="s">
        <v>97</v>
      </c>
      <c r="F2" s="26" t="s">
        <v>98</v>
      </c>
      <c r="G2" s="26" t="s">
        <v>99</v>
      </c>
      <c r="H2" s="26" t="s">
        <v>100</v>
      </c>
      <c r="I2" s="26" t="s">
        <v>101</v>
      </c>
      <c r="J2" s="27" t="s">
        <v>102</v>
      </c>
      <c r="K2" s="27" t="s">
        <v>103</v>
      </c>
      <c r="L2" s="27" t="s">
        <v>104</v>
      </c>
      <c r="M2" s="27" t="s">
        <v>105</v>
      </c>
      <c r="N2" s="27" t="s">
        <v>106</v>
      </c>
      <c r="O2" s="82"/>
    </row>
    <row r="3" spans="1:20" ht="38" customHeight="1" x14ac:dyDescent="0.3">
      <c r="A3" s="9">
        <v>1</v>
      </c>
      <c r="B3" s="83" t="s">
        <v>107</v>
      </c>
      <c r="C3" s="84" t="s">
        <v>108</v>
      </c>
      <c r="D3" s="8">
        <v>0.45</v>
      </c>
      <c r="E3" s="5" t="s">
        <v>7</v>
      </c>
      <c r="F3" s="6" t="s">
        <v>109</v>
      </c>
      <c r="G3" s="5" t="s">
        <v>109</v>
      </c>
      <c r="H3" s="8">
        <v>1</v>
      </c>
      <c r="I3" s="8">
        <v>0.05</v>
      </c>
      <c r="J3" s="5" t="s">
        <v>5</v>
      </c>
      <c r="K3" s="5" t="s">
        <v>6</v>
      </c>
      <c r="L3" s="5" t="s">
        <v>4</v>
      </c>
      <c r="M3" s="5" t="s">
        <v>8</v>
      </c>
      <c r="N3" s="5" t="s">
        <v>110</v>
      </c>
      <c r="O3" s="5"/>
      <c r="P3" s="5"/>
      <c r="Q3" s="3"/>
      <c r="R3" s="3"/>
      <c r="S3" s="3"/>
      <c r="T3" s="3"/>
    </row>
    <row r="4" spans="1:20" ht="26" customHeight="1" x14ac:dyDescent="0.3">
      <c r="A4" s="9">
        <v>2</v>
      </c>
      <c r="B4" s="83"/>
      <c r="C4" s="84"/>
      <c r="D4" s="8">
        <v>0.1</v>
      </c>
      <c r="E4" s="5" t="s">
        <v>111</v>
      </c>
      <c r="F4" s="6" t="s">
        <v>109</v>
      </c>
      <c r="G4" s="6" t="s">
        <v>112</v>
      </c>
      <c r="H4" s="8">
        <v>1</v>
      </c>
      <c r="I4" s="8" t="s">
        <v>113</v>
      </c>
      <c r="J4" s="5" t="s">
        <v>114</v>
      </c>
      <c r="K4" s="5" t="s">
        <v>12</v>
      </c>
      <c r="L4" s="5" t="s">
        <v>13</v>
      </c>
      <c r="M4" s="5"/>
      <c r="N4" s="5" t="s">
        <v>110</v>
      </c>
      <c r="O4" s="5"/>
      <c r="P4" s="5"/>
      <c r="Q4" s="3"/>
      <c r="R4" s="3"/>
      <c r="S4" s="3"/>
      <c r="T4" s="3"/>
    </row>
    <row r="5" spans="1:20" ht="26" customHeight="1" x14ac:dyDescent="0.3">
      <c r="A5" s="9">
        <v>3</v>
      </c>
      <c r="B5" s="83"/>
      <c r="C5" s="84"/>
      <c r="D5" s="8">
        <v>0</v>
      </c>
      <c r="E5" s="5" t="s">
        <v>115</v>
      </c>
      <c r="F5" s="6" t="s">
        <v>109</v>
      </c>
      <c r="G5" s="6" t="s">
        <v>112</v>
      </c>
      <c r="H5" s="8">
        <v>0.1</v>
      </c>
      <c r="I5" s="8">
        <v>0.05</v>
      </c>
      <c r="J5" s="4"/>
      <c r="K5" s="6" t="s">
        <v>116</v>
      </c>
      <c r="L5" s="6" t="s">
        <v>117</v>
      </c>
      <c r="M5" s="6" t="s">
        <v>116</v>
      </c>
      <c r="N5" s="5" t="s">
        <v>110</v>
      </c>
      <c r="O5" s="6"/>
      <c r="P5" s="5"/>
      <c r="Q5" s="3"/>
      <c r="R5" s="3"/>
      <c r="S5" s="3"/>
      <c r="T5" s="3"/>
    </row>
    <row r="6" spans="1:20" ht="26" customHeight="1" x14ac:dyDescent="0.3">
      <c r="A6" s="9">
        <v>5</v>
      </c>
      <c r="B6" s="83"/>
      <c r="C6" s="84"/>
      <c r="D6" s="8">
        <v>0.8</v>
      </c>
      <c r="E6" s="5" t="s">
        <v>9</v>
      </c>
      <c r="F6" s="6" t="s">
        <v>109</v>
      </c>
      <c r="G6" s="6"/>
      <c r="H6" s="8">
        <v>1</v>
      </c>
      <c r="I6" s="8">
        <v>0.8</v>
      </c>
      <c r="J6" s="4" t="s">
        <v>118</v>
      </c>
      <c r="K6" s="6" t="s">
        <v>119</v>
      </c>
      <c r="L6" s="6"/>
      <c r="M6" s="6"/>
      <c r="N6" s="5" t="s">
        <v>110</v>
      </c>
      <c r="O6" s="6"/>
      <c r="P6" s="5"/>
      <c r="Q6" s="3"/>
      <c r="R6" s="3"/>
      <c r="S6" s="3"/>
      <c r="T6" s="3"/>
    </row>
    <row r="7" spans="1:20" ht="38" customHeight="1" x14ac:dyDescent="0.3">
      <c r="A7" s="9">
        <v>6</v>
      </c>
      <c r="B7" s="7" t="s">
        <v>107</v>
      </c>
      <c r="C7" s="5" t="s">
        <v>120</v>
      </c>
      <c r="D7" s="8">
        <v>0.9</v>
      </c>
      <c r="E7" s="5" t="s">
        <v>0</v>
      </c>
      <c r="F7" s="6" t="s">
        <v>109</v>
      </c>
      <c r="G7" s="6" t="s">
        <v>121</v>
      </c>
      <c r="H7" s="8">
        <v>1</v>
      </c>
      <c r="I7" s="8">
        <v>0.9</v>
      </c>
      <c r="J7" s="4" t="s">
        <v>122</v>
      </c>
      <c r="K7" s="4" t="s">
        <v>123</v>
      </c>
      <c r="L7" s="4" t="s">
        <v>124</v>
      </c>
      <c r="M7" s="5"/>
      <c r="N7" s="5" t="s">
        <v>110</v>
      </c>
      <c r="O7" s="5"/>
      <c r="P7" s="5"/>
      <c r="Q7" s="3"/>
      <c r="R7" s="3"/>
      <c r="S7" s="3"/>
      <c r="T7" s="3"/>
    </row>
    <row r="8" spans="1:20" ht="38" customHeight="1" x14ac:dyDescent="0.3">
      <c r="A8" s="9">
        <v>7</v>
      </c>
      <c r="B8" s="7" t="s">
        <v>107</v>
      </c>
      <c r="C8" s="5" t="s">
        <v>125</v>
      </c>
      <c r="D8" s="8">
        <v>0</v>
      </c>
      <c r="E8" s="5" t="s">
        <v>126</v>
      </c>
      <c r="F8" s="6" t="s">
        <v>109</v>
      </c>
      <c r="G8" s="6"/>
      <c r="H8" s="8">
        <v>1</v>
      </c>
      <c r="I8" s="8">
        <v>0</v>
      </c>
      <c r="J8" s="5" t="s">
        <v>127</v>
      </c>
      <c r="K8" s="5" t="s">
        <v>126</v>
      </c>
      <c r="L8" s="5"/>
      <c r="M8" s="5" t="s">
        <v>128</v>
      </c>
      <c r="N8" s="5" t="s">
        <v>110</v>
      </c>
      <c r="O8" s="5"/>
      <c r="P8" s="5"/>
      <c r="Q8" s="3"/>
      <c r="R8" s="3"/>
      <c r="S8" s="3"/>
      <c r="T8" s="3"/>
    </row>
    <row r="9" spans="1:20" ht="38" customHeight="1" x14ac:dyDescent="0.3">
      <c r="A9" s="13">
        <v>8</v>
      </c>
      <c r="B9" s="10" t="s">
        <v>129</v>
      </c>
      <c r="C9" s="15" t="s">
        <v>130</v>
      </c>
      <c r="D9" s="14">
        <v>1</v>
      </c>
      <c r="E9" s="17" t="s">
        <v>2</v>
      </c>
      <c r="F9" s="18" t="s">
        <v>109</v>
      </c>
      <c r="G9" s="18" t="s">
        <v>131</v>
      </c>
      <c r="H9" s="14">
        <v>1</v>
      </c>
      <c r="I9" s="14">
        <v>1</v>
      </c>
      <c r="J9" s="16" t="s">
        <v>132</v>
      </c>
      <c r="K9" s="11" t="s">
        <v>1</v>
      </c>
      <c r="L9" s="11"/>
      <c r="M9" s="11"/>
      <c r="N9" s="11" t="s">
        <v>110</v>
      </c>
      <c r="O9" s="11"/>
      <c r="P9" s="11"/>
      <c r="Q9" s="12"/>
      <c r="R9" s="12"/>
      <c r="S9" s="12"/>
      <c r="T9" s="12"/>
    </row>
    <row r="10" spans="1:20" ht="38" customHeight="1" x14ac:dyDescent="0.3">
      <c r="A10" s="9">
        <v>9</v>
      </c>
      <c r="B10" s="7" t="s">
        <v>133</v>
      </c>
      <c r="C10" s="29" t="s">
        <v>134</v>
      </c>
      <c r="D10" s="8">
        <v>1</v>
      </c>
      <c r="E10" s="30" t="s">
        <v>11</v>
      </c>
      <c r="F10" s="6" t="s">
        <v>109</v>
      </c>
      <c r="G10" s="5" t="s">
        <v>135</v>
      </c>
      <c r="H10" s="8">
        <v>1</v>
      </c>
      <c r="I10" s="8"/>
      <c r="J10" s="4" t="s">
        <v>136</v>
      </c>
      <c r="K10" s="5" t="s">
        <v>136</v>
      </c>
      <c r="L10" s="5" t="s">
        <v>10</v>
      </c>
      <c r="M10" s="5" t="s">
        <v>10</v>
      </c>
      <c r="N10" s="5" t="s">
        <v>110</v>
      </c>
      <c r="O10" s="5"/>
      <c r="P10" s="5"/>
      <c r="Q10" s="3"/>
      <c r="R10" s="3"/>
      <c r="S10" s="3"/>
      <c r="T10" s="3"/>
    </row>
    <row r="11" spans="1:20" ht="15" customHeight="1" x14ac:dyDescent="0.3">
      <c r="A11" s="25"/>
      <c r="B11" s="19"/>
      <c r="C11" s="20"/>
      <c r="D11" s="20"/>
      <c r="E11" s="20"/>
      <c r="F11" s="19"/>
      <c r="G11" s="21"/>
      <c r="H11" s="21"/>
      <c r="I11" s="22"/>
      <c r="J11" s="22"/>
      <c r="K11" s="20"/>
      <c r="L11" s="20"/>
      <c r="M11" s="20"/>
      <c r="N11" s="20"/>
      <c r="O11" s="20"/>
      <c r="P11" s="24"/>
      <c r="Q11" s="23"/>
      <c r="R11" s="23"/>
      <c r="S11" s="23"/>
      <c r="T11" s="23"/>
    </row>
    <row r="12" spans="1:20" ht="15" customHeight="1" x14ac:dyDescent="0.3"/>
    <row r="13" spans="1:20" ht="15" customHeight="1" x14ac:dyDescent="0.3"/>
    <row r="14" spans="1:20" ht="15" customHeight="1" x14ac:dyDescent="0.3"/>
    <row r="15" spans="1:20" ht="15" customHeight="1" x14ac:dyDescent="0.3"/>
    <row r="16" spans="1:20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4">
    <mergeCell ref="A1:M1"/>
    <mergeCell ref="O1:O2"/>
    <mergeCell ref="B3:B6"/>
    <mergeCell ref="C3:C6"/>
  </mergeCells>
  <phoneticPr fontId="108" type="noConversion"/>
  <dataValidations count="1">
    <dataValidation type="list" operator="equal" allowBlank="1" sqref="B2" xr:uid="{00000000-0002-0000-0100-000000000000}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2955-E477-4887-8F14-B9031D00CD6B}">
  <dimension ref="A1:R21"/>
  <sheetViews>
    <sheetView showGridLines="0" workbookViewId="0"/>
  </sheetViews>
  <sheetFormatPr defaultColWidth="14" defaultRowHeight="13" x14ac:dyDescent="0.3"/>
  <cols>
    <col min="1" max="2" width="17" customWidth="1"/>
    <col min="3" max="3" width="21" customWidth="1"/>
    <col min="4" max="4" width="13" customWidth="1"/>
    <col min="5" max="6" width="8" customWidth="1"/>
    <col min="7" max="7" width="37" customWidth="1"/>
    <col min="8" max="8" width="10" customWidth="1"/>
    <col min="9" max="9" width="9" customWidth="1"/>
    <col min="10" max="16" width="22" customWidth="1"/>
    <col min="17" max="17" width="15" customWidth="1"/>
    <col min="18" max="18" width="22" customWidth="1"/>
    <col min="19" max="20" width="10" customWidth="1"/>
  </cols>
  <sheetData>
    <row r="1" spans="1:18" ht="19" customHeight="1" x14ac:dyDescent="0.3">
      <c r="A1" s="53" t="s">
        <v>137</v>
      </c>
      <c r="B1" s="53"/>
      <c r="C1" s="54">
        <v>44717</v>
      </c>
      <c r="D1" s="23"/>
      <c r="G1" s="55"/>
      <c r="H1" s="23"/>
    </row>
    <row r="2" spans="1:18" ht="17" customHeight="1" x14ac:dyDescent="0.3">
      <c r="A2" s="80" t="str">
        <f>CONCATENATE("周总结&lt;",TEXT($C$1-6,"yyyy年mm月dd日"),"-",TEXT($C$1,"yyyy年mm月dd日"),"&gt;")</f>
        <v>周总结&lt;2022年05月30日-2022年06月05日&gt;</v>
      </c>
      <c r="B2" s="80"/>
      <c r="C2" s="108"/>
      <c r="D2" s="81"/>
      <c r="E2" s="81"/>
      <c r="F2" s="81"/>
      <c r="G2" s="81"/>
      <c r="H2" s="81"/>
      <c r="I2" s="81"/>
      <c r="J2" s="81"/>
      <c r="K2" s="81"/>
      <c r="L2" s="109"/>
      <c r="M2" s="60"/>
      <c r="N2" s="60"/>
      <c r="O2" s="60"/>
      <c r="P2" s="60"/>
      <c r="Q2" s="92" t="s">
        <v>138</v>
      </c>
      <c r="R2" s="82" t="s">
        <v>93</v>
      </c>
    </row>
    <row r="3" spans="1:18" ht="30" customHeight="1" x14ac:dyDescent="0.3">
      <c r="A3" s="56" t="s">
        <v>94</v>
      </c>
      <c r="B3" s="56" t="s">
        <v>139</v>
      </c>
      <c r="C3" s="57" t="s">
        <v>24</v>
      </c>
      <c r="D3" s="57" t="s">
        <v>96</v>
      </c>
      <c r="E3" s="58" t="s">
        <v>98</v>
      </c>
      <c r="F3" s="57" t="s">
        <v>140</v>
      </c>
      <c r="G3" s="28" t="s">
        <v>141</v>
      </c>
      <c r="H3" s="57" t="s">
        <v>100</v>
      </c>
      <c r="I3" s="57" t="s">
        <v>142</v>
      </c>
      <c r="J3" s="28" t="s">
        <v>143</v>
      </c>
      <c r="K3" s="28" t="s">
        <v>144</v>
      </c>
      <c r="L3" s="28" t="s">
        <v>145</v>
      </c>
      <c r="M3" s="28" t="s">
        <v>146</v>
      </c>
      <c r="N3" s="28" t="s">
        <v>147</v>
      </c>
      <c r="O3" s="28" t="s">
        <v>148</v>
      </c>
      <c r="P3" s="28" t="s">
        <v>149</v>
      </c>
      <c r="Q3" s="82"/>
      <c r="R3" s="82"/>
    </row>
    <row r="4" spans="1:18" ht="15" customHeight="1" x14ac:dyDescent="0.3">
      <c r="A4" s="13">
        <v>1</v>
      </c>
      <c r="B4" s="49" t="s">
        <v>107</v>
      </c>
      <c r="C4" s="6" t="s">
        <v>31</v>
      </c>
      <c r="D4" s="113">
        <v>0.7</v>
      </c>
      <c r="E4" s="37" t="s">
        <v>109</v>
      </c>
      <c r="F4" s="11" t="s">
        <v>112</v>
      </c>
      <c r="G4" s="37" t="s">
        <v>150</v>
      </c>
      <c r="H4" s="61">
        <v>1</v>
      </c>
      <c r="I4" s="4" t="s">
        <v>151</v>
      </c>
      <c r="J4" s="32">
        <v>1</v>
      </c>
      <c r="K4" s="32"/>
      <c r="L4" s="32"/>
      <c r="M4" s="32"/>
      <c r="N4" s="32"/>
      <c r="O4" s="32"/>
      <c r="P4" s="32"/>
      <c r="Q4" s="33">
        <f t="shared" ref="Q4:Q11" si="0">SUM(J4:P4)</f>
        <v>1</v>
      </c>
      <c r="R4" s="5"/>
    </row>
    <row r="5" spans="1:18" ht="15" customHeight="1" x14ac:dyDescent="0.3">
      <c r="A5" s="13">
        <v>2</v>
      </c>
      <c r="B5" s="49" t="s">
        <v>107</v>
      </c>
      <c r="C5" s="6" t="s">
        <v>31</v>
      </c>
      <c r="D5" s="114"/>
      <c r="E5" s="37" t="s">
        <v>109</v>
      </c>
      <c r="F5" s="5" t="s">
        <v>152</v>
      </c>
      <c r="G5" s="37" t="s">
        <v>153</v>
      </c>
      <c r="H5" s="35">
        <v>0.2</v>
      </c>
      <c r="I5" s="4" t="s">
        <v>151</v>
      </c>
      <c r="J5" s="32"/>
      <c r="K5" s="32"/>
      <c r="L5" s="32">
        <v>1</v>
      </c>
      <c r="M5" s="32"/>
      <c r="N5" s="32">
        <v>1</v>
      </c>
      <c r="O5" s="32"/>
      <c r="P5" s="32"/>
      <c r="Q5" s="33">
        <f t="shared" si="0"/>
        <v>2</v>
      </c>
      <c r="R5" s="5"/>
    </row>
    <row r="6" spans="1:18" ht="15" customHeight="1" x14ac:dyDescent="0.3">
      <c r="A6" s="13">
        <v>3</v>
      </c>
      <c r="B6" s="49" t="s">
        <v>107</v>
      </c>
      <c r="C6" s="6" t="s">
        <v>31</v>
      </c>
      <c r="D6" s="114"/>
      <c r="E6" s="37" t="s">
        <v>109</v>
      </c>
      <c r="F6" s="38" t="s">
        <v>154</v>
      </c>
      <c r="G6" s="37" t="s">
        <v>155</v>
      </c>
      <c r="H6" s="35">
        <v>0.9</v>
      </c>
      <c r="I6" s="4" t="s">
        <v>151</v>
      </c>
      <c r="J6" s="32">
        <v>6</v>
      </c>
      <c r="K6" s="32">
        <v>4</v>
      </c>
      <c r="L6" s="32">
        <v>4</v>
      </c>
      <c r="M6" s="32">
        <v>4</v>
      </c>
      <c r="N6" s="32"/>
      <c r="O6" s="32"/>
      <c r="P6" s="32"/>
      <c r="Q6" s="33">
        <f t="shared" si="0"/>
        <v>18</v>
      </c>
      <c r="R6" s="5"/>
    </row>
    <row r="7" spans="1:18" ht="40" customHeight="1" x14ac:dyDescent="0.3">
      <c r="A7" s="13">
        <v>4</v>
      </c>
      <c r="B7" s="49" t="s">
        <v>107</v>
      </c>
      <c r="C7" s="6" t="s">
        <v>31</v>
      </c>
      <c r="D7" s="114"/>
      <c r="E7" s="37" t="s">
        <v>109</v>
      </c>
      <c r="F7" s="38" t="s">
        <v>156</v>
      </c>
      <c r="G7" s="37" t="s">
        <v>157</v>
      </c>
      <c r="H7" s="35">
        <v>1</v>
      </c>
      <c r="I7" s="4" t="s">
        <v>151</v>
      </c>
      <c r="J7" s="32">
        <v>1</v>
      </c>
      <c r="K7" s="32">
        <v>1</v>
      </c>
      <c r="L7" s="32"/>
      <c r="M7" s="32">
        <v>1</v>
      </c>
      <c r="N7" s="32"/>
      <c r="O7" s="32"/>
      <c r="P7" s="32"/>
      <c r="Q7" s="33">
        <f t="shared" si="0"/>
        <v>3</v>
      </c>
      <c r="R7" s="5"/>
    </row>
    <row r="8" spans="1:18" ht="15" customHeight="1" x14ac:dyDescent="0.3">
      <c r="A8" s="13">
        <v>5</v>
      </c>
      <c r="B8" s="36" t="s">
        <v>107</v>
      </c>
      <c r="C8" s="6" t="s">
        <v>31</v>
      </c>
      <c r="D8" s="114"/>
      <c r="E8" s="37" t="s">
        <v>109</v>
      </c>
      <c r="F8" s="38" t="s">
        <v>158</v>
      </c>
      <c r="G8" s="34" t="s">
        <v>14</v>
      </c>
      <c r="H8" s="35">
        <v>0.2</v>
      </c>
      <c r="I8" s="4" t="s">
        <v>151</v>
      </c>
      <c r="J8" s="32"/>
      <c r="K8" s="32"/>
      <c r="L8" s="32"/>
      <c r="M8" s="32">
        <v>1</v>
      </c>
      <c r="N8" s="32">
        <v>3</v>
      </c>
      <c r="O8" s="32"/>
      <c r="P8" s="32"/>
      <c r="Q8" s="33">
        <f t="shared" si="0"/>
        <v>4</v>
      </c>
      <c r="R8" s="5"/>
    </row>
    <row r="9" spans="1:18" ht="15" customHeight="1" x14ac:dyDescent="0.3">
      <c r="A9" s="13">
        <v>6</v>
      </c>
      <c r="B9" s="39" t="s">
        <v>129</v>
      </c>
      <c r="C9" s="6"/>
      <c r="D9" s="47"/>
      <c r="E9" s="7" t="s">
        <v>109</v>
      </c>
      <c r="F9" s="38" t="s">
        <v>112</v>
      </c>
      <c r="G9" s="37" t="s">
        <v>159</v>
      </c>
      <c r="H9" s="35">
        <v>1</v>
      </c>
      <c r="I9" s="4" t="s">
        <v>151</v>
      </c>
      <c r="J9" s="32"/>
      <c r="K9" s="32">
        <v>3</v>
      </c>
      <c r="L9" s="32">
        <v>2</v>
      </c>
      <c r="M9" s="32">
        <v>2</v>
      </c>
      <c r="N9" s="32"/>
      <c r="O9" s="32"/>
      <c r="P9" s="32"/>
      <c r="Q9" s="33">
        <f t="shared" si="0"/>
        <v>7</v>
      </c>
      <c r="R9" s="5"/>
    </row>
    <row r="10" spans="1:18" ht="15" customHeight="1" x14ac:dyDescent="0.3">
      <c r="A10" s="9">
        <v>5</v>
      </c>
      <c r="B10" s="50"/>
      <c r="C10" s="4"/>
      <c r="D10" s="4"/>
      <c r="E10" s="9"/>
      <c r="F10" s="38"/>
      <c r="G10" s="35"/>
      <c r="H10" s="35"/>
      <c r="I10" s="4"/>
      <c r="J10" s="51"/>
      <c r="K10" s="51"/>
      <c r="L10" s="51"/>
      <c r="M10" s="51"/>
      <c r="N10" s="51"/>
      <c r="O10" s="51"/>
      <c r="P10" s="51"/>
      <c r="Q10" s="33">
        <f t="shared" si="0"/>
        <v>0</v>
      </c>
      <c r="R10" s="5"/>
    </row>
    <row r="11" spans="1:18" ht="15" customHeight="1" x14ac:dyDescent="0.3">
      <c r="A11" s="93" t="s">
        <v>160</v>
      </c>
      <c r="B11" s="94"/>
      <c r="C11" s="94"/>
      <c r="D11" s="94"/>
      <c r="E11" s="94"/>
      <c r="F11" s="94"/>
      <c r="G11" s="94"/>
      <c r="H11" s="94"/>
      <c r="I11" s="95"/>
      <c r="J11" s="41">
        <f>SUM(J4:J10)</f>
        <v>8</v>
      </c>
      <c r="K11" s="41">
        <f>SUM(K4:K10)+1</f>
        <v>9</v>
      </c>
      <c r="L11" s="41">
        <f>SUM(L4:L10)+1</f>
        <v>8</v>
      </c>
      <c r="M11" s="41">
        <f>SUM(M4:M10)+1</f>
        <v>9</v>
      </c>
      <c r="N11" s="41">
        <f>SUM(N4:N10)</f>
        <v>4</v>
      </c>
      <c r="O11" s="41">
        <f>SUM(O4:O10)</f>
        <v>0</v>
      </c>
      <c r="P11" s="41">
        <f>SUM(P4:P10)</f>
        <v>0</v>
      </c>
      <c r="Q11" s="33">
        <f t="shared" si="0"/>
        <v>38</v>
      </c>
      <c r="R11" s="5"/>
    </row>
    <row r="12" spans="1:18" ht="27" customHeight="1" x14ac:dyDescent="0.3">
      <c r="A12" s="96" t="s">
        <v>161</v>
      </c>
      <c r="B12" s="97"/>
      <c r="C12" s="102" t="s">
        <v>162</v>
      </c>
      <c r="D12" s="90"/>
      <c r="E12" s="91"/>
      <c r="F12" s="90" t="s">
        <v>163</v>
      </c>
      <c r="G12" s="90"/>
      <c r="H12" s="90"/>
      <c r="I12" s="91"/>
      <c r="J12" s="5" t="s">
        <v>19</v>
      </c>
      <c r="K12" s="38" t="s">
        <v>164</v>
      </c>
      <c r="L12" s="5" t="s">
        <v>20</v>
      </c>
      <c r="M12" s="85" t="s">
        <v>164</v>
      </c>
      <c r="N12" s="5" t="s">
        <v>21</v>
      </c>
      <c r="O12" s="44"/>
      <c r="P12" s="110"/>
      <c r="Q12" s="5"/>
      <c r="R12" s="5"/>
    </row>
    <row r="13" spans="1:18" ht="34" customHeight="1" x14ac:dyDescent="0.3">
      <c r="A13" s="98"/>
      <c r="B13" s="99"/>
      <c r="C13" s="102"/>
      <c r="D13" s="90"/>
      <c r="E13" s="91"/>
      <c r="F13" s="90" t="s">
        <v>165</v>
      </c>
      <c r="G13" s="90"/>
      <c r="H13" s="90"/>
      <c r="I13" s="91"/>
      <c r="J13" s="85" t="s">
        <v>164</v>
      </c>
      <c r="K13" s="85" t="s">
        <v>164</v>
      </c>
      <c r="L13" s="85" t="s">
        <v>16</v>
      </c>
      <c r="M13" s="86"/>
      <c r="N13" s="21"/>
      <c r="O13" s="42"/>
      <c r="P13" s="112"/>
      <c r="Q13" s="38"/>
      <c r="R13" s="38"/>
    </row>
    <row r="14" spans="1:18" ht="38" customHeight="1" x14ac:dyDescent="0.3">
      <c r="A14" s="98"/>
      <c r="B14" s="99"/>
      <c r="C14" s="102"/>
      <c r="D14" s="90"/>
      <c r="E14" s="91"/>
      <c r="F14" s="90" t="s">
        <v>166</v>
      </c>
      <c r="G14" s="90"/>
      <c r="H14" s="90"/>
      <c r="I14" s="91"/>
      <c r="J14" s="86"/>
      <c r="K14" s="86"/>
      <c r="L14" s="87"/>
      <c r="M14" s="86"/>
      <c r="N14" s="5" t="s">
        <v>15</v>
      </c>
      <c r="O14" s="40"/>
      <c r="P14" s="111"/>
      <c r="Q14" s="38"/>
      <c r="R14" s="38"/>
    </row>
    <row r="15" spans="1:18" ht="26" customHeight="1" x14ac:dyDescent="0.3">
      <c r="A15" s="98"/>
      <c r="B15" s="99"/>
      <c r="C15" s="102" t="s">
        <v>167</v>
      </c>
      <c r="D15" s="90"/>
      <c r="E15" s="91"/>
      <c r="F15" s="88" t="s">
        <v>168</v>
      </c>
      <c r="G15" s="88"/>
      <c r="H15" s="88"/>
      <c r="I15" s="89"/>
      <c r="J15" s="86"/>
      <c r="K15" s="87"/>
      <c r="L15" s="85" t="s">
        <v>164</v>
      </c>
      <c r="M15" s="87"/>
      <c r="N15" s="5" t="s">
        <v>15</v>
      </c>
      <c r="O15" s="44"/>
      <c r="P15" s="110"/>
      <c r="Q15" s="38"/>
      <c r="R15" s="38"/>
    </row>
    <row r="16" spans="1:18" ht="28" customHeight="1" x14ac:dyDescent="0.3">
      <c r="A16" s="98"/>
      <c r="B16" s="99"/>
      <c r="C16" s="102"/>
      <c r="D16" s="90"/>
      <c r="E16" s="91"/>
      <c r="F16" s="90" t="s">
        <v>169</v>
      </c>
      <c r="G16" s="90"/>
      <c r="H16" s="90"/>
      <c r="I16" s="91"/>
      <c r="J16" s="86"/>
      <c r="K16" s="38" t="s">
        <v>170</v>
      </c>
      <c r="L16" s="86"/>
      <c r="M16" s="85" t="s">
        <v>17</v>
      </c>
      <c r="N16" s="5" t="s">
        <v>15</v>
      </c>
      <c r="O16" s="40"/>
      <c r="P16" s="111"/>
      <c r="Q16" s="43"/>
      <c r="R16" s="38"/>
    </row>
    <row r="17" spans="1:18" ht="31" customHeight="1" x14ac:dyDescent="0.3">
      <c r="A17" s="98"/>
      <c r="B17" s="99"/>
      <c r="C17" s="102"/>
      <c r="D17" s="90"/>
      <c r="E17" s="91"/>
      <c r="F17" s="90" t="s">
        <v>171</v>
      </c>
      <c r="G17" s="90"/>
      <c r="H17" s="90"/>
      <c r="I17" s="91"/>
      <c r="J17" s="86"/>
      <c r="K17" s="38" t="s">
        <v>170</v>
      </c>
      <c r="L17" s="86"/>
      <c r="M17" s="87"/>
      <c r="N17" s="5"/>
      <c r="O17" s="44"/>
      <c r="P17" s="110"/>
      <c r="Q17" s="38"/>
      <c r="R17" s="38"/>
    </row>
    <row r="18" spans="1:18" ht="32" customHeight="1" x14ac:dyDescent="0.3">
      <c r="A18" s="98"/>
      <c r="B18" s="99"/>
      <c r="C18" s="102"/>
      <c r="D18" s="90"/>
      <c r="E18" s="91"/>
      <c r="F18" s="90" t="s">
        <v>172</v>
      </c>
      <c r="G18" s="90"/>
      <c r="H18" s="90"/>
      <c r="I18" s="91"/>
      <c r="J18" s="87"/>
      <c r="K18" s="38" t="s">
        <v>173</v>
      </c>
      <c r="L18" s="87"/>
      <c r="M18" s="5" t="s">
        <v>18</v>
      </c>
      <c r="N18" s="5"/>
      <c r="O18" s="40"/>
      <c r="P18" s="111"/>
      <c r="Q18" s="38"/>
      <c r="R18" s="52"/>
    </row>
    <row r="19" spans="1:18" ht="32" customHeight="1" x14ac:dyDescent="0.3">
      <c r="A19" s="98"/>
      <c r="B19" s="99"/>
      <c r="C19" s="103" t="s">
        <v>174</v>
      </c>
      <c r="D19" s="104"/>
      <c r="E19" s="105"/>
      <c r="F19" s="106" t="s">
        <v>175</v>
      </c>
      <c r="G19" s="106"/>
      <c r="H19" s="106"/>
      <c r="I19" s="107"/>
      <c r="J19" s="45"/>
      <c r="K19" s="47" t="s">
        <v>157</v>
      </c>
      <c r="L19" s="45"/>
      <c r="M19" s="45" t="s">
        <v>176</v>
      </c>
      <c r="N19" s="45"/>
      <c r="O19" s="45"/>
      <c r="P19" s="45"/>
      <c r="Q19" s="48"/>
      <c r="R19" s="46"/>
    </row>
    <row r="20" spans="1:18" ht="17" customHeight="1" x14ac:dyDescent="0.3">
      <c r="A20" s="98"/>
      <c r="B20" s="99"/>
      <c r="C20" s="103"/>
      <c r="D20" s="104"/>
      <c r="E20" s="105"/>
      <c r="F20" s="106" t="s">
        <v>177</v>
      </c>
      <c r="G20" s="106"/>
      <c r="H20" s="106"/>
      <c r="I20" s="107"/>
      <c r="J20" s="48"/>
      <c r="K20" s="48"/>
      <c r="L20" s="48"/>
      <c r="M20" s="48"/>
      <c r="N20" s="48"/>
      <c r="O20" s="48"/>
      <c r="P20" s="48"/>
      <c r="Q20" s="46"/>
      <c r="R20" s="46"/>
    </row>
    <row r="21" spans="1:18" ht="17" customHeight="1" x14ac:dyDescent="0.3">
      <c r="A21" s="100"/>
      <c r="B21" s="101"/>
      <c r="C21" s="103"/>
      <c r="D21" s="104"/>
      <c r="E21" s="105"/>
      <c r="F21" s="106" t="s">
        <v>178</v>
      </c>
      <c r="G21" s="106"/>
      <c r="H21" s="106"/>
      <c r="I21" s="107"/>
      <c r="J21" s="59"/>
      <c r="K21" s="59"/>
      <c r="L21" s="59"/>
      <c r="M21" s="59"/>
      <c r="N21" s="59"/>
      <c r="O21" s="59"/>
      <c r="P21" s="59"/>
      <c r="Q21" s="46"/>
      <c r="R21" s="46"/>
    </row>
  </sheetData>
  <mergeCells count="28">
    <mergeCell ref="P17:P18"/>
    <mergeCell ref="P12:P14"/>
    <mergeCell ref="P15:P16"/>
    <mergeCell ref="D4:D8"/>
    <mergeCell ref="R2:R3"/>
    <mergeCell ref="Q2:Q3"/>
    <mergeCell ref="A11:I11"/>
    <mergeCell ref="A12:B21"/>
    <mergeCell ref="C12:E14"/>
    <mergeCell ref="F12:I12"/>
    <mergeCell ref="C19:E21"/>
    <mergeCell ref="F19:I19"/>
    <mergeCell ref="F20:I20"/>
    <mergeCell ref="F21:I21"/>
    <mergeCell ref="F13:I13"/>
    <mergeCell ref="A2:L2"/>
    <mergeCell ref="F14:I14"/>
    <mergeCell ref="C15:E18"/>
    <mergeCell ref="M12:M15"/>
    <mergeCell ref="M16:M17"/>
    <mergeCell ref="L15:L18"/>
    <mergeCell ref="F15:I15"/>
    <mergeCell ref="F16:I16"/>
    <mergeCell ref="F17:I17"/>
    <mergeCell ref="F18:I18"/>
    <mergeCell ref="J13:J18"/>
    <mergeCell ref="K13:K15"/>
    <mergeCell ref="L13:L14"/>
  </mergeCells>
  <phoneticPr fontId="108" type="noConversion"/>
  <dataValidations count="3">
    <dataValidation type="list" operator="equal" allowBlank="1" sqref="I4:I10" xr:uid="{00000000-0002-0000-0200-000000000000}">
      <formula1>"完成,延迟"</formula1>
    </dataValidation>
    <dataValidation type="list" operator="equal" allowBlank="1" sqref="B4:B10" xr:uid="{00000000-0002-0000-0200-000002000000}">
      <formula1>"建设,开发,运维,通用"</formula1>
    </dataValidation>
    <dataValidation type="list" operator="equal" allowBlank="1" sqref="B1:B3 B11:B21" xr:uid="{00000000-0002-0000-0200-000003000000}">
      <formula1>"建设,运维,通用"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D618-0BC3-4BA3-8DDA-B11CB735910C}">
  <dimension ref="A1:R23"/>
  <sheetViews>
    <sheetView showGridLines="0" workbookViewId="0"/>
  </sheetViews>
  <sheetFormatPr defaultColWidth="14" defaultRowHeight="13" x14ac:dyDescent="0.3"/>
  <cols>
    <col min="1" max="2" width="17" customWidth="1"/>
    <col min="3" max="3" width="12" customWidth="1"/>
    <col min="4" max="4" width="10" customWidth="1"/>
    <col min="5" max="6" width="8" customWidth="1"/>
    <col min="7" max="7" width="39" customWidth="1"/>
    <col min="8" max="8" width="10" customWidth="1"/>
    <col min="9" max="9" width="6" customWidth="1"/>
    <col min="10" max="10" width="27" customWidth="1"/>
    <col min="11" max="12" width="50" customWidth="1"/>
    <col min="13" max="16" width="26" customWidth="1"/>
    <col min="17" max="17" width="15" customWidth="1"/>
    <col min="18" max="18" width="22" customWidth="1"/>
    <col min="19" max="20" width="10" customWidth="1"/>
  </cols>
  <sheetData>
    <row r="1" spans="1:18" ht="19" customHeight="1" x14ac:dyDescent="0.3">
      <c r="A1" s="53" t="s">
        <v>137</v>
      </c>
      <c r="B1" s="53"/>
      <c r="C1" s="54">
        <v>44724</v>
      </c>
      <c r="D1" s="54"/>
    </row>
    <row r="2" spans="1:18" ht="17" customHeight="1" x14ac:dyDescent="0.3">
      <c r="A2" s="80" t="str">
        <f>CONCATENATE("周总结&lt;",TEXT(第1周工作计划!$C$1-6,"yyyy年mm月dd日"),"-",TEXT(第1周工作计划!$C$1,"yyyy年mm月dd日"),"&gt;")</f>
        <v>周总结&lt;2022年05月30日-2022年06月05日&gt;</v>
      </c>
      <c r="B2" s="80"/>
      <c r="C2" s="108"/>
      <c r="D2" s="108"/>
      <c r="E2" s="81"/>
      <c r="F2" s="81"/>
      <c r="G2" s="81"/>
      <c r="H2" s="81"/>
      <c r="I2" s="81"/>
      <c r="J2" s="81"/>
      <c r="K2" s="81"/>
      <c r="L2" s="81"/>
      <c r="M2" s="109"/>
      <c r="N2" s="60"/>
      <c r="O2" s="60"/>
      <c r="P2" s="60"/>
      <c r="Q2" s="92" t="s">
        <v>138</v>
      </c>
      <c r="R2" s="82" t="s">
        <v>93</v>
      </c>
    </row>
    <row r="3" spans="1:18" ht="44" customHeight="1" x14ac:dyDescent="0.3">
      <c r="A3" s="56" t="s">
        <v>94</v>
      </c>
      <c r="B3" s="56" t="s">
        <v>139</v>
      </c>
      <c r="C3" s="57" t="s">
        <v>24</v>
      </c>
      <c r="D3" s="58" t="s">
        <v>96</v>
      </c>
      <c r="E3" s="58" t="s">
        <v>98</v>
      </c>
      <c r="F3" s="57" t="s">
        <v>140</v>
      </c>
      <c r="G3" s="28" t="s">
        <v>141</v>
      </c>
      <c r="H3" s="57" t="s">
        <v>179</v>
      </c>
      <c r="I3" s="57" t="s">
        <v>180</v>
      </c>
      <c r="J3" s="28" t="s">
        <v>143</v>
      </c>
      <c r="K3" s="28" t="s">
        <v>144</v>
      </c>
      <c r="L3" s="28" t="s">
        <v>145</v>
      </c>
      <c r="M3" s="28" t="s">
        <v>146</v>
      </c>
      <c r="N3" s="28" t="s">
        <v>147</v>
      </c>
      <c r="O3" s="28" t="s">
        <v>148</v>
      </c>
      <c r="P3" s="28" t="s">
        <v>149</v>
      </c>
      <c r="Q3" s="82"/>
      <c r="R3" s="82"/>
    </row>
    <row r="4" spans="1:18" x14ac:dyDescent="0.3">
      <c r="A4" s="13">
        <v>1</v>
      </c>
      <c r="B4" s="73" t="s">
        <v>107</v>
      </c>
      <c r="C4" s="116" t="s">
        <v>31</v>
      </c>
      <c r="D4" s="115">
        <v>0.7</v>
      </c>
      <c r="E4" s="13" t="s">
        <v>109</v>
      </c>
      <c r="F4" s="11" t="s">
        <v>112</v>
      </c>
      <c r="G4" s="61" t="s">
        <v>181</v>
      </c>
      <c r="H4" s="61">
        <v>0.5</v>
      </c>
      <c r="I4" s="4" t="s">
        <v>151</v>
      </c>
      <c r="J4" s="65">
        <v>3</v>
      </c>
      <c r="K4" s="65">
        <v>5</v>
      </c>
      <c r="L4" s="65">
        <v>4</v>
      </c>
      <c r="M4" s="65"/>
      <c r="N4" s="65">
        <v>2</v>
      </c>
      <c r="O4" s="51"/>
      <c r="P4" s="51"/>
      <c r="Q4" s="33">
        <f>SUM(J4:P4)</f>
        <v>14</v>
      </c>
      <c r="R4" s="5"/>
    </row>
    <row r="5" spans="1:18" x14ac:dyDescent="0.3">
      <c r="A5" s="13">
        <v>2</v>
      </c>
      <c r="B5" s="13" t="s">
        <v>107</v>
      </c>
      <c r="C5" s="116"/>
      <c r="D5" s="115"/>
      <c r="E5" s="13" t="s">
        <v>109</v>
      </c>
      <c r="F5" s="11" t="s">
        <v>112</v>
      </c>
      <c r="G5" s="35" t="s">
        <v>182</v>
      </c>
      <c r="H5" s="35">
        <v>1</v>
      </c>
      <c r="I5" s="4" t="s">
        <v>183</v>
      </c>
      <c r="J5" s="65"/>
      <c r="K5" s="65">
        <v>2</v>
      </c>
      <c r="L5" s="65"/>
      <c r="M5" s="65">
        <v>4</v>
      </c>
      <c r="N5" s="65"/>
      <c r="O5" s="51"/>
      <c r="P5" s="51"/>
      <c r="Q5" s="33"/>
      <c r="R5" s="5"/>
    </row>
    <row r="6" spans="1:18" ht="30" customHeight="1" x14ac:dyDescent="0.3">
      <c r="A6" s="13">
        <v>3</v>
      </c>
      <c r="B6" s="13" t="s">
        <v>107</v>
      </c>
      <c r="C6" s="116"/>
      <c r="D6" s="115"/>
      <c r="E6" s="13" t="s">
        <v>109</v>
      </c>
      <c r="F6" s="11" t="s">
        <v>112</v>
      </c>
      <c r="G6" s="35" t="s">
        <v>184</v>
      </c>
      <c r="H6" s="35">
        <v>1</v>
      </c>
      <c r="I6" s="4" t="s">
        <v>151</v>
      </c>
      <c r="J6" s="65">
        <v>1</v>
      </c>
      <c r="K6" s="65"/>
      <c r="L6" s="65"/>
      <c r="M6" s="65"/>
      <c r="N6" s="65"/>
      <c r="O6" s="51"/>
      <c r="P6" s="51"/>
      <c r="Q6" s="33"/>
      <c r="R6" s="5"/>
    </row>
    <row r="7" spans="1:18" x14ac:dyDescent="0.3">
      <c r="A7" s="13">
        <v>4</v>
      </c>
      <c r="B7" s="13" t="s">
        <v>107</v>
      </c>
      <c r="C7" s="116"/>
      <c r="D7" s="115"/>
      <c r="E7" s="13" t="s">
        <v>109</v>
      </c>
      <c r="F7" s="11" t="s">
        <v>112</v>
      </c>
      <c r="G7" s="35" t="s">
        <v>185</v>
      </c>
      <c r="H7" s="35">
        <v>1</v>
      </c>
      <c r="I7" s="4" t="s">
        <v>151</v>
      </c>
      <c r="J7" s="65"/>
      <c r="K7" s="65"/>
      <c r="L7" s="65"/>
      <c r="M7" s="65">
        <v>2</v>
      </c>
      <c r="N7" s="65"/>
      <c r="O7" s="51"/>
      <c r="P7" s="51"/>
      <c r="Q7" s="33">
        <f>SUM(J7:P7)</f>
        <v>2</v>
      </c>
      <c r="R7" s="5"/>
    </row>
    <row r="8" spans="1:18" ht="30" customHeight="1" x14ac:dyDescent="0.3">
      <c r="A8" s="13">
        <v>5</v>
      </c>
      <c r="B8" s="9" t="s">
        <v>133</v>
      </c>
      <c r="C8" s="70" t="s">
        <v>186</v>
      </c>
      <c r="D8" s="70">
        <v>100</v>
      </c>
      <c r="E8" s="9" t="s">
        <v>109</v>
      </c>
      <c r="F8" s="38" t="s">
        <v>187</v>
      </c>
      <c r="G8" s="35" t="s">
        <v>188</v>
      </c>
      <c r="H8" s="35">
        <v>1</v>
      </c>
      <c r="I8" s="4" t="s">
        <v>151</v>
      </c>
      <c r="J8" s="65"/>
      <c r="K8" s="65"/>
      <c r="L8" s="65"/>
      <c r="M8" s="65"/>
      <c r="N8" s="65">
        <v>4</v>
      </c>
      <c r="O8" s="51"/>
      <c r="P8" s="51"/>
      <c r="Q8" s="33"/>
      <c r="R8" s="5"/>
    </row>
    <row r="9" spans="1:18" x14ac:dyDescent="0.3">
      <c r="A9" s="13">
        <v>6</v>
      </c>
      <c r="B9" s="9" t="s">
        <v>133</v>
      </c>
      <c r="C9" s="70" t="s">
        <v>189</v>
      </c>
      <c r="D9" s="69">
        <v>1</v>
      </c>
      <c r="E9" s="9" t="s">
        <v>109</v>
      </c>
      <c r="F9" s="38" t="s">
        <v>131</v>
      </c>
      <c r="G9" s="35" t="s">
        <v>190</v>
      </c>
      <c r="H9" s="35">
        <v>1</v>
      </c>
      <c r="I9" s="4" t="s">
        <v>151</v>
      </c>
      <c r="J9" s="65">
        <v>2</v>
      </c>
      <c r="K9" s="65">
        <v>3</v>
      </c>
      <c r="L9" s="65">
        <v>3</v>
      </c>
      <c r="M9" s="65">
        <v>4</v>
      </c>
      <c r="N9" s="65">
        <v>1</v>
      </c>
      <c r="O9" s="51"/>
      <c r="P9" s="51"/>
      <c r="Q9" s="33">
        <f>SUM(J9:P9)</f>
        <v>13</v>
      </c>
      <c r="R9" s="5"/>
    </row>
    <row r="10" spans="1:18" x14ac:dyDescent="0.3">
      <c r="A10" s="13">
        <v>7</v>
      </c>
      <c r="B10" s="71" t="s">
        <v>133</v>
      </c>
      <c r="C10" s="16" t="s">
        <v>191</v>
      </c>
      <c r="D10" s="16" t="s">
        <v>192</v>
      </c>
      <c r="E10" s="9" t="s">
        <v>109</v>
      </c>
      <c r="F10" s="38" t="s">
        <v>193</v>
      </c>
      <c r="G10" s="35" t="s">
        <v>194</v>
      </c>
      <c r="H10" s="35">
        <v>0.2</v>
      </c>
      <c r="I10" s="4" t="s">
        <v>183</v>
      </c>
      <c r="J10" s="65">
        <v>1</v>
      </c>
      <c r="K10" s="65"/>
      <c r="L10" s="65"/>
      <c r="M10" s="65"/>
      <c r="N10" s="65"/>
      <c r="O10" s="51"/>
      <c r="P10" s="51"/>
      <c r="Q10" s="33">
        <f>SUM(J10:P10)</f>
        <v>1</v>
      </c>
      <c r="R10" s="5"/>
    </row>
    <row r="11" spans="1:18" ht="15" customHeight="1" x14ac:dyDescent="0.3">
      <c r="A11" s="13">
        <v>8</v>
      </c>
      <c r="B11" s="50" t="s">
        <v>129</v>
      </c>
      <c r="C11" s="4" t="s">
        <v>31</v>
      </c>
      <c r="D11" s="69">
        <v>1</v>
      </c>
      <c r="E11" s="9" t="s">
        <v>109</v>
      </c>
      <c r="F11" s="38" t="s">
        <v>112</v>
      </c>
      <c r="G11" s="35" t="s">
        <v>195</v>
      </c>
      <c r="H11" s="35">
        <v>1</v>
      </c>
      <c r="I11" s="4" t="s">
        <v>151</v>
      </c>
      <c r="J11" s="65"/>
      <c r="K11" s="65"/>
      <c r="L11" s="65">
        <v>3</v>
      </c>
      <c r="M11" s="65"/>
      <c r="N11" s="65"/>
      <c r="O11" s="51"/>
      <c r="P11" s="51"/>
      <c r="Q11" s="33">
        <f>SUM(J11:P11)</f>
        <v>3</v>
      </c>
      <c r="R11" s="5"/>
    </row>
    <row r="12" spans="1:18" ht="25" customHeight="1" x14ac:dyDescent="0.3">
      <c r="A12" s="93" t="s">
        <v>160</v>
      </c>
      <c r="B12" s="94"/>
      <c r="C12" s="94"/>
      <c r="D12" s="94"/>
      <c r="E12" s="94"/>
      <c r="F12" s="94"/>
      <c r="G12" s="94"/>
      <c r="H12" s="94"/>
      <c r="I12" s="95"/>
      <c r="J12" s="41">
        <f>SUM(J4:J11)+1</f>
        <v>8</v>
      </c>
      <c r="K12" s="41">
        <f>SUM(K4:K11)</f>
        <v>10</v>
      </c>
      <c r="L12" s="41">
        <f>SUM(L4:L11)+1</f>
        <v>11</v>
      </c>
      <c r="M12" s="41">
        <f>SUM(M4:M11)+1</f>
        <v>11</v>
      </c>
      <c r="N12" s="41">
        <f>SUM(N4:N11)+1</f>
        <v>8</v>
      </c>
      <c r="O12" s="41">
        <f>SUM(O4:O11)</f>
        <v>0</v>
      </c>
      <c r="P12" s="41">
        <f>SUM(P4:P11)</f>
        <v>0</v>
      </c>
      <c r="Q12" s="41">
        <f>SUM(Q4:Q11)</f>
        <v>33</v>
      </c>
      <c r="R12" s="5"/>
    </row>
    <row r="13" spans="1:18" ht="17" customHeight="1" x14ac:dyDescent="0.3">
      <c r="A13" s="96" t="s">
        <v>161</v>
      </c>
      <c r="B13" s="97"/>
      <c r="C13" s="102" t="s">
        <v>162</v>
      </c>
      <c r="D13" s="90"/>
      <c r="E13" s="91"/>
      <c r="F13" s="90" t="s">
        <v>163</v>
      </c>
      <c r="G13" s="90"/>
      <c r="H13" s="90"/>
      <c r="I13" s="91"/>
      <c r="J13" s="5" t="s">
        <v>196</v>
      </c>
      <c r="K13" s="61" t="s">
        <v>197</v>
      </c>
      <c r="L13" s="61" t="s">
        <v>197</v>
      </c>
      <c r="M13" s="5" t="s">
        <v>198</v>
      </c>
      <c r="N13" s="5" t="s">
        <v>199</v>
      </c>
      <c r="O13" s="5"/>
      <c r="P13" s="5"/>
      <c r="Q13" s="5"/>
      <c r="R13" s="5"/>
    </row>
    <row r="14" spans="1:18" ht="17" customHeight="1" x14ac:dyDescent="0.3">
      <c r="A14" s="98"/>
      <c r="B14" s="99"/>
      <c r="C14" s="102"/>
      <c r="D14" s="90"/>
      <c r="E14" s="91"/>
      <c r="F14" s="90" t="s">
        <v>165</v>
      </c>
      <c r="G14" s="90"/>
      <c r="H14" s="90"/>
      <c r="I14" s="91"/>
      <c r="J14" s="52" t="s">
        <v>200</v>
      </c>
      <c r="K14" s="61" t="s">
        <v>197</v>
      </c>
      <c r="L14" s="61" t="s">
        <v>197</v>
      </c>
      <c r="M14" s="5" t="s">
        <v>198</v>
      </c>
      <c r="N14" s="5" t="s">
        <v>199</v>
      </c>
      <c r="O14" s="38"/>
      <c r="P14" s="38"/>
      <c r="Q14" s="38"/>
      <c r="R14" s="38"/>
    </row>
    <row r="15" spans="1:18" ht="24" x14ac:dyDescent="0.3">
      <c r="A15" s="98"/>
      <c r="B15" s="99"/>
      <c r="C15" s="102"/>
      <c r="D15" s="90"/>
      <c r="E15" s="91"/>
      <c r="F15" s="90" t="s">
        <v>166</v>
      </c>
      <c r="G15" s="90"/>
      <c r="H15" s="90"/>
      <c r="I15" s="90"/>
      <c r="J15" s="67" t="s">
        <v>201</v>
      </c>
      <c r="K15" s="68" t="s">
        <v>197</v>
      </c>
      <c r="L15" s="68" t="s">
        <v>197</v>
      </c>
      <c r="M15" s="5" t="s">
        <v>198</v>
      </c>
      <c r="N15" s="5" t="s">
        <v>202</v>
      </c>
      <c r="O15" s="38"/>
      <c r="P15" s="38"/>
      <c r="Q15" s="38"/>
      <c r="R15" s="38"/>
    </row>
    <row r="16" spans="1:18" ht="24" x14ac:dyDescent="0.3">
      <c r="A16" s="98"/>
      <c r="B16" s="99"/>
      <c r="C16" s="102" t="s">
        <v>167</v>
      </c>
      <c r="D16" s="90"/>
      <c r="E16" s="91"/>
      <c r="F16" s="88" t="s">
        <v>168</v>
      </c>
      <c r="G16" s="88"/>
      <c r="H16" s="88"/>
      <c r="I16" s="89"/>
      <c r="J16" s="38" t="s">
        <v>203</v>
      </c>
      <c r="K16" s="62" t="s">
        <v>197</v>
      </c>
      <c r="L16" s="63" t="s">
        <v>197</v>
      </c>
      <c r="M16" s="64" t="s">
        <v>198</v>
      </c>
      <c r="N16" s="38" t="s">
        <v>204</v>
      </c>
      <c r="O16" s="38"/>
      <c r="P16" s="38"/>
      <c r="Q16" s="38"/>
      <c r="R16" s="38"/>
    </row>
    <row r="17" spans="1:18" ht="24" x14ac:dyDescent="0.3">
      <c r="A17" s="98"/>
      <c r="B17" s="99"/>
      <c r="C17" s="102"/>
      <c r="D17" s="90"/>
      <c r="E17" s="91"/>
      <c r="F17" s="90" t="s">
        <v>169</v>
      </c>
      <c r="G17" s="90"/>
      <c r="H17" s="90"/>
      <c r="I17" s="91"/>
      <c r="J17" s="74" t="s">
        <v>205</v>
      </c>
      <c r="K17" s="63" t="s">
        <v>197</v>
      </c>
      <c r="L17" s="72" t="s">
        <v>206</v>
      </c>
      <c r="M17" s="38" t="s">
        <v>207</v>
      </c>
      <c r="N17" s="38" t="s">
        <v>208</v>
      </c>
      <c r="O17" s="38"/>
      <c r="P17" s="38"/>
      <c r="Q17" s="43"/>
      <c r="R17" s="38"/>
    </row>
    <row r="18" spans="1:18" ht="15" customHeight="1" x14ac:dyDescent="0.3">
      <c r="A18" s="98"/>
      <c r="B18" s="99"/>
      <c r="C18" s="102"/>
      <c r="D18" s="90"/>
      <c r="E18" s="91"/>
      <c r="F18" s="90" t="s">
        <v>171</v>
      </c>
      <c r="G18" s="90"/>
      <c r="H18" s="90"/>
      <c r="I18" s="91"/>
      <c r="J18" s="38" t="s">
        <v>205</v>
      </c>
      <c r="K18" s="38" t="s">
        <v>209</v>
      </c>
      <c r="L18" s="72" t="s">
        <v>206</v>
      </c>
      <c r="M18" s="38" t="s">
        <v>210</v>
      </c>
      <c r="N18" s="38" t="s">
        <v>208</v>
      </c>
      <c r="O18" s="38"/>
      <c r="P18" s="38"/>
      <c r="Q18" s="38"/>
      <c r="R18" s="38"/>
    </row>
    <row r="19" spans="1:18" ht="39" customHeight="1" x14ac:dyDescent="0.3">
      <c r="A19" s="98"/>
      <c r="B19" s="99"/>
      <c r="C19" s="102"/>
      <c r="D19" s="90"/>
      <c r="E19" s="91"/>
      <c r="F19" s="90" t="s">
        <v>172</v>
      </c>
      <c r="G19" s="90"/>
      <c r="H19" s="90"/>
      <c r="I19" s="91"/>
      <c r="J19" s="38" t="s">
        <v>211</v>
      </c>
      <c r="K19" s="38" t="s">
        <v>209</v>
      </c>
      <c r="L19" s="72" t="s">
        <v>206</v>
      </c>
      <c r="M19" s="38" t="s">
        <v>210</v>
      </c>
      <c r="N19" s="38" t="s">
        <v>208</v>
      </c>
      <c r="O19" s="38"/>
      <c r="P19" s="38"/>
      <c r="Q19" s="38"/>
      <c r="R19" s="52"/>
    </row>
    <row r="20" spans="1:18" ht="17" customHeight="1" x14ac:dyDescent="0.3">
      <c r="A20" s="98"/>
      <c r="B20" s="99"/>
      <c r="C20" s="103" t="s">
        <v>174</v>
      </c>
      <c r="D20" s="104"/>
      <c r="E20" s="105"/>
      <c r="F20" s="106" t="s">
        <v>175</v>
      </c>
      <c r="G20" s="106"/>
      <c r="H20" s="106"/>
      <c r="I20" s="107"/>
      <c r="J20" s="48"/>
      <c r="K20" s="48" t="s">
        <v>212</v>
      </c>
      <c r="L20" s="48" t="s">
        <v>213</v>
      </c>
      <c r="M20" s="38" t="s">
        <v>214</v>
      </c>
      <c r="N20" s="48"/>
      <c r="O20" s="48"/>
      <c r="P20" s="48"/>
      <c r="Q20" s="48"/>
      <c r="R20" s="46"/>
    </row>
    <row r="21" spans="1:18" ht="17" customHeight="1" x14ac:dyDescent="0.3">
      <c r="A21" s="98"/>
      <c r="B21" s="99"/>
      <c r="C21" s="103"/>
      <c r="D21" s="104"/>
      <c r="E21" s="105"/>
      <c r="F21" s="106" t="s">
        <v>177</v>
      </c>
      <c r="G21" s="106"/>
      <c r="H21" s="106"/>
      <c r="I21" s="107"/>
      <c r="J21" s="48"/>
      <c r="K21" s="48" t="s">
        <v>212</v>
      </c>
      <c r="L21" s="48" t="s">
        <v>213</v>
      </c>
      <c r="M21" s="38" t="s">
        <v>214</v>
      </c>
      <c r="N21" s="48"/>
      <c r="O21" s="48"/>
      <c r="P21" s="48"/>
      <c r="Q21" s="46"/>
      <c r="R21" s="46"/>
    </row>
    <row r="22" spans="1:18" ht="17" customHeight="1" x14ac:dyDescent="0.3">
      <c r="A22" s="100"/>
      <c r="B22" s="101"/>
      <c r="C22" s="103"/>
      <c r="D22" s="104"/>
      <c r="E22" s="105"/>
      <c r="F22" s="106" t="s">
        <v>178</v>
      </c>
      <c r="G22" s="106"/>
      <c r="H22" s="106"/>
      <c r="I22" s="107"/>
      <c r="J22" s="59"/>
      <c r="K22" s="48" t="s">
        <v>212</v>
      </c>
      <c r="L22" s="48" t="s">
        <v>215</v>
      </c>
      <c r="M22" s="38" t="s">
        <v>214</v>
      </c>
      <c r="N22" s="59"/>
      <c r="O22" s="59"/>
      <c r="P22" s="59"/>
      <c r="Q22" s="46"/>
      <c r="R22" s="46"/>
    </row>
    <row r="23" spans="1:18" ht="17" customHeight="1" x14ac:dyDescent="0.3"/>
  </sheetData>
  <mergeCells count="20">
    <mergeCell ref="A12:I12"/>
    <mergeCell ref="F22:I22"/>
    <mergeCell ref="F21:I21"/>
    <mergeCell ref="F20:I20"/>
    <mergeCell ref="F15:I15"/>
    <mergeCell ref="F14:I14"/>
    <mergeCell ref="F13:I13"/>
    <mergeCell ref="C13:E15"/>
    <mergeCell ref="A13:B22"/>
    <mergeCell ref="C20:E22"/>
    <mergeCell ref="F19:I19"/>
    <mergeCell ref="F18:I18"/>
    <mergeCell ref="F17:I17"/>
    <mergeCell ref="F16:I16"/>
    <mergeCell ref="C16:E19"/>
    <mergeCell ref="A2:M2"/>
    <mergeCell ref="Q2:Q3"/>
    <mergeCell ref="R2:R3"/>
    <mergeCell ref="D4:D7"/>
    <mergeCell ref="C4:C7"/>
  </mergeCells>
  <phoneticPr fontId="108" type="noConversion"/>
  <dataValidations count="3">
    <dataValidation type="list" operator="equal" allowBlank="1" sqref="B1:B3 B12:B23" xr:uid="{00000000-0002-0000-0300-000000000000}">
      <formula1>"建设,运维,通用"</formula1>
    </dataValidation>
    <dataValidation type="list" operator="equal" allowBlank="1" sqref="I4:I11" xr:uid="{00000000-0002-0000-0300-000001000000}">
      <formula1>"完成,延迟"</formula1>
    </dataValidation>
    <dataValidation type="list" operator="equal" allowBlank="1" sqref="B4:B11" xr:uid="{00000000-0002-0000-0300-000002000000}">
      <formula1>"建设,开发,运维,通用"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FDFB-CF38-4861-AB22-21F0F7B0C9C2}">
  <dimension ref="A1:R23"/>
  <sheetViews>
    <sheetView showGridLines="0" workbookViewId="0">
      <selection activeCell="A12" sqref="A12:I12"/>
    </sheetView>
  </sheetViews>
  <sheetFormatPr defaultColWidth="14" defaultRowHeight="13" x14ac:dyDescent="0.3"/>
  <cols>
    <col min="1" max="2" width="17" customWidth="1"/>
    <col min="3" max="3" width="12" customWidth="1"/>
    <col min="4" max="4" width="10" customWidth="1"/>
    <col min="5" max="6" width="8" customWidth="1"/>
    <col min="7" max="7" width="39" customWidth="1"/>
    <col min="8" max="8" width="10" customWidth="1"/>
    <col min="9" max="9" width="6" customWidth="1"/>
    <col min="10" max="10" width="27" customWidth="1"/>
    <col min="11" max="13" width="50" customWidth="1"/>
    <col min="14" max="16" width="26" customWidth="1"/>
    <col min="17" max="17" width="15" customWidth="1"/>
    <col min="18" max="18" width="22" customWidth="1"/>
    <col min="19" max="20" width="10" customWidth="1"/>
  </cols>
  <sheetData>
    <row r="1" spans="1:18" ht="19" customHeight="1" x14ac:dyDescent="0.3">
      <c r="A1" s="53" t="s">
        <v>137</v>
      </c>
      <c r="B1" s="53"/>
      <c r="C1" s="54">
        <v>44731</v>
      </c>
      <c r="D1" s="54"/>
    </row>
    <row r="2" spans="1:18" ht="17" customHeight="1" x14ac:dyDescent="0.3">
      <c r="A2" s="80" t="str">
        <f>CONCATENATE("周总结&lt;",TEXT(第1周工作计划!$C$1-6,"yyyy年mm月dd日"),"-",TEXT(第1周工作计划!$C$1,"yyyy年mm月dd日"),"&gt;")</f>
        <v>周总结&lt;2022年05月30日-2022年06月05日&gt;</v>
      </c>
      <c r="B2" s="80"/>
      <c r="C2" s="108"/>
      <c r="D2" s="108"/>
      <c r="E2" s="81"/>
      <c r="F2" s="81"/>
      <c r="G2" s="81"/>
      <c r="H2" s="81"/>
      <c r="I2" s="81"/>
      <c r="J2" s="81"/>
      <c r="K2" s="81"/>
      <c r="L2" s="81"/>
      <c r="M2" s="109"/>
      <c r="N2" s="60"/>
      <c r="O2" s="60"/>
      <c r="P2" s="60"/>
      <c r="Q2" s="92" t="s">
        <v>138</v>
      </c>
      <c r="R2" s="82" t="s">
        <v>93</v>
      </c>
    </row>
    <row r="3" spans="1:18" ht="44" customHeight="1" x14ac:dyDescent="0.3">
      <c r="A3" s="56" t="s">
        <v>94</v>
      </c>
      <c r="B3" s="56" t="s">
        <v>139</v>
      </c>
      <c r="C3" s="57" t="s">
        <v>24</v>
      </c>
      <c r="D3" s="58" t="s">
        <v>96</v>
      </c>
      <c r="E3" s="58" t="s">
        <v>98</v>
      </c>
      <c r="F3" s="57" t="s">
        <v>140</v>
      </c>
      <c r="G3" s="28" t="s">
        <v>141</v>
      </c>
      <c r="H3" s="57" t="s">
        <v>179</v>
      </c>
      <c r="I3" s="57" t="s">
        <v>180</v>
      </c>
      <c r="J3" s="28" t="s">
        <v>143</v>
      </c>
      <c r="K3" s="28" t="s">
        <v>144</v>
      </c>
      <c r="L3" s="28" t="s">
        <v>145</v>
      </c>
      <c r="M3" s="28" t="s">
        <v>146</v>
      </c>
      <c r="N3" s="28" t="s">
        <v>147</v>
      </c>
      <c r="O3" s="28" t="s">
        <v>148</v>
      </c>
      <c r="P3" s="28" t="s">
        <v>149</v>
      </c>
      <c r="Q3" s="82"/>
      <c r="R3" s="82"/>
    </row>
    <row r="4" spans="1:18" x14ac:dyDescent="0.3">
      <c r="A4" s="13">
        <v>1</v>
      </c>
      <c r="B4" s="73" t="s">
        <v>107</v>
      </c>
      <c r="C4" s="116" t="s">
        <v>31</v>
      </c>
      <c r="D4" s="115">
        <v>0.7</v>
      </c>
      <c r="E4" s="13" t="s">
        <v>109</v>
      </c>
      <c r="F4" s="11" t="s">
        <v>112</v>
      </c>
      <c r="G4" s="61" t="s">
        <v>181</v>
      </c>
      <c r="H4" s="61">
        <v>0.75</v>
      </c>
      <c r="I4" s="4" t="s">
        <v>151</v>
      </c>
      <c r="J4" s="65">
        <v>1</v>
      </c>
      <c r="K4" s="65"/>
      <c r="L4" s="65">
        <v>1</v>
      </c>
      <c r="M4" s="65">
        <v>1</v>
      </c>
      <c r="N4" s="65"/>
      <c r="O4" s="51"/>
      <c r="P4" s="51"/>
      <c r="Q4" s="33">
        <f>SUM(J4:P4)</f>
        <v>3</v>
      </c>
      <c r="R4" s="5"/>
    </row>
    <row r="5" spans="1:18" x14ac:dyDescent="0.3">
      <c r="A5" s="13">
        <v>2</v>
      </c>
      <c r="B5" s="13" t="s">
        <v>107</v>
      </c>
      <c r="C5" s="116"/>
      <c r="D5" s="115"/>
      <c r="E5" s="13" t="s">
        <v>109</v>
      </c>
      <c r="F5" s="11" t="s">
        <v>112</v>
      </c>
      <c r="G5" s="35" t="s">
        <v>216</v>
      </c>
      <c r="H5" s="35">
        <v>1</v>
      </c>
      <c r="I5" s="4" t="s">
        <v>183</v>
      </c>
      <c r="J5" s="65"/>
      <c r="K5" s="65">
        <v>2</v>
      </c>
      <c r="L5" s="65"/>
      <c r="M5" s="65">
        <v>2</v>
      </c>
      <c r="N5" s="65"/>
      <c r="O5" s="51"/>
      <c r="P5" s="51"/>
      <c r="Q5" s="33"/>
      <c r="R5" s="5"/>
    </row>
    <row r="6" spans="1:18" ht="30" customHeight="1" x14ac:dyDescent="0.3">
      <c r="A6" s="13">
        <v>3</v>
      </c>
      <c r="B6" s="13" t="s">
        <v>107</v>
      </c>
      <c r="C6" s="116"/>
      <c r="D6" s="115"/>
      <c r="E6" s="13" t="s">
        <v>109</v>
      </c>
      <c r="F6" s="11"/>
      <c r="G6" s="35" t="s">
        <v>22</v>
      </c>
      <c r="H6" s="35">
        <v>1</v>
      </c>
      <c r="I6" s="4" t="s">
        <v>151</v>
      </c>
      <c r="J6" s="65">
        <v>2</v>
      </c>
      <c r="K6" s="65"/>
      <c r="L6" s="65"/>
      <c r="M6" s="65">
        <v>1</v>
      </c>
      <c r="N6" s="65"/>
      <c r="O6" s="51"/>
      <c r="P6" s="51"/>
      <c r="Q6" s="33"/>
      <c r="R6" s="5"/>
    </row>
    <row r="7" spans="1:18" x14ac:dyDescent="0.3">
      <c r="A7" s="13">
        <v>4</v>
      </c>
      <c r="B7" s="13" t="s">
        <v>107</v>
      </c>
      <c r="C7" s="116"/>
      <c r="D7" s="115"/>
      <c r="E7" s="13" t="s">
        <v>109</v>
      </c>
      <c r="F7" s="11" t="s">
        <v>154</v>
      </c>
      <c r="G7" s="35" t="s">
        <v>217</v>
      </c>
      <c r="H7" s="35">
        <v>0.5</v>
      </c>
      <c r="I7" s="4" t="s">
        <v>151</v>
      </c>
      <c r="J7" s="65">
        <v>1</v>
      </c>
      <c r="K7" s="65"/>
      <c r="L7" s="65"/>
      <c r="M7" s="65"/>
      <c r="N7" s="65"/>
      <c r="O7" s="51"/>
      <c r="P7" s="51"/>
      <c r="Q7" s="33"/>
      <c r="R7" s="5"/>
    </row>
    <row r="8" spans="1:18" x14ac:dyDescent="0.3">
      <c r="A8" s="13">
        <v>5</v>
      </c>
      <c r="B8" s="13" t="s">
        <v>133</v>
      </c>
      <c r="C8" s="13" t="s">
        <v>189</v>
      </c>
      <c r="D8" s="75">
        <v>1</v>
      </c>
      <c r="E8" s="9" t="s">
        <v>109</v>
      </c>
      <c r="F8" s="5"/>
      <c r="G8" s="35" t="s">
        <v>218</v>
      </c>
      <c r="H8" s="35">
        <v>1</v>
      </c>
      <c r="I8" s="4" t="s">
        <v>151</v>
      </c>
      <c r="J8" s="65"/>
      <c r="K8" s="65">
        <v>1</v>
      </c>
      <c r="L8" s="65"/>
      <c r="M8" s="65"/>
      <c r="N8" s="65"/>
      <c r="O8" s="51"/>
      <c r="P8" s="51"/>
      <c r="Q8" s="33">
        <f>SUM(J8:P8)</f>
        <v>1</v>
      </c>
      <c r="R8" s="5"/>
    </row>
    <row r="9" spans="1:18" x14ac:dyDescent="0.3">
      <c r="A9" s="13">
        <v>6</v>
      </c>
      <c r="B9" s="71" t="s">
        <v>133</v>
      </c>
      <c r="C9" s="16" t="s">
        <v>191</v>
      </c>
      <c r="D9" s="16" t="s">
        <v>219</v>
      </c>
      <c r="E9" s="9" t="s">
        <v>109</v>
      </c>
      <c r="F9" s="38" t="s">
        <v>193</v>
      </c>
      <c r="G9" s="35" t="s">
        <v>220</v>
      </c>
      <c r="H9" s="35">
        <v>1</v>
      </c>
      <c r="I9" s="4" t="s">
        <v>151</v>
      </c>
      <c r="J9" s="65"/>
      <c r="K9" s="65">
        <v>4</v>
      </c>
      <c r="L9" s="65">
        <v>3</v>
      </c>
      <c r="M9" s="65">
        <v>5</v>
      </c>
      <c r="N9" s="65"/>
      <c r="O9" s="51"/>
      <c r="P9" s="51"/>
      <c r="Q9" s="33">
        <f>SUM(J9:P9)</f>
        <v>12</v>
      </c>
      <c r="R9" s="5"/>
    </row>
    <row r="10" spans="1:18" x14ac:dyDescent="0.3">
      <c r="A10" s="13">
        <v>7</v>
      </c>
      <c r="B10" s="9" t="s">
        <v>133</v>
      </c>
      <c r="C10" s="13" t="s">
        <v>31</v>
      </c>
      <c r="D10" s="69">
        <v>1</v>
      </c>
      <c r="E10" s="9" t="s">
        <v>109</v>
      </c>
      <c r="F10" s="38" t="s">
        <v>193</v>
      </c>
      <c r="G10" s="35" t="s">
        <v>221</v>
      </c>
      <c r="H10" s="35">
        <v>1</v>
      </c>
      <c r="I10" s="4" t="s">
        <v>151</v>
      </c>
      <c r="J10" s="65">
        <v>4</v>
      </c>
      <c r="K10" s="65">
        <v>2</v>
      </c>
      <c r="L10" s="65">
        <v>3</v>
      </c>
      <c r="M10" s="65"/>
      <c r="N10" s="65">
        <v>6</v>
      </c>
      <c r="O10" s="51"/>
      <c r="P10" s="51"/>
      <c r="Q10" s="33">
        <f>SUM(J10:P10)</f>
        <v>15</v>
      </c>
      <c r="R10" s="5"/>
    </row>
    <row r="11" spans="1:18" ht="15" customHeight="1" x14ac:dyDescent="0.3">
      <c r="A11" s="13">
        <v>8</v>
      </c>
      <c r="B11" s="9" t="s">
        <v>129</v>
      </c>
      <c r="C11" s="13" t="s">
        <v>130</v>
      </c>
      <c r="D11" s="70">
        <v>0</v>
      </c>
      <c r="E11" s="9" t="s">
        <v>109</v>
      </c>
      <c r="F11" s="38"/>
      <c r="G11" s="35" t="s">
        <v>222</v>
      </c>
      <c r="H11" s="35">
        <v>1</v>
      </c>
      <c r="I11" s="4" t="s">
        <v>151</v>
      </c>
      <c r="J11" s="65">
        <v>2</v>
      </c>
      <c r="K11" s="65">
        <v>1</v>
      </c>
      <c r="L11" s="65">
        <v>3</v>
      </c>
      <c r="M11" s="65"/>
      <c r="N11" s="65">
        <v>1</v>
      </c>
      <c r="O11" s="51"/>
      <c r="P11" s="51"/>
      <c r="Q11" s="33">
        <f>SUM(J11:P11)</f>
        <v>7</v>
      </c>
      <c r="R11" s="5"/>
    </row>
    <row r="12" spans="1:18" ht="25" customHeight="1" x14ac:dyDescent="0.3">
      <c r="A12" s="93" t="s">
        <v>160</v>
      </c>
      <c r="B12" s="94"/>
      <c r="C12" s="94"/>
      <c r="D12" s="94"/>
      <c r="E12" s="94"/>
      <c r="F12" s="94"/>
      <c r="G12" s="94"/>
      <c r="H12" s="94"/>
      <c r="I12" s="95"/>
      <c r="J12" s="41">
        <f t="shared" ref="J12:Q12" si="0">SUM(J4:J11)</f>
        <v>10</v>
      </c>
      <c r="K12" s="41">
        <f t="shared" si="0"/>
        <v>10</v>
      </c>
      <c r="L12" s="41">
        <f t="shared" si="0"/>
        <v>10</v>
      </c>
      <c r="M12" s="41">
        <f t="shared" si="0"/>
        <v>9</v>
      </c>
      <c r="N12" s="41">
        <f t="shared" si="0"/>
        <v>7</v>
      </c>
      <c r="O12" s="41">
        <f t="shared" si="0"/>
        <v>0</v>
      </c>
      <c r="P12" s="41">
        <f t="shared" si="0"/>
        <v>0</v>
      </c>
      <c r="Q12" s="41">
        <f t="shared" si="0"/>
        <v>38</v>
      </c>
      <c r="R12" s="5"/>
    </row>
    <row r="13" spans="1:18" ht="17" customHeight="1" x14ac:dyDescent="0.3">
      <c r="A13" s="96" t="s">
        <v>161</v>
      </c>
      <c r="B13" s="97"/>
      <c r="C13" s="102" t="s">
        <v>162</v>
      </c>
      <c r="D13" s="90"/>
      <c r="E13" s="91"/>
      <c r="F13" s="90" t="s">
        <v>163</v>
      </c>
      <c r="G13" s="90"/>
      <c r="H13" s="90"/>
      <c r="I13" s="91"/>
      <c r="J13" s="5" t="s">
        <v>223</v>
      </c>
      <c r="K13" s="5" t="s">
        <v>224</v>
      </c>
      <c r="L13" s="5" t="s">
        <v>225</v>
      </c>
      <c r="M13" s="38" t="s">
        <v>226</v>
      </c>
      <c r="N13" s="5" t="s">
        <v>227</v>
      </c>
      <c r="O13" s="5"/>
      <c r="P13" s="5"/>
      <c r="Q13" s="5"/>
      <c r="R13" s="5"/>
    </row>
    <row r="14" spans="1:18" ht="17" customHeight="1" x14ac:dyDescent="0.3">
      <c r="A14" s="98"/>
      <c r="B14" s="99"/>
      <c r="C14" s="102"/>
      <c r="D14" s="90"/>
      <c r="E14" s="91"/>
      <c r="F14" s="90" t="s">
        <v>165</v>
      </c>
      <c r="G14" s="90"/>
      <c r="H14" s="90"/>
      <c r="I14" s="91"/>
      <c r="J14" s="38" t="s">
        <v>228</v>
      </c>
      <c r="K14" s="5" t="s">
        <v>224</v>
      </c>
      <c r="L14" s="5" t="s">
        <v>225</v>
      </c>
      <c r="M14" s="38" t="s">
        <v>229</v>
      </c>
      <c r="N14" s="38" t="s">
        <v>230</v>
      </c>
      <c r="O14" s="38"/>
      <c r="P14" s="38"/>
      <c r="Q14" s="38"/>
      <c r="R14" s="38"/>
    </row>
    <row r="15" spans="1:18" ht="17" customHeight="1" x14ac:dyDescent="0.3">
      <c r="A15" s="98"/>
      <c r="B15" s="99"/>
      <c r="C15" s="102"/>
      <c r="D15" s="90"/>
      <c r="E15" s="91"/>
      <c r="F15" s="90" t="s">
        <v>166</v>
      </c>
      <c r="G15" s="90"/>
      <c r="H15" s="90"/>
      <c r="I15" s="91"/>
      <c r="J15" s="38" t="s">
        <v>228</v>
      </c>
      <c r="K15" s="38" t="s">
        <v>231</v>
      </c>
      <c r="L15" s="5" t="s">
        <v>225</v>
      </c>
      <c r="M15" s="5" t="s">
        <v>232</v>
      </c>
      <c r="N15" s="38" t="s">
        <v>230</v>
      </c>
      <c r="O15" s="38"/>
      <c r="P15" s="38"/>
      <c r="Q15" s="38"/>
      <c r="R15" s="38"/>
    </row>
    <row r="16" spans="1:18" ht="17" customHeight="1" x14ac:dyDescent="0.3">
      <c r="A16" s="98"/>
      <c r="B16" s="99"/>
      <c r="C16" s="102" t="s">
        <v>167</v>
      </c>
      <c r="D16" s="90"/>
      <c r="E16" s="91"/>
      <c r="F16" s="88" t="s">
        <v>168</v>
      </c>
      <c r="G16" s="88"/>
      <c r="H16" s="88"/>
      <c r="I16" s="89"/>
      <c r="J16" s="38" t="s">
        <v>233</v>
      </c>
      <c r="K16" s="38" t="s">
        <v>234</v>
      </c>
      <c r="L16" s="38" t="s">
        <v>235</v>
      </c>
      <c r="M16" s="5" t="s">
        <v>236</v>
      </c>
      <c r="N16" s="38" t="s">
        <v>237</v>
      </c>
      <c r="O16" s="38"/>
      <c r="P16" s="38"/>
      <c r="Q16" s="38"/>
      <c r="R16" s="38"/>
    </row>
    <row r="17" spans="1:18" ht="15" customHeight="1" x14ac:dyDescent="0.3">
      <c r="A17" s="98"/>
      <c r="B17" s="99"/>
      <c r="C17" s="102"/>
      <c r="D17" s="90"/>
      <c r="E17" s="91"/>
      <c r="F17" s="90" t="s">
        <v>169</v>
      </c>
      <c r="G17" s="90"/>
      <c r="H17" s="90"/>
      <c r="I17" s="91"/>
      <c r="J17" s="38" t="s">
        <v>238</v>
      </c>
      <c r="K17" s="38" t="s">
        <v>234</v>
      </c>
      <c r="L17" s="38" t="s">
        <v>239</v>
      </c>
      <c r="M17" s="38" t="s">
        <v>240</v>
      </c>
      <c r="N17" s="38" t="s">
        <v>230</v>
      </c>
      <c r="O17" s="38"/>
      <c r="P17" s="38"/>
      <c r="Q17" s="43"/>
      <c r="R17" s="38"/>
    </row>
    <row r="18" spans="1:18" ht="15" customHeight="1" x14ac:dyDescent="0.3">
      <c r="A18" s="98"/>
      <c r="B18" s="99"/>
      <c r="C18" s="102"/>
      <c r="D18" s="90"/>
      <c r="E18" s="91"/>
      <c r="F18" s="90" t="s">
        <v>171</v>
      </c>
      <c r="G18" s="90"/>
      <c r="H18" s="90"/>
      <c r="I18" s="91"/>
      <c r="J18" s="38" t="s">
        <v>241</v>
      </c>
      <c r="K18" s="38" t="s">
        <v>234</v>
      </c>
      <c r="L18" s="38" t="s">
        <v>239</v>
      </c>
      <c r="M18" s="38" t="s">
        <v>242</v>
      </c>
      <c r="N18" s="38" t="s">
        <v>230</v>
      </c>
      <c r="O18" s="38"/>
      <c r="P18" s="38"/>
      <c r="Q18" s="38"/>
      <c r="R18" s="38"/>
    </row>
    <row r="19" spans="1:18" ht="15" customHeight="1" x14ac:dyDescent="0.3">
      <c r="A19" s="98"/>
      <c r="B19" s="99"/>
      <c r="C19" s="102"/>
      <c r="D19" s="90"/>
      <c r="E19" s="91"/>
      <c r="F19" s="90" t="s">
        <v>172</v>
      </c>
      <c r="G19" s="90"/>
      <c r="H19" s="90"/>
      <c r="I19" s="91"/>
      <c r="J19" s="38" t="s">
        <v>241</v>
      </c>
      <c r="K19" s="38" t="s">
        <v>234</v>
      </c>
      <c r="L19" s="38" t="s">
        <v>243</v>
      </c>
      <c r="M19" s="5" t="s">
        <v>236</v>
      </c>
      <c r="N19" s="38" t="s">
        <v>230</v>
      </c>
      <c r="O19" s="38"/>
      <c r="P19" s="38"/>
      <c r="Q19" s="38"/>
      <c r="R19" s="52"/>
    </row>
    <row r="20" spans="1:18" ht="17" customHeight="1" x14ac:dyDescent="0.3">
      <c r="A20" s="98"/>
      <c r="B20" s="99"/>
      <c r="C20" s="103" t="s">
        <v>174</v>
      </c>
      <c r="D20" s="104"/>
      <c r="E20" s="105"/>
      <c r="F20" s="106" t="s">
        <v>175</v>
      </c>
      <c r="G20" s="106"/>
      <c r="H20" s="106"/>
      <c r="I20" s="107"/>
      <c r="J20" s="48" t="s">
        <v>238</v>
      </c>
      <c r="K20" s="48" t="s">
        <v>244</v>
      </c>
      <c r="L20" s="48" t="s">
        <v>245</v>
      </c>
      <c r="M20" s="48" t="s">
        <v>246</v>
      </c>
      <c r="N20" s="48"/>
      <c r="O20" s="48"/>
      <c r="P20" s="48"/>
      <c r="Q20" s="48"/>
      <c r="R20" s="46"/>
    </row>
    <row r="21" spans="1:18" ht="17" customHeight="1" x14ac:dyDescent="0.3">
      <c r="A21" s="98"/>
      <c r="B21" s="99"/>
      <c r="C21" s="103"/>
      <c r="D21" s="104"/>
      <c r="E21" s="105"/>
      <c r="F21" s="106" t="s">
        <v>177</v>
      </c>
      <c r="G21" s="106"/>
      <c r="H21" s="106"/>
      <c r="I21" s="107"/>
      <c r="J21" s="48" t="s">
        <v>238</v>
      </c>
      <c r="K21" s="48" t="s">
        <v>238</v>
      </c>
      <c r="L21" s="48" t="s">
        <v>245</v>
      </c>
      <c r="M21" s="48" t="s">
        <v>246</v>
      </c>
      <c r="N21" s="48"/>
      <c r="O21" s="48"/>
      <c r="P21" s="48"/>
      <c r="Q21" s="46"/>
      <c r="R21" s="46"/>
    </row>
    <row r="22" spans="1:18" ht="17" customHeight="1" x14ac:dyDescent="0.3">
      <c r="A22" s="100"/>
      <c r="B22" s="101"/>
      <c r="C22" s="103"/>
      <c r="D22" s="104"/>
      <c r="E22" s="105"/>
      <c r="F22" s="106" t="s">
        <v>178</v>
      </c>
      <c r="G22" s="106"/>
      <c r="H22" s="106"/>
      <c r="I22" s="107"/>
      <c r="J22" s="48" t="s">
        <v>238</v>
      </c>
      <c r="K22" s="48" t="s">
        <v>238</v>
      </c>
      <c r="L22" s="48" t="s">
        <v>245</v>
      </c>
      <c r="M22" s="59"/>
      <c r="N22" s="59"/>
      <c r="O22" s="59"/>
      <c r="P22" s="59"/>
      <c r="Q22" s="46"/>
      <c r="R22" s="46"/>
    </row>
    <row r="23" spans="1:18" ht="17" customHeight="1" x14ac:dyDescent="0.3"/>
  </sheetData>
  <mergeCells count="20">
    <mergeCell ref="F21:I21"/>
    <mergeCell ref="F20:I20"/>
    <mergeCell ref="D4:D7"/>
    <mergeCell ref="C4:C7"/>
    <mergeCell ref="R2:R3"/>
    <mergeCell ref="Q2:Q3"/>
    <mergeCell ref="A2:M2"/>
    <mergeCell ref="C20:E22"/>
    <mergeCell ref="F19:I19"/>
    <mergeCell ref="F18:I18"/>
    <mergeCell ref="F17:I17"/>
    <mergeCell ref="F16:I16"/>
    <mergeCell ref="C16:E19"/>
    <mergeCell ref="F15:I15"/>
    <mergeCell ref="F14:I14"/>
    <mergeCell ref="F13:I13"/>
    <mergeCell ref="C13:E15"/>
    <mergeCell ref="A13:B22"/>
    <mergeCell ref="A12:I12"/>
    <mergeCell ref="F22:I22"/>
  </mergeCells>
  <phoneticPr fontId="108" type="noConversion"/>
  <dataValidations count="3">
    <dataValidation type="list" operator="equal" allowBlank="1" sqref="B1:B3 B12:B23" xr:uid="{00000000-0002-0000-0400-000000000000}">
      <formula1>"建设,运维,通用"</formula1>
    </dataValidation>
    <dataValidation type="list" operator="equal" allowBlank="1" sqref="B4:B11" xr:uid="{00000000-0002-0000-0400-000001000000}">
      <formula1>"建设,开发,运维,通用"</formula1>
    </dataValidation>
    <dataValidation type="list" operator="equal" allowBlank="1" sqref="I4:I11" xr:uid="{00000000-0002-0000-0400-000002000000}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BEC6-53AD-4E27-A076-03DBFE325BE9}">
  <dimension ref="A1:R21"/>
  <sheetViews>
    <sheetView showGridLines="0" tabSelected="1" workbookViewId="0">
      <selection activeCell="A11" sqref="A11:I11"/>
    </sheetView>
  </sheetViews>
  <sheetFormatPr defaultColWidth="14" defaultRowHeight="13" x14ac:dyDescent="0.3"/>
  <cols>
    <col min="1" max="2" width="17" customWidth="1"/>
    <col min="3" max="3" width="21" customWidth="1"/>
    <col min="4" max="4" width="10" customWidth="1"/>
    <col min="5" max="5" width="8" customWidth="1"/>
    <col min="6" max="6" width="16" customWidth="1"/>
    <col min="7" max="7" width="39" customWidth="1"/>
    <col min="8" max="8" width="10" customWidth="1"/>
    <col min="9" max="9" width="27" customWidth="1"/>
    <col min="10" max="10" width="28" customWidth="1"/>
    <col min="11" max="13" width="50" customWidth="1"/>
    <col min="14" max="16" width="26" customWidth="1"/>
    <col min="17" max="18" width="22" customWidth="1"/>
    <col min="19" max="20" width="10" customWidth="1"/>
  </cols>
  <sheetData>
    <row r="1" spans="1:18" ht="19" customHeight="1" x14ac:dyDescent="0.3">
      <c r="A1" s="53" t="s">
        <v>137</v>
      </c>
      <c r="B1" s="53"/>
      <c r="C1" s="54">
        <v>44736</v>
      </c>
      <c r="D1" s="54"/>
    </row>
    <row r="2" spans="1:18" ht="17" customHeight="1" x14ac:dyDescent="0.3">
      <c r="A2" s="80" t="str">
        <f>CONCATENATE("周总结&lt;",TEXT(第1周工作计划!$C$1-6,"yyyy年mm月dd日"),"-",TEXT(第1周工作计划!$C$1,"yyyy年mm月dd日"),"&gt;")</f>
        <v>周总结&lt;2022年05月30日-2022年06月05日&gt;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60"/>
      <c r="O2" s="60"/>
      <c r="P2" s="60"/>
      <c r="Q2" s="92" t="s">
        <v>138</v>
      </c>
      <c r="R2" s="82" t="s">
        <v>93</v>
      </c>
    </row>
    <row r="3" spans="1:18" ht="44" customHeight="1" x14ac:dyDescent="0.3">
      <c r="A3" s="56" t="s">
        <v>94</v>
      </c>
      <c r="B3" s="56" t="s">
        <v>139</v>
      </c>
      <c r="C3" s="57" t="s">
        <v>24</v>
      </c>
      <c r="D3" s="58" t="s">
        <v>96</v>
      </c>
      <c r="E3" s="58" t="s">
        <v>98</v>
      </c>
      <c r="F3" s="57" t="s">
        <v>140</v>
      </c>
      <c r="G3" s="28" t="s">
        <v>141</v>
      </c>
      <c r="H3" s="57" t="s">
        <v>179</v>
      </c>
      <c r="I3" s="57" t="s">
        <v>180</v>
      </c>
      <c r="J3" s="28" t="s">
        <v>143</v>
      </c>
      <c r="K3" s="28" t="s">
        <v>144</v>
      </c>
      <c r="L3" s="28" t="s">
        <v>145</v>
      </c>
      <c r="M3" s="28" t="s">
        <v>146</v>
      </c>
      <c r="N3" s="28" t="s">
        <v>147</v>
      </c>
      <c r="O3" s="28" t="s">
        <v>148</v>
      </c>
      <c r="P3" s="28" t="s">
        <v>149</v>
      </c>
      <c r="Q3" s="92"/>
      <c r="R3" s="82"/>
    </row>
    <row r="4" spans="1:18" ht="28" customHeight="1" x14ac:dyDescent="0.3">
      <c r="A4" s="13">
        <v>1</v>
      </c>
      <c r="B4" s="73" t="s">
        <v>107</v>
      </c>
      <c r="C4" s="116" t="s">
        <v>31</v>
      </c>
      <c r="D4" s="115">
        <v>0.7</v>
      </c>
      <c r="E4" s="13" t="s">
        <v>109</v>
      </c>
      <c r="F4" s="11" t="s">
        <v>112</v>
      </c>
      <c r="G4" s="61" t="s">
        <v>181</v>
      </c>
      <c r="H4" s="61">
        <v>0.8</v>
      </c>
      <c r="I4" s="4" t="s">
        <v>183</v>
      </c>
      <c r="J4" s="65">
        <v>2</v>
      </c>
      <c r="K4" s="65">
        <v>1</v>
      </c>
      <c r="L4" s="65"/>
      <c r="M4" s="65"/>
      <c r="N4" s="65"/>
      <c r="O4" s="51"/>
      <c r="P4" s="51"/>
      <c r="Q4" s="33">
        <f>SUM(J4:P4)</f>
        <v>3</v>
      </c>
      <c r="R4" s="5"/>
    </row>
    <row r="5" spans="1:18" ht="22" customHeight="1" x14ac:dyDescent="0.3">
      <c r="A5" s="13">
        <v>2</v>
      </c>
      <c r="B5" s="13" t="s">
        <v>107</v>
      </c>
      <c r="C5" s="116"/>
      <c r="D5" s="115"/>
      <c r="E5" s="13" t="s">
        <v>109</v>
      </c>
      <c r="F5" s="11" t="s">
        <v>121</v>
      </c>
      <c r="G5" s="35" t="s">
        <v>247</v>
      </c>
      <c r="H5" s="61">
        <v>1</v>
      </c>
      <c r="I5" s="4" t="s">
        <v>151</v>
      </c>
      <c r="J5" s="65">
        <v>1</v>
      </c>
      <c r="K5" s="65"/>
      <c r="L5" s="65"/>
      <c r="M5" s="65">
        <v>2</v>
      </c>
      <c r="N5" s="65"/>
      <c r="O5" s="51"/>
      <c r="P5" s="51"/>
      <c r="Q5" s="33"/>
      <c r="R5" s="5"/>
    </row>
    <row r="6" spans="1:18" ht="15" customHeight="1" x14ac:dyDescent="0.3">
      <c r="A6" s="13">
        <v>3</v>
      </c>
      <c r="B6" s="13" t="s">
        <v>107</v>
      </c>
      <c r="C6" s="116"/>
      <c r="D6" s="115"/>
      <c r="E6" s="13" t="s">
        <v>109</v>
      </c>
      <c r="F6" s="11"/>
      <c r="G6" s="35" t="s">
        <v>248</v>
      </c>
      <c r="H6" s="35">
        <v>1</v>
      </c>
      <c r="I6" s="4" t="s">
        <v>151</v>
      </c>
      <c r="J6" s="65">
        <v>6</v>
      </c>
      <c r="K6" s="65">
        <v>5</v>
      </c>
      <c r="L6" s="65">
        <v>1</v>
      </c>
      <c r="M6" s="65"/>
      <c r="N6" s="65">
        <v>6</v>
      </c>
      <c r="O6" s="51"/>
      <c r="P6" s="51"/>
      <c r="Q6" s="33"/>
      <c r="R6" s="5"/>
    </row>
    <row r="7" spans="1:18" ht="15" customHeight="1" x14ac:dyDescent="0.3">
      <c r="A7" s="13"/>
      <c r="B7" s="13" t="s">
        <v>107</v>
      </c>
      <c r="C7" s="66"/>
      <c r="D7" s="115"/>
      <c r="E7" s="13" t="s">
        <v>109</v>
      </c>
      <c r="F7" s="11"/>
      <c r="G7" s="35" t="s">
        <v>249</v>
      </c>
      <c r="H7" s="35">
        <v>1</v>
      </c>
      <c r="I7" s="4" t="s">
        <v>151</v>
      </c>
      <c r="J7" s="65">
        <v>1</v>
      </c>
      <c r="K7" s="65">
        <v>3</v>
      </c>
      <c r="L7" s="65">
        <v>4</v>
      </c>
      <c r="M7" s="65"/>
      <c r="N7" s="65"/>
      <c r="O7" s="51"/>
      <c r="P7" s="51"/>
      <c r="Q7" s="33"/>
      <c r="R7" s="5"/>
    </row>
    <row r="8" spans="1:18" ht="15" customHeight="1" x14ac:dyDescent="0.3">
      <c r="A8" s="13">
        <v>4</v>
      </c>
      <c r="B8" s="13" t="s">
        <v>133</v>
      </c>
      <c r="C8" s="13" t="s">
        <v>189</v>
      </c>
      <c r="D8" s="75">
        <v>1</v>
      </c>
      <c r="E8" s="9" t="s">
        <v>109</v>
      </c>
      <c r="F8" s="5"/>
      <c r="G8" s="35" t="s">
        <v>250</v>
      </c>
      <c r="H8" s="35">
        <v>1</v>
      </c>
      <c r="I8" s="4" t="s">
        <v>151</v>
      </c>
      <c r="J8" s="65"/>
      <c r="K8" s="65"/>
      <c r="L8" s="65"/>
      <c r="M8" s="65"/>
      <c r="N8" s="65"/>
      <c r="O8" s="51"/>
      <c r="P8" s="51"/>
      <c r="Q8" s="33">
        <f>SUM(J8:P8)</f>
        <v>0</v>
      </c>
      <c r="R8" s="5"/>
    </row>
    <row r="9" spans="1:18" ht="25" customHeight="1" x14ac:dyDescent="0.3">
      <c r="A9" s="13">
        <v>5</v>
      </c>
      <c r="B9" s="71" t="s">
        <v>133</v>
      </c>
      <c r="C9" s="16" t="s">
        <v>191</v>
      </c>
      <c r="D9" s="16"/>
      <c r="E9" s="9" t="s">
        <v>109</v>
      </c>
      <c r="F9" s="38"/>
      <c r="G9" s="35" t="s">
        <v>251</v>
      </c>
      <c r="H9" s="35">
        <v>1</v>
      </c>
      <c r="I9" s="4" t="s">
        <v>151</v>
      </c>
      <c r="J9" s="65"/>
      <c r="K9" s="65"/>
      <c r="L9" s="65">
        <v>4</v>
      </c>
      <c r="M9" s="65"/>
      <c r="N9" s="65"/>
      <c r="O9" s="51"/>
      <c r="P9" s="51"/>
      <c r="Q9" s="33">
        <f>SUM(J9:P9)</f>
        <v>4</v>
      </c>
      <c r="R9" s="5"/>
    </row>
    <row r="10" spans="1:18" ht="17" customHeight="1" x14ac:dyDescent="0.3">
      <c r="A10" s="13">
        <v>6</v>
      </c>
      <c r="B10" s="9" t="s">
        <v>129</v>
      </c>
      <c r="C10" s="13" t="s">
        <v>130</v>
      </c>
      <c r="D10" s="69">
        <v>1</v>
      </c>
      <c r="E10" s="9" t="s">
        <v>109</v>
      </c>
      <c r="F10" s="38"/>
      <c r="G10" s="35" t="s">
        <v>252</v>
      </c>
      <c r="H10" s="35">
        <v>1</v>
      </c>
      <c r="I10" s="4" t="s">
        <v>151</v>
      </c>
      <c r="J10" s="65"/>
      <c r="K10" s="65"/>
      <c r="L10" s="65">
        <v>1</v>
      </c>
      <c r="M10" s="65">
        <v>8</v>
      </c>
      <c r="N10" s="65">
        <v>2</v>
      </c>
      <c r="O10" s="51"/>
      <c r="P10" s="51"/>
      <c r="Q10" s="33">
        <f>SUM(J10:P10)</f>
        <v>11</v>
      </c>
      <c r="R10" s="5"/>
    </row>
    <row r="11" spans="1:18" ht="17" customHeight="1" x14ac:dyDescent="0.3">
      <c r="A11" s="93" t="s">
        <v>160</v>
      </c>
      <c r="B11" s="94"/>
      <c r="C11" s="94"/>
      <c r="D11" s="94"/>
      <c r="E11" s="94"/>
      <c r="F11" s="94"/>
      <c r="G11" s="94"/>
      <c r="H11" s="94"/>
      <c r="I11" s="95"/>
      <c r="J11" s="41">
        <f t="shared" ref="J11:Q11" si="0">SUM(J4:J10)</f>
        <v>10</v>
      </c>
      <c r="K11" s="41">
        <f t="shared" si="0"/>
        <v>9</v>
      </c>
      <c r="L11" s="41">
        <f t="shared" si="0"/>
        <v>10</v>
      </c>
      <c r="M11" s="41">
        <f t="shared" si="0"/>
        <v>10</v>
      </c>
      <c r="N11" s="41">
        <f t="shared" si="0"/>
        <v>8</v>
      </c>
      <c r="O11" s="41">
        <f t="shared" si="0"/>
        <v>0</v>
      </c>
      <c r="P11" s="41">
        <f t="shared" si="0"/>
        <v>0</v>
      </c>
      <c r="Q11" s="41">
        <f t="shared" si="0"/>
        <v>18</v>
      </c>
      <c r="R11" s="5"/>
    </row>
    <row r="12" spans="1:18" ht="17" customHeight="1" x14ac:dyDescent="0.3">
      <c r="A12" s="96"/>
      <c r="B12" s="96"/>
      <c r="C12" s="102" t="s">
        <v>162</v>
      </c>
      <c r="D12" s="102"/>
      <c r="E12" s="102"/>
      <c r="F12" s="117" t="s">
        <v>163</v>
      </c>
      <c r="G12" s="117"/>
      <c r="H12" s="117"/>
      <c r="I12" s="117"/>
      <c r="J12" s="64" t="s">
        <v>223</v>
      </c>
      <c r="K12" s="72" t="s">
        <v>253</v>
      </c>
      <c r="L12" s="72" t="s">
        <v>253</v>
      </c>
      <c r="M12" s="38" t="s">
        <v>254</v>
      </c>
      <c r="N12" s="5" t="s">
        <v>255</v>
      </c>
      <c r="O12" s="5"/>
      <c r="P12" s="5"/>
      <c r="Q12" s="5"/>
      <c r="R12" s="5"/>
    </row>
    <row r="13" spans="1:18" ht="15" customHeight="1" x14ac:dyDescent="0.3">
      <c r="A13" s="96"/>
      <c r="B13" s="96"/>
      <c r="C13" s="102"/>
      <c r="D13" s="102"/>
      <c r="E13" s="102"/>
      <c r="F13" s="117" t="s">
        <v>165</v>
      </c>
      <c r="G13" s="117"/>
      <c r="H13" s="117"/>
      <c r="I13" s="117"/>
      <c r="J13" s="72" t="s">
        <v>256</v>
      </c>
      <c r="K13" s="72" t="s">
        <v>253</v>
      </c>
      <c r="L13" s="5" t="s">
        <v>257</v>
      </c>
      <c r="M13" s="38" t="s">
        <v>254</v>
      </c>
      <c r="N13" s="5" t="s">
        <v>255</v>
      </c>
      <c r="O13" s="38"/>
      <c r="P13" s="38"/>
      <c r="Q13" s="38"/>
      <c r="R13" s="38"/>
    </row>
    <row r="14" spans="1:18" ht="15" customHeight="1" x14ac:dyDescent="0.3">
      <c r="A14" s="96"/>
      <c r="B14" s="96"/>
      <c r="C14" s="102"/>
      <c r="D14" s="102"/>
      <c r="E14" s="102"/>
      <c r="F14" s="117" t="s">
        <v>166</v>
      </c>
      <c r="G14" s="117"/>
      <c r="H14" s="117"/>
      <c r="I14" s="117"/>
      <c r="J14" s="72" t="s">
        <v>258</v>
      </c>
      <c r="K14" s="72" t="s">
        <v>253</v>
      </c>
      <c r="L14" s="5" t="s">
        <v>257</v>
      </c>
      <c r="M14" s="38" t="s">
        <v>254</v>
      </c>
      <c r="N14" s="5" t="s">
        <v>259</v>
      </c>
      <c r="O14" s="38"/>
      <c r="P14" s="38"/>
      <c r="Q14" s="38"/>
      <c r="R14" s="38"/>
    </row>
    <row r="15" spans="1:18" ht="24" x14ac:dyDescent="0.3">
      <c r="A15" s="96"/>
      <c r="B15" s="96"/>
      <c r="C15" s="102"/>
      <c r="D15" s="102"/>
      <c r="E15" s="102"/>
      <c r="F15" s="117" t="s">
        <v>168</v>
      </c>
      <c r="G15" s="117"/>
      <c r="H15" s="117"/>
      <c r="I15" s="117"/>
      <c r="J15" s="72" t="s">
        <v>260</v>
      </c>
      <c r="K15" s="72" t="s">
        <v>261</v>
      </c>
      <c r="L15" s="5" t="s">
        <v>262</v>
      </c>
      <c r="M15" s="5" t="s">
        <v>263</v>
      </c>
      <c r="N15" s="76" t="s">
        <v>264</v>
      </c>
      <c r="O15" s="38"/>
      <c r="P15" s="38"/>
      <c r="Q15" s="38"/>
      <c r="R15" s="38"/>
    </row>
    <row r="16" spans="1:18" ht="17" customHeight="1" x14ac:dyDescent="0.3">
      <c r="A16" s="96"/>
      <c r="B16" s="96"/>
      <c r="C16" s="102"/>
      <c r="D16" s="102"/>
      <c r="E16" s="102"/>
      <c r="F16" s="117" t="s">
        <v>169</v>
      </c>
      <c r="G16" s="117"/>
      <c r="H16" s="117"/>
      <c r="I16" s="117"/>
      <c r="J16" s="72" t="s">
        <v>265</v>
      </c>
      <c r="K16" s="38" t="s">
        <v>266</v>
      </c>
      <c r="L16" s="38" t="s">
        <v>267</v>
      </c>
      <c r="M16" s="5" t="s">
        <v>263</v>
      </c>
      <c r="N16" s="76" t="s">
        <v>264</v>
      </c>
      <c r="O16" s="38"/>
      <c r="P16" s="38"/>
      <c r="Q16" s="43"/>
      <c r="R16" s="38"/>
    </row>
    <row r="17" spans="1:18" ht="17" customHeight="1" x14ac:dyDescent="0.3">
      <c r="A17" s="96"/>
      <c r="B17" s="96"/>
      <c r="C17" s="102"/>
      <c r="D17" s="102"/>
      <c r="E17" s="102"/>
      <c r="F17" s="117" t="s">
        <v>171</v>
      </c>
      <c r="G17" s="117"/>
      <c r="H17" s="117"/>
      <c r="I17" s="117"/>
      <c r="J17" s="72" t="s">
        <v>265</v>
      </c>
      <c r="K17" s="38" t="s">
        <v>266</v>
      </c>
      <c r="L17" s="38" t="s">
        <v>266</v>
      </c>
      <c r="M17" s="38" t="s">
        <v>268</v>
      </c>
      <c r="N17" s="5" t="s">
        <v>259</v>
      </c>
      <c r="O17" s="38"/>
      <c r="P17" s="38"/>
      <c r="Q17" s="38"/>
      <c r="R17" s="38"/>
    </row>
    <row r="18" spans="1:18" ht="17" customHeight="1" x14ac:dyDescent="0.3">
      <c r="A18" s="96"/>
      <c r="B18" s="96"/>
      <c r="C18" s="102"/>
      <c r="D18" s="102"/>
      <c r="E18" s="102"/>
      <c r="F18" s="118" t="s">
        <v>172</v>
      </c>
      <c r="G18" s="118"/>
      <c r="H18" s="118"/>
      <c r="I18" s="118"/>
      <c r="J18" s="72" t="s">
        <v>265</v>
      </c>
      <c r="K18" s="38" t="s">
        <v>266</v>
      </c>
      <c r="L18" s="38" t="s">
        <v>266</v>
      </c>
      <c r="M18" s="5" t="s">
        <v>269</v>
      </c>
      <c r="N18" s="5" t="s">
        <v>259</v>
      </c>
      <c r="O18" s="38"/>
      <c r="P18" s="38"/>
      <c r="Q18" s="38"/>
      <c r="R18" s="52"/>
    </row>
    <row r="19" spans="1:18" ht="17" customHeight="1" x14ac:dyDescent="0.3">
      <c r="A19" s="96"/>
      <c r="B19" s="96"/>
      <c r="C19" s="103" t="s">
        <v>174</v>
      </c>
      <c r="D19" s="103"/>
      <c r="E19" s="103"/>
      <c r="F19" s="119" t="s">
        <v>175</v>
      </c>
      <c r="G19" s="119"/>
      <c r="H19" s="119"/>
      <c r="I19" s="119"/>
      <c r="J19" s="48" t="s">
        <v>270</v>
      </c>
      <c r="K19" s="48" t="s">
        <v>271</v>
      </c>
      <c r="L19" s="48" t="s">
        <v>272</v>
      </c>
      <c r="M19" s="48" t="s">
        <v>273</v>
      </c>
      <c r="N19" s="48" t="s">
        <v>259</v>
      </c>
      <c r="O19" s="48"/>
      <c r="P19" s="48"/>
      <c r="Q19" s="48"/>
      <c r="R19" s="46"/>
    </row>
    <row r="20" spans="1:18" ht="26" x14ac:dyDescent="0.3">
      <c r="A20" s="96"/>
      <c r="B20" s="96"/>
      <c r="C20" s="103"/>
      <c r="D20" s="103"/>
      <c r="E20" s="103"/>
      <c r="F20" s="119" t="s">
        <v>177</v>
      </c>
      <c r="G20" s="119"/>
      <c r="H20" s="119"/>
      <c r="I20" s="119"/>
      <c r="J20" s="48" t="s">
        <v>270</v>
      </c>
      <c r="K20" s="48" t="s">
        <v>271</v>
      </c>
      <c r="L20" s="48" t="s">
        <v>266</v>
      </c>
      <c r="M20" s="48" t="s">
        <v>274</v>
      </c>
      <c r="N20" s="48"/>
      <c r="O20" s="48"/>
      <c r="P20" s="48"/>
      <c r="Q20" s="46"/>
      <c r="R20" s="46"/>
    </row>
    <row r="21" spans="1:18" ht="26" x14ac:dyDescent="0.3">
      <c r="A21" s="96"/>
      <c r="B21" s="96"/>
      <c r="C21" s="103"/>
      <c r="D21" s="103"/>
      <c r="E21" s="103"/>
      <c r="F21" s="119" t="s">
        <v>178</v>
      </c>
      <c r="G21" s="119"/>
      <c r="H21" s="119"/>
      <c r="I21" s="119"/>
      <c r="J21" s="48" t="s">
        <v>270</v>
      </c>
      <c r="K21" s="48"/>
      <c r="L21" s="48" t="s">
        <v>266</v>
      </c>
      <c r="M21" s="48" t="s">
        <v>275</v>
      </c>
      <c r="N21" s="59"/>
      <c r="O21" s="59"/>
      <c r="P21" s="59"/>
      <c r="Q21" s="46"/>
      <c r="R21" s="46"/>
    </row>
  </sheetData>
  <mergeCells count="20">
    <mergeCell ref="F18:I18"/>
    <mergeCell ref="F19:I19"/>
    <mergeCell ref="F20:I20"/>
    <mergeCell ref="F21:I21"/>
    <mergeCell ref="A11:I11"/>
    <mergeCell ref="A12:B21"/>
    <mergeCell ref="C12:E14"/>
    <mergeCell ref="C15:E18"/>
    <mergeCell ref="C19:E21"/>
    <mergeCell ref="F13:I13"/>
    <mergeCell ref="F14:I14"/>
    <mergeCell ref="F15:I15"/>
    <mergeCell ref="F16:I16"/>
    <mergeCell ref="F17:I17"/>
    <mergeCell ref="R2:R3"/>
    <mergeCell ref="Q2:Q3"/>
    <mergeCell ref="A2:M2"/>
    <mergeCell ref="C4:C6"/>
    <mergeCell ref="F12:I12"/>
    <mergeCell ref="D4:D7"/>
  </mergeCells>
  <phoneticPr fontId="108" type="noConversion"/>
  <dataValidations count="2">
    <dataValidation type="list" operator="equal" allowBlank="1" sqref="B4:B8" xr:uid="{00000000-0002-0000-0500-000000000000}">
      <formula1>"建设,开发,运维,通用"</formula1>
    </dataValidation>
    <dataValidation type="list" operator="equal" allowBlank="1" sqref="B1 B3 B9:B11 B22" xr:uid="{00000000-0002-0000-0500-000001000000}">
      <formula1>"建设,运维,通用"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35AE-AC84-43EC-878C-1E780A21E0FE}">
  <dimension ref="A1:R19"/>
  <sheetViews>
    <sheetView showGridLines="0" topLeftCell="D1" workbookViewId="0">
      <selection activeCell="A9" sqref="A9:I9"/>
    </sheetView>
  </sheetViews>
  <sheetFormatPr defaultColWidth="14" defaultRowHeight="13" x14ac:dyDescent="0.3"/>
  <cols>
    <col min="1" max="2" width="17" customWidth="1"/>
    <col min="3" max="3" width="21" customWidth="1"/>
    <col min="4" max="4" width="10" customWidth="1"/>
    <col min="5" max="5" width="16" customWidth="1"/>
    <col min="6" max="7" width="39" customWidth="1"/>
    <col min="8" max="8" width="10" customWidth="1"/>
    <col min="9" max="9" width="27" customWidth="1"/>
    <col min="10" max="10" width="28" customWidth="1"/>
    <col min="11" max="14" width="50" customWidth="1"/>
    <col min="15" max="16" width="26" customWidth="1"/>
    <col min="17" max="18" width="22" customWidth="1"/>
    <col min="19" max="20" width="10" customWidth="1"/>
  </cols>
  <sheetData>
    <row r="1" spans="1:18" ht="19" customHeight="1" x14ac:dyDescent="0.3">
      <c r="A1" s="53" t="s">
        <v>137</v>
      </c>
      <c r="B1" s="53"/>
      <c r="C1" s="54">
        <v>44739</v>
      </c>
      <c r="D1" s="54"/>
    </row>
    <row r="2" spans="1:18" ht="17" customHeight="1" x14ac:dyDescent="0.3">
      <c r="A2" s="80" t="str">
        <f>CONCATENATE("周总结&lt;",TEXT(第1周工作计划!$C$1-6,"yyyy年mm月dd日"),"-",TEXT(第1周工作计划!$C$1,"yyyy年mm月dd日"),"&gt;")</f>
        <v>周总结&lt;2022年05月30日-2022年06月05日&gt;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60"/>
      <c r="O2" s="60"/>
      <c r="P2" s="60"/>
      <c r="Q2" s="92" t="s">
        <v>138</v>
      </c>
      <c r="R2" s="82" t="s">
        <v>93</v>
      </c>
    </row>
    <row r="3" spans="1:18" ht="44" customHeight="1" x14ac:dyDescent="0.3">
      <c r="A3" s="56" t="s">
        <v>94</v>
      </c>
      <c r="B3" s="56" t="s">
        <v>139</v>
      </c>
      <c r="C3" s="57" t="s">
        <v>24</v>
      </c>
      <c r="D3" s="58" t="s">
        <v>96</v>
      </c>
      <c r="E3" s="58" t="s">
        <v>98</v>
      </c>
      <c r="F3" s="57" t="s">
        <v>140</v>
      </c>
      <c r="G3" s="28" t="s">
        <v>141</v>
      </c>
      <c r="H3" s="57" t="s">
        <v>179</v>
      </c>
      <c r="I3" s="57" t="s">
        <v>180</v>
      </c>
      <c r="J3" s="28" t="s">
        <v>143</v>
      </c>
      <c r="K3" s="28" t="s">
        <v>144</v>
      </c>
      <c r="L3" s="28" t="s">
        <v>145</v>
      </c>
      <c r="M3" s="28" t="s">
        <v>146</v>
      </c>
      <c r="N3" s="28" t="s">
        <v>147</v>
      </c>
      <c r="O3" s="28" t="s">
        <v>148</v>
      </c>
      <c r="P3" s="28"/>
      <c r="Q3" s="92"/>
      <c r="R3" s="82"/>
    </row>
    <row r="4" spans="1:18" x14ac:dyDescent="0.3">
      <c r="A4" s="13">
        <v>1</v>
      </c>
      <c r="B4" s="73" t="s">
        <v>107</v>
      </c>
      <c r="C4" s="116" t="s">
        <v>31</v>
      </c>
      <c r="D4" s="115">
        <v>0.7</v>
      </c>
      <c r="E4" s="13" t="s">
        <v>109</v>
      </c>
      <c r="F4" s="11" t="s">
        <v>112</v>
      </c>
      <c r="G4" s="61" t="s">
        <v>181</v>
      </c>
      <c r="H4" s="61">
        <v>0.8</v>
      </c>
      <c r="I4" s="4" t="s">
        <v>183</v>
      </c>
      <c r="J4" s="65"/>
      <c r="K4" s="65"/>
      <c r="L4" s="65"/>
      <c r="M4" s="65"/>
      <c r="N4" s="65">
        <v>1</v>
      </c>
      <c r="O4" s="51"/>
      <c r="P4" s="51"/>
      <c r="Q4" s="33">
        <f>SUM(J4:P4)</f>
        <v>1</v>
      </c>
      <c r="R4" s="5"/>
    </row>
    <row r="5" spans="1:18" x14ac:dyDescent="0.3">
      <c r="A5" s="13">
        <v>2</v>
      </c>
      <c r="B5" s="13" t="s">
        <v>107</v>
      </c>
      <c r="C5" s="116"/>
      <c r="D5" s="115"/>
      <c r="E5" s="13" t="s">
        <v>109</v>
      </c>
      <c r="F5" s="11" t="s">
        <v>121</v>
      </c>
      <c r="G5" s="35" t="s">
        <v>247</v>
      </c>
      <c r="H5" s="61">
        <v>1</v>
      </c>
      <c r="I5" s="4" t="s">
        <v>151</v>
      </c>
      <c r="J5" s="65"/>
      <c r="K5" s="65">
        <v>1</v>
      </c>
      <c r="L5" s="65"/>
      <c r="M5" s="65">
        <v>1</v>
      </c>
      <c r="N5" s="65"/>
      <c r="O5" s="51"/>
      <c r="P5" s="51"/>
      <c r="Q5" s="33">
        <f>SUM(J5:P5)</f>
        <v>2</v>
      </c>
      <c r="R5" s="5"/>
    </row>
    <row r="6" spans="1:18" x14ac:dyDescent="0.3">
      <c r="A6" s="13">
        <v>3</v>
      </c>
      <c r="B6" s="13" t="s">
        <v>107</v>
      </c>
      <c r="C6" s="116"/>
      <c r="D6" s="115"/>
      <c r="E6" s="13" t="s">
        <v>109</v>
      </c>
      <c r="F6" s="11"/>
      <c r="G6" s="35" t="s">
        <v>276</v>
      </c>
      <c r="H6" s="35">
        <v>1</v>
      </c>
      <c r="I6" s="4" t="s">
        <v>151</v>
      </c>
      <c r="J6" s="65">
        <v>7</v>
      </c>
      <c r="K6" s="65">
        <v>7</v>
      </c>
      <c r="L6" s="65">
        <v>7</v>
      </c>
      <c r="M6" s="65">
        <v>5</v>
      </c>
      <c r="N6" s="65">
        <v>3</v>
      </c>
      <c r="O6" s="51"/>
      <c r="P6" s="51"/>
      <c r="Q6" s="33">
        <f>SUM(J6:P6)</f>
        <v>29</v>
      </c>
      <c r="R6" s="5"/>
    </row>
    <row r="7" spans="1:18" x14ac:dyDescent="0.3">
      <c r="A7" s="13">
        <v>4</v>
      </c>
      <c r="B7" s="13" t="s">
        <v>133</v>
      </c>
      <c r="C7" s="13" t="s">
        <v>189</v>
      </c>
      <c r="D7" s="75">
        <v>1</v>
      </c>
      <c r="E7" s="9" t="s">
        <v>109</v>
      </c>
      <c r="F7" s="5"/>
      <c r="G7" s="35" t="s">
        <v>277</v>
      </c>
      <c r="H7" s="35">
        <v>1</v>
      </c>
      <c r="I7" s="4" t="s">
        <v>151</v>
      </c>
      <c r="J7" s="65"/>
      <c r="K7" s="65"/>
      <c r="L7" s="65"/>
      <c r="M7" s="65">
        <v>1</v>
      </c>
      <c r="N7" s="65">
        <v>1</v>
      </c>
      <c r="O7" s="51"/>
      <c r="P7" s="51"/>
      <c r="Q7" s="33">
        <f>SUM(J7:P7)</f>
        <v>2</v>
      </c>
      <c r="R7" s="5"/>
    </row>
    <row r="8" spans="1:18" x14ac:dyDescent="0.3">
      <c r="A8" s="13">
        <v>6</v>
      </c>
      <c r="B8" s="9" t="s">
        <v>129</v>
      </c>
      <c r="C8" s="13" t="s">
        <v>130</v>
      </c>
      <c r="D8" s="69">
        <v>1</v>
      </c>
      <c r="E8" s="9" t="s">
        <v>109</v>
      </c>
      <c r="F8" s="38"/>
      <c r="G8" s="35" t="s">
        <v>278</v>
      </c>
      <c r="H8" s="35">
        <v>1</v>
      </c>
      <c r="I8" s="4" t="s">
        <v>151</v>
      </c>
      <c r="J8" s="65">
        <v>3</v>
      </c>
      <c r="K8" s="65">
        <v>2</v>
      </c>
      <c r="L8" s="65">
        <v>3</v>
      </c>
      <c r="M8" s="65">
        <v>2</v>
      </c>
      <c r="N8" s="65">
        <v>3</v>
      </c>
      <c r="O8" s="51"/>
      <c r="P8" s="51"/>
      <c r="Q8" s="33">
        <f>SUM(J8:P8)</f>
        <v>13</v>
      </c>
      <c r="R8" s="5"/>
    </row>
    <row r="9" spans="1:18" ht="17" customHeight="1" x14ac:dyDescent="0.3">
      <c r="A9" s="93" t="s">
        <v>160</v>
      </c>
      <c r="B9" s="94"/>
      <c r="C9" s="94"/>
      <c r="D9" s="94"/>
      <c r="E9" s="94"/>
      <c r="F9" s="94"/>
      <c r="G9" s="94"/>
      <c r="H9" s="94"/>
      <c r="I9" s="95"/>
      <c r="J9" s="41">
        <f t="shared" ref="J9:Q9" si="0">SUM(J4:J8)</f>
        <v>10</v>
      </c>
      <c r="K9" s="41">
        <f t="shared" si="0"/>
        <v>10</v>
      </c>
      <c r="L9" s="41">
        <f t="shared" si="0"/>
        <v>10</v>
      </c>
      <c r="M9" s="41">
        <f t="shared" si="0"/>
        <v>9</v>
      </c>
      <c r="N9" s="41">
        <f t="shared" si="0"/>
        <v>8</v>
      </c>
      <c r="O9" s="41">
        <f t="shared" si="0"/>
        <v>0</v>
      </c>
      <c r="P9" s="41">
        <f t="shared" si="0"/>
        <v>0</v>
      </c>
      <c r="Q9" s="41">
        <f t="shared" si="0"/>
        <v>47</v>
      </c>
      <c r="R9" s="5"/>
    </row>
    <row r="10" spans="1:18" x14ac:dyDescent="0.3">
      <c r="A10" s="96"/>
      <c r="B10" s="96"/>
      <c r="C10" s="102" t="s">
        <v>162</v>
      </c>
      <c r="D10" s="102"/>
      <c r="E10" s="102"/>
      <c r="F10" s="117" t="s">
        <v>163</v>
      </c>
      <c r="G10" s="117"/>
      <c r="H10" s="117"/>
      <c r="I10" s="117"/>
      <c r="J10" s="64" t="s">
        <v>279</v>
      </c>
      <c r="K10" s="72" t="s">
        <v>280</v>
      </c>
      <c r="L10" s="72" t="s">
        <v>281</v>
      </c>
      <c r="M10" s="38" t="s">
        <v>282</v>
      </c>
      <c r="N10" s="5" t="s">
        <v>283</v>
      </c>
      <c r="O10" s="5"/>
      <c r="P10" s="5"/>
      <c r="Q10" s="5"/>
      <c r="R10" s="5"/>
    </row>
    <row r="11" spans="1:18" ht="24" x14ac:dyDescent="0.3">
      <c r="A11" s="96"/>
      <c r="B11" s="96"/>
      <c r="C11" s="102"/>
      <c r="D11" s="102"/>
      <c r="E11" s="102"/>
      <c r="F11" s="117" t="s">
        <v>165</v>
      </c>
      <c r="G11" s="117"/>
      <c r="H11" s="117"/>
      <c r="I11" s="117"/>
      <c r="J11" s="64" t="s">
        <v>284</v>
      </c>
      <c r="K11" s="72" t="s">
        <v>285</v>
      </c>
      <c r="L11" s="64" t="s">
        <v>286</v>
      </c>
      <c r="M11" s="38" t="s">
        <v>287</v>
      </c>
      <c r="N11" s="38" t="s">
        <v>287</v>
      </c>
      <c r="O11" s="38"/>
      <c r="P11" s="38"/>
      <c r="Q11" s="38"/>
      <c r="R11" s="38"/>
    </row>
    <row r="12" spans="1:18" ht="24" x14ac:dyDescent="0.3">
      <c r="A12" s="96"/>
      <c r="B12" s="96"/>
      <c r="C12" s="102"/>
      <c r="D12" s="102"/>
      <c r="E12" s="102"/>
      <c r="F12" s="117" t="s">
        <v>166</v>
      </c>
      <c r="G12" s="117"/>
      <c r="H12" s="117"/>
      <c r="I12" s="117"/>
      <c r="J12" s="64" t="s">
        <v>284</v>
      </c>
      <c r="K12" s="72" t="s">
        <v>285</v>
      </c>
      <c r="L12" s="64" t="s">
        <v>286</v>
      </c>
      <c r="M12" s="38" t="s">
        <v>287</v>
      </c>
      <c r="N12" s="38" t="s">
        <v>287</v>
      </c>
      <c r="O12" s="38"/>
      <c r="P12" s="38"/>
      <c r="Q12" s="38"/>
      <c r="R12" s="38"/>
    </row>
    <row r="13" spans="1:18" ht="24" x14ac:dyDescent="0.3">
      <c r="A13" s="96"/>
      <c r="B13" s="96"/>
      <c r="C13" s="102" t="s">
        <v>167</v>
      </c>
      <c r="D13" s="102"/>
      <c r="E13" s="102"/>
      <c r="F13" s="117" t="s">
        <v>168</v>
      </c>
      <c r="G13" s="117"/>
      <c r="H13" s="117"/>
      <c r="I13" s="117"/>
      <c r="J13" s="72" t="s">
        <v>288</v>
      </c>
      <c r="K13" s="72" t="s">
        <v>285</v>
      </c>
      <c r="L13" s="72" t="s">
        <v>281</v>
      </c>
      <c r="M13" s="5" t="s">
        <v>289</v>
      </c>
      <c r="N13" s="5" t="s">
        <v>290</v>
      </c>
      <c r="O13" s="38"/>
      <c r="P13" s="38"/>
      <c r="Q13" s="38"/>
      <c r="R13" s="38"/>
    </row>
    <row r="14" spans="1:18" ht="24" x14ac:dyDescent="0.3">
      <c r="A14" s="96"/>
      <c r="B14" s="96"/>
      <c r="C14" s="102"/>
      <c r="D14" s="102"/>
      <c r="E14" s="102"/>
      <c r="F14" s="117" t="s">
        <v>169</v>
      </c>
      <c r="G14" s="117"/>
      <c r="H14" s="117"/>
      <c r="I14" s="117"/>
      <c r="J14" s="72" t="s">
        <v>288</v>
      </c>
      <c r="K14" s="72" t="s">
        <v>285</v>
      </c>
      <c r="L14" s="72" t="s">
        <v>281</v>
      </c>
      <c r="M14" s="5" t="s">
        <v>289</v>
      </c>
      <c r="N14" s="5" t="s">
        <v>291</v>
      </c>
      <c r="O14" s="38"/>
      <c r="P14" s="38"/>
      <c r="Q14" s="43"/>
      <c r="R14" s="38"/>
    </row>
    <row r="15" spans="1:18" ht="24" x14ac:dyDescent="0.3">
      <c r="A15" s="96"/>
      <c r="B15" s="96"/>
      <c r="C15" s="102"/>
      <c r="D15" s="102"/>
      <c r="E15" s="102"/>
      <c r="F15" s="117" t="s">
        <v>171</v>
      </c>
      <c r="G15" s="117"/>
      <c r="H15" s="117"/>
      <c r="I15" s="117"/>
      <c r="J15" s="72" t="s">
        <v>288</v>
      </c>
      <c r="K15" s="38" t="s">
        <v>292</v>
      </c>
      <c r="L15" s="72" t="s">
        <v>281</v>
      </c>
      <c r="M15" s="5" t="s">
        <v>289</v>
      </c>
      <c r="N15" s="5" t="s">
        <v>293</v>
      </c>
      <c r="O15" s="38"/>
      <c r="P15" s="38"/>
      <c r="Q15" s="38"/>
      <c r="R15" s="38"/>
    </row>
    <row r="16" spans="1:18" ht="24" x14ac:dyDescent="0.3">
      <c r="A16" s="96"/>
      <c r="B16" s="96"/>
      <c r="C16" s="102"/>
      <c r="D16" s="102"/>
      <c r="E16" s="102"/>
      <c r="F16" s="118" t="s">
        <v>172</v>
      </c>
      <c r="G16" s="118"/>
      <c r="H16" s="118"/>
      <c r="I16" s="118"/>
      <c r="J16" s="72" t="s">
        <v>288</v>
      </c>
      <c r="K16" s="38" t="s">
        <v>292</v>
      </c>
      <c r="L16" s="72" t="s">
        <v>281</v>
      </c>
      <c r="M16" s="5" t="s">
        <v>290</v>
      </c>
      <c r="N16" s="5" t="s">
        <v>294</v>
      </c>
      <c r="O16" s="38"/>
      <c r="P16" s="38"/>
      <c r="Q16" s="38"/>
      <c r="R16" s="52"/>
    </row>
    <row r="17" spans="1:18" ht="26" x14ac:dyDescent="0.3">
      <c r="A17" s="96"/>
      <c r="B17" s="96"/>
      <c r="C17" s="103" t="s">
        <v>174</v>
      </c>
      <c r="D17" s="103"/>
      <c r="E17" s="103"/>
      <c r="F17" s="119" t="s">
        <v>175</v>
      </c>
      <c r="G17" s="119"/>
      <c r="H17" s="119"/>
      <c r="I17" s="119"/>
      <c r="J17" s="48" t="s">
        <v>288</v>
      </c>
      <c r="K17" s="48" t="s">
        <v>285</v>
      </c>
      <c r="L17" s="48" t="s">
        <v>295</v>
      </c>
      <c r="M17" s="48" t="s">
        <v>296</v>
      </c>
      <c r="N17" s="48" t="s">
        <v>297</v>
      </c>
      <c r="O17" s="48"/>
      <c r="P17" s="48"/>
      <c r="Q17" s="48"/>
      <c r="R17" s="46"/>
    </row>
    <row r="18" spans="1:18" ht="26" x14ac:dyDescent="0.3">
      <c r="A18" s="96"/>
      <c r="B18" s="96"/>
      <c r="C18" s="103"/>
      <c r="D18" s="103"/>
      <c r="E18" s="103"/>
      <c r="F18" s="119" t="s">
        <v>177</v>
      </c>
      <c r="G18" s="119"/>
      <c r="H18" s="119"/>
      <c r="I18" s="119"/>
      <c r="J18" s="48" t="s">
        <v>288</v>
      </c>
      <c r="K18" s="48" t="s">
        <v>285</v>
      </c>
      <c r="L18" s="48" t="s">
        <v>281</v>
      </c>
      <c r="M18" s="48" t="s">
        <v>296</v>
      </c>
      <c r="N18" s="48"/>
      <c r="O18" s="48"/>
      <c r="P18" s="48"/>
      <c r="Q18" s="46"/>
      <c r="R18" s="46"/>
    </row>
    <row r="19" spans="1:18" ht="26" x14ac:dyDescent="0.3">
      <c r="A19" s="96"/>
      <c r="B19" s="96"/>
      <c r="C19" s="103"/>
      <c r="D19" s="103"/>
      <c r="E19" s="103"/>
      <c r="F19" s="119" t="s">
        <v>178</v>
      </c>
      <c r="G19" s="119"/>
      <c r="H19" s="119"/>
      <c r="I19" s="119"/>
      <c r="J19" s="48" t="s">
        <v>288</v>
      </c>
      <c r="K19" s="48" t="s">
        <v>285</v>
      </c>
      <c r="L19" s="48" t="s">
        <v>281</v>
      </c>
      <c r="M19" s="48"/>
      <c r="N19" s="59"/>
      <c r="O19" s="59"/>
      <c r="P19" s="59"/>
      <c r="Q19" s="46"/>
      <c r="R19" s="46"/>
    </row>
  </sheetData>
  <mergeCells count="20">
    <mergeCell ref="R2:R3"/>
    <mergeCell ref="Q2:Q3"/>
    <mergeCell ref="A2:M2"/>
    <mergeCell ref="C4:C6"/>
    <mergeCell ref="A9:I9"/>
    <mergeCell ref="D4:D6"/>
    <mergeCell ref="C17:E19"/>
    <mergeCell ref="C13:E16"/>
    <mergeCell ref="C10:E12"/>
    <mergeCell ref="A10:B19"/>
    <mergeCell ref="F19:I19"/>
    <mergeCell ref="F18:I18"/>
    <mergeCell ref="F17:I17"/>
    <mergeCell ref="F16:I16"/>
    <mergeCell ref="F15:I15"/>
    <mergeCell ref="F14:I14"/>
    <mergeCell ref="F13:I13"/>
    <mergeCell ref="F12:I12"/>
    <mergeCell ref="F11:I11"/>
    <mergeCell ref="F10:I10"/>
  </mergeCells>
  <phoneticPr fontId="108" type="noConversion"/>
  <dataValidations count="3">
    <dataValidation type="list" operator="equal" allowBlank="1" sqref="H4:H7" xr:uid="{00000000-0002-0000-0600-000000000000}">
      <formula1>"完成,延迟"</formula1>
    </dataValidation>
    <dataValidation type="list" operator="equal" allowBlank="1" sqref="B1 B3 B8:B9 B20" xr:uid="{00000000-0002-0000-0600-000001000000}">
      <formula1>"建设,运维,通用"</formula1>
    </dataValidation>
    <dataValidation type="list" operator="equal" allowBlank="1" sqref="B4:B7" xr:uid="{00000000-0002-0000-0600-000002000000}">
      <formula1>"建设,开发,运维,通用"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附表-1</vt:lpstr>
      <vt:lpstr>本月工作要点</vt:lpstr>
      <vt:lpstr>第1周工作计划</vt:lpstr>
      <vt:lpstr>第2周工作计划 </vt:lpstr>
      <vt:lpstr>第3周工作计划 </vt:lpstr>
      <vt:lpstr>第4周工作计划 </vt:lpstr>
      <vt:lpstr>第5周工作计划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2022-07-11T03:06:12Z</dcterms:modified>
</cp:coreProperties>
</file>