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附表-1" sheetId="2" r:id="rId5"/>
    <sheet name="本月工作要点" sheetId="3" r:id="rId6"/>
    <sheet name="第1周工作计划" sheetId="4" r:id="rId7"/>
    <sheet name="第2周工作计划 " sheetId="5" r:id="rId8"/>
    <sheet name="第3周工作计划 " sheetId="6" r:id="rId9"/>
    <sheet name="第4周工作计划 " sheetId="7" r:id="rId10"/>
    <sheet name="第5周工作计划 " sheetId="8" r:id="rId1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<sst xmlns="http://schemas.openxmlformats.org/spreadsheetml/2006/main" count="39" uniqueCount="39">
  <si>
    <t>  </t>
  </si>
  <si>
    <t/>
    <r>
      <rPr>
        <b val="true"/>
        <sz val="9"/>
        <color rgb="FF34C724"/>
        <rFont val="Calibri"/>
        <family val="2"/>
      </rPr>
      <t>目标2：</t>
    </r>
    <r>
      <rPr>
        <sz val="9"/>
        <color rgb="FF34C724"/>
        <rFont val="Calibri"/>
        <family val="2"/>
      </rPr>
      <t xml:space="preserve">定安矿业上线支持
</t>
    </r>
    <r>
      <rPr>
        <b val="true"/>
        <sz val="9"/>
        <color rgb="FF34C724"/>
        <rFont val="Calibri"/>
        <family val="2"/>
      </rPr>
      <t>交付件：</t>
    </r>
    <r>
      <rPr>
        <sz val="9"/>
        <color rgb="FF34C724"/>
        <rFont val="Calibri"/>
        <family val="2"/>
      </rPr>
      <t>调研问卷、调研纪要</t>
    </r>
  </si>
  <si>
    <t/>
    <r>
      <rPr>
        <b val="true"/>
        <sz val="9"/>
        <color rgb="FF34C724"/>
        <rFont val="Calibri"/>
        <family val="2"/>
      </rPr>
      <t>目标3：</t>
    </r>
    <r>
      <rPr>
        <sz val="9"/>
        <color rgb="FF34C724"/>
        <rFont val="Calibri"/>
        <family val="2"/>
      </rPr>
      <t xml:space="preserve">铜川润鑫上线支持
</t>
    </r>
    <r>
      <rPr>
        <b val="true"/>
        <sz val="9"/>
        <color rgb="FF34C724"/>
        <rFont val="Calibri"/>
        <family val="2"/>
      </rPr>
      <t>交付件：</t>
    </r>
    <r>
      <rPr>
        <sz val="9"/>
        <color rgb="FF34C724"/>
        <rFont val="Calibri"/>
        <family val="2"/>
      </rPr>
      <t>调研问卷、调研纪要</t>
    </r>
  </si>
  <si>
    <t/>
    <r>
      <rPr>
        <b val="true"/>
        <sz val="9"/>
        <color rgb="FF2EA121"/>
        <rFont val="Calibri"/>
        <family val="2"/>
      </rPr>
      <t>目标4：</t>
    </r>
    <r>
      <rPr>
        <sz val="9"/>
        <color rgb="FF2EA121"/>
        <rFont val="Calibri"/>
        <family val="2"/>
      </rPr>
      <t xml:space="preserve">五华新型建材上线支持
</t>
    </r>
    <r>
      <rPr>
        <b val="true"/>
        <sz val="9"/>
        <color rgb="FF2EA121"/>
        <rFont val="Calibri"/>
        <family val="2"/>
      </rPr>
      <t>交付件：</t>
    </r>
    <r>
      <rPr>
        <sz val="9"/>
        <color rgb="FF2EA121"/>
        <rFont val="Calibri"/>
        <family val="2"/>
      </rPr>
      <t>调研问卷、调研纪要</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</si>
  <si>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2022</t>
    </r>
    <r>
      <rPr>
        <sz val="9"/>
        <color rgb="FF000000"/>
        <rFont val="Calibri"/>
        <family val="2"/>
      </rPr>
      <t xml:space="preserve">年ERP权限清理
</t>
    </r>
    <r>
      <rPr>
        <b val="true"/>
        <sz val="9"/>
        <color rgb="FF000000"/>
        <rFont val="Calibri"/>
        <family val="2"/>
      </rPr>
      <t>交付件：</t>
    </r>
    <r>
      <rPr>
        <sz val="9"/>
        <color rgb="FF000000"/>
        <rFont val="Calibri"/>
        <family val="2"/>
      </rPr>
      <t>邮件</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</si>
  <si>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2022</t>
    </r>
    <r>
      <rPr>
        <sz val="9"/>
        <color rgb="FF000000"/>
        <rFont val="Calibri"/>
        <family val="2"/>
      </rPr>
      <t xml:space="preserve">年ERP权限清理
</t>
    </r>
    <r>
      <rPr>
        <b val="true"/>
        <sz val="9"/>
        <color rgb="FF000000"/>
        <rFont val="Calibri"/>
        <family val="2"/>
      </rPr>
      <t>交付件：</t>
    </r>
    <r>
      <rPr>
        <sz val="9"/>
        <color rgb="FF000000"/>
        <rFont val="Calibri"/>
        <family val="2"/>
      </rPr>
      <t>邮件（已清理46份）</t>
    </r>
  </si>
  <si>
    <t/>
    <r>
      <t xml:space="preserve">项目名称
</t>
    </r>
    <r>
      <rPr>
        <b val="true"/>
        <sz val="9"/>
        <color rgb="FFFF0000"/>
        <rFont val="Calibri"/>
        <family val="2"/>
      </rPr>
      <t/>
    </r>
  </si>
  <si>
    <t/>
    <r>
      <rPr>
        <b val="true"/>
        <sz val="9"/>
        <color rgb="FF000000"/>
        <rFont val="Calibri"/>
        <family val="2"/>
      </rPr>
      <t>目标2：</t>
    </r>
    <r>
      <rPr>
        <sz val="9"/>
        <color rgb="FF000000"/>
        <rFont val="Calibri"/>
        <family val="2"/>
      </rPr>
      <t xml:space="preserve">功能BUG修复、报表优化
</t>
    </r>
    <r>
      <rPr>
        <b val="true"/>
        <sz val="9"/>
        <color rgb="FF000000"/>
        <rFont val="Calibri"/>
        <family val="2"/>
      </rPr>
      <t>交付件：</t>
    </r>
    <r>
      <rPr>
        <sz val="9"/>
        <color rgb="FF000000"/>
        <rFont val="Calibri"/>
        <family val="2"/>
      </rPr>
      <t>开发项</t>
    </r>
  </si>
  <si>
    <t/>
    <r>
      <rPr>
        <b val="true"/>
        <sz val="9"/>
        <color rgb="FF000000"/>
        <rFont val="Calibri"/>
        <family val="2"/>
      </rPr>
      <t>目标2：</t>
    </r>
    <r>
      <rPr>
        <sz val="9"/>
        <color rgb="FF000000"/>
        <rFont val="Calibri"/>
        <family val="2"/>
      </rPr>
      <t xml:space="preserve">功能BUG修复、报表优化
</t>
    </r>
    <r>
      <rPr>
        <b val="true"/>
        <sz val="9"/>
        <color rgb="FF000000"/>
        <rFont val="Calibri"/>
        <family val="2"/>
      </rPr>
      <t>交付件：</t>
    </r>
    <r>
      <rPr>
        <b val="true"/>
        <sz val="9"/>
        <color rgb="FF3B608D"/>
        <rFont val="Calibri"/>
        <family val="2"/>
      </rPr>
      <t>开发项1</t>
    </r>
    <r>
      <rPr>
        <sz val="9"/>
        <color rgb="FF000000"/>
        <rFont val="Calibri"/>
        <family val="2"/>
      </rPr>
      <t xml:space="preserve">-ERP出厂产品质量报告单LOGO更改提交开发项与技术沟通（100%）；  </t>
    </r>
    <r>
      <rPr>
        <b val="true"/>
        <sz val="9"/>
        <color rgb="FF3B608D"/>
        <rFont val="Calibri"/>
        <family val="2"/>
      </rPr>
      <t>开发项2</t>
    </r>
    <r>
      <rPr>
        <sz val="9"/>
        <color rgb="FF000000"/>
        <rFont val="Calibri"/>
        <family val="2"/>
      </rPr>
      <t>-东莞欧标52.5N水泥更改水泥标准代号提交开发项与技术沟通（100%）</t>
    </r>
  </si>
  <si>
    <t/>
    <r>
      <rPr>
        <b val="true"/>
        <sz val="9"/>
        <color rgb="FF000000"/>
        <rFont val="Calibri"/>
        <family val="2"/>
      </rPr>
      <t>目标2：</t>
    </r>
    <r>
      <rPr>
        <sz val="9"/>
        <color rgb="FF000000"/>
        <rFont val="Calibri"/>
        <family val="2"/>
      </rPr>
      <t xml:space="preserve">功能BUG修复、报表优化
</t>
    </r>
    <r>
      <rPr>
        <b val="true"/>
        <sz val="9"/>
        <color rgb="FF000000"/>
        <rFont val="Calibri"/>
        <family val="2"/>
      </rPr>
      <t>交付件：</t>
    </r>
    <r>
      <rPr>
        <b val="true"/>
        <sz val="9"/>
        <color rgb="FF3B608D"/>
        <rFont val="Calibri"/>
        <family val="2"/>
      </rPr>
      <t>开发项1</t>
    </r>
    <r>
      <rPr>
        <sz val="9"/>
        <color rgb="FF000000"/>
        <rFont val="Calibri"/>
        <family val="2"/>
      </rPr>
      <t xml:space="preserve">-ERP出厂产品质量报告单LOGO更改需求沟通、评估工作量及时间（20%）；  </t>
    </r>
    <r>
      <rPr>
        <b val="true"/>
        <sz val="9"/>
        <color rgb="FF3B608D"/>
        <rFont val="Calibri"/>
        <family val="2"/>
      </rPr>
      <t>开发项2</t>
    </r>
    <r>
      <rPr>
        <sz val="9"/>
        <color rgb="FF000000"/>
        <rFont val="Calibri"/>
        <family val="2"/>
      </rPr>
      <t>-东莞欧标52.5N水泥更改水泥标准代号需求沟通（10%）</t>
    </r>
  </si>
  <si>
    <t/>
    <r>
      <rPr>
        <b val="true"/>
        <sz val="9"/>
        <color rgb="FF000000"/>
        <rFont val="Calibri"/>
        <family val="2"/>
      </rPr>
      <t>目标2：</t>
    </r>
    <r>
      <rPr>
        <sz val="9"/>
        <color rgb="FF000000"/>
        <rFont val="Calibri"/>
        <family val="2"/>
      </rPr>
      <t xml:space="preserve">功能BUG修复、报表优化
</t>
    </r>
    <r>
      <rPr>
        <b val="true"/>
        <sz val="9"/>
        <color rgb="FF000000"/>
        <rFont val="Calibri"/>
        <family val="2"/>
      </rPr>
      <t>交付件：</t>
    </r>
    <r>
      <rPr>
        <b val="true"/>
        <sz val="9"/>
        <color rgb="FF3B608D"/>
        <rFont val="Calibri"/>
        <family val="2"/>
      </rPr>
      <t>开发项1</t>
    </r>
    <r>
      <rPr>
        <sz val="9"/>
        <color rgb="FF000000"/>
        <rFont val="Calibri"/>
        <family val="2"/>
      </rPr>
      <t xml:space="preserve">-ERP出厂产品质量报告单LOGO更改提交开发项与技术沟通（20%）；  </t>
    </r>
    <r>
      <rPr>
        <b val="true"/>
        <sz val="9"/>
        <color rgb="FF3B608D"/>
        <rFont val="Calibri"/>
        <family val="2"/>
      </rPr>
      <t>开发项2</t>
    </r>
    <r>
      <rPr>
        <sz val="9"/>
        <color rgb="FF000000"/>
        <rFont val="Calibri"/>
        <family val="2"/>
      </rPr>
      <t>-东莞欧标52.5N水泥更改水泥标准代号提交开发项与技术沟通（20%）</t>
    </r>
  </si>
  <si>
    <t/>
    <r>
      <rPr>
        <b val="true"/>
        <sz val="9"/>
        <color rgb="FF000000"/>
        <rFont val="Calibri"/>
        <family val="2"/>
      </rPr>
      <t>目标3</t>
    </r>
    <r>
      <rPr>
        <sz val="9"/>
        <color rgb="FF000000"/>
        <rFont val="Calibri"/>
        <family val="2"/>
      </rPr>
      <t xml:space="preserve">：处理ERP及销售APP权限流程
</t>
    </r>
    <r>
      <rPr>
        <b val="true"/>
        <sz val="9"/>
        <color rgb="FF000000"/>
        <rFont val="Calibri"/>
        <family val="2"/>
      </rPr>
      <t>交付件：</t>
    </r>
    <r>
      <rPr>
        <sz val="9"/>
        <color rgb="FF000000"/>
        <rFont val="Calibri"/>
        <family val="2"/>
      </rPr>
      <t>IT帐号与权限变更申请单105单</t>
    </r>
  </si>
  <si>
    <t/>
    <r>
      <rPr>
        <b val="true"/>
        <sz val="9"/>
        <color rgb="FF000000"/>
        <rFont val="Calibri"/>
        <family val="2"/>
      </rPr>
      <t>目标3</t>
    </r>
    <r>
      <rPr>
        <sz val="9"/>
        <color rgb="FF000000"/>
        <rFont val="Calibri"/>
        <family val="2"/>
      </rPr>
      <t xml:space="preserve">：处理ERP及销售APP权限流程
</t>
    </r>
    <r>
      <rPr>
        <b val="true"/>
        <sz val="9"/>
        <color rgb="FF000000"/>
        <rFont val="Calibri"/>
        <family val="2"/>
      </rPr>
      <t>交付件：</t>
    </r>
    <r>
      <rPr>
        <sz val="9"/>
        <color rgb="FF000000"/>
        <rFont val="Calibri"/>
        <family val="2"/>
      </rPr>
      <t>IT帐号与权限变更申请单10单）</t>
    </r>
  </si>
  <si>
    <t/>
    <r>
      <rPr>
        <b val="true"/>
        <sz val="9"/>
        <color rgb="FF000000"/>
        <rFont val="Calibri"/>
        <family val="2"/>
      </rPr>
      <t>目标3</t>
    </r>
    <r>
      <rPr>
        <sz val="9"/>
        <color rgb="FF000000"/>
        <rFont val="Calibri"/>
        <family val="2"/>
      </rPr>
      <t xml:space="preserve">：处理ERP及销售APP权限流程
</t>
    </r>
    <r>
      <rPr>
        <b val="true"/>
        <sz val="9"/>
        <color rgb="FF000000"/>
        <rFont val="Calibri"/>
        <family val="2"/>
      </rPr>
      <t>交付件：</t>
    </r>
    <r>
      <rPr>
        <sz val="9"/>
        <color rgb="FF000000"/>
        <rFont val="Calibri"/>
        <family val="2"/>
      </rPr>
      <t>IT帐号与权限变更申请单</t>
    </r>
  </si>
  <si>
    <t/>
    <r>
      <rPr>
        <b val="true"/>
        <sz val="9"/>
        <color rgb="FF000000"/>
        <rFont val="Calibri"/>
        <family val="2"/>
      </rPr>
      <t>目标3</t>
    </r>
    <r>
      <rPr>
        <sz val="9"/>
        <color rgb="FF000000"/>
        <rFont val="Calibri"/>
        <family val="2"/>
      </rPr>
      <t xml:space="preserve">：处理ERP及销售APP权限流程
</t>
    </r>
    <r>
      <rPr>
        <b val="true"/>
        <sz val="9"/>
        <color rgb="FF000000"/>
        <rFont val="Calibri"/>
        <family val="2"/>
      </rPr>
      <t>交付件：</t>
    </r>
    <r>
      <rPr>
        <sz val="9"/>
        <color rgb="FF000000"/>
        <rFont val="Calibri"/>
        <family val="2"/>
      </rPr>
      <t>IT帐号与权限变更申请单111单</t>
    </r>
  </si>
  <si>
    <t/>
    <r>
      <rPr>
        <b val="true"/>
        <sz val="9"/>
        <color rgb="FF000000"/>
        <rFont val="Calibri"/>
        <family val="2"/>
      </rPr>
      <t>目标3</t>
    </r>
    <r>
      <rPr>
        <sz val="9"/>
        <color rgb="FF000000"/>
        <rFont val="Calibri"/>
        <family val="2"/>
      </rPr>
      <t xml:space="preserve">：处理ERP及销售APP权限流程
</t>
    </r>
    <r>
      <rPr>
        <b val="true"/>
        <sz val="9"/>
        <color rgb="FF000000"/>
        <rFont val="Calibri"/>
        <family val="2"/>
      </rPr>
      <t>交付件：</t>
    </r>
    <r>
      <rPr>
        <sz val="9"/>
        <color rgb="FF000000"/>
        <rFont val="Calibri"/>
        <family val="2"/>
      </rPr>
      <t>IT帐号与权限变更申请单97单</t>
    </r>
  </si>
  <si>
    <t/>
    <r>
      <rPr>
        <b val="true"/>
        <sz val="9"/>
        <color rgb="FF000000"/>
        <rFont val="Calibri"/>
        <family val="2"/>
      </rPr>
      <t>目标1：</t>
    </r>
    <r>
      <rPr>
        <sz val="9"/>
        <color rgb="FF000000"/>
        <rFont val="Calibri"/>
        <family val="2"/>
      </rPr>
      <t xml:space="preserve">良田水泥上线支持
</t>
    </r>
    <r>
      <rPr>
        <b val="true"/>
        <sz val="9"/>
        <color rgb="FF000000"/>
        <rFont val="Calibri"/>
        <family val="2"/>
      </rPr>
      <t>交付件：</t>
    </r>
    <r>
      <rPr>
        <sz val="9"/>
        <color rgb="FF000000"/>
        <rFont val="Calibri"/>
        <family val="2"/>
      </rPr>
      <t>调研问卷、调研纪要</t>
    </r>
  </si>
  <si>
    <t/>
    <r>
      <rPr>
        <b val="true"/>
        <sz val="9"/>
        <color rgb="FF000000"/>
        <rFont val="Calibri"/>
        <family val="2"/>
      </rPr>
      <t>目标2：</t>
    </r>
    <r>
      <rPr>
        <sz val="9"/>
        <color rgb="FF000000"/>
        <rFont val="Calibri"/>
        <family val="2"/>
      </rPr>
      <t xml:space="preserve">临时会议、其他临时事项
</t>
    </r>
    <r>
      <rPr>
        <b val="true"/>
        <sz val="9"/>
        <color rgb="FF000000"/>
        <rFont val="Calibri"/>
        <family val="2"/>
      </rPr>
      <t>交付件：</t>
    </r>
    <r>
      <rPr>
        <sz val="9"/>
        <color rgb="FF000000"/>
        <rFont val="Calibri"/>
        <family val="2"/>
      </rPr>
      <t>会议通知、邮件等2项</t>
    </r>
  </si>
  <si>
    <t/>
    <r>
      <rPr>
        <b val="true"/>
        <sz val="9"/>
        <color rgb="FF000000"/>
        <rFont val="Calibri"/>
        <family val="2"/>
      </rPr>
      <t>目标2：</t>
    </r>
    <r>
      <rPr>
        <sz val="9"/>
        <color rgb="FF000000"/>
        <rFont val="Calibri"/>
        <family val="2"/>
      </rPr>
      <t xml:space="preserve">临时会议、其他临时事项
</t>
    </r>
    <r>
      <rPr>
        <b val="true"/>
        <sz val="9"/>
        <color rgb="FF000000"/>
        <rFont val="Calibri"/>
        <family val="2"/>
      </rPr>
      <t>交付件：</t>
    </r>
    <r>
      <rPr>
        <sz val="9"/>
        <color rgb="FF000000"/>
        <rFont val="Calibri"/>
        <family val="2"/>
      </rPr>
      <t>会议通知、邮件等</t>
    </r>
  </si>
  <si>
    <t/>
    <r>
      <rPr>
        <b val="true"/>
        <sz val="9"/>
        <color rgb="FF000000"/>
        <rFont val="Calibri"/>
        <family val="2"/>
      </rPr>
      <t>目标2：</t>
    </r>
    <r>
      <rPr>
        <sz val="9"/>
        <color rgb="FF000000"/>
        <rFont val="Calibri"/>
        <family val="2"/>
      </rPr>
      <t xml:space="preserve">临时会议、其他临时事项
</t>
    </r>
    <r>
      <rPr>
        <b val="true"/>
        <sz val="9"/>
        <color rgb="FF000000"/>
        <rFont val="Calibri"/>
        <family val="2"/>
      </rPr>
      <t>交付件：</t>
    </r>
    <r>
      <rPr>
        <sz val="9"/>
        <color rgb="FF000000"/>
        <rFont val="Calibri"/>
        <family val="2"/>
      </rPr>
      <t>会议通知等3项</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</si>
  <si>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 xml:space="preserve">已上线基地日常运维及月结支持
</t>
    </r>
    <r>
      <rPr>
        <b val="true"/>
        <sz val="9"/>
        <color rgb="FF000000"/>
        <rFont val="Calibri"/>
        <family val="2"/>
      </rPr>
      <t>交付件：</t>
    </r>
    <r>
      <rPr>
        <sz val="9"/>
        <color rgb="FF000000"/>
        <rFont val="Calibri"/>
        <family val="2"/>
      </rPr>
      <t>运维单、应用系统数据维护单、变更单（2单）</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</si>
  <si>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 xml:space="preserve">已上线基地日常运维及月结支持
</t>
    </r>
    <r>
      <rPr>
        <b val="true"/>
        <sz val="9"/>
        <color rgb="FF000000"/>
        <rFont val="Calibri"/>
        <family val="2"/>
      </rPr>
      <t>交付件：</t>
    </r>
    <r>
      <rPr>
        <sz val="9"/>
        <color rgb="FF000000"/>
        <rFont val="Calibri"/>
        <family val="2"/>
      </rPr>
      <t>运维单、应用系统数据维护单、变更单（18单）</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</si>
  <si>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 xml:space="preserve">已上线基地日常运维及月结支持
</t>
    </r>
    <r>
      <rPr>
        <b val="true"/>
        <sz val="9"/>
        <color rgb="FF000000"/>
        <rFont val="Calibri"/>
        <family val="2"/>
      </rPr>
      <t>交付件：</t>
    </r>
    <r>
      <rPr>
        <sz val="9"/>
        <color rgb="FF000000"/>
        <rFont val="Calibri"/>
        <family val="2"/>
      </rPr>
      <t>运维单、应用系统数据维护单、变更单</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</si>
  <si>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 xml:space="preserve">已上线基地日常运维及月结支持
</t>
    </r>
    <r>
      <rPr>
        <b val="true"/>
        <sz val="9"/>
        <color rgb="FF000000"/>
        <rFont val="Calibri"/>
        <family val="2"/>
      </rPr>
      <t>交付件：</t>
    </r>
    <r>
      <rPr>
        <sz val="9"/>
        <color rgb="FF000000"/>
        <rFont val="Calibri"/>
        <family val="2"/>
      </rPr>
      <t>运维单、应用系统数据维护单、变更单（</t>
    </r>
    <r>
      <rPr>
        <sz val="9"/>
        <color rgb="FF000000"/>
        <rFont val="Calibri"/>
        <family val="2"/>
      </rPr>
      <t>10</t>
    </r>
    <r>
      <rPr>
        <sz val="9"/>
        <color rgb="FF000000"/>
        <rFont val="Calibri"/>
        <family val="2"/>
      </rPr>
      <t>单）</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</si>
  <si>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 xml:space="preserve">已上线基地日常运维及月结支持
</t>
    </r>
    <r>
      <rPr>
        <b val="true"/>
        <sz val="9"/>
        <color rgb="FF000000"/>
        <rFont val="Calibri"/>
        <family val="2"/>
      </rPr>
      <t>交付件：</t>
    </r>
    <r>
      <rPr>
        <sz val="9"/>
        <color rgb="FF000000"/>
        <rFont val="Calibri"/>
        <family val="2"/>
      </rPr>
      <t>运维单、应用系统数据维护单、变更单（3单）</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</si>
  <si>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 xml:space="preserve">已上线基地日常运维及月结支持
</t>
    </r>
    <r>
      <rPr>
        <b val="true"/>
        <sz val="9"/>
        <color rgb="FF000000"/>
        <rFont val="Calibri"/>
        <family val="2"/>
      </rPr>
      <t>交付件：</t>
    </r>
    <r>
      <rPr>
        <sz val="9"/>
        <color rgb="FF000000"/>
        <rFont val="Calibri"/>
        <family val="2"/>
      </rPr>
      <t>运维单、应用系统数据维护单、变更单（8单）</t>
    </r>
  </si>
  <si>
    <t/>
    <r>
      <rPr>
        <b val="true"/>
        <sz val="9"/>
        <color rgb="FF000000"/>
        <rFont val="Calibri"/>
        <family val="2"/>
      </rPr>
      <t>目标</t>
    </r>
    <r>
      <rPr>
        <b val="true"/>
        <sz val="9"/>
        <color rgb="FF000000"/>
        <rFont val="Calibri"/>
        <family val="2"/>
      </rPr>
      <t>2</t>
    </r>
    <r>
      <rPr>
        <b val="true"/>
        <sz val="9"/>
        <color rgb="FF000000"/>
        <rFont val="Calibri"/>
        <family val="2"/>
      </rPr>
      <t>：</t>
    </r>
    <r>
      <rPr>
        <sz val="9"/>
        <color rgb="FF000000"/>
        <rFont val="Calibri"/>
        <family val="2"/>
      </rPr>
      <t xml:space="preserve">新基地日常运维及月结支持
</t>
    </r>
    <r>
      <rPr>
        <b val="true"/>
        <sz val="9"/>
        <color rgb="FF000000"/>
        <rFont val="Calibri"/>
        <family val="2"/>
      </rPr>
      <t>交付件：</t>
    </r>
    <r>
      <rPr>
        <sz val="9"/>
        <color rgb="FF000000"/>
        <rFont val="Calibri"/>
        <family val="2"/>
      </rPr>
      <t>问题清单（已解决</t>
    </r>
    <r>
      <rPr>
        <sz val="9"/>
        <color rgb="FF000000"/>
        <rFont val="Calibri"/>
        <family val="2"/>
      </rPr>
      <t>4</t>
    </r>
    <r>
      <rPr>
        <sz val="9"/>
        <color rgb="FF000000"/>
        <rFont val="Calibri"/>
        <family val="2"/>
      </rPr>
      <t>个）</t>
    </r>
  </si>
  <si>
    <t/>
    <r>
      <rPr>
        <b val="true"/>
        <sz val="9"/>
        <color rgb="FF000000"/>
        <rFont val="Calibri"/>
        <family val="2"/>
      </rPr>
      <t>目标2：</t>
    </r>
    <r>
      <rPr>
        <sz val="9"/>
        <color rgb="FF000000"/>
        <rFont val="Calibri"/>
        <family val="2"/>
      </rPr>
      <t xml:space="preserve">武平矿业日常运维及月结支持
</t>
    </r>
    <r>
      <rPr>
        <b val="true"/>
        <sz val="9"/>
        <color rgb="FF000000"/>
        <rFont val="Calibri"/>
        <family val="2"/>
      </rPr>
      <t>交付件：</t>
    </r>
    <r>
      <rPr>
        <sz val="9"/>
        <color rgb="FF000000"/>
        <rFont val="Calibri"/>
        <family val="2"/>
      </rPr>
      <t>问题清单</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</si>
  <si>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 xml:space="preserve">生产质量系统方案介绍
</t>
    </r>
    <r>
      <rPr>
        <b val="true"/>
        <sz val="9"/>
        <color rgb="FF000000"/>
        <rFont val="Calibri"/>
        <family val="2"/>
      </rPr>
      <t>交付件：</t>
    </r>
    <r>
      <rPr>
        <sz val="9"/>
        <color rgb="FF000000"/>
        <rFont val="Calibri"/>
        <family val="2"/>
      </rPr>
      <t>培训教材、会议通知等</t>
    </r>
  </si>
  <si>
    <t/>
    <r>
      <rPr>
        <sz val="9"/>
        <color rgb="FF000000"/>
        <rFont val="Calibri"/>
        <family val="2"/>
      </rPr>
      <t xml:space="preserve"> 任务3：权限流程17项  任务2：完成用户UAT测试及确认，待6月23日与质量管理系统同步发版：1）市场部更换出厂检验报告单LOGO，2）东莞水泥欧标更换检验标准  </t>
    </r>
    <r>
      <rPr>
        <sz val="9"/>
        <color rgb="FF34C724"/>
        <rFont val="Calibri"/>
        <family val="2"/>
      </rPr>
      <t>任务4目标4：五华新型建材ERP业务模块上线需求沟通会</t>
    </r>
  </si>
  <si>
    <t/>
    <r>
      <rPr>
        <sz val="9"/>
        <color rgb="FF000000"/>
        <rFont val="Calibri"/>
        <family val="2"/>
      </rPr>
      <t xml:space="preserve">任务1：运维单1项(协助国杰处理昌江环保实验室经理职责组织访问未定义问题) 任务3：权限流程10项（财务共享变更380条权限）  任务2：推动流程并完成UAT自测并编写测试报告：1）市场部更换出厂检验报告单LOGO，2）东莞水泥欧标更换检验标准  </t>
    </r>
    <r>
      <rPr>
        <sz val="9"/>
        <color rgb="FF2EA121"/>
        <rFont val="Calibri"/>
        <family val="2"/>
      </rPr>
      <t>任务4目标3：铜川润鑫ERP业务模块上线需求沟通、整理基础数据收集模版</t>
    </r>
  </si>
  <si>
    <t/>
    <r>
      <rPr>
        <sz val="9"/>
        <color rgb="FF000000"/>
        <rFont val="Calibri"/>
        <family val="2"/>
      </rPr>
      <t xml:space="preserve">任务1：运维单1项(田阳水泥有关实绩平台产出系数计算逻辑咨询) 任务3：权限流程38项  任务2：SIT测试：1）市场部更换出厂检验报告单LOGO，2）东莞水泥欧标更换检验标准  </t>
    </r>
    <r>
      <rPr>
        <sz val="9"/>
        <color rgb="FF2EA121"/>
        <rFont val="Calibri"/>
        <family val="2"/>
      </rPr>
      <t>任务4目标2：定安矿业ERP业务模块上线需求沟通、整理基础数据收集模版</t>
    </r>
  </si>
  <si>
    <t/>
    <r>
      <rPr>
        <b val="true"/>
        <sz val="9"/>
        <color rgb="FF2EA121"/>
        <rFont val="Calibri"/>
        <family val="2"/>
      </rPr>
      <t>目标2：</t>
    </r>
    <r>
      <rPr>
        <sz val="9"/>
        <color rgb="FF2EA121"/>
        <rFont val="Calibri"/>
        <family val="2"/>
      </rPr>
      <t xml:space="preserve">定安矿业上线支持
</t>
    </r>
    <r>
      <rPr>
        <b val="true"/>
        <sz val="9"/>
        <color rgb="FF2EA121"/>
        <rFont val="Calibri"/>
        <family val="2"/>
      </rPr>
      <t>交付件：</t>
    </r>
    <r>
      <rPr>
        <sz val="9"/>
        <color rgb="FF2EA121"/>
        <rFont val="Calibri"/>
        <family val="2"/>
      </rPr>
      <t>调研问卷、调研纪要</t>
    </r>
  </si>
  <si>
    <t/>
    <r>
      <rPr>
        <b val="true"/>
        <sz val="9"/>
        <color rgb="FF2EA121"/>
        <rFont val="Calibri"/>
        <family val="2"/>
      </rPr>
      <t>目标3：</t>
    </r>
    <r>
      <rPr>
        <sz val="9"/>
        <color rgb="FF2EA121"/>
        <rFont val="Calibri"/>
        <family val="2"/>
      </rPr>
      <t xml:space="preserve">铜川润鑫上线支持
</t>
    </r>
    <r>
      <rPr>
        <b val="true"/>
        <sz val="9"/>
        <color rgb="FF2EA121"/>
        <rFont val="Calibri"/>
        <family val="2"/>
      </rPr>
      <t>交付件：</t>
    </r>
    <r>
      <rPr>
        <sz val="9"/>
        <color rgb="FF2EA121"/>
        <rFont val="Calibri"/>
        <family val="2"/>
      </rPr>
      <t>调研问卷、调研纪要</t>
    </r>
  </si>
  <si>
    <t/>
    <r>
      <rPr>
        <sz val="9"/>
        <color rgb="FF000000"/>
        <rFont val="Calibri"/>
        <family val="2"/>
      </rPr>
      <t xml:space="preserve"> 任务1：运维单受理2项（排查平南PII52.5负库存问题，田阳控股生产日报物料名称变更影响分析）  任务3：权限流程17项  </t>
    </r>
    <r>
      <rPr>
        <sz val="9"/>
        <color rgb="FF34C724"/>
        <rFont val="Calibri"/>
        <family val="2"/>
      </rPr>
      <t xml:space="preserve">任务4目标1：良田水泥信息系统推广内部沟通会14:00-15:00 任务4目标3：铜川润鑫静态数据沟通确认</t>
    </r>
  </si>
  <si>
    <t/>
    <r>
      <rPr>
        <sz val="9"/>
        <color rgb="FF000000"/>
        <rFont val="Calibri"/>
        <family val="2"/>
      </rPr>
      <t xml:space="preserve"> 任务1：运维单完成2项：1）继续处理湛江水泥原料检验批创建人变更单2）沟通鹤庆出厂编号有效期及失效日期到期一卡通同步不到编号的情况  任务3：权限流程17项  任务4目标1：良田水泥信息化系统推广项目工作部署会议  </t>
    </r>
    <r>
      <rPr>
        <sz val="9"/>
        <color rgb="FF34C724"/>
        <rFont val="Calibri"/>
        <family val="2"/>
      </rPr>
      <t>任务2：完成两个开发项发布生产环境验证1）更换报告单LOGO，2）更换东莞水泥欧标检验依据</t>
    </r>
  </si>
  <si>
    <t/>
    <r>
      <rPr>
        <sz val="9"/>
        <color rgb="FF000000"/>
        <rFont val="Calibri"/>
        <family val="2"/>
      </rPr>
      <t xml:space="preserve"> 任务1：运维单完成3项（继续排查平南PII52.5负库存问题，田阳控股生产日报物料名称变更影响继续分析 处理雁石事务处理重复问题）  任务3：权限流程31项  </t>
    </r>
    <r>
      <rPr>
        <sz val="9"/>
        <color rgb="FF34C724"/>
        <rFont val="Calibri"/>
        <family val="2"/>
      </rPr>
      <t>任务8：新增江门捷通中转库工艺路线</t>
    </r>
  </si>
  <si>
    <t/>
    <r>
      <rPr>
        <b val="true"/>
        <sz val="9"/>
        <color rgb="FF2EA121"/>
        <rFont val="Calibri"/>
        <family val="2"/>
      </rPr>
      <t>目标3：</t>
    </r>
    <r>
      <rPr>
        <sz val="9"/>
        <color rgb="FF2EA121"/>
        <rFont val="Calibri"/>
        <family val="2"/>
      </rPr>
      <t xml:space="preserve">铜川润鑫上线支持
</t>
    </r>
    <r>
      <rPr>
        <b val="true"/>
        <sz val="9"/>
        <color rgb="FF2EA121"/>
        <rFont val="Calibri"/>
        <family val="2"/>
      </rPr>
      <t>交付件：</t>
    </r>
    <r>
      <rPr>
        <sz val="9"/>
        <color rgb="FF2EA121"/>
        <rFont val="Calibri"/>
        <family val="2"/>
      </rPr>
      <t>系统配置</t>
    </r>
  </si>
  <si>
    <t/>
    <r>
      <rPr>
        <b val="true"/>
        <sz val="9"/>
        <color rgb="FF2EA121"/>
        <rFont val="Calibri"/>
        <family val="2"/>
      </rPr>
      <t>目标2：</t>
    </r>
    <r>
      <rPr>
        <sz val="9"/>
        <color rgb="FF2EA121"/>
        <rFont val="Calibri"/>
        <family val="2"/>
      </rPr>
      <t xml:space="preserve">定安矿业上线支持
</t>
    </r>
    <r>
      <rPr>
        <b val="true"/>
        <sz val="9"/>
        <color rgb="FF2EA121"/>
        <rFont val="Calibri"/>
        <family val="2"/>
      </rPr>
      <t>交付件：</t>
    </r>
    <r>
      <rPr>
        <sz val="9"/>
        <color rgb="FF2EA121"/>
        <rFont val="Calibri"/>
        <family val="2"/>
      </rPr>
      <t>系统配置</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</si>
</sst>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2">
    <numFmt numFmtId="164" formatCode="[$-F800]dddd\,\ mmmm\ dd\,\ yyyy"/>
    <numFmt numFmtId="165" formatCode="[$-F800]dddd\,\ mmmm\ dd\,\ yyyy"/>
    <numFmt numFmtId="166" formatCode="[$-F800]dddd\,\ mmmm\ dd\,\ yyyy"/>
    <numFmt numFmtId="167" formatCode="[$-F800]dddd\,\ mmmm\ dd\,\ yyyy"/>
    <numFmt numFmtId="168" formatCode="[$-F800]dddd\,\ mmmm\ dd\,\ yyyy"/>
    <numFmt numFmtId="169" formatCode="[$-F800]dddd\,\ mmmm\ dd\,\ yyyy"/>
    <numFmt numFmtId="170" formatCode="[$-F800]dddd\,\ mmmm\ dd\,\ yyyy"/>
    <numFmt numFmtId="171" formatCode="0%"/>
    <numFmt numFmtId="172" formatCode="[$-F800]dddd\,\ mmmm\ dd\,\ yyyy"/>
    <numFmt numFmtId="173" formatCode="[$-F800]dddd\,\ mmmm\ dd\,\ yyyy"/>
    <numFmt numFmtId="174" formatCode="0%"/>
    <numFmt numFmtId="175" formatCode="[$-F800]dddd\,\ mmmm\ dd\,\ yyyy"/>
    <numFmt numFmtId="176" formatCode="[$-F800]dddd\,\ mmmm\ dd\,\ yyyy"/>
    <numFmt numFmtId="177" formatCode="[$-F800]dddd\,\ mmmm\ dd\,\ yyyy"/>
    <numFmt numFmtId="178" formatCode="[$-F800]dddd\,\ mmmm\ dd\,\ yyyy"/>
    <numFmt numFmtId="179" formatCode="[$-F800]dddd\,\ mmmm\ dd\,\ yyyy"/>
    <numFmt numFmtId="180" formatCode="[$-F800]dddd\,\ mmmm\ dd\,\ yyyy"/>
    <numFmt numFmtId="181" formatCode="[$-F800]dddd\,\ mmmm\ dd\,\ yyyy"/>
    <numFmt numFmtId="182" formatCode="[$-F800]dddd\,\ mmmm\ dd\,\ yyyy"/>
    <numFmt numFmtId="183" formatCode="[$-F800]dddd\,\ mmmm\ dd\,\ yyyy"/>
    <numFmt numFmtId="184" formatCode="[$-F800]dddd\,\ mmmm\ dd\,\ yyyy"/>
    <numFmt numFmtId="185" formatCode="0%"/>
    <numFmt numFmtId="186" formatCode="[$-F800]dddd\,\ mmmm\ dd\,\ yyyy"/>
    <numFmt numFmtId="187" formatCode="0.0_);[Red]\(0.0\)"/>
    <numFmt numFmtId="188" formatCode="0.0_);[Red]\(0.0\)"/>
    <numFmt numFmtId="189" formatCode="[$-F800]dddd\,\ mmmm\ dd\,\ yyyy"/>
    <numFmt numFmtId="190" formatCode="[$-F800]dddd\,\ mmmm\ dd\,\ yyyy"/>
    <numFmt numFmtId="191" formatCode="[$-F800]dddd\,\ mmmm\ dd\,\ yyyy"/>
    <numFmt numFmtId="192" formatCode="[$-F800]dddd\,\ mmmm\ dd\,\ yyyy"/>
    <numFmt numFmtId="193" formatCode="[$-F800]dddd\,\ mmmm\ dd\,\ yyyy"/>
    <numFmt numFmtId="194" formatCode="[$-F800]dddd\,\ mmmm\ dd\,\ yyyy"/>
    <numFmt numFmtId="195" formatCode="[$-F800]dddd\,\ mmmm\ dd\,\ yyyy"/>
    <numFmt numFmtId="196" formatCode="[$-F800]dddd\,\ mmmm\ dd\,\ yyyy"/>
    <numFmt numFmtId="197" formatCode="[$-F800]dddd\,\ mmmm\ dd\,\ yyyy"/>
    <numFmt numFmtId="198" formatCode="[$-F800]dddd\,\ mmmm\ dd\,\ yyyy"/>
    <numFmt numFmtId="199" formatCode="m/d/yy"/>
    <numFmt numFmtId="200" formatCode="[$-F800]dddd\,\ mmmm\ dd\,\ yyyy"/>
    <numFmt numFmtId="201" formatCode="[$-F800]dddd\,\ mmmm\ dd\,\ yyyy"/>
    <numFmt numFmtId="202" formatCode="[$-F800]dddd\,\ mmmm\ dd\,\ yyyy"/>
    <numFmt numFmtId="203" formatCode="[$-F800]dddd\,\ mmmm\ dd\,\ yyyy"/>
    <numFmt numFmtId="204" formatCode="[$-F800]dddd\,\ mmmm\ dd\,\ yyyy"/>
    <numFmt numFmtId="205" formatCode="[$-F800]dddd\,\ mmmm\ dd\,\ yyyy"/>
    <numFmt numFmtId="206" formatCode="[$-F800]dddd\,\ mmmm\ dd\,\ yyyy"/>
    <numFmt numFmtId="207" formatCode="[$-F800]dddd\,\ mmmm\ dd\,\ yyyy"/>
    <numFmt numFmtId="208" formatCode="[$-F800]dddd\,\ mmmm\ dd\,\ yyyy"/>
    <numFmt numFmtId="209" formatCode="[$-F800]dddd\,\ mmmm\ dd\,\ yyyy"/>
    <numFmt numFmtId="210" formatCode="[$-F800]dddd\,\ mmmm\ dd\,\ yyyy"/>
    <numFmt numFmtId="211" formatCode="[$-F800]dddd\,\ mmmm\ dd\,\ yyyy"/>
    <numFmt numFmtId="212" formatCode="[$-F800]dddd\,\ mmmm\ dd\,\ yyyy"/>
    <numFmt numFmtId="213" formatCode="[$-F800]dddd\,\ mmmm\ dd\,\ yyyy"/>
    <numFmt numFmtId="214" formatCode="[$-F800]dddd\,\ mmmm\ dd\,\ yyyy"/>
    <numFmt numFmtId="215" formatCode="0.0_);[Red]\(0.0\)"/>
    <numFmt numFmtId="216" formatCode="[$-F800]dddd\,\ mmmm\ dd\,\ yyyy"/>
    <numFmt numFmtId="217" formatCode="0.0_);[Red]\(0.0\)"/>
    <numFmt numFmtId="218" formatCode="0.0_);[Red]\(0.0\)"/>
    <numFmt numFmtId="219" formatCode="[$-F800]dddd\,\ mmmm\ dd\,\ yyyy"/>
    <numFmt numFmtId="220" formatCode="[$-F800]dddd\,\ mmmm\ dd\,\ yyyy"/>
    <numFmt numFmtId="221" formatCode="0%"/>
    <numFmt numFmtId="222" formatCode="[$-F800]dddd\,\ mmmm\ dd\,\ yyyy"/>
    <numFmt numFmtId="223" formatCode="0.0_);[Red]\(0.0\)"/>
    <numFmt numFmtId="224" formatCode="[$-F800]dddd\,\ mmmm\ dd\,\ yyyy"/>
    <numFmt numFmtId="225" formatCode="0.0_);[Red]\(0.0\)"/>
  </numFmts>
  <fonts count="82">
    <font>
      <sz val="10"/>
      <color theme="1"/>
      <name val="Calibri"/>
      <family val="2"/>
      <scheme val="minor"/>
    </font>
    <font>
      <b val="true"/>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9"/>
      <color rgb="FF34C724"/>
      <name val="Calibri"/>
      <family val="2"/>
    </font>
    <font>
      <sz val="9"/>
      <color rgb="FF000000"/>
      <name val="Calibri"/>
      <family val="2"/>
    </font>
    <font>
      <sz val="9"/>
      <color rgb="FF000000"/>
      <name val="Calibri"/>
      <family val="2"/>
    </font>
    <font>
      <sz val="9"/>
      <color rgb="FF34C724"/>
      <name val="Calibri"/>
      <family val="2"/>
    </font>
    <font>
      <sz val="9"/>
      <color rgb="FF34C724"/>
      <name val="Calibri"/>
      <family val="2"/>
    </font>
    <font>
      <sz val="9"/>
      <color rgb="FF34C724"/>
      <name val="Calibri"/>
      <family val="2"/>
    </font>
    <font>
      <sz val="9"/>
      <color rgb="FF000000"/>
      <name val="Calibri"/>
      <family val="2"/>
    </font>
    <font>
      <sz val="9"/>
      <color rgb="FF34C724"/>
      <name val="Calibri"/>
      <family val="2"/>
    </font>
    <font>
      <sz val="9"/>
      <color rgb="FF34C724"/>
      <name val="Calibri"/>
      <family val="2"/>
    </font>
    <font>
      <sz val="9"/>
      <color rgb="FF2EA121"/>
      <name val="Calibri"/>
      <family val="2"/>
    </font>
    <font>
      <sz val="9"/>
      <color rgb="FF000000"/>
      <name val="Calibri"/>
      <family val="2"/>
    </font>
    <font>
      <sz val="9"/>
      <color rgb="FF000000"/>
      <name val="Calibri"/>
      <family val="2"/>
    </font>
    <font>
      <b val="true"/>
      <sz val="9"/>
      <color rgb="FF000000"/>
      <name val="Calibri"/>
      <family val="2"/>
    </font>
    <font>
      <b val="true"/>
      <sz val="9"/>
      <color rgb="FF000000"/>
      <name val="Calibri"/>
      <family val="2"/>
    </font>
    <font>
      <sz val="9"/>
      <color rgb="FF000000"/>
      <name val="Calibri"/>
      <family val="2"/>
    </font>
    <font>
      <sz val="9"/>
      <color rgb="FF000000"/>
      <name val="Calibri"/>
      <family val="2"/>
    </font>
    <font>
      <sz val="9"/>
      <color rgb="FF000000"/>
      <name val="Calibri"/>
      <family val="2"/>
    </font>
    <font>
      <b val="true"/>
      <sz val="11"/>
      <color rgb="FF000000"/>
      <name val="Calibri"/>
      <family val="2"/>
    </font>
    <font>
      <b val="true"/>
      <sz val="10"/>
      <color rgb="FF000000"/>
      <name val="Calibri"/>
      <family val="2"/>
    </font>
    <font>
      <sz val="9"/>
      <color rgb="FF1F2329"/>
      <name val="Calibri"/>
      <family val="2"/>
    </font>
    <font>
      <b val="true"/>
      <sz val="9"/>
      <color rgb="FF000000"/>
      <name val="Calibri"/>
      <family val="2"/>
    </font>
    <font>
      <b val="true"/>
      <sz val="9"/>
      <color rgb="FF000000"/>
      <name val="Calibri"/>
      <family val="2"/>
    </font>
    <font>
      <b val="true"/>
      <sz val="9"/>
      <color rgb="FF000000"/>
      <name val="Calibri"/>
      <family val="2"/>
    </font>
    <font>
      <b val="true"/>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10"/>
      <color rgb="FF000000"/>
      <name val="Calibri"/>
      <family val="2"/>
    </font>
    <font>
      <b val="true"/>
      <sz val="11"/>
      <color rgb="FF000000"/>
      <name val="Calibri"/>
      <family val="2"/>
    </font>
    <font>
      <b val="true"/>
      <sz val="10"/>
      <color rgb="FF000000"/>
      <name val="Calibri"/>
      <family val="2"/>
    </font>
    <font>
      <sz val="10"/>
      <color rgb="FF000000"/>
      <name val="Calibri"/>
      <family val="2"/>
    </font>
    <font>
      <sz val="9"/>
      <color rgb="FF000000"/>
      <name val="Calibri"/>
      <family val="2"/>
    </font>
    <font>
      <sz val="10"/>
      <color rgb="FF000000"/>
      <name val="Calibri"/>
      <family val="2"/>
    </font>
    <font>
      <sz val="10"/>
      <color rgb="FF000000"/>
      <name val="Calibri"/>
      <family val="2"/>
    </font>
    <font>
      <sz val="10"/>
      <color rgb="FF000000"/>
      <name val="Calibri"/>
      <family val="2"/>
    </font>
    <font>
      <sz val="10"/>
      <color rgb="FF000000"/>
      <name val="Calibri"/>
      <family val="2"/>
    </font>
    <font>
      <sz val="9"/>
      <color rgb="FF000000"/>
      <name val="Calibri"/>
      <family val="2"/>
    </font>
    <font>
      <sz val="9"/>
      <color rgb="FF000000"/>
      <name val="Calibri"/>
      <family val="2"/>
    </font>
    <font>
      <sz val="10"/>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10"/>
      <color rgb="FFFF0000"/>
      <name val="Calibri"/>
      <family val="2"/>
    </font>
    <font>
      <sz val="10"/>
      <color rgb="FFFF0000"/>
      <name val="Calibri"/>
      <family val="2"/>
    </font>
    <font>
      <b val="true"/>
      <sz val="11"/>
      <color rgb="FF000000"/>
      <name val="Calibri"/>
      <family val="2"/>
    </font>
    <font>
      <b val="true"/>
      <sz val="11"/>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b val="true"/>
      <sz val="9"/>
      <color rgb="FF000000"/>
      <name val="Calibri"/>
      <family val="2"/>
    </font>
    <font>
      <b val="true"/>
      <sz val="9"/>
      <color rgb="FF000000"/>
      <name val="Calibri"/>
      <family val="2"/>
    </font>
    <font>
      <sz val="9"/>
      <color rgb="FF2EA121"/>
      <name val="Calibri"/>
      <family val="2"/>
    </font>
    <font>
      <sz val="9"/>
      <color rgb="FF2EA121"/>
      <name val="Calibri"/>
      <family val="2"/>
    </font>
    <font>
      <sz val="9"/>
      <color rgb="FF2EA121"/>
      <name val="Calibri"/>
      <family val="2"/>
    </font>
    <font>
      <sz val="9"/>
      <color rgb="FF2EA121"/>
      <name val="Calibri"/>
      <family val="2"/>
    </font>
    <font>
      <sz val="9"/>
      <color rgb="FFF54A45"/>
      <name val="Calibri"/>
      <family val="2"/>
    </font>
    <font>
      <sz val="9"/>
      <color rgb="FFF54A45"/>
      <name val="Calibri"/>
      <family val="2"/>
    </font>
    <font>
      <sz val="9"/>
      <color rgb="FFF54A45"/>
      <name val="Calibri"/>
      <family val="2"/>
    </font>
  </fonts>
  <fills count="37">
    <fill>
      <patternFill patternType="none">
        <fgColor/>
        <bgColor/>
      </patternFill>
    </fill>
    <fill>
      <patternFill patternType="gray125">
        <fgColor/>
        <bgColor/>
      </patternFill>
    </fill>
    <fill>
      <patternFill patternType="solid">
        <fgColor rgb="FFFFC000"/>
        <bgColor/>
      </patternFill>
    </fill>
    <fill>
      <patternFill patternType="solid">
        <fgColor rgb="FF99CCFF"/>
        <bgColor/>
      </patternFill>
    </fill>
    <fill>
      <patternFill patternType="solid">
        <fgColor rgb="FF99CCFF"/>
        <bgColor/>
      </patternFill>
    </fill>
    <fill>
      <patternFill patternType="solid">
        <fgColor rgb="FF99CCFF"/>
        <bgColor/>
      </patternFill>
    </fill>
    <fill>
      <patternFill patternType="solid">
        <fgColor rgb="FF99CCFF"/>
        <bgColor/>
      </patternFill>
    </fill>
    <fill>
      <patternFill patternType="solid">
        <fgColor rgb="FF99CCFF"/>
        <bgColor/>
      </patternFill>
    </fill>
    <fill>
      <patternFill patternType="solid">
        <fgColor rgb="FF99CCFF"/>
        <bgColor/>
      </patternFill>
    </fill>
    <fill>
      <patternFill patternType="solid">
        <fgColor rgb="FF99CCFF"/>
        <bgColor/>
      </patternFill>
    </fill>
    <fill>
      <patternFill patternType="solid">
        <fgColor rgb="FF99CCFF"/>
        <bgColor/>
      </patternFill>
    </fill>
    <fill>
      <patternFill patternType="solid">
        <fgColor rgb="FF00B050"/>
        <bgColor/>
      </patternFill>
    </fill>
    <fill>
      <patternFill patternType="solid">
        <fgColor rgb="FFF2DBDB"/>
        <bgColor/>
      </patternFill>
    </fill>
    <fill>
      <patternFill patternType="solid">
        <fgColor rgb="FF92CDDC"/>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92CDDC"/>
        <bgColor/>
      </patternFill>
    </fill>
    <fill>
      <patternFill patternType="solid">
        <fgColor rgb="FFFFFF00"/>
        <bgColor/>
      </patternFill>
    </fill>
    <fill>
      <patternFill patternType="solid">
        <fgColor rgb="FFFFFF00"/>
        <bgColor/>
      </patternFill>
    </fill>
    <fill>
      <patternFill patternType="solid">
        <fgColor rgb="FF99CCFF"/>
        <bgColor/>
      </patternFill>
    </fill>
    <fill>
      <patternFill patternType="solid">
        <fgColor rgb="FF99CCFF"/>
        <bgColor/>
      </patternFill>
    </fill>
    <fill>
      <patternFill patternType="solid">
        <fgColor rgb="FFF2DBDB"/>
        <bgColor/>
      </patternFill>
    </fill>
    <fill>
      <patternFill patternType="solid">
        <fgColor rgb="FFF2DBDB"/>
        <bgColor/>
      </patternFill>
    </fill>
    <fill>
      <patternFill patternType="solid">
        <fgColor rgb="FFF2DBDB"/>
        <bgColor/>
      </patternFill>
    </fill>
    <fill>
      <patternFill patternType="solid">
        <fgColor rgb="FFF2DBDB"/>
        <bgColor/>
      </patternFill>
    </fill>
    <fill>
      <patternFill patternType="solid">
        <fgColor rgb="FF92CDDC"/>
        <bgColor/>
      </patternFill>
    </fill>
    <fill>
      <patternFill patternType="solid">
        <fgColor rgb="FFF2DBDB"/>
        <bgColor/>
      </patternFill>
    </fill>
    <fill>
      <patternFill patternType="solid">
        <fgColor rgb="FF00B050"/>
        <bgColor/>
      </patternFill>
    </fill>
    <fill>
      <patternFill patternType="solid">
        <fgColor rgb="FF99CCFF"/>
        <bgColor/>
      </patternFill>
    </fill>
    <fill>
      <patternFill patternType="solid">
        <fgColor rgb="FF99CCFF"/>
        <bgColor/>
      </patternFill>
    </fill>
    <fill>
      <patternFill patternType="solid">
        <fgColor rgb="FF00B050"/>
        <bgColor/>
      </patternFill>
    </fill>
    <fill>
      <patternFill patternType="solid">
        <fgColor rgb="FFF2DBDB"/>
        <bgColor/>
      </patternFill>
    </fill>
  </fills>
  <borders count="8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applyAlignment="false" applyBorder="false" applyFill="false" applyFont="false" applyNumberFormat="false" applyProtection="false" borderId="0" fillId="0" fontId="0" numFmtId="0"/>
  </cellStyleXfs>
  <cellXfs count="82">
    <xf applyAlignment="false" applyBorder="false" applyFill="false" applyFont="false" applyNumberFormat="false" applyProtection="false" borderId="0" fillId="0" fontId="0" numFmtId="0" xfId="0">
      <alignment vertical="center"/>
    </xf>
    <xf applyAlignment="true" applyBorder="false" applyFill="false" applyFont="true" applyNumberFormat="true" applyProtection="false" borderId="1" fillId="2" fontId="1" numFmtId="164" xfId="0">
      <alignment horizontal="center" vertical="center"/>
    </xf>
    <xf applyAlignment="true" applyBorder="false" applyFill="false" applyFont="true" applyNumberFormat="true" applyProtection="false" borderId="2" fillId="0" fontId="2" numFmtId="165" xfId="0">
      <alignment horizontal="center" vertical="center"/>
    </xf>
    <xf applyAlignment="true" applyBorder="false" applyFill="false" applyFont="true" applyNumberFormat="true" applyProtection="false" borderId="3" fillId="0" fontId="3" numFmtId="166" xfId="0">
      <alignment vertical="center"/>
    </xf>
    <xf applyAlignment="true" applyBorder="false" applyFill="false" applyFont="true" applyNumberFormat="true" applyProtection="false" borderId="4" fillId="0" fontId="4" numFmtId="167" xfId="0">
      <alignment horizontal="left" vertical="center"/>
    </xf>
    <xf applyAlignment="true" applyBorder="false" applyFill="false" applyFont="true" applyNumberFormat="true" applyProtection="false" borderId="5" fillId="0" fontId="5" numFmtId="168" xfId="0">
      <alignment vertical="center" wrapText="true"/>
    </xf>
    <xf applyAlignment="true" applyBorder="false" applyFill="false" applyFont="true" applyNumberFormat="true" applyProtection="false" borderId="6" fillId="0" fontId="6" numFmtId="169" xfId="0">
      <alignment vertical="center" wrapText="true"/>
    </xf>
    <xf applyAlignment="true" applyBorder="false" applyFill="false" applyFont="true" applyNumberFormat="true" applyProtection="false" borderId="7" fillId="0" fontId="7" numFmtId="170" xfId="0">
      <alignment vertical="center" wrapText="true"/>
    </xf>
    <xf applyAlignment="true" applyBorder="false" applyFill="false" applyFont="true" applyNumberFormat="false" applyProtection="false" borderId="8" fillId="0" fontId="8" numFmtId="0" xfId="0">
      <alignment vertical="center"/>
    </xf>
    <xf applyAlignment="true" applyBorder="false" applyFill="false" applyFont="true" applyNumberFormat="false" applyProtection="false" borderId="9" fillId="0" fontId="9" numFmtId="0" xfId="0">
      <alignment vertical="center"/>
    </xf>
    <xf applyAlignment="true" applyBorder="false" applyFill="false" applyFont="true" applyNumberFormat="true" applyProtection="false" borderId="10" fillId="0" fontId="10" numFmtId="171" xfId="0">
      <alignment horizontal="center" vertical="center" wrapText="true"/>
    </xf>
    <xf applyAlignment="true" applyBorder="false" applyFill="false" applyFont="true" applyNumberFormat="false" applyProtection="false" borderId="11" fillId="0" fontId="11" numFmtId="0" xfId="0">
      <alignment vertical="center" wrapText="true"/>
    </xf>
    <xf applyAlignment="true" applyBorder="false" applyFill="false" applyFont="true" applyNumberFormat="false" applyProtection="false" borderId="12" fillId="0" fontId="12" numFmtId="0" xfId="0">
      <alignment horizontal="center" vertical="center"/>
    </xf>
    <xf applyAlignment="true" applyBorder="false" applyFill="false" applyFont="true" applyNumberFormat="false" applyProtection="false" borderId="13" fillId="0" fontId="13" numFmtId="0" xfId="0">
      <alignment horizontal="center" vertical="center"/>
    </xf>
    <xf applyAlignment="true" applyBorder="false" applyFill="false" applyFont="true" applyNumberFormat="true" applyProtection="false" borderId="14" fillId="0" fontId="14" numFmtId="172" xfId="0">
      <alignment vertical="center"/>
    </xf>
    <xf applyAlignment="true" applyBorder="false" applyFill="false" applyFont="true" applyNumberFormat="true" applyProtection="false" borderId="15" fillId="0" fontId="15" numFmtId="173" xfId="0">
      <alignment vertical="center" wrapText="true"/>
    </xf>
    <xf applyAlignment="true" applyBorder="false" applyFill="false" applyFont="true" applyNumberFormat="false" applyProtection="false" borderId="16" fillId="0" fontId="16" numFmtId="0" xfId="0">
      <alignment horizontal="left" vertical="center" wrapText="true"/>
    </xf>
    <xf applyAlignment="true" applyBorder="false" applyFill="false" applyFont="true" applyNumberFormat="true" applyProtection="false" borderId="17" fillId="0" fontId="17" numFmtId="174" xfId="0">
      <alignment horizontal="center" vertical="center" wrapText="true"/>
    </xf>
    <xf applyAlignment="true" applyBorder="false" applyFill="false" applyFont="true" applyNumberFormat="true" applyProtection="false" borderId="18" fillId="3" fontId="18" numFmtId="175" xfId="0">
      <alignment horizontal="center" vertical="center" wrapText="true"/>
    </xf>
    <xf applyAlignment="true" applyBorder="false" applyFill="false" applyFont="true" applyNumberFormat="true" applyProtection="false" borderId="19" fillId="4" fontId="19" numFmtId="176" xfId="0">
      <alignment horizontal="center" vertical="center"/>
    </xf>
    <xf applyAlignment="true" applyBorder="false" applyFill="false" applyFont="true" applyNumberFormat="false" applyProtection="false" borderId="20" fillId="0" fontId="20" numFmtId="0" xfId="0">
      <alignment vertical="center" wrapText="true"/>
    </xf>
    <xf applyAlignment="true" applyBorder="false" applyFill="false" applyFont="true" applyNumberFormat="false" applyProtection="false" borderId="21" fillId="0" fontId="21" numFmtId="0" xfId="0">
      <alignment horizontal="center" vertical="center" wrapText="true"/>
    </xf>
    <xf applyAlignment="true" applyBorder="false" applyFill="false" applyFont="true" applyNumberFormat="true" applyProtection="false" borderId="22" fillId="0" fontId="22" numFmtId="177" xfId="0">
      <alignment horizontal="left" vertical="center" wrapText="true"/>
    </xf>
    <xf applyAlignment="true" applyBorder="false" applyFill="false" applyFont="true" applyNumberFormat="true" applyProtection="false" borderId="23" fillId="5" fontId="23" numFmtId="178" xfId="0">
      <alignment horizontal="center" vertical="center"/>
    </xf>
    <xf applyAlignment="true" applyBorder="false" applyFill="false" applyFont="true" applyNumberFormat="true" applyProtection="false" borderId="24" fillId="6" fontId="24" numFmtId="179" xfId="0">
      <alignment horizontal="center" vertical="center"/>
    </xf>
    <xf applyAlignment="true" applyBorder="false" applyFill="false" applyFont="true" applyNumberFormat="true" applyProtection="false" borderId="25" fillId="0" fontId="25" numFmtId="180" xfId="0">
      <alignment vertical="center" wrapText="true"/>
    </xf>
    <xf applyAlignment="true" applyBorder="false" applyFill="false" applyFont="true" applyNumberFormat="true" applyProtection="false" borderId="26" fillId="7" fontId="26" numFmtId="181" xfId="0">
      <alignment horizontal="center" vertical="center"/>
    </xf>
    <xf applyAlignment="true" applyBorder="false" applyFill="false" applyFont="true" applyNumberFormat="true" applyProtection="false" borderId="27" fillId="8" fontId="27" numFmtId="182" xfId="0">
      <alignment horizontal="center" vertical="center"/>
    </xf>
    <xf applyAlignment="true" applyBorder="false" applyFill="false" applyFont="true" applyNumberFormat="true" applyProtection="false" borderId="28" fillId="9" fontId="28" numFmtId="183" xfId="0">
      <alignment horizontal="center" vertical="center" wrapText="true"/>
    </xf>
    <xf applyAlignment="true" applyBorder="false" applyFill="false" applyFont="true" applyNumberFormat="true" applyProtection="false" borderId="29" fillId="10" fontId="29" numFmtId="184" xfId="0">
      <alignment horizontal="center" vertical="center" wrapText="true"/>
    </xf>
    <xf applyAlignment="true" applyBorder="false" applyFill="false" applyFont="true" applyNumberFormat="true" applyProtection="false" borderId="30" fillId="0" fontId="30" numFmtId="185" xfId="0">
      <alignment horizontal="center" vertical="center"/>
    </xf>
    <xf applyAlignment="true" applyBorder="false" applyFill="false" applyFont="true" applyNumberFormat="true" applyProtection="false" borderId="31" fillId="0" fontId="31" numFmtId="186" xfId="0">
      <alignment horizontal="center" vertical="center" wrapText="true"/>
    </xf>
    <xf applyAlignment="true" applyBorder="false" applyFill="false" applyFont="true" applyNumberFormat="true" applyProtection="false" borderId="32" fillId="11" fontId="32" numFmtId="187" xfId="0">
      <alignment horizontal="center" vertical="center"/>
    </xf>
    <xf applyAlignment="true" applyBorder="false" applyFill="false" applyFont="true" applyNumberFormat="true" applyProtection="false" borderId="33" fillId="12" fontId="33" numFmtId="188" xfId="0">
      <alignment horizontal="center" vertical="center"/>
    </xf>
    <xf applyAlignment="true" applyBorder="false" applyFill="false" applyFont="true" applyNumberFormat="true" applyProtection="false" borderId="34" fillId="0" fontId="34" numFmtId="189" xfId="0">
      <alignment vertical="center" wrapText="true"/>
    </xf>
    <xf applyAlignment="true" applyBorder="false" applyFill="false" applyFont="true" applyNumberFormat="false" applyProtection="false" borderId="35" fillId="0" fontId="35" numFmtId="0" xfId="0">
      <alignment horizontal="center" vertical="center" wrapText="true"/>
    </xf>
    <xf applyAlignment="true" applyBorder="false" applyFill="false" applyFont="true" applyNumberFormat="true" applyProtection="false" borderId="36" fillId="0" fontId="36" numFmtId="190" xfId="0">
      <alignment horizontal="center" vertical="center"/>
    </xf>
    <xf applyAlignment="true" applyBorder="false" applyFill="false" applyFont="true" applyNumberFormat="true" applyProtection="false" borderId="37" fillId="0" fontId="37" numFmtId="191" xfId="0">
      <alignment horizontal="center" vertical="center"/>
    </xf>
    <xf applyAlignment="true" applyBorder="false" applyFill="false" applyFont="true" applyNumberFormat="true" applyProtection="false" borderId="38" fillId="0" fontId="38" numFmtId="192" xfId="0">
      <alignment vertical="center" wrapText="true"/>
    </xf>
    <xf applyAlignment="true" applyBorder="false" applyFill="false" applyFont="true" applyNumberFormat="true" applyProtection="false" borderId="39" fillId="13" fontId="39" numFmtId="193" xfId="0">
      <alignment horizontal="center" vertical="center" wrapText="true"/>
    </xf>
    <xf applyAlignment="true" applyBorder="false" applyFill="false" applyFont="true" applyNumberFormat="false" applyProtection="false" borderId="40" fillId="0" fontId="40" numFmtId="0" xfId="0">
      <alignment horizontal="center" vertical="center" wrapText="true"/>
    </xf>
    <xf applyAlignment="true" applyBorder="false" applyFill="false" applyFont="true" applyNumberFormat="true" applyProtection="false" borderId="41" fillId="0" fontId="41" numFmtId="194" xfId="0">
      <alignment horizontal="center" vertical="center"/>
    </xf>
    <xf applyAlignment="true" applyBorder="false" applyFill="false" applyFont="true" applyNumberFormat="true" applyProtection="false" borderId="42" fillId="0" fontId="42" numFmtId="195" xfId="0">
      <alignment horizontal="center" vertical="center"/>
    </xf>
    <xf applyAlignment="true" applyBorder="false" applyFill="false" applyFont="true" applyNumberFormat="true" applyProtection="false" borderId="43" fillId="0" fontId="43" numFmtId="196" xfId="0">
      <alignment horizontal="center" vertical="center"/>
    </xf>
    <xf applyAlignment="true" applyBorder="false" applyFill="false" applyFont="true" applyNumberFormat="true" applyProtection="false" borderId="44" fillId="0" fontId="44" numFmtId="197" xfId="0">
      <alignment vertical="center"/>
    </xf>
    <xf applyAlignment="true" applyBorder="false" applyFill="false" applyFont="true" applyNumberFormat="true" applyProtection="false" borderId="45" fillId="0" fontId="45" numFmtId="198" xfId="0">
      <alignment vertical="center"/>
    </xf>
    <xf applyAlignment="true" applyBorder="false" applyFill="false" applyFont="true" applyNumberFormat="true" applyProtection="false" borderId="46" fillId="0" fontId="46" numFmtId="199" xfId="0">
      <alignment horizontal="center" vertical="center"/>
    </xf>
    <xf applyAlignment="true" applyBorder="false" applyFill="false" applyFont="true" applyNumberFormat="true" applyProtection="false" borderId="47" fillId="0" fontId="47" numFmtId="200" xfId="0">
      <alignment horizontal="center" vertical="center"/>
    </xf>
    <xf applyAlignment="true" applyBorder="false" applyFill="false" applyFont="true" applyNumberFormat="false" applyProtection="false" borderId="48" fillId="0" fontId="48" numFmtId="0" xfId="0">
      <alignment horizontal="center" vertical="center" wrapText="true"/>
    </xf>
    <xf applyAlignment="true" applyBorder="false" applyFill="false" applyFont="true" applyNumberFormat="true" applyProtection="false" borderId="49" fillId="14" fontId="49" numFmtId="201" xfId="0">
      <alignment vertical="center" wrapText="true"/>
    </xf>
    <xf applyAlignment="true" applyBorder="false" applyFill="false" applyFont="true" applyNumberFormat="true" applyProtection="false" borderId="50" fillId="15" fontId="50" numFmtId="202" xfId="0">
      <alignment vertical="center"/>
    </xf>
    <xf applyAlignment="true" applyBorder="false" applyFill="false" applyFont="true" applyNumberFormat="true" applyProtection="false" borderId="51" fillId="16" fontId="51" numFmtId="203" xfId="0">
      <alignment horizontal="center" vertical="center"/>
    </xf>
    <xf applyAlignment="true" applyBorder="false" applyFill="false" applyFont="true" applyNumberFormat="true" applyProtection="false" borderId="52" fillId="17" fontId="52" numFmtId="204" xfId="0">
      <alignment horizontal="center" vertical="center"/>
    </xf>
    <xf applyAlignment="true" applyBorder="false" applyFill="false" applyFont="true" applyNumberFormat="true" applyProtection="false" borderId="53" fillId="18" fontId="53" numFmtId="205" xfId="0">
      <alignment horizontal="center" vertical="center"/>
    </xf>
    <xf applyAlignment="true" applyBorder="false" applyFill="false" applyFont="true" applyNumberFormat="false" applyProtection="false" borderId="54" fillId="0" fontId="54" numFmtId="0" xfId="0">
      <alignment horizontal="center" vertical="center" wrapText="true"/>
    </xf>
    <xf applyAlignment="true" applyBorder="false" applyFill="false" applyFont="true" applyNumberFormat="true" applyProtection="false" borderId="55" fillId="19" fontId="55" numFmtId="206" xfId="0">
      <alignment horizontal="center" vertical="center"/>
    </xf>
    <xf applyAlignment="true" applyBorder="false" applyFill="false" applyFont="true" applyNumberFormat="true" applyProtection="false" borderId="56" fillId="20" fontId="56" numFmtId="207" xfId="0">
      <alignment horizontal="center" vertical="center"/>
    </xf>
    <xf applyAlignment="true" applyBorder="false" applyFill="false" applyFont="true" applyNumberFormat="true" applyProtection="false" borderId="57" fillId="21" fontId="57" numFmtId="208" xfId="0">
      <alignment horizontal="center" vertical="center" wrapText="true"/>
    </xf>
    <xf applyAlignment="true" applyBorder="false" applyFill="false" applyFont="true" applyNumberFormat="true" applyProtection="false" borderId="58" fillId="0" fontId="58" numFmtId="209" xfId="0">
      <alignment vertical="center" wrapText="true"/>
    </xf>
    <xf applyAlignment="true" applyBorder="false" applyFill="false" applyFont="true" applyNumberFormat="false" applyProtection="false" borderId="59" fillId="0" fontId="59" numFmtId="0" xfId="0">
      <alignment horizontal="center" vertical="center" wrapText="true"/>
    </xf>
    <xf applyAlignment="true" applyBorder="false" applyFill="false" applyFont="true" applyNumberFormat="false" applyProtection="false" borderId="60" fillId="0" fontId="60" numFmtId="0" xfId="0">
      <alignment horizontal="center" vertical="center" wrapText="true"/>
    </xf>
    <xf applyAlignment="true" applyBorder="false" applyFill="false" applyFont="true" applyNumberFormat="true" applyProtection="false" borderId="61" fillId="0" fontId="61" numFmtId="210" xfId="0">
      <alignment horizontal="left" vertical="center" wrapText="true"/>
    </xf>
    <xf applyAlignment="true" applyBorder="false" applyFill="false" applyFont="true" applyNumberFormat="true" applyProtection="false" borderId="62" fillId="22" fontId="62" numFmtId="211" xfId="0">
      <alignment horizontal="center" vertical="center" wrapText="true"/>
    </xf>
    <xf applyAlignment="true" applyBorder="false" applyFill="false" applyFont="true" applyNumberFormat="true" applyProtection="false" borderId="63" fillId="23" fontId="63" numFmtId="212" xfId="0">
      <alignment vertical="center" wrapText="true"/>
    </xf>
    <xf applyAlignment="true" applyBorder="false" applyFill="false" applyFont="true" applyNumberFormat="true" applyProtection="false" borderId="64" fillId="24" fontId="64" numFmtId="213" xfId="0">
      <alignment horizontal="center" vertical="center"/>
    </xf>
    <xf applyAlignment="true" applyBorder="false" applyFill="false" applyFont="true" applyNumberFormat="true" applyProtection="false" borderId="65" fillId="25" fontId="65" numFmtId="214" xfId="0">
      <alignment horizontal="center" vertical="center"/>
    </xf>
    <xf applyAlignment="true" applyBorder="false" applyFill="false" applyFont="true" applyNumberFormat="false" applyProtection="false" borderId="66" fillId="26" fontId="66" numFmtId="0" xfId="0">
      <alignment horizontal="center" vertical="center"/>
    </xf>
    <xf applyAlignment="true" applyBorder="false" applyFill="false" applyFont="true" applyNumberFormat="false" applyProtection="false" borderId="67" fillId="27" fontId="67" numFmtId="0" xfId="0">
      <alignment horizontal="center" vertical="center"/>
    </xf>
    <xf applyAlignment="true" applyBorder="false" applyFill="false" applyFont="true" applyNumberFormat="true" applyProtection="false" borderId="68" fillId="28" fontId="68" numFmtId="215" xfId="0">
      <alignment horizontal="center" vertical="center"/>
    </xf>
    <xf applyAlignment="true" applyBorder="false" applyFill="false" applyFont="true" applyNumberFormat="false" applyProtection="false" borderId="69" fillId="29" fontId="69" numFmtId="0" xfId="0">
      <alignment horizontal="center" vertical="center"/>
    </xf>
    <xf applyAlignment="true" applyBorder="false" applyFill="false" applyFont="true" applyNumberFormat="true" applyProtection="false" borderId="70" fillId="30" fontId="70" numFmtId="216" xfId="0">
      <alignment horizontal="center" vertical="center" wrapText="true"/>
    </xf>
    <xf applyAlignment="true" applyBorder="false" applyFill="false" applyFont="true" applyNumberFormat="true" applyProtection="false" borderId="71" fillId="31" fontId="71" numFmtId="217" xfId="0">
      <alignment horizontal="center" vertical="center"/>
    </xf>
    <xf applyAlignment="true" applyBorder="false" applyFill="false" applyFont="true" applyNumberFormat="true" applyProtection="false" borderId="72" fillId="32" fontId="72" numFmtId="218" xfId="0">
      <alignment horizontal="center" vertical="center"/>
    </xf>
    <xf applyAlignment="true" applyBorder="false" applyFill="false" applyFont="true" applyNumberFormat="true" applyProtection="false" borderId="73" fillId="33" fontId="73" numFmtId="219" xfId="0">
      <alignment horizontal="center" vertical="center" wrapText="true"/>
    </xf>
    <xf applyAlignment="true" applyBorder="false" applyFill="false" applyFont="true" applyNumberFormat="true" applyProtection="false" borderId="74" fillId="34" fontId="74" numFmtId="220" xfId="0">
      <alignment horizontal="center" vertical="center"/>
    </xf>
    <xf applyAlignment="true" applyBorder="false" applyFill="false" applyFont="true" applyNumberFormat="true" applyProtection="false" borderId="75" fillId="0" fontId="75" numFmtId="221" xfId="0">
      <alignment horizontal="center" vertical="center" wrapText="true"/>
    </xf>
    <xf applyAlignment="true" applyBorder="false" applyFill="false" applyFont="true" applyNumberFormat="false" applyProtection="false" borderId="76" fillId="0" fontId="76" numFmtId="0" xfId="0">
      <alignment horizontal="center" vertical="center"/>
    </xf>
    <xf applyAlignment="true" applyBorder="false" applyFill="false" applyFont="true" applyNumberFormat="false" applyProtection="false" borderId="77" fillId="0" fontId="77" numFmtId="0" xfId="0">
      <alignment vertical="center" wrapText="true"/>
    </xf>
    <xf applyAlignment="true" applyBorder="false" applyFill="false" applyFont="true" applyNumberFormat="true" applyProtection="false" borderId="78" fillId="0" fontId="78" numFmtId="222" xfId="0">
      <alignment horizontal="center" vertical="center" wrapText="true"/>
    </xf>
    <xf applyAlignment="true" applyBorder="false" applyFill="false" applyFont="true" applyNumberFormat="true" applyProtection="false" borderId="79" fillId="35" fontId="79" numFmtId="223" xfId="0">
      <alignment horizontal="center" vertical="center"/>
    </xf>
    <xf applyAlignment="true" applyBorder="false" applyFill="false" applyFont="true" applyNumberFormat="true" applyProtection="false" borderId="80" fillId="0" fontId="80" numFmtId="224" xfId="0">
      <alignment vertical="center" wrapText="true"/>
    </xf>
    <xf applyAlignment="true" applyBorder="false" applyFill="false" applyFont="true" applyNumberFormat="true" applyProtection="false" borderId="81" fillId="36" fontId="81" numFmtId="225" xfId="0">
      <alignment horizontal="center" vertical="center"/>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4" defaultRowHeight="19"/>
  <cols>
    <col collapsed="false" customWidth="true" hidden="false" max="1" min="1" style="0" width="24"/>
    <col collapsed="false" customWidth="true" hidden="false" max="2" min="2" style="0" width="45"/>
    <col collapsed="false" customWidth="true" hidden="false" max="3" min="3" style="0" width="9"/>
    <col collapsed="false" customWidth="true" hidden="false" max="4" min="4" style="0" width="9"/>
    <col collapsed="false" customWidth="true" hidden="false" max="5" min="5" style="0" width="9"/>
    <col collapsed="false" customWidth="true" hidden="false" max="6" min="6" style="0" width="9"/>
    <col collapsed="false" customWidth="true" hidden="false" max="7" min="7" style="0" width="9"/>
    <col collapsed="false" customWidth="true" hidden="false" max="8" min="8" style="0" width="9"/>
    <col collapsed="false" customWidth="true" hidden="false" max="9" min="9" style="0" width="9"/>
    <col collapsed="false" customWidth="true" hidden="false" max="10" min="10" style="0" width="9"/>
    <col collapsed="false" customWidth="true" hidden="false" max="11" min="11" style="0" width="9"/>
    <col collapsed="false" customWidth="true" hidden="false" max="12" min="12" style="0" width="9"/>
    <col collapsed="false" customWidth="true" hidden="false" max="13" min="13" style="0" width="9"/>
    <col collapsed="false" customWidth="true" hidden="false" max="14" min="14" style="0" width="9"/>
    <col collapsed="false" customWidth="true" hidden="false" max="15" min="15" style="0" width="9"/>
    <col collapsed="false" customWidth="true" hidden="false" max="16" min="16" style="0" width="9"/>
    <col collapsed="false" customWidth="true" hidden="false" max="17" min="17" style="0" width="9"/>
    <col collapsed="false" customWidth="true" hidden="false" max="18" min="18" style="0" width="9"/>
    <col collapsed="false" customWidth="true" hidden="false" max="19" min="19" style="0" width="9"/>
    <col collapsed="false" customWidth="true" hidden="false" max="20" min="20" style="0" width="9"/>
  </cols>
  <sheetData>
    <row customHeight="true" ht="15" r="1">
      <c r="A1" s="1" t="str">
        <v>项目分类</v>
      </c>
      <c r="B1" s="1" t="str">
        <v>项目名称</v>
      </c>
    </row>
    <row customHeight="true" ht="15" r="2">
      <c r="A2" s="1"/>
      <c r="B2" s="1"/>
    </row>
    <row customHeight="true" ht="15" r="3">
      <c r="A3" s="1"/>
      <c r="B3" s="1"/>
    </row>
    <row customHeight="true" ht="15" r="4">
      <c r="A4" s="2" t="str">
        <v>国企改革三年行动任务</v>
      </c>
      <c r="B4" s="3" t="str">
        <v>全流程先进过程控制</v>
      </c>
    </row>
    <row customHeight="true" ht="15" r="5">
      <c r="A5" s="2"/>
      <c r="B5" s="3" t="str">
        <v>质量管理系统</v>
      </c>
    </row>
    <row customHeight="true" ht="15" r="6">
      <c r="A6" s="2"/>
      <c r="B6" s="3" t="str">
        <v>数字化矿山</v>
      </c>
    </row>
    <row customHeight="true" ht="15" r="7">
      <c r="A7" s="2"/>
      <c r="B7" s="3" t="str">
        <v>智能化验室</v>
      </c>
    </row>
    <row customHeight="true" ht="15" r="8">
      <c r="A8" s="2"/>
      <c r="B8" s="3" t="str">
        <v>混凝土智能制造试点</v>
      </c>
    </row>
    <row customHeight="true" ht="15" r="9">
      <c r="A9" s="2"/>
      <c r="B9" s="3" t="str">
        <v>基地报表线上化</v>
      </c>
    </row>
    <row customHeight="true" ht="15" r="10">
      <c r="A10" s="2"/>
      <c r="B10" s="5" t="str">
        <v>智能物流（系统迭代及推广）</v>
      </c>
    </row>
    <row customHeight="true" ht="15" r="11">
      <c r="A11" s="2"/>
      <c r="B11" s="3" t="str">
        <v>新业务（装配式）数字化堆场</v>
      </c>
    </row>
    <row customHeight="true" ht="15" r="12">
      <c r="A12" s="2"/>
      <c r="B12" s="3" t="str">
        <v>信息化系统推广覆盖</v>
      </c>
    </row>
    <row customHeight="true" ht="15" r="13">
      <c r="A13" s="2" t="str">
        <v>控股经营业绩合同任务</v>
      </c>
      <c r="B13" s="3" t="str">
        <v>5G专网建设</v>
      </c>
    </row>
    <row customHeight="true" ht="15" r="14">
      <c r="A14" s="2"/>
      <c r="B14" s="3" t="str">
        <v>5G终端接入</v>
      </c>
    </row>
    <row customHeight="true" ht="15" r="15">
      <c r="A15" s="2"/>
      <c r="B15" s="3" t="str">
        <v>设备在线监测</v>
      </c>
    </row>
    <row customHeight="true" ht="15" r="16">
      <c r="A16" s="4" t="str">
        <v>商业计划工作</v>
      </c>
      <c r="B16" s="3" t="str">
        <v>封开灯塔工厂（一期）项目</v>
      </c>
    </row>
    <row customHeight="true" ht="15" r="17">
      <c r="A17" s="4"/>
      <c r="B17" s="3" t="str">
        <v>能源管理系统推广（家）</v>
      </c>
    </row>
    <row customHeight="true" ht="15" r="18">
      <c r="A18" s="4"/>
      <c r="B18" s="3" t="str">
        <v>财务系统优化</v>
      </c>
    </row>
    <row customHeight="true" ht="15" r="19">
      <c r="A19" s="4"/>
      <c r="B19" s="3" t="str">
        <v>智税平台项目</v>
      </c>
    </row>
    <row customHeight="true" ht="15" r="20">
      <c r="A20" s="4"/>
      <c r="B20" s="3" t="str">
        <v>财务报表自助分析</v>
      </c>
    </row>
    <row customHeight="true" ht="15" r="21">
      <c r="A21" s="4"/>
      <c r="B21" s="3" t="str">
        <v>档案管理系统</v>
      </c>
    </row>
    <row customHeight="true" ht="15" r="22">
      <c r="A22" s="4"/>
      <c r="B22" s="3" t="str">
        <v>集团督办系统</v>
      </c>
    </row>
    <row customHeight="true" ht="15" r="23">
      <c r="A23" s="4"/>
      <c r="B23" s="3" t="str">
        <v>集团非现场审计系统推广</v>
      </c>
    </row>
    <row customHeight="true" ht="15" r="24">
      <c r="A24" s="4"/>
      <c r="B24" s="3" t="str">
        <v>智慧审计平台优化</v>
      </c>
    </row>
    <row customHeight="true" ht="15" r="25">
      <c r="A25" s="4"/>
      <c r="B25" s="3" t="str">
        <v>人力资源系统优化</v>
      </c>
    </row>
    <row customHeight="true" ht="15" r="26">
      <c r="A26" s="4"/>
      <c r="B26" s="3" t="str">
        <v>人力资源数据分析</v>
      </c>
    </row>
    <row customHeight="true" ht="15" r="27">
      <c r="A27" s="4"/>
      <c r="B27" s="3" t="str">
        <v>共享运营指标及大屏展示</v>
      </c>
    </row>
    <row customHeight="true" ht="15" r="28">
      <c r="A28" s="4"/>
      <c r="B28" s="3" t="str">
        <v>控股组织管控模式优化配套系统改造</v>
      </c>
    </row>
    <row customHeight="true" ht="15" r="29">
      <c r="A29" s="4"/>
      <c r="B29" s="3" t="str">
        <v>汽运调度管理系统升级项目</v>
      </c>
    </row>
    <row customHeight="true" ht="15" r="30">
      <c r="A30" s="4"/>
      <c r="B30" s="3" t="str">
        <v>智能物流推广
 （系统迭代及推广）</v>
      </c>
    </row>
    <row customHeight="true" ht="15" r="31">
      <c r="A31" s="4"/>
      <c r="B31" s="3" t="str">
        <v>辅材备件共享平台优化项目</v>
      </c>
    </row>
    <row customHeight="true" ht="15" r="32">
      <c r="A32" s="4"/>
      <c r="B32" s="3" t="str">
        <v>数字化采购平台</v>
      </c>
    </row>
    <row customHeight="true" ht="15" r="33">
      <c r="A33" s="4"/>
      <c r="B33" s="3" t="str">
        <v>装配式生产管理系统推广及系统集成项目</v>
      </c>
    </row>
    <row customHeight="true" ht="15" r="34">
      <c r="A34" s="4"/>
      <c r="B34" s="3" t="str">
        <v>新业态基础信息化系统改造项目</v>
      </c>
    </row>
    <row customHeight="true" ht="15" r="35">
      <c r="A35" s="4"/>
      <c r="B35" s="3" t="str">
        <v>石材ERP一期建设项目</v>
      </c>
    </row>
    <row customHeight="true" ht="15" r="36">
      <c r="A36" s="4"/>
      <c r="B36" s="3" t="str">
        <v>CRM客户关系管理系统项目二期</v>
      </c>
    </row>
    <row customHeight="true" ht="15" r="37">
      <c r="A37" s="4"/>
      <c r="B37" s="3" t="str">
        <v>研发项目管理系统</v>
      </c>
    </row>
    <row customHeight="true" ht="15" r="38">
      <c r="A38" s="4"/>
      <c r="B38" s="3" t="str">
        <v>BI人民币报表优化</v>
      </c>
    </row>
    <row customHeight="true" ht="15" r="39">
      <c r="A39" s="4"/>
      <c r="B39" s="3" t="str">
        <v>数据标准化（含数据资产目录梳理）</v>
      </c>
    </row>
    <row customHeight="true" ht="15" r="40">
      <c r="A40" s="4"/>
      <c r="B40" s="3" t="str">
        <v>应用系统运维</v>
      </c>
    </row>
    <row customHeight="true" ht="15" r="41">
      <c r="A41" s="4"/>
      <c r="B41" s="3" t="str">
        <v>信创终端
（办公终端）</v>
      </c>
    </row>
    <row customHeight="true" ht="15" r="42">
      <c r="A42" s="4"/>
      <c r="B42" s="3" t="str">
        <v>IOT对接-基础设施建设</v>
      </c>
    </row>
    <row customHeight="true" ht="15" r="43">
      <c r="A43" s="4"/>
      <c r="B43" s="3" t="str">
        <v>IOT对接-田阳安全加固</v>
      </c>
    </row>
    <row customHeight="true" ht="15" r="44">
      <c r="A44" s="4"/>
      <c r="B44" s="3" t="str">
        <v>IOT对接-超融合试点</v>
      </c>
    </row>
    <row customHeight="true" ht="15" r="45">
      <c r="A45" s="4"/>
      <c r="B45" s="3" t="str">
        <v>基础设施运维</v>
      </c>
    </row>
    <row customHeight="true" ht="15" r="46">
      <c r="A46" s="4" t="str">
        <v>智数化管理工作</v>
      </c>
      <c r="B46" s="3" t="str">
        <v>数字化转型进展情况填报</v>
      </c>
    </row>
    <row customHeight="true" ht="15" r="47">
      <c r="A47" s="4"/>
      <c r="B47" s="3" t="str">
        <v>国企改革三年行动总结</v>
      </c>
    </row>
    <row customHeight="true" ht="15" r="48">
      <c r="A48" s="4"/>
      <c r="B48" s="3" t="str">
        <v>世界一流对标提升总结</v>
      </c>
    </row>
    <row customHeight="true" ht="15" r="49">
      <c r="A49" s="4"/>
      <c r="B49" s="3" t="str">
        <v>组织开展事业部智数化解决方案编制与评审</v>
      </c>
    </row>
    <row customHeight="true" ht="15" r="50">
      <c r="A50" s="4"/>
      <c r="B50" s="3" t="str">
        <v>承办集团年度IT经理人会议</v>
      </c>
    </row>
    <row customHeight="true" ht="15" r="51">
      <c r="A51" s="4"/>
      <c r="B51" s="3" t="str">
        <v>智数化工作简报（集团，季度）</v>
      </c>
    </row>
    <row customHeight="true" ht="15" r="52">
      <c r="A52" s="4"/>
      <c r="B52" s="3" t="str">
        <v>智数化工作简报（内部，月度）</v>
      </c>
    </row>
    <row customHeight="true" ht="15" r="53">
      <c r="A53" s="4"/>
      <c r="B53" s="3" t="str">
        <v>2022年度商业计划项目统一立项</v>
      </c>
    </row>
    <row customHeight="true" ht="15" r="54">
      <c r="A54" s="4"/>
      <c r="B54" s="5" t="str">
        <v>2021年度控股、部门业绩合同自评</v>
      </c>
    </row>
    <row customHeight="true" ht="15" r="55">
      <c r="A55" s="4"/>
      <c r="B55" s="3" t="str">
        <v>2021年度智能线业绩合同自评</v>
      </c>
    </row>
    <row customHeight="true" ht="15" r="56">
      <c r="A56" s="4"/>
      <c r="B56" s="3" t="str">
        <v>系统运维管理</v>
      </c>
    </row>
    <row customHeight="true" ht="15" r="57">
      <c r="A57" s="4"/>
      <c r="B57" s="3" t="str">
        <v>基础设施管理</v>
      </c>
    </row>
    <row customHeight="true" ht="15" r="58">
      <c r="A58" s="4"/>
      <c r="B58" s="3" t="str">
        <v>信创工作规划与推进</v>
      </c>
    </row>
    <row customHeight="true" ht="15" r="59">
      <c r="A59" s="4"/>
      <c r="B59" s="3" t="str">
        <v>保密技术支持</v>
      </c>
    </row>
    <row customHeight="true" ht="15" r="60">
      <c r="A60" s="4"/>
      <c r="B60" s="3" t="str">
        <v>会议管理</v>
      </c>
    </row>
    <row customHeight="true" ht="15" r="61">
      <c r="A61" s="4"/>
      <c r="B61" s="3" t="str">
        <v>档案管理</v>
      </c>
    </row>
    <row customHeight="true" ht="15" r="62">
      <c r="A62" s="4"/>
      <c r="B62" s="3" t="str">
        <v>IT采购支持</v>
      </c>
    </row>
    <row customHeight="true" ht="15" r="63">
      <c r="A63" s="4"/>
      <c r="B63" s="3" t="str">
        <v>内部公文管理</v>
      </c>
    </row>
    <row customHeight="true" ht="15" r="64">
      <c r="A64" s="4"/>
      <c r="B64" s="3" t="str">
        <v>行政工作</v>
      </c>
    </row>
    <row customHeight="true" ht="15" r="65">
      <c r="A65" s="4"/>
      <c r="B65" s="3" t="str">
        <v>专项任务</v>
      </c>
    </row>
    <row customHeight="true" ht="15" r="66">
      <c r="A66" s="4"/>
      <c r="B66" s="3" t="str">
        <v>其他任务</v>
      </c>
    </row>
  </sheetData>
  <mergeCells>
    <mergeCell ref="A46:A66"/>
    <mergeCell ref="A1:A3"/>
    <mergeCell ref="B1:B3"/>
    <mergeCell ref="A4:A12"/>
    <mergeCell ref="A13:A15"/>
    <mergeCell ref="A16:A45"/>
  </mergeCells>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pane state="frozen" topLeftCell="H3" xSplit="7" ySplit="2"/>
    </sheetView>
  </sheetViews>
  <sheetFormatPr defaultColWidth="14" defaultRowHeight="19"/>
  <cols>
    <col collapsed="false" customWidth="true" hidden="false" max="1" min="1" style="0" width="8"/>
    <col collapsed="false" customWidth="true" hidden="false" max="2" min="2" style="0" width="8"/>
    <col collapsed="false" customWidth="true" hidden="false" max="3" min="3" style="0" width="25"/>
    <col collapsed="false" customWidth="true" hidden="false" max="4" min="4" style="0" width="8"/>
    <col collapsed="false" customWidth="true" hidden="false" max="5" min="5" style="0" width="31"/>
    <col collapsed="false" customWidth="true" hidden="false" max="6" min="6" style="0" width="7"/>
    <col collapsed="false" customWidth="true" hidden="false" max="7" min="7" style="0" width="7"/>
    <col collapsed="false" customWidth="true" hidden="false" max="8" min="8" style="0" width="11"/>
    <col collapsed="false" customWidth="true" hidden="false" max="9" min="9" style="0" width="9"/>
    <col collapsed="false" customWidth="true" hidden="false" max="10" min="10" style="0" width="30"/>
    <col collapsed="false" customWidth="true" hidden="false" max="11" min="11" style="0" width="30"/>
    <col collapsed="false" customWidth="true" hidden="false" max="12" min="12" style="0" width="31"/>
    <col collapsed="false" customWidth="true" hidden="false" max="13" min="13" style="0" width="36"/>
    <col collapsed="false" customWidth="true" hidden="false" max="14" min="14" style="0" width="36"/>
    <col collapsed="false" customWidth="true" hidden="false" max="15" min="15" style="0" width="12"/>
    <col collapsed="false" customWidth="true" hidden="false" max="16" min="16" style="0" width="9"/>
    <col collapsed="false" customWidth="true" hidden="false" max="17" min="17" style="0" width="9"/>
    <col collapsed="false" customWidth="true" hidden="false" max="18" min="18" style="0" width="9"/>
    <col collapsed="false" customWidth="true" hidden="false" max="19" min="19" style="0" width="9"/>
    <col collapsed="false" customWidth="true" hidden="false" max="20" min="20" style="0" width="9"/>
  </cols>
  <sheetData>
    <row customHeight="true" ht="18" r="1">
      <c r="A1" s="24" t="str">
        <v>月度计划性工作&lt;2022年05月30日-2022年07月01日&gt;</v>
      </c>
      <c r="B1" s="24"/>
      <c r="C1" s="24"/>
      <c r="D1" s="24"/>
      <c r="E1" s="24"/>
      <c r="F1" s="23"/>
      <c r="G1" s="23"/>
      <c r="H1" s="23"/>
      <c r="I1" s="23"/>
      <c r="J1" s="23"/>
      <c r="K1" s="23"/>
      <c r="L1" s="23"/>
      <c r="M1" s="23"/>
      <c r="N1" s="23"/>
      <c r="O1" s="19" t="str">
        <v>备注</v>
      </c>
    </row>
    <row customHeight="true" ht="31" r="2">
      <c r="A2" s="19" t="str">
        <v>任务编号</v>
      </c>
      <c r="B2" s="19" t="str">
        <v>任务属性</v>
      </c>
      <c r="C2" s="18" t="s">
        <v>6</v>
      </c>
      <c r="D2" s="19" t="str">
        <v>当前进度</v>
      </c>
      <c r="E2" s="18" t="str">
        <v>任务</v>
      </c>
      <c r="F2" s="18" t="str">
        <v>负责人</v>
      </c>
      <c r="G2" s="18" t="str">
        <v>干系人</v>
      </c>
      <c r="H2" s="18" t="str">
        <v>目标
完成</v>
      </c>
      <c r="I2" s="18" t="str">
        <v>实际
完成情况</v>
      </c>
      <c r="J2" s="19" t="str">
        <v>第1周</v>
      </c>
      <c r="K2" s="19" t="str">
        <v>第2周</v>
      </c>
      <c r="L2" s="19" t="str">
        <v>第3周</v>
      </c>
      <c r="M2" s="19" t="str">
        <v>第4周</v>
      </c>
      <c r="N2" s="19" t="str">
        <v>第5周</v>
      </c>
      <c r="O2" s="19"/>
    </row>
    <row customHeight="true" ht="49" r="3">
      <c r="A3" s="12">
        <v>1</v>
      </c>
      <c r="B3" s="12" t="str">
        <v>运维</v>
      </c>
      <c r="C3" s="20" t="str">
        <v>应用系统运维</v>
      </c>
      <c r="D3" s="21"/>
      <c r="E3" s="7" t="s">
        <v>22</v>
      </c>
      <c r="F3" s="8" t="str">
        <v>廖美联</v>
      </c>
      <c r="G3" s="20"/>
      <c r="H3" s="17"/>
      <c r="I3" s="17" t="str">
        <v>完成</v>
      </c>
      <c r="J3" s="7" t="s">
        <v>23</v>
      </c>
      <c r="K3" s="7" t="s">
        <v>24</v>
      </c>
      <c r="L3" s="7" t="s">
        <v>20</v>
      </c>
      <c r="M3" s="7" t="s">
        <v>25</v>
      </c>
      <c r="N3" s="7" t="s">
        <v>21</v>
      </c>
      <c r="O3" s="7"/>
    </row>
    <row customHeight="true" ht="76" r="4">
      <c r="A4" s="12">
        <v>2</v>
      </c>
      <c r="B4" s="12" t="str">
        <v>运维</v>
      </c>
      <c r="C4" s="20" t="str">
        <v>应用系统运维</v>
      </c>
      <c r="D4" s="21"/>
      <c r="E4" s="7" t="s">
        <v>7</v>
      </c>
      <c r="F4" s="8" t="str">
        <v>廖美联</v>
      </c>
      <c r="G4" s="8"/>
      <c r="H4" s="17"/>
      <c r="I4" s="17">
        <v>1</v>
      </c>
      <c r="J4" s="7" t="s">
        <v>9</v>
      </c>
      <c r="K4" s="7" t="s">
        <v>10</v>
      </c>
      <c r="L4" s="7" t="s">
        <v>8</v>
      </c>
      <c r="M4" s="7" t="str">
        <v>完成生产环境的验证</v>
      </c>
      <c r="N4" s="7"/>
      <c r="O4" s="7"/>
    </row>
    <row customHeight="true" ht="24" r="5">
      <c r="A5" s="12">
        <v>3</v>
      </c>
      <c r="B5" s="12" t="str">
        <v>运维</v>
      </c>
      <c r="C5" s="22" t="str">
        <v>应用系统运维</v>
      </c>
      <c r="D5" s="22"/>
      <c r="E5" s="7" t="s">
        <v>13</v>
      </c>
      <c r="F5" s="8" t="str">
        <v>廖美联</v>
      </c>
      <c r="G5" s="8"/>
      <c r="H5" s="17"/>
      <c r="I5" s="17" t="str">
        <v>完成</v>
      </c>
      <c r="J5" s="7" t="s">
        <v>12</v>
      </c>
      <c r="K5" s="7" t="s">
        <v>11</v>
      </c>
      <c r="L5" s="7" t="s">
        <v>11</v>
      </c>
      <c r="M5" s="7" t="s">
        <v>15</v>
      </c>
      <c r="N5" s="7" t="s">
        <v>14</v>
      </c>
      <c r="O5" s="7"/>
    </row>
    <row customHeight="true" ht="39" r="6">
      <c r="A6" s="12">
        <v>4</v>
      </c>
      <c r="B6" s="12" t="str">
        <v>建设</v>
      </c>
      <c r="C6" s="20" t="str">
        <v>新业态基础信息化系统改造项目</v>
      </c>
      <c r="D6" s="17">
        <v>0.2</v>
      </c>
      <c r="E6" s="7" t="s">
        <v>16</v>
      </c>
      <c r="F6" s="8" t="str">
        <v>廖美联</v>
      </c>
      <c r="G6" s="8" t="str">
        <v>陈林先</v>
      </c>
      <c r="H6" s="17"/>
      <c r="I6" s="17">
        <v>0.2</v>
      </c>
      <c r="J6" s="7"/>
      <c r="K6" s="7"/>
      <c r="L6" s="7"/>
      <c r="M6" s="7" t="str">
        <v>目标1：1、系统推广内部沟通会2、推广项目工作部署会3、关键用户选拔沟通
交付件：会议通知等</v>
      </c>
      <c r="N6" s="7" t="str">
        <v>目标1：生产工艺及质量基础数据收集确认
交付件：静态数据收集表</v>
      </c>
      <c r="O6" s="7"/>
    </row>
    <row customHeight="true" ht="26" r="7">
      <c r="A7" s="12"/>
      <c r="B7" s="13" t="str">
        <v>建设</v>
      </c>
      <c r="C7" s="11" t="str">
        <v>新业态基础信息化系统改造项目</v>
      </c>
      <c r="D7" s="10"/>
      <c r="E7" s="6" t="s">
        <v>1</v>
      </c>
      <c r="F7" s="8" t="str">
        <v>廖美联</v>
      </c>
      <c r="G7" s="9" t="str">
        <v>许伟兴</v>
      </c>
      <c r="H7" s="10"/>
      <c r="I7" s="10">
        <v>0.5</v>
      </c>
      <c r="J7" s="6"/>
      <c r="K7" s="6"/>
      <c r="L7" s="6" t="s">
        <v>1</v>
      </c>
      <c r="M7" s="6"/>
      <c r="N7" s="6" t="str">
        <v>目标2：:）定安矿业反馈静态数据的整理并确认 
2）完成系统配置</v>
      </c>
      <c r="O7" s="7"/>
    </row>
    <row customHeight="true" ht="26" r="8">
      <c r="A8" s="12"/>
      <c r="B8" s="13" t="str">
        <v>建设</v>
      </c>
      <c r="C8" s="11" t="str">
        <v>新业态基础信息化系统改造项目</v>
      </c>
      <c r="D8" s="10"/>
      <c r="E8" s="6" t="s">
        <v>2</v>
      </c>
      <c r="F8" s="8" t="str">
        <v>廖美联</v>
      </c>
      <c r="G8" s="9" t="str">
        <v>许伟兴</v>
      </c>
      <c r="H8" s="10"/>
      <c r="I8" s="10">
        <v>0.5</v>
      </c>
      <c r="J8" s="6"/>
      <c r="K8" s="6"/>
      <c r="L8" s="6" t="s">
        <v>2</v>
      </c>
      <c r="M8" s="14" t="str">
        <v>目标3：铜川润鑫静态数据沟通确认</v>
      </c>
      <c r="N8" s="6" t="str">
        <v>目标3：铜川润鑫完成系统配置
交付件：配置文件</v>
      </c>
      <c r="O8" s="7"/>
    </row>
    <row customHeight="true" ht="26" r="9">
      <c r="A9" s="12"/>
      <c r="B9" s="13" t="str">
        <v>建设</v>
      </c>
      <c r="C9" s="11" t="str">
        <v>新业态基础信息化系统改造项目</v>
      </c>
      <c r="D9" s="10"/>
      <c r="E9" s="15" t="s">
        <v>3</v>
      </c>
      <c r="F9" s="8" t="str">
        <v>廖美联</v>
      </c>
      <c r="G9" s="9" t="str">
        <v>许伟兴</v>
      </c>
      <c r="H9" s="10"/>
      <c r="I9" s="10">
        <v>0.1</v>
      </c>
      <c r="J9" s="6"/>
      <c r="K9" s="6"/>
      <c r="L9" s="15" t="s">
        <v>3</v>
      </c>
      <c r="M9" s="6"/>
      <c r="N9" s="6"/>
      <c r="O9" s="7"/>
    </row>
    <row customHeight="true" ht="26" r="10">
      <c r="A10" s="12">
        <v>5</v>
      </c>
      <c r="B10" s="12" t="str">
        <v>运维</v>
      </c>
      <c r="C10" s="20" t="str">
        <v>新业态基础信息化系统改造项目</v>
      </c>
      <c r="D10" s="21"/>
      <c r="E10" s="7" t="s">
        <v>27</v>
      </c>
      <c r="F10" s="8" t="str">
        <v>廖美联</v>
      </c>
      <c r="G10" s="8"/>
      <c r="H10" s="17"/>
      <c r="I10" s="17"/>
      <c r="J10" s="7" t="s">
        <v>26</v>
      </c>
      <c r="K10" s="7"/>
      <c r="L10" s="7"/>
      <c r="M10" s="7"/>
      <c r="N10" s="25" t="str">
        <v>完成2次月结支持</v>
      </c>
      <c r="O10" s="7"/>
    </row>
    <row customHeight="true" ht="25" r="11">
      <c r="A11" s="12">
        <v>6</v>
      </c>
      <c r="B11" s="12" t="str">
        <v>运维</v>
      </c>
      <c r="C11" s="16" t="str">
        <v>专项任务</v>
      </c>
      <c r="D11" s="16"/>
      <c r="E11" s="7" t="s">
        <v>4</v>
      </c>
      <c r="F11" s="8" t="str">
        <v>廖美联</v>
      </c>
      <c r="G11" s="8"/>
      <c r="H11" s="17"/>
      <c r="I11" s="17"/>
      <c r="J11" s="7" t="s">
        <v>5</v>
      </c>
      <c r="K11" s="7"/>
      <c r="L11" s="7"/>
      <c r="M11" s="7"/>
      <c r="N11" s="7"/>
      <c r="O11" s="7"/>
    </row>
    <row customHeight="true" ht="25" r="12">
      <c r="A12" s="12">
        <v>7</v>
      </c>
      <c r="B12" s="12" t="str">
        <v>通用</v>
      </c>
      <c r="C12" s="16" t="str">
        <v>其他任务</v>
      </c>
      <c r="D12" s="16"/>
      <c r="E12" s="7" t="s">
        <v>28</v>
      </c>
      <c r="F12" s="8" t="str">
        <v>廖美联</v>
      </c>
      <c r="G12" s="8"/>
      <c r="H12" s="17"/>
      <c r="I12" s="17"/>
      <c r="J12" s="7"/>
      <c r="K12" s="7"/>
      <c r="L12" s="7"/>
      <c r="M12" s="7"/>
      <c r="N12" s="7"/>
      <c r="O12" s="7"/>
    </row>
    <row customHeight="true" ht="24" r="13">
      <c r="A13" s="12">
        <v>8</v>
      </c>
      <c r="B13" s="12" t="str">
        <v>通用</v>
      </c>
      <c r="C13" s="16" t="str">
        <v>其他任务</v>
      </c>
      <c r="D13" s="16"/>
      <c r="E13" s="7" t="s">
        <v>18</v>
      </c>
      <c r="F13" s="8" t="str">
        <v>廖美联</v>
      </c>
      <c r="G13" s="8"/>
      <c r="H13" s="17"/>
      <c r="I13" s="17" t="str">
        <v>完成</v>
      </c>
      <c r="J13" s="7" t="s">
        <v>19</v>
      </c>
      <c r="K13" s="7" t="s">
        <v>17</v>
      </c>
      <c r="L13" s="7" t="s">
        <v>17</v>
      </c>
      <c r="M13" s="7" t="str">
        <v>目标2：新增江门捷通中转库工艺路线                           交付件：邮件</v>
      </c>
      <c r="N13" s="7" t="str">
        <v>提交2022年上半年业绩合同</v>
      </c>
      <c r="O13" s="7"/>
    </row>
    <row customHeight="true" ht="15" r="14"/>
    <row customHeight="true" ht="15" r="15"/>
    <row customHeight="true" ht="15" r="16"/>
    <row customHeight="true" ht="15" r="17"/>
    <row customHeight="true" ht="15" r="18"/>
    <row customHeight="true" ht="15" r="19"/>
    <row customHeight="true" ht="15" r="20"/>
    <row customHeight="true" ht="15" r="21"/>
    <row customHeight="true" ht="15" r="22"/>
    <row customHeight="true" ht="15" r="23"/>
  </sheetData>
  <mergeCells>
    <mergeCell ref="O1:O2"/>
    <mergeCell ref="A1:M1"/>
  </mergeCells>
  <dataValidations count="2">
    <dataValidation allowBlank="true" operator="equal" sqref="B3:B13" type="list">
      <formula1>"建设,开发,运维,通用"</formula1>
    </dataValidation>
    <dataValidation allowBlank="true" operator="equal" sqref="B2" type="list">
      <formula1>"建设,运维,通用"</formula1>
    </dataValidation>
  </dataValidation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false" workbookViewId="0"/>
  </sheetViews>
  <sheetFormatPr defaultColWidth="14" defaultRowHeight="19"/>
  <cols>
    <col collapsed="false" customWidth="true" hidden="false" max="1" min="1" style="0" width="17"/>
    <col collapsed="false" customWidth="true" hidden="false" max="2" min="2" style="0" width="17"/>
    <col collapsed="false" customWidth="true" hidden="false" max="3" min="3" style="0" width="21"/>
    <col collapsed="false" customWidth="true" hidden="false" max="4" min="4" style="0" width="9"/>
    <col collapsed="false" customWidth="true" hidden="false" max="5" min="5" style="0" width="8"/>
    <col collapsed="false" customWidth="true" hidden="false" max="6" min="6" style="0" width="8"/>
    <col collapsed="false" customWidth="true" hidden="false" max="7" min="7" style="0" width="32"/>
    <col collapsed="false" customWidth="true" hidden="false" max="8" min="8" style="0" width="10"/>
    <col collapsed="false" customWidth="true" hidden="false" max="9" min="9" style="0" width="9"/>
    <col collapsed="false" customWidth="true" hidden="false" max="10" min="10" style="0" width="22"/>
    <col collapsed="false" customWidth="true" hidden="false" max="11" min="11" style="0" width="22"/>
    <col collapsed="false" customWidth="true" hidden="false" max="12" min="12" style="0" width="22"/>
    <col collapsed="false" customWidth="true" hidden="false" max="13" min="13" style="0" width="22"/>
    <col collapsed="false" customWidth="true" hidden="false" max="14" min="14" style="0" width="22"/>
    <col collapsed="false" customWidth="true" hidden="false" max="15" min="15" style="0" width="22"/>
    <col collapsed="false" customWidth="true" hidden="false" max="16" min="16" style="0" width="22"/>
    <col collapsed="false" customWidth="true" hidden="false" max="17" min="17" style="0" width="15"/>
    <col collapsed="false" customWidth="true" hidden="false" max="18" min="18" style="0" width="22"/>
    <col collapsed="false" customWidth="true" hidden="false" max="19" min="19" style="0" width="10"/>
    <col collapsed="false" customWidth="true" hidden="false" max="20" min="20" style="0" width="10"/>
  </cols>
  <sheetData>
    <row customHeight="true" ht="19" r="1">
      <c r="A1" s="45" t="str">
        <v>填报日期-周五</v>
      </c>
      <c r="B1" s="45"/>
      <c r="C1" s="46">
        <v>44717</v>
      </c>
      <c r="D1" s="44"/>
      <c r="G1" s="47"/>
      <c r="H1" s="44"/>
    </row>
    <row customHeight="true" ht="19" r="2">
      <c r="A2" s="24">
        <f>CONCATENATE("周总结&lt;",TEXT($C$1-6,"yyyy年mm月dd日"),"-",TEXT($C$1,"yyyy年mm月dd日"),"&gt;")</f>
      </c>
      <c r="B2" s="24"/>
      <c r="C2" s="65"/>
      <c r="D2" s="23"/>
      <c r="E2" s="23"/>
      <c r="F2" s="23"/>
      <c r="G2" s="23"/>
      <c r="H2" s="23"/>
      <c r="I2" s="23"/>
      <c r="J2" s="23"/>
      <c r="K2" s="23"/>
      <c r="L2" s="64"/>
      <c r="M2" s="64"/>
      <c r="N2" s="64"/>
      <c r="O2" s="64"/>
      <c r="P2" s="64"/>
      <c r="Q2" s="18" t="str">
        <v>项目用时统计
（小时）</v>
      </c>
      <c r="R2" s="19" t="str">
        <v>备注</v>
      </c>
    </row>
    <row customHeight="true" ht="31" r="3">
      <c r="A3" s="27" t="str">
        <v>任务编号</v>
      </c>
      <c r="B3" s="27" t="str">
        <v>任务分类</v>
      </c>
      <c r="C3" s="28" t="str">
        <v>项目名称
</v>
      </c>
      <c r="D3" s="28" t="str">
        <v>当前进度</v>
      </c>
      <c r="E3" s="29" t="str">
        <v>负责人</v>
      </c>
      <c r="F3" s="28" t="str">
        <v>协助人</v>
      </c>
      <c r="G3" s="26" t="str">
        <v>交付件/工作文档</v>
      </c>
      <c r="H3" s="28" t="str">
        <v>目标
完成</v>
      </c>
      <c r="I3" s="28" t="str">
        <v>实际
完成</v>
      </c>
      <c r="J3" s="26" t="str">
        <v>星期一</v>
      </c>
      <c r="K3" s="26" t="str">
        <v>星期二</v>
      </c>
      <c r="L3" s="26" t="str">
        <v>星期三</v>
      </c>
      <c r="M3" s="26" t="str">
        <v>星期四</v>
      </c>
      <c r="N3" s="26" t="str">
        <v>星期五</v>
      </c>
      <c r="O3" s="26" t="str">
        <v>星期六</v>
      </c>
      <c r="P3" s="26" t="str">
        <v>星期日</v>
      </c>
      <c r="Q3" s="19"/>
      <c r="R3" s="19"/>
    </row>
    <row customHeight="true" ht="40" r="4">
      <c r="A4" s="12">
        <v>1</v>
      </c>
      <c r="B4" s="12" t="str">
        <v>运维</v>
      </c>
      <c r="C4" s="20" t="str">
        <v>应用系统运维</v>
      </c>
      <c r="D4" s="21"/>
      <c r="E4" s="12" t="str">
        <v>廖美联</v>
      </c>
      <c r="F4" s="12"/>
      <c r="G4" s="7" t="s">
        <v>22</v>
      </c>
      <c r="H4" s="30"/>
      <c r="I4" s="31" t="str">
        <v>完成</v>
      </c>
      <c r="J4" s="32">
        <v>2.5</v>
      </c>
      <c r="K4" s="32">
        <v>4.5</v>
      </c>
      <c r="L4" s="32">
        <v>6.5</v>
      </c>
      <c r="M4" s="32">
        <v>2.5</v>
      </c>
      <c r="N4" s="32"/>
      <c r="O4" s="32"/>
      <c r="P4" s="32"/>
      <c r="Q4" s="33">
        <f>SUM(J4:P4)</f>
      </c>
      <c r="R4" s="7"/>
    </row>
    <row customHeight="true" ht="32" r="5">
      <c r="A5" s="12">
        <v>2</v>
      </c>
      <c r="B5" s="12" t="str">
        <v>运维</v>
      </c>
      <c r="C5" s="20" t="str">
        <v>应用系统运维</v>
      </c>
      <c r="D5" s="21"/>
      <c r="E5" s="12" t="str">
        <v>廖美联</v>
      </c>
      <c r="F5" s="31"/>
      <c r="G5" s="7" t="s">
        <v>7</v>
      </c>
      <c r="H5" s="30"/>
      <c r="I5" s="30"/>
      <c r="J5" s="32"/>
      <c r="K5" s="32"/>
      <c r="L5" s="32"/>
      <c r="M5" s="32"/>
      <c r="N5" s="32"/>
      <c r="O5" s="32"/>
      <c r="P5" s="32"/>
      <c r="Q5" s="33">
        <f>SUM(J5:P5)</f>
      </c>
      <c r="R5" s="7"/>
    </row>
    <row customHeight="true" ht="32" r="6">
      <c r="A6" s="12">
        <v>3</v>
      </c>
      <c r="B6" s="12" t="str">
        <v>运维</v>
      </c>
      <c r="C6" s="22" t="str">
        <v>应用系统运维</v>
      </c>
      <c r="D6" s="21"/>
      <c r="E6" s="12" t="str">
        <v>廖美联</v>
      </c>
      <c r="F6" s="31"/>
      <c r="G6" s="7" t="s">
        <v>13</v>
      </c>
      <c r="H6" s="30"/>
      <c r="I6" s="31" t="str">
        <v>完成</v>
      </c>
      <c r="J6" s="32">
        <v>4.5</v>
      </c>
      <c r="K6" s="32">
        <v>2.5</v>
      </c>
      <c r="L6" s="32">
        <v>2.5</v>
      </c>
      <c r="M6" s="32">
        <v>5</v>
      </c>
      <c r="N6" s="32"/>
      <c r="O6" s="32"/>
      <c r="P6" s="32"/>
      <c r="Q6" s="33">
        <f>SUM(J6:P6)</f>
      </c>
      <c r="R6" s="7"/>
    </row>
    <row customHeight="true" ht="32" r="7">
      <c r="A7" s="12">
        <v>4</v>
      </c>
      <c r="B7" s="12" t="str">
        <v>建设</v>
      </c>
      <c r="C7" s="20" t="str">
        <v>新业态基础信息化系统改造项目</v>
      </c>
      <c r="D7" s="31"/>
      <c r="E7" s="12" t="str">
        <v>廖美联</v>
      </c>
      <c r="F7" s="31"/>
      <c r="G7" s="7" t="s">
        <v>16</v>
      </c>
      <c r="H7" s="30"/>
      <c r="I7" s="30"/>
      <c r="J7" s="32"/>
      <c r="K7" s="32"/>
      <c r="L7" s="32"/>
      <c r="M7" s="32"/>
      <c r="N7" s="32"/>
      <c r="O7" s="32"/>
      <c r="P7" s="32"/>
      <c r="Q7" s="33">
        <f>SUM(J7:P7)</f>
      </c>
      <c r="R7" s="7"/>
    </row>
    <row customHeight="true" ht="26" r="8">
      <c r="A8" s="12">
        <v>5</v>
      </c>
      <c r="B8" s="12" t="str">
        <v>运维</v>
      </c>
      <c r="C8" s="20" t="str">
        <v>新业态基础信息化系统改造项目</v>
      </c>
      <c r="D8" s="31"/>
      <c r="E8" s="12" t="str">
        <v>廖美联</v>
      </c>
      <c r="F8" s="7"/>
      <c r="G8" s="7" t="s">
        <v>27</v>
      </c>
      <c r="H8" s="30"/>
      <c r="I8" s="31" t="str">
        <v>完成</v>
      </c>
      <c r="J8" s="32"/>
      <c r="K8" s="32"/>
      <c r="L8" s="32">
        <v>2</v>
      </c>
      <c r="M8" s="32"/>
      <c r="N8" s="32"/>
      <c r="O8" s="32"/>
      <c r="P8" s="32"/>
      <c r="Q8" s="33">
        <f>SUM(I8:P8)</f>
      </c>
      <c r="R8" s="7"/>
    </row>
    <row customHeight="true" ht="32" r="9">
      <c r="A9" s="12">
        <v>6</v>
      </c>
      <c r="B9" s="12" t="str">
        <v>运维</v>
      </c>
      <c r="C9" s="16" t="str">
        <v>专项任务</v>
      </c>
      <c r="D9" s="21"/>
      <c r="E9" s="12" t="str">
        <v>廖美联</v>
      </c>
      <c r="F9" s="12"/>
      <c r="G9" s="7" t="s">
        <v>4</v>
      </c>
      <c r="H9" s="30"/>
      <c r="I9" s="30"/>
      <c r="J9" s="32"/>
      <c r="K9" s="32"/>
      <c r="L9" s="32"/>
      <c r="M9" s="32"/>
      <c r="N9" s="32"/>
      <c r="O9" s="32"/>
      <c r="P9" s="32"/>
      <c r="Q9" s="33">
        <f>SUM(J9:P9)</f>
      </c>
      <c r="R9" s="7"/>
    </row>
    <row customHeight="true" ht="32" r="10">
      <c r="A10" s="12">
        <v>7</v>
      </c>
      <c r="B10" s="12" t="str">
        <v>通用</v>
      </c>
      <c r="C10" s="16" t="str">
        <v>其他任务</v>
      </c>
      <c r="D10" s="21"/>
      <c r="E10" s="12" t="str">
        <v>廖美联</v>
      </c>
      <c r="F10" s="31"/>
      <c r="G10" s="7" t="s">
        <v>28</v>
      </c>
      <c r="H10" s="30"/>
      <c r="I10" s="30"/>
      <c r="J10" s="32"/>
      <c r="K10" s="32"/>
      <c r="L10" s="32"/>
      <c r="M10" s="32"/>
      <c r="N10" s="32"/>
      <c r="O10" s="32"/>
      <c r="P10" s="32"/>
      <c r="Q10" s="33">
        <f>SUM(J10:P10)</f>
      </c>
      <c r="R10" s="7"/>
    </row>
    <row customHeight="true" ht="32" r="11">
      <c r="A11" s="12">
        <v>8</v>
      </c>
      <c r="B11" s="12" t="str">
        <v>通用</v>
      </c>
      <c r="C11" s="16" t="str">
        <v>其他任务</v>
      </c>
      <c r="D11" s="21"/>
      <c r="E11" s="12" t="str">
        <v>廖美联</v>
      </c>
      <c r="F11" s="31"/>
      <c r="G11" s="7" t="s">
        <v>18</v>
      </c>
      <c r="H11" s="30"/>
      <c r="I11" s="31" t="str">
        <v>完成</v>
      </c>
      <c r="J11" s="32">
        <v>1.5</v>
      </c>
      <c r="K11" s="32">
        <v>1</v>
      </c>
      <c r="L11" s="32">
        <v>1</v>
      </c>
      <c r="M11" s="32"/>
      <c r="N11" s="32"/>
      <c r="O11" s="32"/>
      <c r="P11" s="32"/>
      <c r="Q11" s="33">
        <f>SUM(J11:P11)</f>
      </c>
      <c r="R11" s="7"/>
    </row>
    <row customHeight="true" ht="25" r="12">
      <c r="A12" s="69" t="str">
        <v>小计</v>
      </c>
      <c r="B12" s="66"/>
      <c r="C12" s="66"/>
      <c r="D12" s="66"/>
      <c r="E12" s="66"/>
      <c r="F12" s="66"/>
      <c r="G12" s="66"/>
      <c r="H12" s="66"/>
      <c r="I12" s="67"/>
      <c r="J12" s="68">
        <f>SUM(J4:J11)</f>
      </c>
      <c r="K12" s="68">
        <f>SUM(K4:K11)</f>
      </c>
      <c r="L12" s="68">
        <f>SUM(L4:L11)</f>
      </c>
      <c r="M12" s="68">
        <f>SUM(M4:M11)</f>
      </c>
      <c r="N12" s="68">
        <f>SUM(N4:N11)</f>
      </c>
      <c r="O12" s="68">
        <f>SUM(O4:O11)</f>
      </c>
      <c r="P12" s="68">
        <f>SUM(P4:P11)</f>
      </c>
      <c r="Q12" s="68">
        <f>SUM(Q4:Q11)</f>
      </c>
      <c r="R12" s="7"/>
    </row>
    <row customHeight="true" ht="17" r="13">
      <c r="A13" s="59" t="str">
        <v>任务完成情况</v>
      </c>
      <c r="B13" s="60"/>
      <c r="C13" s="41" t="str">
        <v>上午</v>
      </c>
      <c r="D13" s="36"/>
      <c r="E13" s="42"/>
      <c r="F13" s="36" t="str">
        <v>09:00 ~ 10:00</v>
      </c>
      <c r="G13" s="36"/>
      <c r="H13" s="36"/>
      <c r="I13" s="42"/>
      <c r="J13" s="58" t="str">
        <v>任务1：运维单2项 任务3：权限流程19项  任务8：临时事项：分析处理生产实绩审核功能不受工艺路线安全性设置影响可以审核所有工艺路线的情况</v>
      </c>
      <c r="K13" s="58" t="str">
        <v>任务1：运维单2项 任务3：权限流程15项 任务8：临时事项：产品中心-物资供应与生产组内工作事项沟通会</v>
      </c>
      <c r="L13" s="58" t="str">
        <v>任务1：运维单6项 任务3：权限流程17项 任务8：临时事项：分析查找平南基地5#熟料工艺路线无法创建出废布料问题 任务5：武平矿业首次月结（剥离土业务）支持4项问题</v>
      </c>
      <c r="M13" s="58" t="str" xml:space="preserve">
        <v>任务1：运维单1项 任务3：权限流程19项 </v>
      </c>
      <c r="N13" s="58" t="str">
        <v>端午节</v>
      </c>
      <c r="O13" s="39"/>
      <c r="P13" s="39"/>
      <c r="Q13" s="7"/>
      <c r="R13" s="7"/>
    </row>
    <row customHeight="true" ht="17" r="14">
      <c r="A14" s="35"/>
      <c r="B14" s="40"/>
      <c r="C14" s="41"/>
      <c r="D14" s="36"/>
      <c r="E14" s="42"/>
      <c r="F14" s="36" t="str">
        <v>10:00 ~ 11:00</v>
      </c>
      <c r="G14" s="36"/>
      <c r="H14" s="36"/>
      <c r="I14" s="42"/>
      <c r="J14" s="38"/>
      <c r="K14" s="38"/>
      <c r="L14" s="38"/>
      <c r="M14" s="38"/>
      <c r="N14" s="38"/>
      <c r="O14" s="70"/>
      <c r="P14" s="70"/>
      <c r="Q14" s="34"/>
      <c r="R14" s="34"/>
    </row>
    <row customHeight="true" ht="17" r="15">
      <c r="A15" s="35"/>
      <c r="B15" s="40"/>
      <c r="C15" s="41"/>
      <c r="D15" s="36"/>
      <c r="E15" s="42"/>
      <c r="F15" s="36" t="str">
        <v>11:00 ~ 12:00</v>
      </c>
      <c r="G15" s="36"/>
      <c r="H15" s="36"/>
      <c r="I15" s="42"/>
      <c r="J15" s="38"/>
      <c r="K15" s="38"/>
      <c r="L15" s="38"/>
      <c r="M15" s="38"/>
      <c r="N15" s="38"/>
      <c r="O15" s="57"/>
      <c r="P15" s="57"/>
      <c r="Q15" s="34"/>
      <c r="R15" s="34"/>
    </row>
    <row customHeight="true" ht="17" r="16">
      <c r="A16" s="35"/>
      <c r="B16" s="40"/>
      <c r="C16" s="41" t="str">
        <v>下午</v>
      </c>
      <c r="D16" s="36"/>
      <c r="E16" s="42"/>
      <c r="F16" s="37" t="str">
        <v>13:30 ~ 14:30</v>
      </c>
      <c r="G16" s="37"/>
      <c r="H16" s="37"/>
      <c r="I16" s="43"/>
      <c r="J16" s="38"/>
      <c r="K16" s="38"/>
      <c r="L16" s="38"/>
      <c r="M16" s="38"/>
      <c r="N16" s="38"/>
      <c r="O16" s="39"/>
      <c r="P16" s="39"/>
      <c r="Q16" s="34"/>
      <c r="R16" s="34"/>
    </row>
    <row customHeight="true" ht="17" r="17">
      <c r="A17" s="35"/>
      <c r="B17" s="40"/>
      <c r="C17" s="41"/>
      <c r="D17" s="36"/>
      <c r="E17" s="42"/>
      <c r="F17" s="36" t="str">
        <v>14:30 ~ 15:30</v>
      </c>
      <c r="G17" s="36"/>
      <c r="H17" s="36"/>
      <c r="I17" s="42"/>
      <c r="J17" s="38"/>
      <c r="K17" s="38"/>
      <c r="L17" s="38"/>
      <c r="M17" s="38"/>
      <c r="N17" s="38"/>
      <c r="O17" s="57"/>
      <c r="P17" s="57"/>
      <c r="Q17" s="61"/>
      <c r="R17" s="34"/>
    </row>
    <row customHeight="true" ht="17" r="18">
      <c r="A18" s="35"/>
      <c r="B18" s="40"/>
      <c r="C18" s="41"/>
      <c r="D18" s="36"/>
      <c r="E18" s="42"/>
      <c r="F18" s="36" t="str">
        <v>15:30 ~ 16:30</v>
      </c>
      <c r="G18" s="36"/>
      <c r="H18" s="36"/>
      <c r="I18" s="42"/>
      <c r="J18" s="38"/>
      <c r="K18" s="38"/>
      <c r="L18" s="38"/>
      <c r="M18" s="38"/>
      <c r="N18" s="38"/>
      <c r="O18" s="39"/>
      <c r="P18" s="39"/>
      <c r="Q18" s="34"/>
      <c r="R18" s="34"/>
    </row>
    <row customHeight="true" ht="17" r="19">
      <c r="A19" s="35"/>
      <c r="B19" s="40"/>
      <c r="C19" s="41"/>
      <c r="D19" s="36"/>
      <c r="E19" s="42"/>
      <c r="F19" s="36" t="str">
        <v>16:30 ~ 17:30</v>
      </c>
      <c r="G19" s="36"/>
      <c r="H19" s="36"/>
      <c r="I19" s="42"/>
      <c r="J19" s="34"/>
      <c r="K19" s="34"/>
      <c r="L19" s="34"/>
      <c r="M19" s="34"/>
      <c r="N19" s="34"/>
      <c r="O19" s="57"/>
      <c r="P19" s="57"/>
      <c r="Q19" s="34"/>
      <c r="R19" s="38"/>
    </row>
    <row customHeight="true" ht="19" r="20">
      <c r="A20" s="35"/>
      <c r="B20" s="40"/>
      <c r="C20" s="51" t="str">
        <v>加班</v>
      </c>
      <c r="D20" s="52"/>
      <c r="E20" s="55"/>
      <c r="F20" s="53" t="str">
        <v>17:30 ~ 18:30</v>
      </c>
      <c r="G20" s="53"/>
      <c r="H20" s="53"/>
      <c r="I20" s="56"/>
      <c r="J20" s="62"/>
      <c r="K20" s="62"/>
      <c r="L20" s="62"/>
      <c r="M20" s="62"/>
      <c r="N20" s="62"/>
      <c r="O20" s="62"/>
      <c r="P20" s="62"/>
      <c r="Q20" s="63"/>
      <c r="R20" s="50"/>
    </row>
    <row customHeight="true" ht="19" r="21">
      <c r="A21" s="35"/>
      <c r="B21" s="40"/>
      <c r="C21" s="51"/>
      <c r="D21" s="52"/>
      <c r="E21" s="55"/>
      <c r="F21" s="53" t="str">
        <v>18:30 ~ 19:30</v>
      </c>
      <c r="G21" s="53"/>
      <c r="H21" s="53"/>
      <c r="I21" s="56"/>
      <c r="J21" s="63"/>
      <c r="K21" s="63"/>
      <c r="L21" s="63"/>
      <c r="M21" s="63"/>
      <c r="N21" s="63"/>
      <c r="O21" s="63"/>
      <c r="P21" s="63"/>
      <c r="Q21" s="50"/>
      <c r="R21" s="50"/>
    </row>
    <row customHeight="true" ht="19" r="22">
      <c r="A22" s="54"/>
      <c r="B22" s="48"/>
      <c r="C22" s="51"/>
      <c r="D22" s="52"/>
      <c r="E22" s="55"/>
      <c r="F22" s="53" t="str">
        <v>19:30 ~ 20:30</v>
      </c>
      <c r="G22" s="53"/>
      <c r="H22" s="53"/>
      <c r="I22" s="56"/>
      <c r="J22" s="49"/>
      <c r="K22" s="49"/>
      <c r="L22" s="49"/>
      <c r="M22" s="49"/>
      <c r="N22" s="49"/>
      <c r="O22" s="49"/>
      <c r="P22" s="49"/>
      <c r="Q22" s="50"/>
      <c r="R22" s="50"/>
    </row>
  </sheetData>
  <mergeCells>
    <mergeCell ref="A2:L2"/>
    <mergeCell ref="F15:I15"/>
    <mergeCell ref="C16:E19"/>
    <mergeCell ref="F16:I16"/>
    <mergeCell ref="F17:I17"/>
    <mergeCell ref="F18:I18"/>
    <mergeCell ref="F19:I19"/>
    <mergeCell ref="J13:J19"/>
    <mergeCell ref="K13:K19"/>
    <mergeCell ref="L13:L19"/>
    <mergeCell ref="R2:R3"/>
    <mergeCell ref="Q2:Q3"/>
    <mergeCell ref="A12:I12"/>
    <mergeCell ref="A13:B22"/>
    <mergeCell ref="C13:E15"/>
    <mergeCell ref="F13:I13"/>
    <mergeCell ref="C20:E22"/>
    <mergeCell ref="F20:I20"/>
    <mergeCell ref="F21:I21"/>
    <mergeCell ref="F22:I22"/>
    <mergeCell ref="F14:I14"/>
    <mergeCell ref="P18:P19"/>
    <mergeCell ref="P13:P15"/>
    <mergeCell ref="P16:P17"/>
    <mergeCell ref="M13:M19"/>
    <mergeCell ref="N13:N19"/>
  </mergeCells>
  <dataValidations count="3">
    <dataValidation allowBlank="true" operator="equal" sqref="B4:B11" type="list">
      <formula1>"建设,开发,运维,通用"</formula1>
    </dataValidation>
    <dataValidation allowBlank="true" operator="equal" sqref="B1:B3 B12:B22" type="list">
      <formula1>"建设,运维,通用"</formula1>
    </dataValidation>
    <dataValidation allowBlank="true" operator="equal" sqref="I4 I6 I8 I11" type="list">
      <formula1>"完成,延迟"</formula1>
    </dataValidation>
  </dataValidations>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false" workbookViewId="0"/>
  </sheetViews>
  <sheetFormatPr defaultColWidth="14" defaultRowHeight="19"/>
  <cols>
    <col collapsed="false" customWidth="true" hidden="false" max="1" min="1" style="0" width="17"/>
    <col collapsed="false" customWidth="true" hidden="false" max="2" min="2" style="0" width="17"/>
    <col collapsed="false" customWidth="true" hidden="false" max="3" min="3" style="0" width="12"/>
    <col collapsed="false" customWidth="true" hidden="false" max="4" min="4" style="0" width="10"/>
    <col collapsed="false" customWidth="true" hidden="false" max="5" min="5" style="0" width="8"/>
    <col collapsed="false" customWidth="true" hidden="false" max="6" min="6" style="0" width="8"/>
    <col collapsed="false" customWidth="true" hidden="false" max="7" min="7" style="0" width="27"/>
    <col collapsed="false" customWidth="true" hidden="false" max="8" min="8" style="0" width="10"/>
    <col collapsed="false" customWidth="true" hidden="false" max="9" min="9" style="0" width="10"/>
    <col collapsed="false" customWidth="true" hidden="false" max="10" min="10" style="0" width="27"/>
    <col collapsed="false" customWidth="true" hidden="false" max="11" min="11" style="0" width="28"/>
    <col collapsed="false" customWidth="true" hidden="false" max="12" min="12" style="0" width="27"/>
    <col collapsed="false" customWidth="true" hidden="false" max="13" min="13" style="0" width="26"/>
    <col collapsed="false" customWidth="true" hidden="false" max="14" min="14" style="0" width="26"/>
    <col collapsed="false" customWidth="true" hidden="false" max="15" min="15" style="0" width="26"/>
    <col collapsed="false" customWidth="true" hidden="false" max="16" min="16" style="0" width="26"/>
    <col collapsed="false" customWidth="true" hidden="false" max="17" min="17" style="0" width="15"/>
    <col collapsed="false" customWidth="true" hidden="false" max="18" min="18" style="0" width="22"/>
    <col collapsed="false" customWidth="true" hidden="false" max="19" min="19" style="0" width="10"/>
    <col collapsed="false" customWidth="true" hidden="false" max="20" min="20" style="0" width="10"/>
  </cols>
  <sheetData>
    <row customHeight="true" ht="19" r="1">
      <c r="A1" s="45" t="str">
        <v>填报日期-周五</v>
      </c>
      <c r="B1" s="45"/>
      <c r="C1" s="46">
        <v>44724</v>
      </c>
      <c r="D1" s="46"/>
    </row>
    <row customHeight="true" ht="19" r="2">
      <c r="A2" s="24">
        <f>CONCATENATE("周总结&lt;",TEXT('第1周工作计划'!$C$1+1,"yyyy年mm月dd日"),"-",TEXT('第1周工作计划'!$C$1+7,"yyyy年mm月dd日"),"&gt;")</f>
      </c>
      <c r="B2" s="24"/>
      <c r="C2" s="65"/>
      <c r="D2" s="65"/>
      <c r="E2" s="23"/>
      <c r="F2" s="23"/>
      <c r="G2" s="23"/>
      <c r="H2" s="23"/>
      <c r="I2" s="23"/>
      <c r="J2" s="23"/>
      <c r="K2" s="23"/>
      <c r="L2" s="23"/>
      <c r="M2" s="64"/>
      <c r="N2" s="64"/>
      <c r="O2" s="64"/>
      <c r="P2" s="64"/>
      <c r="Q2" s="18" t="str">
        <v>项目用时统计
（小时）</v>
      </c>
      <c r="R2" s="19" t="str">
        <v>备注</v>
      </c>
    </row>
    <row customHeight="true" ht="46" r="3">
      <c r="A3" s="27" t="str">
        <v>任务编号</v>
      </c>
      <c r="B3" s="27" t="str">
        <v>任务分类</v>
      </c>
      <c r="C3" s="28" t="str">
        <v>项目名称
</v>
      </c>
      <c r="D3" s="29" t="str">
        <v>当前进度</v>
      </c>
      <c r="E3" s="29" t="str">
        <v>负责人</v>
      </c>
      <c r="F3" s="28" t="str">
        <v>协助人</v>
      </c>
      <c r="G3" s="26" t="str">
        <v>交付件/工作文档</v>
      </c>
      <c r="H3" s="28" t="str">
        <v>计划
完成比例</v>
      </c>
      <c r="I3" s="28" t="str">
        <v>实际
完成比例</v>
      </c>
      <c r="J3" s="26" t="str">
        <v>星期一</v>
      </c>
      <c r="K3" s="26" t="str">
        <v>星期二</v>
      </c>
      <c r="L3" s="26" t="str">
        <v>星期三</v>
      </c>
      <c r="M3" s="26" t="str">
        <v>星期四</v>
      </c>
      <c r="N3" s="26" t="str">
        <v>星期五</v>
      </c>
      <c r="O3" s="26" t="str">
        <v>星期六</v>
      </c>
      <c r="P3" s="26" t="str">
        <v>星期日</v>
      </c>
      <c r="Q3" s="26"/>
      <c r="R3" s="19"/>
    </row>
    <row customHeight="true" ht="49" r="4">
      <c r="A4" s="12">
        <v>1</v>
      </c>
      <c r="B4" s="12" t="str">
        <v>运维</v>
      </c>
      <c r="C4" s="20" t="str">
        <v>应用系统运维</v>
      </c>
      <c r="D4" s="21"/>
      <c r="E4" s="12" t="str">
        <v>廖美联</v>
      </c>
      <c r="F4" s="12"/>
      <c r="G4" s="7" t="s">
        <v>22</v>
      </c>
      <c r="H4" s="30"/>
      <c r="I4" s="31" t="str">
        <v>完成</v>
      </c>
      <c r="J4" s="32"/>
      <c r="K4" s="32"/>
      <c r="L4" s="32"/>
      <c r="M4" s="32">
        <v>1.5</v>
      </c>
      <c r="N4" s="32">
        <v>1.5</v>
      </c>
      <c r="O4" s="32"/>
      <c r="P4" s="32"/>
      <c r="Q4" s="71">
        <f>SUM(J4:P4)</f>
      </c>
      <c r="R4" s="7"/>
    </row>
    <row customHeight="true" ht="36" r="5">
      <c r="A5" s="12">
        <v>2</v>
      </c>
      <c r="B5" s="12" t="str">
        <v>运维</v>
      </c>
      <c r="C5" s="20" t="str">
        <v>应用系统运维</v>
      </c>
      <c r="D5" s="21"/>
      <c r="E5" s="12" t="str">
        <v>廖美联</v>
      </c>
      <c r="F5" s="31"/>
      <c r="G5" s="7" t="s">
        <v>7</v>
      </c>
      <c r="H5" s="30"/>
      <c r="I5" s="30">
        <v>0.2</v>
      </c>
      <c r="J5" s="32"/>
      <c r="K5" s="32"/>
      <c r="L5" s="32"/>
      <c r="M5" s="32">
        <v>4</v>
      </c>
      <c r="N5" s="32">
        <v>1</v>
      </c>
      <c r="O5" s="32"/>
      <c r="P5" s="32"/>
      <c r="Q5" s="71">
        <f>SUM(J5:P5)</f>
      </c>
      <c r="R5" s="7"/>
    </row>
    <row customHeight="true" ht="48" r="6">
      <c r="A6" s="12">
        <v>3</v>
      </c>
      <c r="B6" s="12" t="str">
        <v>运维</v>
      </c>
      <c r="C6" s="22" t="str">
        <v>应用系统运维</v>
      </c>
      <c r="D6" s="21"/>
      <c r="E6" s="12" t="str">
        <v>廖美联</v>
      </c>
      <c r="F6" s="31"/>
      <c r="G6" s="7" t="s">
        <v>13</v>
      </c>
      <c r="H6" s="30"/>
      <c r="I6" s="31" t="str">
        <v>完成</v>
      </c>
      <c r="J6" s="32">
        <v>3</v>
      </c>
      <c r="K6" s="32"/>
      <c r="L6" s="32">
        <v>7.5</v>
      </c>
      <c r="M6" s="32">
        <v>3</v>
      </c>
      <c r="N6" s="32">
        <v>6</v>
      </c>
      <c r="O6" s="32"/>
      <c r="P6" s="32"/>
      <c r="Q6" s="71">
        <f>SUM(J6:P6)</f>
      </c>
      <c r="R6" s="7"/>
    </row>
    <row customHeight="true" ht="48" r="7">
      <c r="A7" s="12">
        <v>4</v>
      </c>
      <c r="B7" s="12" t="str">
        <v>建设</v>
      </c>
      <c r="C7" s="20" t="str">
        <v>新业态基础信息化系统改造项目</v>
      </c>
      <c r="D7" s="31"/>
      <c r="E7" s="12" t="str">
        <v>廖美联</v>
      </c>
      <c r="F7" s="31"/>
      <c r="G7" s="7" t="s">
        <v>16</v>
      </c>
      <c r="H7" s="30"/>
      <c r="I7" s="30"/>
      <c r="J7" s="32"/>
      <c r="K7" s="32"/>
      <c r="L7" s="32"/>
      <c r="M7" s="32"/>
      <c r="N7" s="32"/>
      <c r="O7" s="32"/>
      <c r="P7" s="32"/>
      <c r="Q7" s="71">
        <f>SUM(J7:P7)</f>
      </c>
      <c r="R7" s="7"/>
    </row>
    <row customHeight="true" ht="36" r="8">
      <c r="A8" s="12">
        <v>5</v>
      </c>
      <c r="B8" s="12" t="str">
        <v>运维</v>
      </c>
      <c r="C8" s="20" t="str">
        <v>新业态基础信息化系统改造项目</v>
      </c>
      <c r="D8" s="31"/>
      <c r="E8" s="12" t="str">
        <v>廖美联</v>
      </c>
      <c r="F8" s="7"/>
      <c r="G8" s="7" t="s">
        <v>27</v>
      </c>
      <c r="H8" s="30"/>
      <c r="I8" s="31" t="str">
        <v>完成</v>
      </c>
      <c r="J8" s="32"/>
      <c r="K8" s="32"/>
      <c r="L8" s="32"/>
      <c r="M8" s="32"/>
      <c r="N8" s="32"/>
      <c r="O8" s="32"/>
      <c r="P8" s="32"/>
      <c r="Q8" s="71">
        <f>SUM(I8:P8)</f>
      </c>
      <c r="R8" s="7"/>
    </row>
    <row customHeight="true" ht="37" r="9">
      <c r="A9" s="12">
        <v>6</v>
      </c>
      <c r="B9" s="12" t="str">
        <v>运维</v>
      </c>
      <c r="C9" s="16" t="str">
        <v>专项任务</v>
      </c>
      <c r="D9" s="21"/>
      <c r="E9" s="12" t="str">
        <v>廖美联</v>
      </c>
      <c r="F9" s="12"/>
      <c r="G9" s="7" t="s">
        <v>4</v>
      </c>
      <c r="H9" s="30"/>
      <c r="I9" s="30"/>
      <c r="J9" s="32"/>
      <c r="K9" s="32"/>
      <c r="L9" s="32"/>
      <c r="M9" s="32"/>
      <c r="N9" s="32"/>
      <c r="O9" s="32"/>
      <c r="P9" s="32"/>
      <c r="Q9" s="71">
        <f>SUM(J9:P9)</f>
      </c>
      <c r="R9" s="7"/>
    </row>
    <row customHeight="true" ht="49" r="10">
      <c r="A10" s="12">
        <v>7</v>
      </c>
      <c r="B10" s="12" t="str">
        <v>通用</v>
      </c>
      <c r="C10" s="16" t="str">
        <v>其他任务</v>
      </c>
      <c r="D10" s="21"/>
      <c r="E10" s="12" t="str">
        <v>廖美联</v>
      </c>
      <c r="F10" s="31"/>
      <c r="G10" s="7" t="s">
        <v>28</v>
      </c>
      <c r="H10" s="30"/>
      <c r="I10" s="30"/>
      <c r="J10" s="32"/>
      <c r="K10" s="32"/>
      <c r="L10" s="32"/>
      <c r="M10" s="32"/>
      <c r="N10" s="32"/>
      <c r="O10" s="32"/>
      <c r="P10" s="32"/>
      <c r="Q10" s="71">
        <f>SUM(J10:P10)</f>
      </c>
      <c r="R10" s="7"/>
    </row>
    <row customHeight="true" ht="48" r="11">
      <c r="A11" s="12">
        <v>8</v>
      </c>
      <c r="B11" s="12" t="str">
        <v>通用</v>
      </c>
      <c r="C11" s="16" t="str">
        <v>其他任务</v>
      </c>
      <c r="D11" s="21"/>
      <c r="E11" s="12" t="str">
        <v>廖美联</v>
      </c>
      <c r="F11" s="31"/>
      <c r="G11" s="7" t="s">
        <v>18</v>
      </c>
      <c r="H11" s="30"/>
      <c r="I11" s="31" t="str">
        <v>完成</v>
      </c>
      <c r="J11" s="32">
        <v>2</v>
      </c>
      <c r="K11" s="32"/>
      <c r="L11" s="32">
        <v>1</v>
      </c>
      <c r="M11" s="32"/>
      <c r="N11" s="32"/>
      <c r="O11" s="32"/>
      <c r="P11" s="32"/>
      <c r="Q11" s="71">
        <f>SUM(J11:P11)</f>
      </c>
      <c r="R11" s="7"/>
    </row>
    <row customHeight="true" ht="25" r="12">
      <c r="A12" s="69" t="str">
        <v>小计</v>
      </c>
      <c r="B12" s="66"/>
      <c r="C12" s="66"/>
      <c r="D12" s="66"/>
      <c r="E12" s="66"/>
      <c r="F12" s="66"/>
      <c r="G12" s="66"/>
      <c r="H12" s="66"/>
      <c r="I12" s="67"/>
      <c r="J12" s="68">
        <f>SUM(J4:J11)</f>
      </c>
      <c r="K12" s="68">
        <f>SUM(K4:K11)</f>
      </c>
      <c r="L12" s="68">
        <f>SUM(L4:L11)</f>
      </c>
      <c r="M12" s="68">
        <f>SUM(M4:M11)</f>
      </c>
      <c r="N12" s="68">
        <f>SUM(N4:N11)</f>
      </c>
      <c r="O12" s="68">
        <f>SUM(O4:O11)</f>
      </c>
      <c r="P12" s="68">
        <f>SUM(P4:P11)</f>
      </c>
      <c r="Q12" s="68">
        <f>SUM(Q4:Q11)</f>
      </c>
      <c r="R12" s="7"/>
    </row>
    <row customHeight="true" ht="17" r="13">
      <c r="A13" s="59" t="str">
        <v>任务完成情况</v>
      </c>
      <c r="B13" s="60"/>
      <c r="C13" s="41" t="str">
        <v>上午</v>
      </c>
      <c r="D13" s="36"/>
      <c r="E13" s="42"/>
      <c r="F13" s="36" t="str">
        <v>09:00 ~ 10:00</v>
      </c>
      <c r="G13" s="36"/>
      <c r="H13" s="36"/>
      <c r="I13" s="42"/>
      <c r="J13" s="58" t="str" xml:space="preserve">
        <v>休年假，紧急处理任务8：新增揭阳渔湖中转库工艺路线；市场部更新报告单LOGO需求沟通事宜 任务3：权限流程13项 </v>
      </c>
      <c r="K13" s="58" t="str">
        <v>休年假</v>
      </c>
      <c r="L13" s="58" t="str">
        <v>任务3：权限流程41项 任务8：临时事项：1）定安润丰矿业ERP上线内部模块沟通会2）与市场部梁绮玲沟通王牌工匠水泥一并更换LOGO事宜</v>
      </c>
      <c r="M13" s="58" t="str">
        <v>任务1：运维单2项 任务3：权限流程32项 任务2：提报两项开发项1）市场部更换出厂检验报告单LOGO，2）东莞水泥欧标更换检验标准</v>
      </c>
      <c r="N13" s="58" t="str">
        <v>任务1：运维单1项 任务3：权限流程19项（其中昌江环保新增42个外部客户帐号 任务2：与技术沟通开发内容1）市场部更换出厂检验报告单LOGO，2）东莞水泥欧标更换检验标准</v>
      </c>
      <c r="O13" s="7"/>
      <c r="P13" s="7"/>
      <c r="Q13" s="7"/>
      <c r="R13" s="7"/>
    </row>
    <row customHeight="true" ht="17" r="14">
      <c r="A14" s="35"/>
      <c r="B14" s="40"/>
      <c r="C14" s="41"/>
      <c r="D14" s="36"/>
      <c r="E14" s="42"/>
      <c r="F14" s="36" t="str">
        <v>10:00 ~ 11:00</v>
      </c>
      <c r="G14" s="36"/>
      <c r="H14" s="36"/>
      <c r="I14" s="42"/>
      <c r="J14" s="38"/>
      <c r="K14" s="38"/>
      <c r="L14" s="58"/>
      <c r="M14" s="58"/>
      <c r="N14" s="58"/>
      <c r="O14" s="34"/>
      <c r="P14" s="34"/>
      <c r="Q14" s="34"/>
      <c r="R14" s="34"/>
    </row>
    <row customHeight="true" ht="17" r="15">
      <c r="A15" s="35"/>
      <c r="B15" s="40"/>
      <c r="C15" s="41"/>
      <c r="D15" s="36"/>
      <c r="E15" s="42"/>
      <c r="F15" s="36" t="str">
        <v>11:00 ~ 12:00</v>
      </c>
      <c r="G15" s="36"/>
      <c r="H15" s="36"/>
      <c r="I15" s="42"/>
      <c r="J15" s="38"/>
      <c r="K15" s="38"/>
      <c r="L15" s="58"/>
      <c r="M15" s="58"/>
      <c r="N15" s="58"/>
      <c r="O15" s="34"/>
      <c r="P15" s="34"/>
      <c r="Q15" s="34"/>
      <c r="R15" s="34"/>
    </row>
    <row customHeight="true" ht="17" r="16">
      <c r="A16" s="35"/>
      <c r="B16" s="40"/>
      <c r="C16" s="41" t="str">
        <v>下午</v>
      </c>
      <c r="D16" s="36"/>
      <c r="E16" s="42"/>
      <c r="F16" s="37" t="str">
        <v>13:30 ~ 14:30</v>
      </c>
      <c r="G16" s="37"/>
      <c r="H16" s="37"/>
      <c r="I16" s="43"/>
      <c r="J16" s="38"/>
      <c r="K16" s="38"/>
      <c r="L16" s="58"/>
      <c r="M16" s="58"/>
      <c r="N16" s="58"/>
      <c r="O16" s="34"/>
      <c r="P16" s="34"/>
      <c r="Q16" s="34"/>
      <c r="R16" s="34"/>
    </row>
    <row customHeight="true" ht="17" r="17">
      <c r="A17" s="35"/>
      <c r="B17" s="40"/>
      <c r="C17" s="41"/>
      <c r="D17" s="36"/>
      <c r="E17" s="42"/>
      <c r="F17" s="36" t="str">
        <v>14:30 ~ 15:30</v>
      </c>
      <c r="G17" s="36"/>
      <c r="H17" s="36"/>
      <c r="I17" s="42"/>
      <c r="J17" s="38"/>
      <c r="K17" s="38"/>
      <c r="L17" s="58"/>
      <c r="M17" s="58"/>
      <c r="N17" s="58"/>
      <c r="O17" s="34"/>
      <c r="P17" s="34"/>
      <c r="Q17" s="61"/>
      <c r="R17" s="34"/>
    </row>
    <row customHeight="true" ht="17" r="18">
      <c r="A18" s="35"/>
      <c r="B18" s="40"/>
      <c r="C18" s="41"/>
      <c r="D18" s="36"/>
      <c r="E18" s="42"/>
      <c r="F18" s="36" t="str">
        <v>15:30 ~ 16:30</v>
      </c>
      <c r="G18" s="36"/>
      <c r="H18" s="36"/>
      <c r="I18" s="42"/>
      <c r="J18" s="38"/>
      <c r="K18" s="38"/>
      <c r="L18" s="58"/>
      <c r="M18" s="58"/>
      <c r="N18" s="58"/>
      <c r="O18" s="34"/>
      <c r="P18" s="34"/>
      <c r="Q18" s="34"/>
      <c r="R18" s="34"/>
    </row>
    <row customHeight="true" ht="17" r="19">
      <c r="A19" s="35"/>
      <c r="B19" s="40"/>
      <c r="C19" s="41"/>
      <c r="D19" s="36"/>
      <c r="E19" s="42"/>
      <c r="F19" s="36" t="str">
        <v>16:30 ~ 17:30</v>
      </c>
      <c r="G19" s="36"/>
      <c r="H19" s="36"/>
      <c r="I19" s="42"/>
      <c r="J19" s="34"/>
      <c r="K19" s="34"/>
      <c r="L19" s="58"/>
      <c r="M19" s="58"/>
      <c r="N19" s="58"/>
      <c r="O19" s="34"/>
      <c r="P19" s="34"/>
      <c r="Q19" s="34"/>
      <c r="R19" s="38"/>
    </row>
    <row customHeight="true" ht="19" r="20">
      <c r="A20" s="35"/>
      <c r="B20" s="40"/>
      <c r="C20" s="51" t="str">
        <v>加班</v>
      </c>
      <c r="D20" s="52"/>
      <c r="E20" s="55"/>
      <c r="F20" s="53" t="str">
        <v>17:30 ~ 18:30</v>
      </c>
      <c r="G20" s="53"/>
      <c r="H20" s="53"/>
      <c r="I20" s="56"/>
      <c r="J20" s="63"/>
      <c r="K20" s="63"/>
      <c r="L20" s="63"/>
      <c r="M20" s="63"/>
      <c r="N20" s="63"/>
      <c r="O20" s="63"/>
      <c r="P20" s="63"/>
      <c r="Q20" s="63"/>
      <c r="R20" s="50"/>
    </row>
    <row customHeight="true" ht="19" r="21">
      <c r="A21" s="35"/>
      <c r="B21" s="40"/>
      <c r="C21" s="51"/>
      <c r="D21" s="52"/>
      <c r="E21" s="55"/>
      <c r="F21" s="53" t="str">
        <v>18:30 ~ 19:30</v>
      </c>
      <c r="G21" s="53"/>
      <c r="H21" s="53"/>
      <c r="I21" s="56"/>
      <c r="J21" s="63"/>
      <c r="K21" s="63"/>
      <c r="L21" s="63"/>
      <c r="M21" s="63"/>
      <c r="N21" s="63"/>
      <c r="O21" s="63"/>
      <c r="P21" s="63"/>
      <c r="Q21" s="50"/>
      <c r="R21" s="50"/>
    </row>
    <row customHeight="true" ht="19" r="22">
      <c r="A22" s="54"/>
      <c r="B22" s="48"/>
      <c r="C22" s="51"/>
      <c r="D22" s="52"/>
      <c r="E22" s="55"/>
      <c r="F22" s="53" t="str">
        <v>19:30 ~ 20:30</v>
      </c>
      <c r="G22" s="53"/>
      <c r="H22" s="53"/>
      <c r="I22" s="56"/>
      <c r="J22" s="49"/>
      <c r="K22" s="49"/>
      <c r="L22" s="49"/>
      <c r="M22" s="49"/>
      <c r="N22" s="49"/>
      <c r="O22" s="49"/>
      <c r="P22" s="49"/>
      <c r="Q22" s="50"/>
      <c r="R22" s="50"/>
    </row>
  </sheetData>
  <mergeCells>
    <mergeCell ref="F20:I20"/>
    <mergeCell ref="F21:I21"/>
    <mergeCell ref="J13:J19"/>
    <mergeCell ref="K13:K19"/>
    <mergeCell ref="F22:I22"/>
    <mergeCell ref="A2:M2"/>
    <mergeCell ref="Q2:Q3"/>
    <mergeCell ref="R2:R3"/>
    <mergeCell ref="A12:I12"/>
    <mergeCell ref="A13:B22"/>
    <mergeCell ref="C13:E15"/>
    <mergeCell ref="F13:I13"/>
    <mergeCell ref="F14:I14"/>
    <mergeCell ref="F15:I15"/>
    <mergeCell ref="C16:E19"/>
    <mergeCell ref="F16:I16"/>
    <mergeCell ref="F17:I17"/>
    <mergeCell ref="F18:I18"/>
    <mergeCell ref="F19:I19"/>
    <mergeCell ref="C20:E22"/>
    <mergeCell ref="L13:L19"/>
    <mergeCell ref="M13:M19"/>
    <mergeCell ref="N13:N19"/>
  </mergeCells>
  <dataValidations count="3">
    <dataValidation allowBlank="true" operator="equal" sqref="B1:B3 B12:B22" type="list">
      <formula1>"建设,运维,通用"</formula1>
    </dataValidation>
    <dataValidation allowBlank="true" operator="equal" sqref="B4:B11" type="list">
      <formula1>"建设,开发,运维,通用"</formula1>
    </dataValidation>
    <dataValidation allowBlank="true" operator="equal" sqref="I4 I6 I8 I11" type="list">
      <formula1>"完成,延迟"</formula1>
    </dataValidation>
  </dataValidation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false" workbookViewId="0"/>
  </sheetViews>
  <sheetFormatPr defaultColWidth="14" defaultRowHeight="19"/>
  <cols>
    <col collapsed="false" customWidth="true" hidden="false" max="1" min="1" style="0" width="8"/>
    <col collapsed="false" customWidth="true" hidden="false" max="2" min="2" style="0" width="11"/>
    <col collapsed="false" customWidth="true" hidden="false" max="3" min="3" style="0" width="12"/>
    <col collapsed="false" customWidth="true" hidden="false" max="4" min="4" style="0" width="9"/>
    <col collapsed="false" customWidth="true" hidden="false" max="5" min="5" style="0" width="8"/>
    <col collapsed="false" customWidth="true" hidden="false" max="6" min="6" style="0" width="6"/>
    <col collapsed="false" customWidth="true" hidden="false" max="7" min="7" style="0" width="31"/>
    <col collapsed="false" customWidth="true" hidden="false" max="8" min="8" style="0" width="10"/>
    <col collapsed="false" customWidth="true" hidden="false" max="9" min="9" style="0" width="9"/>
    <col collapsed="false" customWidth="true" hidden="false" max="10" min="10" style="0" width="32"/>
    <col collapsed="false" customWidth="true" hidden="false" max="11" min="11" style="0" width="22"/>
    <col collapsed="false" customWidth="true" hidden="false" max="12" min="12" style="0" width="31"/>
    <col collapsed="false" customWidth="true" hidden="false" max="13" min="13" style="0" width="21"/>
    <col collapsed="false" customWidth="true" hidden="false" max="14" min="14" style="0" width="26"/>
    <col collapsed="false" customWidth="true" hidden="false" max="15" min="15" style="0" width="26"/>
    <col collapsed="false" customWidth="true" hidden="false" max="16" min="16" style="0" width="26"/>
    <col collapsed="false" customWidth="true" hidden="false" max="17" min="17" style="0" width="15"/>
    <col collapsed="false" customWidth="true" hidden="false" max="18" min="18" style="0" width="22"/>
    <col collapsed="false" customWidth="true" hidden="false" max="19" min="19" style="0" width="10"/>
    <col collapsed="false" customWidth="true" hidden="false" max="20" min="20" style="0" width="10"/>
  </cols>
  <sheetData>
    <row customHeight="true" ht="19" r="1">
      <c r="A1" s="45" t="str">
        <v>填报日期-周五</v>
      </c>
      <c r="B1" s="45"/>
      <c r="C1" s="46">
        <v>44731</v>
      </c>
      <c r="D1" s="46"/>
    </row>
    <row customHeight="true" ht="19" r="2">
      <c r="A2" s="24">
        <f>CONCATENATE("周总结&lt;",TEXT('第1周工作计划'!$C$1+8,"yyyy年mm月dd日"),"-",TEXT('第1周工作计划'!$C$1+14,"yyyy年mm月dd日"),"&gt;")</f>
      </c>
      <c r="B2" s="24"/>
      <c r="C2" s="65"/>
      <c r="D2" s="65"/>
      <c r="E2" s="23"/>
      <c r="F2" s="23"/>
      <c r="G2" s="23"/>
      <c r="H2" s="23"/>
      <c r="I2" s="23"/>
      <c r="J2" s="23"/>
      <c r="K2" s="23"/>
      <c r="L2" s="23"/>
      <c r="M2" s="64"/>
      <c r="N2" s="64"/>
      <c r="O2" s="64"/>
      <c r="P2" s="64"/>
      <c r="Q2" s="18" t="str">
        <v>项目用时统计
（小时）</v>
      </c>
      <c r="R2" s="19" t="str">
        <v>备注</v>
      </c>
    </row>
    <row customHeight="true" ht="47" r="3">
      <c r="A3" s="74" t="str">
        <v>任务编号</v>
      </c>
      <c r="B3" s="74" t="str">
        <v>任务分类</v>
      </c>
      <c r="C3" s="18" t="str">
        <v>项目名称
</v>
      </c>
      <c r="D3" s="73" t="str">
        <v>当前进度</v>
      </c>
      <c r="E3" s="73" t="str">
        <v>负责人</v>
      </c>
      <c r="F3" s="18" t="str">
        <v>协助人</v>
      </c>
      <c r="G3" s="19" t="str">
        <v>交付件/工作文档</v>
      </c>
      <c r="H3" s="18" t="str">
        <v>计划
完成比例</v>
      </c>
      <c r="I3" s="18" t="str">
        <v>实际
完成比例</v>
      </c>
      <c r="J3" s="19" t="str">
        <v>星期一</v>
      </c>
      <c r="K3" s="19" t="str">
        <v>星期二</v>
      </c>
      <c r="L3" s="19" t="str">
        <v>星期三</v>
      </c>
      <c r="M3" s="19" t="str">
        <v>星期四</v>
      </c>
      <c r="N3" s="19" t="str">
        <v>星期五</v>
      </c>
      <c r="O3" s="19" t="str">
        <v>星期六</v>
      </c>
      <c r="P3" s="19" t="str">
        <v>星期日</v>
      </c>
      <c r="Q3" s="19"/>
      <c r="R3" s="19"/>
    </row>
    <row customHeight="true" ht="62" r="4">
      <c r="A4" s="12">
        <v>1</v>
      </c>
      <c r="B4" s="12" t="str">
        <v>运维</v>
      </c>
      <c r="C4" s="20" t="str">
        <v>应用系统运维</v>
      </c>
      <c r="D4" s="21"/>
      <c r="E4" s="12" t="str">
        <v>廖美联</v>
      </c>
      <c r="F4" s="12"/>
      <c r="G4" s="7" t="s">
        <v>22</v>
      </c>
      <c r="H4" s="30"/>
      <c r="I4" s="30" t="str">
        <v>完成</v>
      </c>
      <c r="J4" s="72"/>
      <c r="K4" s="72">
        <v>1.5</v>
      </c>
      <c r="L4" s="72">
        <v>1</v>
      </c>
      <c r="M4" s="72"/>
      <c r="N4" s="72"/>
      <c r="O4" s="72"/>
      <c r="P4" s="72"/>
      <c r="Q4" s="33">
        <f>SUM(J4:P4)</f>
      </c>
      <c r="R4" s="7"/>
    </row>
    <row customHeight="true" ht="36" r="5">
      <c r="A5" s="12">
        <v>2</v>
      </c>
      <c r="B5" s="12" t="str">
        <v>运维</v>
      </c>
      <c r="C5" s="20" t="str">
        <v>应用系统运维</v>
      </c>
      <c r="D5" s="21"/>
      <c r="E5" s="12" t="str">
        <v>廖美联</v>
      </c>
      <c r="F5" s="31"/>
      <c r="G5" s="7" t="s">
        <v>7</v>
      </c>
      <c r="H5" s="30"/>
      <c r="I5" s="30">
        <v>1</v>
      </c>
      <c r="J5" s="72">
        <v>1</v>
      </c>
      <c r="K5" s="72">
        <v>3</v>
      </c>
      <c r="L5" s="72">
        <v>4</v>
      </c>
      <c r="M5" s="72">
        <v>4</v>
      </c>
      <c r="N5" s="72">
        <v>3</v>
      </c>
      <c r="O5" s="72"/>
      <c r="P5" s="72"/>
      <c r="Q5" s="33">
        <f>SUM(J5:P5)</f>
      </c>
      <c r="R5" s="7"/>
    </row>
    <row customHeight="true" ht="48" r="6">
      <c r="A6" s="12">
        <v>3</v>
      </c>
      <c r="B6" s="12" t="str">
        <v>运维</v>
      </c>
      <c r="C6" s="22" t="str">
        <v>应用系统运维</v>
      </c>
      <c r="D6" s="21"/>
      <c r="E6" s="12" t="str">
        <v>廖美联</v>
      </c>
      <c r="F6" s="31"/>
      <c r="G6" s="7" t="s">
        <v>13</v>
      </c>
      <c r="H6" s="30"/>
      <c r="I6" s="30" t="str">
        <v>完成</v>
      </c>
      <c r="J6" s="72">
        <v>3</v>
      </c>
      <c r="K6" s="72">
        <v>3</v>
      </c>
      <c r="L6" s="72">
        <v>2.5</v>
      </c>
      <c r="M6" s="72">
        <v>4</v>
      </c>
      <c r="N6" s="72">
        <v>4</v>
      </c>
      <c r="O6" s="72"/>
      <c r="P6" s="72"/>
      <c r="Q6" s="33">
        <f>SUM(J6:P6)</f>
      </c>
      <c r="R6" s="7"/>
    </row>
    <row customHeight="true" ht="48" r="7">
      <c r="A7" s="12">
        <v>4</v>
      </c>
      <c r="B7" s="12" t="str">
        <v>建设</v>
      </c>
      <c r="C7" s="20" t="str">
        <v>新业态基础信息化系统改造项目</v>
      </c>
      <c r="D7" s="17">
        <v>0.1</v>
      </c>
      <c r="E7" s="12" t="str">
        <v>廖美联</v>
      </c>
      <c r="F7" s="31" t="str">
        <v>陈林先</v>
      </c>
      <c r="G7" s="7" t="s">
        <v>16</v>
      </c>
      <c r="H7" s="30"/>
      <c r="I7" s="30"/>
      <c r="J7" s="72"/>
      <c r="K7" s="72"/>
      <c r="L7" s="72"/>
      <c r="M7" s="72"/>
      <c r="N7" s="72"/>
      <c r="O7" s="72"/>
      <c r="P7" s="72"/>
      <c r="Q7" s="33">
        <f>SUM(J7:P7)</f>
      </c>
      <c r="R7" s="7"/>
    </row>
    <row customHeight="true" ht="48" r="8">
      <c r="A8" s="76"/>
      <c r="B8" s="76" t="str">
        <v>建设</v>
      </c>
      <c r="C8" s="77" t="str">
        <v>新业态基础信息化系统改造项目</v>
      </c>
      <c r="D8" s="75">
        <v>0.1</v>
      </c>
      <c r="E8" s="76" t="str">
        <v>廖美联</v>
      </c>
      <c r="F8" s="78" t="str">
        <v>许伟兴</v>
      </c>
      <c r="G8" s="15" t="s">
        <v>32</v>
      </c>
      <c r="H8" s="30"/>
      <c r="I8" s="75">
        <v>0.1</v>
      </c>
      <c r="J8" s="72"/>
      <c r="K8" s="72">
        <v>1</v>
      </c>
      <c r="L8" s="72"/>
      <c r="M8" s="72"/>
      <c r="N8" s="72"/>
      <c r="O8" s="72"/>
      <c r="P8" s="72"/>
      <c r="Q8" s="33">
        <f>SUM(J8:P8)</f>
      </c>
      <c r="R8" s="7"/>
    </row>
    <row customHeight="true" ht="48" r="9">
      <c r="A9" s="76"/>
      <c r="B9" s="76" t="str">
        <v>建设</v>
      </c>
      <c r="C9" s="77" t="str">
        <v>新业态基础信息化系统改造项目</v>
      </c>
      <c r="D9" s="75">
        <v>0.1</v>
      </c>
      <c r="E9" s="76" t="str">
        <v>廖美联</v>
      </c>
      <c r="F9" s="78" t="str">
        <v>许伟兴</v>
      </c>
      <c r="G9" s="15" t="s">
        <v>33</v>
      </c>
      <c r="H9" s="30"/>
      <c r="I9" s="75">
        <v>0.1</v>
      </c>
      <c r="J9" s="72"/>
      <c r="K9" s="72"/>
      <c r="L9" s="72">
        <v>1</v>
      </c>
      <c r="M9" s="72"/>
      <c r="N9" s="72"/>
      <c r="O9" s="72"/>
      <c r="P9" s="72"/>
      <c r="Q9" s="33">
        <f>SUM(J9:P9)</f>
      </c>
      <c r="R9" s="7"/>
    </row>
    <row customHeight="true" ht="48" r="10">
      <c r="A10" s="76"/>
      <c r="B10" s="76" t="str">
        <v>建设</v>
      </c>
      <c r="C10" s="77" t="str">
        <v>新业态基础信息化系统改造项目</v>
      </c>
      <c r="D10" s="75">
        <v>0.1</v>
      </c>
      <c r="E10" s="76" t="str">
        <v>廖美联</v>
      </c>
      <c r="F10" s="78" t="str">
        <v>许伟兴</v>
      </c>
      <c r="G10" s="15" t="s">
        <v>3</v>
      </c>
      <c r="H10" s="30"/>
      <c r="I10" s="75">
        <v>0.1</v>
      </c>
      <c r="J10" s="72"/>
      <c r="K10" s="72"/>
      <c r="L10" s="72"/>
      <c r="M10" s="72"/>
      <c r="N10" s="72">
        <v>1</v>
      </c>
      <c r="O10" s="72"/>
      <c r="P10" s="72"/>
      <c r="Q10" s="33">
        <f>SUM(J10:P10)</f>
      </c>
      <c r="R10" s="7"/>
    </row>
    <row customHeight="true" ht="36" r="11">
      <c r="A11" s="12">
        <v>5</v>
      </c>
      <c r="B11" s="12" t="str">
        <v>运维</v>
      </c>
      <c r="C11" s="20" t="str">
        <v>新业态基础信息化系统改造项目</v>
      </c>
      <c r="D11" s="31"/>
      <c r="E11" s="12" t="str">
        <v>廖美联</v>
      </c>
      <c r="F11" s="7"/>
      <c r="G11" s="7" t="s">
        <v>27</v>
      </c>
      <c r="H11" s="30"/>
      <c r="I11" s="31"/>
      <c r="J11" s="72"/>
      <c r="K11" s="72"/>
      <c r="L11" s="72"/>
      <c r="M11" s="72"/>
      <c r="N11" s="72"/>
      <c r="O11" s="72"/>
      <c r="P11" s="72"/>
      <c r="Q11" s="33">
        <f>SUM(I11:P11)</f>
      </c>
      <c r="R11" s="7"/>
    </row>
    <row customHeight="true" ht="37" r="12">
      <c r="A12" s="12">
        <v>6</v>
      </c>
      <c r="B12" s="12" t="str">
        <v>运维</v>
      </c>
      <c r="C12" s="16" t="str">
        <v>专项任务</v>
      </c>
      <c r="D12" s="21"/>
      <c r="E12" s="12" t="str">
        <v>廖美联</v>
      </c>
      <c r="F12" s="12"/>
      <c r="G12" s="7" t="s">
        <v>4</v>
      </c>
      <c r="H12" s="30"/>
      <c r="I12" s="30"/>
      <c r="J12" s="72"/>
      <c r="K12" s="72"/>
      <c r="L12" s="72"/>
      <c r="M12" s="72"/>
      <c r="N12" s="72"/>
      <c r="O12" s="72"/>
      <c r="P12" s="72"/>
      <c r="Q12" s="33">
        <f>SUM(J12:P12)</f>
      </c>
      <c r="R12" s="7"/>
    </row>
    <row customHeight="true" ht="49" r="13">
      <c r="A13" s="12">
        <v>7</v>
      </c>
      <c r="B13" s="12" t="str">
        <v>通用</v>
      </c>
      <c r="C13" s="16" t="str">
        <v>其他任务</v>
      </c>
      <c r="D13" s="21"/>
      <c r="E13" s="12" t="str">
        <v>廖美联</v>
      </c>
      <c r="F13" s="31"/>
      <c r="G13" s="7" t="s">
        <v>28</v>
      </c>
      <c r="H13" s="30"/>
      <c r="I13" s="30"/>
      <c r="J13" s="72"/>
      <c r="K13" s="72"/>
      <c r="L13" s="72"/>
      <c r="M13" s="72"/>
      <c r="N13" s="72"/>
      <c r="O13" s="72"/>
      <c r="P13" s="72"/>
      <c r="Q13" s="33">
        <f>SUM(J13:P13)</f>
      </c>
      <c r="R13" s="7"/>
    </row>
    <row customHeight="true" ht="48" r="14">
      <c r="A14" s="12">
        <v>8</v>
      </c>
      <c r="B14" s="12" t="str">
        <v>通用</v>
      </c>
      <c r="C14" s="16" t="str">
        <v>其他任务</v>
      </c>
      <c r="D14" s="21"/>
      <c r="E14" s="12" t="str">
        <v>廖美联</v>
      </c>
      <c r="F14" s="31"/>
      <c r="G14" s="7" t="s">
        <v>18</v>
      </c>
      <c r="H14" s="30"/>
      <c r="I14" s="30"/>
      <c r="J14" s="72">
        <v>4</v>
      </c>
      <c r="K14" s="72"/>
      <c r="L14" s="72"/>
      <c r="M14" s="72"/>
      <c r="N14" s="72"/>
      <c r="O14" s="72"/>
      <c r="P14" s="72"/>
      <c r="Q14" s="33">
        <f>SUM(J14:P14)</f>
      </c>
      <c r="R14" s="7"/>
    </row>
    <row customHeight="true" ht="25" r="15">
      <c r="A15" s="69" t="str">
        <v>小计</v>
      </c>
      <c r="B15" s="66"/>
      <c r="C15" s="66"/>
      <c r="D15" s="66"/>
      <c r="E15" s="66"/>
      <c r="F15" s="66"/>
      <c r="G15" s="66"/>
      <c r="H15" s="66"/>
      <c r="I15" s="67"/>
      <c r="J15" s="68">
        <f>SUM(J4:J14)</f>
      </c>
      <c r="K15" s="68">
        <f>SUM(K4:K14)</f>
      </c>
      <c r="L15" s="68">
        <f>SUM(L4:L14)</f>
      </c>
      <c r="M15" s="68">
        <f>SUM(M4:M14)</f>
      </c>
      <c r="N15" s="68">
        <f>SUM(N4:N14)</f>
      </c>
      <c r="O15" s="68">
        <f>SUM(O4:O14)</f>
      </c>
      <c r="P15" s="68">
        <f>SUM(P4:P14)</f>
      </c>
      <c r="Q15" s="68">
        <f>SUM(Q4:Q14)</f>
      </c>
      <c r="R15" s="7"/>
    </row>
    <row customHeight="true" ht="17" r="16">
      <c r="A16" s="59" t="str">
        <v>任务完成情况</v>
      </c>
      <c r="B16" s="60"/>
      <c r="C16" s="41" t="str">
        <v>上午</v>
      </c>
      <c r="D16" s="36"/>
      <c r="E16" s="42"/>
      <c r="F16" s="36" t="str">
        <v>09:00 ~ 10:00</v>
      </c>
      <c r="G16" s="36"/>
      <c r="H16" s="36"/>
      <c r="I16" s="42"/>
      <c r="J16" s="58" t="str">
        <v>任务3：权限流程13项（其中昌江环保42个客户帐号数据访问配置） 任务2：与技术及用户确认市场部更换出厂检验报告单LOGO大小问题  任务8：1）办理外部帐号176个延期一年2）审计FENGXIQUAN（冯希佺） ERP登陆菜单显示异常核查3）上午10-12点参加信息系统事件管理复盘检讨会议4）下午3点-4点，华润保险经纪宣传交流会</v>
      </c>
      <c r="K16" s="58" t="s">
        <v>31</v>
      </c>
      <c r="L16" s="58" t="s">
        <v>30</v>
      </c>
      <c r="M16" s="58" t="str" xml:space="preserve">
        <v> 任务3：权限流程27项  任务2：组织用户UAT测试及确认：1）市场部更换出厂检验报告单LOGO，2）东莞水泥欧标更换检验标准 </v>
      </c>
      <c r="N16" s="58" t="s">
        <v>29</v>
      </c>
      <c r="O16" s="7"/>
      <c r="P16" s="7"/>
      <c r="Q16" s="7"/>
      <c r="R16" s="7"/>
    </row>
    <row customHeight="true" ht="17" r="17">
      <c r="A17" s="35"/>
      <c r="B17" s="40"/>
      <c r="C17" s="41"/>
      <c r="D17" s="36"/>
      <c r="E17" s="42"/>
      <c r="F17" s="36" t="str">
        <v>10:00 ~ 11:00</v>
      </c>
      <c r="G17" s="36"/>
      <c r="H17" s="36"/>
      <c r="I17" s="42"/>
      <c r="J17" s="58"/>
      <c r="K17" s="58"/>
      <c r="L17" s="58"/>
      <c r="M17" s="58"/>
      <c r="N17" s="58"/>
      <c r="O17" s="34"/>
      <c r="P17" s="34"/>
      <c r="Q17" s="34"/>
      <c r="R17" s="34"/>
    </row>
    <row customHeight="true" ht="17" r="18">
      <c r="A18" s="35"/>
      <c r="B18" s="40"/>
      <c r="C18" s="41"/>
      <c r="D18" s="36"/>
      <c r="E18" s="42"/>
      <c r="F18" s="36" t="str">
        <v>11:00 ~ 12:00</v>
      </c>
      <c r="G18" s="36"/>
      <c r="H18" s="36"/>
      <c r="I18" s="42"/>
      <c r="J18" s="58"/>
      <c r="K18" s="58"/>
      <c r="L18" s="58"/>
      <c r="M18" s="58"/>
      <c r="N18" s="58"/>
      <c r="O18" s="34"/>
      <c r="P18" s="34"/>
      <c r="Q18" s="34"/>
      <c r="R18" s="34"/>
    </row>
    <row customHeight="true" ht="17" r="19">
      <c r="A19" s="35"/>
      <c r="B19" s="40"/>
      <c r="C19" s="41" t="str">
        <v>下午</v>
      </c>
      <c r="D19" s="36"/>
      <c r="E19" s="42"/>
      <c r="F19" s="37" t="str">
        <v>13:30 ~ 14:30</v>
      </c>
      <c r="G19" s="37"/>
      <c r="H19" s="37"/>
      <c r="I19" s="43"/>
      <c r="J19" s="58"/>
      <c r="K19" s="58"/>
      <c r="L19" s="58"/>
      <c r="M19" s="58"/>
      <c r="N19" s="58"/>
      <c r="O19" s="34"/>
      <c r="P19" s="34"/>
      <c r="Q19" s="34"/>
      <c r="R19" s="34"/>
    </row>
    <row customHeight="true" ht="17" r="20">
      <c r="A20" s="35"/>
      <c r="B20" s="40"/>
      <c r="C20" s="41"/>
      <c r="D20" s="36"/>
      <c r="E20" s="42"/>
      <c r="F20" s="36" t="str">
        <v>14:30 ~ 15:30</v>
      </c>
      <c r="G20" s="36"/>
      <c r="H20" s="36"/>
      <c r="I20" s="42"/>
      <c r="J20" s="58"/>
      <c r="K20" s="58"/>
      <c r="L20" s="58"/>
      <c r="M20" s="58"/>
      <c r="N20" s="58"/>
      <c r="O20" s="34"/>
      <c r="P20" s="34"/>
      <c r="Q20" s="61"/>
      <c r="R20" s="34"/>
    </row>
    <row customHeight="true" ht="17" r="21">
      <c r="A21" s="35"/>
      <c r="B21" s="40"/>
      <c r="C21" s="41"/>
      <c r="D21" s="36"/>
      <c r="E21" s="42"/>
      <c r="F21" s="36" t="str">
        <v>15:30 ~ 16:30</v>
      </c>
      <c r="G21" s="36"/>
      <c r="H21" s="36"/>
      <c r="I21" s="42"/>
      <c r="J21" s="58"/>
      <c r="K21" s="58"/>
      <c r="L21" s="58"/>
      <c r="M21" s="58"/>
      <c r="N21" s="58"/>
      <c r="O21" s="34"/>
      <c r="P21" s="34"/>
      <c r="Q21" s="34"/>
      <c r="R21" s="34"/>
    </row>
    <row customHeight="true" ht="17" r="22">
      <c r="A22" s="35"/>
      <c r="B22" s="40"/>
      <c r="C22" s="41"/>
      <c r="D22" s="36"/>
      <c r="E22" s="42"/>
      <c r="F22" s="36" t="str">
        <v>16:30 ~ 17:30</v>
      </c>
      <c r="G22" s="36"/>
      <c r="H22" s="36"/>
      <c r="I22" s="42"/>
      <c r="J22" s="58"/>
      <c r="K22" s="58"/>
      <c r="L22" s="58"/>
      <c r="M22" s="58"/>
      <c r="N22" s="58"/>
      <c r="O22" s="34"/>
      <c r="P22" s="34"/>
      <c r="Q22" s="34"/>
      <c r="R22" s="38"/>
    </row>
    <row customHeight="true" ht="19" r="23">
      <c r="A23" s="35"/>
      <c r="B23" s="40"/>
      <c r="C23" s="51" t="str">
        <v>加班</v>
      </c>
      <c r="D23" s="52"/>
      <c r="E23" s="55"/>
      <c r="F23" s="53" t="str">
        <v>17:30 ~ 18:30</v>
      </c>
      <c r="G23" s="53"/>
      <c r="H23" s="53"/>
      <c r="I23" s="56"/>
      <c r="J23" s="63"/>
      <c r="K23" s="63"/>
      <c r="L23" s="63"/>
      <c r="M23" s="63"/>
      <c r="N23" s="63"/>
      <c r="O23" s="63"/>
      <c r="P23" s="63"/>
      <c r="Q23" s="63"/>
      <c r="R23" s="50"/>
    </row>
    <row customHeight="true" ht="19" r="24">
      <c r="A24" s="35"/>
      <c r="B24" s="40"/>
      <c r="C24" s="51"/>
      <c r="D24" s="52"/>
      <c r="E24" s="55"/>
      <c r="F24" s="53" t="str">
        <v>18:30 ~ 19:30</v>
      </c>
      <c r="G24" s="53"/>
      <c r="H24" s="53"/>
      <c r="I24" s="56"/>
      <c r="J24" s="63"/>
      <c r="K24" s="63"/>
      <c r="L24" s="63"/>
      <c r="M24" s="63"/>
      <c r="N24" s="63"/>
      <c r="O24" s="63"/>
      <c r="P24" s="63"/>
      <c r="Q24" s="50"/>
      <c r="R24" s="50"/>
    </row>
    <row customHeight="true" ht="19" r="25">
      <c r="A25" s="54"/>
      <c r="B25" s="48"/>
      <c r="C25" s="51"/>
      <c r="D25" s="52"/>
      <c r="E25" s="55"/>
      <c r="F25" s="53" t="str">
        <v>19:30 ~ 20:30</v>
      </c>
      <c r="G25" s="53"/>
      <c r="H25" s="53"/>
      <c r="I25" s="56"/>
      <c r="J25" s="49"/>
      <c r="K25" s="49"/>
      <c r="L25" s="49"/>
      <c r="M25" s="49"/>
      <c r="N25" s="49"/>
      <c r="O25" s="49"/>
      <c r="P25" s="49"/>
      <c r="Q25" s="50"/>
      <c r="R25" s="50"/>
    </row>
  </sheetData>
  <mergeCells>
    <mergeCell ref="A2:M2"/>
    <mergeCell ref="Q2:Q3"/>
    <mergeCell ref="R2:R3"/>
    <mergeCell ref="N16:N22"/>
    <mergeCell ref="M16:M22"/>
    <mergeCell ref="L16:L22"/>
    <mergeCell ref="K16:K22"/>
    <mergeCell ref="J16:J22"/>
    <mergeCell ref="C23:E25"/>
    <mergeCell ref="F22:I22"/>
    <mergeCell ref="F21:I21"/>
    <mergeCell ref="F20:I20"/>
    <mergeCell ref="F19:I19"/>
    <mergeCell ref="C19:E22"/>
    <mergeCell ref="F18:I18"/>
    <mergeCell ref="F17:I17"/>
    <mergeCell ref="F16:I16"/>
    <mergeCell ref="C16:E18"/>
    <mergeCell ref="A16:B25"/>
    <mergeCell ref="A15:I15"/>
    <mergeCell ref="F25:I25"/>
    <mergeCell ref="F24:I24"/>
    <mergeCell ref="F23:I23"/>
  </mergeCells>
  <dataValidations count="3">
    <dataValidation allowBlank="true" operator="equal" sqref="B4:B14" type="list">
      <formula1>"建设,开发,运维,通用"</formula1>
    </dataValidation>
    <dataValidation allowBlank="true" operator="equal" sqref="B1:B3 B15:B25" type="list">
      <formula1>"建设,运维,通用"</formula1>
    </dataValidation>
    <dataValidation allowBlank="true" operator="equal" sqref="I11" type="list">
      <formula1>"完成,延迟"</formula1>
    </dataValidation>
  </dataValidations>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false" workbookViewId="0"/>
  </sheetViews>
  <sheetFormatPr defaultColWidth="14" defaultRowHeight="19"/>
  <cols>
    <col collapsed="false" customWidth="true" hidden="false" max="1" min="1" style="0" width="17"/>
    <col collapsed="false" customWidth="true" hidden="false" max="2" min="2" style="0" width="17"/>
    <col collapsed="false" customWidth="true" hidden="false" max="3" min="3" style="0" width="21"/>
    <col collapsed="false" customWidth="true" hidden="false" max="4" min="4" style="0" width="9"/>
    <col collapsed="false" customWidth="true" hidden="false" max="5" min="5" style="0" width="8"/>
    <col collapsed="false" customWidth="true" hidden="false" max="6" min="6" style="0" width="8"/>
    <col collapsed="false" customWidth="true" hidden="false" max="7" min="7" style="0" width="31"/>
    <col collapsed="false" customWidth="true" hidden="false" max="8" min="8" style="0" width="10"/>
    <col collapsed="false" customWidth="true" hidden="false" max="9" min="9" style="0" width="9"/>
    <col collapsed="false" customWidth="true" hidden="false" max="10" min="10" style="0" width="28"/>
    <col collapsed="false" customWidth="true" hidden="false" max="11" min="11" style="0" width="28"/>
    <col collapsed="false" customWidth="true" hidden="false" max="12" min="12" style="0" width="27"/>
    <col collapsed="false" customWidth="true" hidden="false" max="13" min="13" style="0" width="31"/>
    <col collapsed="false" customWidth="true" hidden="false" max="14" min="14" style="0" width="26"/>
    <col collapsed="false" customWidth="true" hidden="false" max="15" min="15" style="0" width="26"/>
    <col collapsed="false" customWidth="true" hidden="false" max="16" min="16" style="0" width="26"/>
    <col collapsed="false" customWidth="true" hidden="false" max="17" min="17" style="0" width="15"/>
    <col collapsed="false" customWidth="true" hidden="false" max="18" min="18" style="0" width="22"/>
    <col collapsed="false" customWidth="true" hidden="false" max="19" min="19" style="0" width="10"/>
    <col collapsed="false" customWidth="true" hidden="false" max="20" min="20" style="0" width="10"/>
  </cols>
  <sheetData>
    <row customHeight="true" ht="19" r="1">
      <c r="A1" s="45" t="str">
        <v>填报日期-周五</v>
      </c>
      <c r="B1" s="45"/>
      <c r="C1" s="46">
        <v>44738</v>
      </c>
    </row>
    <row customHeight="true" ht="19" r="2">
      <c r="A2" s="24">
        <f>CONCATENATE("周总结&lt;",TEXT('第1周工作计划'!$C$1+15,"yyyy年mm月dd日"),"-",TEXT('第1周工作计划'!$C$1+21,"yyyy年mm月dd日"),"&gt;")</f>
      </c>
      <c r="B2" s="24"/>
      <c r="C2" s="65"/>
      <c r="D2" s="65"/>
      <c r="E2" s="23"/>
      <c r="F2" s="23"/>
      <c r="G2" s="23"/>
      <c r="H2" s="23"/>
      <c r="I2" s="23"/>
      <c r="J2" s="23"/>
      <c r="K2" s="23"/>
      <c r="L2" s="23"/>
      <c r="M2" s="64"/>
      <c r="N2" s="64"/>
      <c r="O2" s="64"/>
      <c r="P2" s="64"/>
      <c r="Q2" s="18" t="str">
        <v>项目用时统计
（小时）</v>
      </c>
      <c r="R2" s="19" t="str">
        <v>备注</v>
      </c>
    </row>
    <row customHeight="true" ht="47" r="3">
      <c r="A3" s="74" t="str">
        <v>任务编号</v>
      </c>
      <c r="B3" s="74" t="str">
        <v>任务分类</v>
      </c>
      <c r="C3" s="18" t="str">
        <v>项目名称</v>
      </c>
      <c r="D3" s="73" t="str">
        <v>当前进度</v>
      </c>
      <c r="E3" s="73" t="str">
        <v>负责人</v>
      </c>
      <c r="F3" s="18" t="str">
        <v>协助人</v>
      </c>
      <c r="G3" s="19" t="str">
        <v>交付件/工作文档</v>
      </c>
      <c r="H3" s="18" t="str">
        <v>计划
完成比例</v>
      </c>
      <c r="I3" s="18" t="str">
        <v>实际
完成比例</v>
      </c>
      <c r="J3" s="19" t="str">
        <v>星期一</v>
      </c>
      <c r="K3" s="19" t="str">
        <v>星期二</v>
      </c>
      <c r="L3" s="19" t="str">
        <v>星期三</v>
      </c>
      <c r="M3" s="19" t="str">
        <v>星期四</v>
      </c>
      <c r="N3" s="19" t="str">
        <v>星期五</v>
      </c>
      <c r="O3" s="19" t="str">
        <v>星期六</v>
      </c>
      <c r="P3" s="19" t="str">
        <v>星期日</v>
      </c>
      <c r="Q3" s="19"/>
      <c r="R3" s="19"/>
    </row>
    <row customHeight="true" ht="62" r="4">
      <c r="A4" s="12">
        <v>1</v>
      </c>
      <c r="B4" s="12" t="str">
        <v>运维</v>
      </c>
      <c r="C4" s="20" t="str">
        <v>应用系统运维</v>
      </c>
      <c r="D4" s="21"/>
      <c r="E4" s="12" t="str">
        <v>廖美联</v>
      </c>
      <c r="F4" s="12"/>
      <c r="G4" s="7" t="s">
        <v>22</v>
      </c>
      <c r="H4" s="30"/>
      <c r="I4" s="30" t="str">
        <v>完成</v>
      </c>
      <c r="J4" s="72">
        <v>5</v>
      </c>
      <c r="K4" s="72">
        <v>4</v>
      </c>
      <c r="L4" s="72">
        <v>3</v>
      </c>
      <c r="M4" s="72">
        <v>4.5</v>
      </c>
      <c r="N4" s="72"/>
      <c r="O4" s="72"/>
      <c r="P4" s="72"/>
      <c r="Q4" s="33">
        <f>SUM(J4:P4)</f>
      </c>
      <c r="R4" s="7"/>
    </row>
    <row customHeight="true" ht="36" r="5">
      <c r="A5" s="12">
        <v>2</v>
      </c>
      <c r="B5" s="12" t="str">
        <v>运维</v>
      </c>
      <c r="C5" s="20" t="str">
        <v>应用系统运维</v>
      </c>
      <c r="D5" s="21"/>
      <c r="E5" s="12" t="str">
        <v>廖美联</v>
      </c>
      <c r="F5" s="31"/>
      <c r="G5" s="7" t="s">
        <v>7</v>
      </c>
      <c r="H5" s="30"/>
      <c r="I5" s="30">
        <v>1</v>
      </c>
      <c r="J5" s="72"/>
      <c r="K5" s="72"/>
      <c r="L5" s="72"/>
      <c r="M5" s="72">
        <v>0.5</v>
      </c>
      <c r="N5" s="72"/>
      <c r="O5" s="72"/>
      <c r="P5" s="72"/>
      <c r="Q5" s="33">
        <f>SUM(J5:P5)</f>
      </c>
      <c r="R5" s="7"/>
    </row>
    <row customHeight="true" ht="48" r="6">
      <c r="A6" s="12">
        <v>3</v>
      </c>
      <c r="B6" s="12" t="str">
        <v>运维</v>
      </c>
      <c r="C6" s="22" t="str">
        <v>应用系统运维</v>
      </c>
      <c r="D6" s="21"/>
      <c r="E6" s="12" t="str">
        <v>廖美联</v>
      </c>
      <c r="F6" s="31"/>
      <c r="G6" s="7" t="s">
        <v>13</v>
      </c>
      <c r="H6" s="30"/>
      <c r="I6" s="30" t="str">
        <v>完成</v>
      </c>
      <c r="J6" s="72">
        <v>1.5</v>
      </c>
      <c r="K6" s="72">
        <v>4</v>
      </c>
      <c r="L6" s="72">
        <v>4</v>
      </c>
      <c r="M6" s="72">
        <v>3</v>
      </c>
      <c r="N6" s="72">
        <v>7</v>
      </c>
      <c r="O6" s="72"/>
      <c r="P6" s="72"/>
      <c r="Q6" s="33">
        <f>SUM(J6:P6)</f>
      </c>
      <c r="R6" s="7"/>
    </row>
    <row customHeight="true" ht="48" r="7">
      <c r="A7" s="12">
        <v>4</v>
      </c>
      <c r="B7" s="12" t="str">
        <v>建设</v>
      </c>
      <c r="C7" s="20" t="str">
        <v>新业态基础信息化系统改造项目</v>
      </c>
      <c r="D7" s="31"/>
      <c r="E7" s="12" t="str">
        <v>廖美联</v>
      </c>
      <c r="F7" s="31"/>
      <c r="G7" s="7" t="s">
        <v>16</v>
      </c>
      <c r="H7" s="30"/>
      <c r="I7" s="30">
        <v>0.1</v>
      </c>
      <c r="J7" s="72">
        <v>1</v>
      </c>
      <c r="K7" s="72"/>
      <c r="L7" s="72"/>
      <c r="M7" s="72">
        <v>1</v>
      </c>
      <c r="N7" s="72">
        <v>1</v>
      </c>
      <c r="O7" s="72"/>
      <c r="P7" s="72"/>
      <c r="Q7" s="33">
        <f>SUM(J7:P7)</f>
      </c>
      <c r="R7" s="7"/>
    </row>
    <row customHeight="true" ht="48" r="8">
      <c r="A8" s="12"/>
      <c r="B8" s="76" t="str">
        <v>建设</v>
      </c>
      <c r="C8" s="77" t="str">
        <v>新业态基础信息化系统改造项目</v>
      </c>
      <c r="D8" s="75">
        <v>0.1</v>
      </c>
      <c r="E8" s="76" t="str">
        <v>廖美联</v>
      </c>
      <c r="F8" s="78" t="str">
        <v>许伟兴</v>
      </c>
      <c r="G8" s="15" t="s">
        <v>32</v>
      </c>
      <c r="H8" s="30"/>
      <c r="I8" s="30">
        <v>0.15</v>
      </c>
      <c r="J8" s="72"/>
      <c r="K8" s="72"/>
      <c r="L8" s="72">
        <v>1</v>
      </c>
      <c r="M8" s="72"/>
      <c r="N8" s="72"/>
      <c r="O8" s="72"/>
      <c r="P8" s="72"/>
      <c r="Q8" s="33">
        <f>SUM(J8:P8)</f>
      </c>
      <c r="R8" s="7"/>
    </row>
    <row customHeight="true" ht="48" r="9">
      <c r="A9" s="12"/>
      <c r="B9" s="76" t="str">
        <v>建设</v>
      </c>
      <c r="C9" s="77" t="str">
        <v>新业态基础信息化系统改造项目</v>
      </c>
      <c r="D9" s="75">
        <v>0.1</v>
      </c>
      <c r="E9" s="76" t="str">
        <v>廖美联</v>
      </c>
      <c r="F9" s="78" t="str">
        <v>许伟兴</v>
      </c>
      <c r="G9" s="15" t="s">
        <v>33</v>
      </c>
      <c r="H9" s="30"/>
      <c r="I9" s="30">
        <v>0.15</v>
      </c>
      <c r="J9" s="72">
        <v>1</v>
      </c>
      <c r="K9" s="72"/>
      <c r="L9" s="72"/>
      <c r="M9" s="72"/>
      <c r="N9" s="72"/>
      <c r="O9" s="72"/>
      <c r="P9" s="72"/>
      <c r="Q9" s="33">
        <f>SUM(J9:P9)</f>
      </c>
      <c r="R9" s="7"/>
    </row>
    <row customHeight="true" ht="48" r="10">
      <c r="A10" s="12"/>
      <c r="B10" s="76" t="str">
        <v>建设</v>
      </c>
      <c r="C10" s="77" t="str">
        <v>新业态基础信息化系统改造项目</v>
      </c>
      <c r="D10" s="75">
        <v>0.1</v>
      </c>
      <c r="E10" s="76" t="str">
        <v>廖美联</v>
      </c>
      <c r="F10" s="78" t="str">
        <v>许伟兴</v>
      </c>
      <c r="G10" s="15" t="s">
        <v>3</v>
      </c>
      <c r="H10" s="30"/>
      <c r="I10" s="30"/>
      <c r="J10" s="72"/>
      <c r="K10" s="72"/>
      <c r="L10" s="72"/>
      <c r="M10" s="72"/>
      <c r="N10" s="72"/>
      <c r="O10" s="72"/>
      <c r="P10" s="72"/>
      <c r="Q10" s="33">
        <f>SUM(J10:P10)</f>
      </c>
      <c r="R10" s="7"/>
    </row>
    <row customHeight="true" ht="36" r="11">
      <c r="A11" s="12">
        <v>5</v>
      </c>
      <c r="B11" s="12" t="str">
        <v>运维</v>
      </c>
      <c r="C11" s="20" t="str">
        <v>新业态基础信息化系统改造项目</v>
      </c>
      <c r="D11" s="31"/>
      <c r="E11" s="12" t="str">
        <v>廖美联</v>
      </c>
      <c r="F11" s="7"/>
      <c r="G11" s="7" t="s">
        <v>27</v>
      </c>
      <c r="H11" s="30"/>
      <c r="I11" s="31"/>
      <c r="J11" s="72"/>
      <c r="K11" s="72"/>
      <c r="L11" s="72"/>
      <c r="M11" s="72"/>
      <c r="N11" s="72"/>
      <c r="O11" s="72"/>
      <c r="P11" s="72"/>
      <c r="Q11" s="33">
        <f>SUM(I11:P11)</f>
      </c>
      <c r="R11" s="7"/>
    </row>
    <row customHeight="true" ht="48" r="12">
      <c r="A12" s="12">
        <v>6</v>
      </c>
      <c r="B12" s="12" t="str">
        <v>运维</v>
      </c>
      <c r="C12" s="16" t="str">
        <v>专项任务</v>
      </c>
      <c r="D12" s="21"/>
      <c r="E12" s="12" t="str">
        <v>廖美联</v>
      </c>
      <c r="F12" s="12"/>
      <c r="G12" s="7" t="s">
        <v>4</v>
      </c>
      <c r="H12" s="30"/>
      <c r="I12" s="30"/>
      <c r="J12" s="72"/>
      <c r="K12" s="72"/>
      <c r="L12" s="72"/>
      <c r="M12" s="72"/>
      <c r="N12" s="72"/>
      <c r="O12" s="72"/>
      <c r="P12" s="72"/>
      <c r="Q12" s="33">
        <f>SUM(I12:P12)</f>
      </c>
      <c r="R12" s="7"/>
    </row>
    <row customHeight="true" ht="48" r="13">
      <c r="A13" s="12">
        <v>7</v>
      </c>
      <c r="B13" s="12" t="str">
        <v>通用</v>
      </c>
      <c r="C13" s="16" t="str">
        <v>其他任务</v>
      </c>
      <c r="D13" s="21"/>
      <c r="E13" s="12" t="str">
        <v>廖美联</v>
      </c>
      <c r="F13" s="31"/>
      <c r="G13" s="7" t="s">
        <v>28</v>
      </c>
      <c r="H13" s="30"/>
      <c r="I13" s="30"/>
      <c r="J13" s="72"/>
      <c r="K13" s="72"/>
      <c r="L13" s="72"/>
      <c r="M13" s="72"/>
      <c r="N13" s="72"/>
      <c r="O13" s="72"/>
      <c r="P13" s="72"/>
      <c r="Q13" s="33">
        <f>SUM(I13:P13)</f>
      </c>
      <c r="R13" s="7"/>
    </row>
    <row customHeight="true" ht="48" r="14">
      <c r="A14" s="12">
        <v>8</v>
      </c>
      <c r="B14" s="12" t="str">
        <v>通用</v>
      </c>
      <c r="C14" s="16" t="str">
        <v>其他任务</v>
      </c>
      <c r="D14" s="21"/>
      <c r="E14" s="12" t="str">
        <v>廖美联</v>
      </c>
      <c r="F14" s="31"/>
      <c r="G14" s="7" t="s">
        <v>18</v>
      </c>
      <c r="H14" s="30"/>
      <c r="I14" s="30" t="str">
        <v>完成</v>
      </c>
      <c r="J14" s="72"/>
      <c r="K14" s="72">
        <v>0.5</v>
      </c>
      <c r="L14" s="72"/>
      <c r="M14" s="72"/>
      <c r="N14" s="72"/>
      <c r="O14" s="72"/>
      <c r="P14" s="72"/>
      <c r="Q14" s="33">
        <f>SUM(J14:P14)</f>
      </c>
      <c r="R14" s="7"/>
    </row>
    <row customHeight="true" ht="25" r="15">
      <c r="A15" s="69" t="str">
        <v>小计</v>
      </c>
      <c r="B15" s="66"/>
      <c r="C15" s="66"/>
      <c r="D15" s="66"/>
      <c r="E15" s="66"/>
      <c r="F15" s="66"/>
      <c r="G15" s="66"/>
      <c r="H15" s="66"/>
      <c r="I15" s="67"/>
      <c r="J15" s="68">
        <f>SUM(J4:J14)</f>
      </c>
      <c r="K15" s="68">
        <f>SUM(K4:K14)</f>
      </c>
      <c r="L15" s="68">
        <f>SUM(L4:L14)</f>
      </c>
      <c r="M15" s="68">
        <f>SUM(M4:M14)</f>
      </c>
      <c r="N15" s="68">
        <f>SUM(N4:N14)</f>
      </c>
      <c r="O15" s="68">
        <f>SUM(O4:O14)</f>
      </c>
      <c r="P15" s="68">
        <f>SUM(P4:P14)</f>
      </c>
      <c r="Q15" s="68">
        <f>SUM(Q4:Q14)</f>
      </c>
      <c r="R15" s="7"/>
    </row>
    <row customHeight="true" ht="17" r="16">
      <c r="A16" s="59" t="str">
        <v>任务完成情况</v>
      </c>
      <c r="B16" s="60"/>
      <c r="C16" s="41" t="str">
        <v>上午</v>
      </c>
      <c r="D16" s="36"/>
      <c r="E16" s="42"/>
      <c r="F16" s="36" t="str">
        <v>09:00 ~ 10:00</v>
      </c>
      <c r="G16" s="36"/>
      <c r="H16" s="36"/>
      <c r="I16" s="42"/>
      <c r="J16" s="58" t="s">
        <v>34</v>
      </c>
      <c r="K16" s="58" t="s">
        <v>36</v>
      </c>
      <c r="L16" s="58" t="str" xml:space="preserve">
        <v> 任务1：运维单完成1项（受理湛江水泥质量统计员变更相关数据修改事宜）  任务3：权限流程17项  任务4目标2：定安矿业静态数据填写疑问解释 </v>
      </c>
      <c r="M16" s="58" t="s">
        <v>35</v>
      </c>
      <c r="N16" s="58" t="str">
        <v>任务3：权限流程15项（其中处理广西区域水泥销售平台由红水河股份公司变更为润鑫智慧科技公司涉及的91人权限变更）  任务4目标1：与良田水泥对接人罗群耀沟通生产质量模块关键用户选拔事宜</v>
      </c>
      <c r="O16" s="7"/>
      <c r="P16" s="7"/>
      <c r="Q16" s="7"/>
      <c r="R16" s="7"/>
    </row>
    <row customHeight="true" ht="17" r="17">
      <c r="A17" s="35"/>
      <c r="B17" s="40"/>
      <c r="C17" s="41"/>
      <c r="D17" s="36"/>
      <c r="E17" s="42"/>
      <c r="F17" s="36" t="str">
        <v>10:00 ~ 11:00</v>
      </c>
      <c r="G17" s="36"/>
      <c r="H17" s="36"/>
      <c r="I17" s="42"/>
      <c r="J17" s="58"/>
      <c r="K17" s="58"/>
      <c r="L17" s="58"/>
      <c r="M17" s="58"/>
      <c r="N17" s="58"/>
      <c r="O17" s="34"/>
      <c r="P17" s="34"/>
      <c r="Q17" s="34"/>
      <c r="R17" s="34"/>
    </row>
    <row customHeight="true" ht="17" r="18">
      <c r="A18" s="35"/>
      <c r="B18" s="40"/>
      <c r="C18" s="41"/>
      <c r="D18" s="36"/>
      <c r="E18" s="42"/>
      <c r="F18" s="36" t="str">
        <v>11:00 ~ 12:00</v>
      </c>
      <c r="G18" s="36"/>
      <c r="H18" s="36"/>
      <c r="I18" s="42"/>
      <c r="J18" s="58"/>
      <c r="K18" s="58"/>
      <c r="L18" s="58"/>
      <c r="M18" s="58"/>
      <c r="N18" s="58"/>
      <c r="O18" s="34"/>
      <c r="P18" s="34"/>
      <c r="Q18" s="34"/>
      <c r="R18" s="34"/>
    </row>
    <row customHeight="true" ht="17" r="19">
      <c r="A19" s="35"/>
      <c r="B19" s="40"/>
      <c r="C19" s="41" t="str">
        <v>下午</v>
      </c>
      <c r="D19" s="36"/>
      <c r="E19" s="42"/>
      <c r="F19" s="37" t="str">
        <v>13:30 ~ 14:30</v>
      </c>
      <c r="G19" s="37"/>
      <c r="H19" s="37"/>
      <c r="I19" s="43"/>
      <c r="J19" s="58"/>
      <c r="K19" s="58"/>
      <c r="L19" s="58"/>
      <c r="M19" s="58"/>
      <c r="N19" s="58"/>
      <c r="O19" s="34"/>
      <c r="P19" s="34"/>
      <c r="Q19" s="34"/>
      <c r="R19" s="34"/>
    </row>
    <row customHeight="true" ht="17" r="20">
      <c r="A20" s="35"/>
      <c r="B20" s="40"/>
      <c r="C20" s="41"/>
      <c r="D20" s="36"/>
      <c r="E20" s="42"/>
      <c r="F20" s="36" t="str">
        <v>14:30 ~ 15:30</v>
      </c>
      <c r="G20" s="36"/>
      <c r="H20" s="36"/>
      <c r="I20" s="42"/>
      <c r="J20" s="58"/>
      <c r="K20" s="58"/>
      <c r="L20" s="58"/>
      <c r="M20" s="58"/>
      <c r="N20" s="58"/>
      <c r="O20" s="34"/>
      <c r="P20" s="34"/>
      <c r="Q20" s="61"/>
      <c r="R20" s="34"/>
    </row>
    <row customHeight="true" ht="17" r="21">
      <c r="A21" s="35"/>
      <c r="B21" s="40"/>
      <c r="C21" s="41"/>
      <c r="D21" s="36"/>
      <c r="E21" s="42"/>
      <c r="F21" s="36" t="str">
        <v>15:30 ~ 16:30</v>
      </c>
      <c r="G21" s="36"/>
      <c r="H21" s="36"/>
      <c r="I21" s="42"/>
      <c r="J21" s="58"/>
      <c r="K21" s="58"/>
      <c r="L21" s="58"/>
      <c r="M21" s="58"/>
      <c r="N21" s="58"/>
      <c r="O21" s="34"/>
      <c r="P21" s="34"/>
      <c r="Q21" s="34"/>
      <c r="R21" s="34"/>
    </row>
    <row customHeight="true" ht="17" r="22">
      <c r="A22" s="35"/>
      <c r="B22" s="40"/>
      <c r="C22" s="41"/>
      <c r="D22" s="36"/>
      <c r="E22" s="42"/>
      <c r="F22" s="36" t="str">
        <v>16:30 ~ 17:30</v>
      </c>
      <c r="G22" s="36"/>
      <c r="H22" s="36"/>
      <c r="I22" s="42"/>
      <c r="J22" s="58"/>
      <c r="K22" s="58"/>
      <c r="L22" s="58"/>
      <c r="M22" s="58"/>
      <c r="N22" s="58"/>
      <c r="O22" s="34"/>
      <c r="P22" s="34"/>
      <c r="Q22" s="34"/>
      <c r="R22" s="38"/>
    </row>
    <row customHeight="true" ht="19" r="23">
      <c r="A23" s="35"/>
      <c r="B23" s="40"/>
      <c r="C23" s="51" t="str">
        <v>加班</v>
      </c>
      <c r="D23" s="52"/>
      <c r="E23" s="55"/>
      <c r="F23" s="53" t="str">
        <v>17:30 ~ 18:30</v>
      </c>
      <c r="G23" s="53"/>
      <c r="H23" s="53"/>
      <c r="I23" s="56"/>
      <c r="J23" s="63"/>
      <c r="K23" s="63"/>
      <c r="L23" s="63"/>
      <c r="M23" s="63"/>
      <c r="N23" s="63"/>
      <c r="O23" s="63"/>
      <c r="P23" s="63"/>
      <c r="Q23" s="63"/>
      <c r="R23" s="50"/>
    </row>
    <row customHeight="true" ht="19" r="24">
      <c r="A24" s="35"/>
      <c r="B24" s="40"/>
      <c r="C24" s="51"/>
      <c r="D24" s="52"/>
      <c r="E24" s="55"/>
      <c r="F24" s="53" t="str">
        <v>18:30 ~ 19:30</v>
      </c>
      <c r="G24" s="53"/>
      <c r="H24" s="53"/>
      <c r="I24" s="56"/>
      <c r="J24" s="63"/>
      <c r="K24" s="63"/>
      <c r="L24" s="63"/>
      <c r="M24" s="63"/>
      <c r="N24" s="63"/>
      <c r="O24" s="63"/>
      <c r="P24" s="63"/>
      <c r="Q24" s="50"/>
      <c r="R24" s="50"/>
    </row>
    <row customHeight="true" ht="19" r="25">
      <c r="A25" s="54"/>
      <c r="B25" s="48"/>
      <c r="C25" s="51"/>
      <c r="D25" s="52"/>
      <c r="E25" s="55"/>
      <c r="F25" s="53" t="str">
        <v>19:30 ~ 20:30</v>
      </c>
      <c r="G25" s="53"/>
      <c r="H25" s="53"/>
      <c r="I25" s="56"/>
      <c r="J25" s="49"/>
      <c r="K25" s="49"/>
      <c r="L25" s="49"/>
      <c r="M25" s="49"/>
      <c r="N25" s="49"/>
      <c r="O25" s="49"/>
      <c r="P25" s="49"/>
      <c r="Q25" s="50"/>
      <c r="R25" s="50"/>
    </row>
  </sheetData>
  <mergeCells>
    <mergeCell ref="R2:R3"/>
    <mergeCell ref="Q2:Q3"/>
    <mergeCell ref="A2:M2"/>
    <mergeCell ref="F23:I23"/>
    <mergeCell ref="F24:I24"/>
    <mergeCell ref="A15:I15"/>
    <mergeCell ref="F25:I25"/>
    <mergeCell ref="A16:B25"/>
    <mergeCell ref="C16:E18"/>
    <mergeCell ref="F16:I16"/>
    <mergeCell ref="F17:I17"/>
    <mergeCell ref="F18:I18"/>
    <mergeCell ref="C19:E22"/>
    <mergeCell ref="F19:I19"/>
    <mergeCell ref="F20:I20"/>
    <mergeCell ref="F21:I21"/>
    <mergeCell ref="F22:I22"/>
    <mergeCell ref="C23:E25"/>
    <mergeCell ref="J16:J22"/>
    <mergeCell ref="K16:K22"/>
    <mergeCell ref="L16:L22"/>
    <mergeCell ref="M16:M22"/>
    <mergeCell ref="N16:N22"/>
  </mergeCells>
  <dataValidations count="3">
    <dataValidation allowBlank="true" operator="equal" sqref="B1:B3 B15:B25" type="list">
      <formula1>"建设,运维,通用"</formula1>
    </dataValidation>
    <dataValidation allowBlank="true" operator="equal" sqref="B4:B14" type="list">
      <formula1>"建设,开发,运维,通用"</formula1>
    </dataValidation>
    <dataValidation allowBlank="true" operator="equal" sqref="I11" type="list">
      <formula1>"完成,延迟"</formula1>
    </dataValidation>
  </dataValidations>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false" workbookViewId="0"/>
  </sheetViews>
  <sheetFormatPr defaultColWidth="14" defaultRowHeight="19"/>
  <cols>
    <col collapsed="false" customWidth="true" hidden="false" max="1" min="1" style="0" width="17"/>
    <col collapsed="false" customWidth="true" hidden="false" max="2" min="2" style="0" width="17"/>
    <col collapsed="false" customWidth="true" hidden="false" max="3" min="3" style="0" width="21"/>
    <col collapsed="false" customWidth="true" hidden="false" max="4" min="4" style="0" width="9"/>
    <col collapsed="false" customWidth="true" hidden="false" max="5" min="5" style="0" width="8"/>
    <col collapsed="false" customWidth="true" hidden="false" max="6" min="6" style="0" width="8"/>
    <col collapsed="false" customWidth="true" hidden="false" max="7" min="7" style="0" width="31"/>
    <col collapsed="false" customWidth="true" hidden="false" max="8" min="8" style="0" width="10"/>
    <col collapsed="false" customWidth="true" hidden="false" max="9" min="9" style="0" width="6"/>
    <col collapsed="false" customWidth="true" hidden="false" max="10" min="10" style="0" width="27"/>
    <col collapsed="false" customWidth="true" hidden="false" max="11" min="11" style="0" width="26"/>
    <col collapsed="false" customWidth="true" hidden="false" max="12" min="12" style="0" width="21"/>
    <col collapsed="false" customWidth="true" hidden="false" max="13" min="13" style="0" width="20"/>
    <col collapsed="false" customWidth="true" hidden="false" max="14" min="14" style="0" width="26"/>
    <col collapsed="false" customWidth="true" hidden="false" max="15" min="15" style="0" width="26"/>
    <col collapsed="false" customWidth="true" hidden="false" max="16" min="16" style="0" width="26"/>
    <col collapsed="false" customWidth="true" hidden="false" max="17" min="17" style="0" width="15"/>
    <col collapsed="false" customWidth="true" hidden="false" max="18" min="18" style="0" width="22"/>
    <col collapsed="false" customWidth="true" hidden="false" max="19" min="19" style="0" width="10"/>
    <col collapsed="false" customWidth="true" hidden="false" max="20" min="20" style="0" width="10"/>
  </cols>
  <sheetData>
    <row customHeight="true" ht="19" r="1">
      <c r="A1" s="45" t="str">
        <v>填报日期-周五</v>
      </c>
      <c r="B1" s="45"/>
      <c r="C1" s="46">
        <v>44745</v>
      </c>
    </row>
    <row customHeight="true" ht="19" r="2">
      <c r="A2" s="24">
        <f>CONCATENATE("周总结&lt;",TEXT('第1周工作计划'!$C$1+22,"yyyy年mm月dd日"),"-",TEXT('第1周工作计划'!$C$1+28,"yyyy年mm月dd日"),"&gt;")</f>
      </c>
      <c r="B2" s="24"/>
      <c r="C2" s="24"/>
      <c r="D2" s="24"/>
      <c r="E2" s="24"/>
      <c r="F2" s="24"/>
      <c r="G2" s="24"/>
      <c r="H2" s="24"/>
      <c r="I2" s="24"/>
      <c r="J2" s="24"/>
      <c r="K2" s="24"/>
      <c r="L2" s="24"/>
      <c r="M2" s="24"/>
      <c r="N2" s="64"/>
      <c r="O2" s="64"/>
      <c r="P2" s="64"/>
      <c r="Q2" s="18" t="str">
        <v>项目用时统计
（小时）</v>
      </c>
      <c r="R2" s="19" t="str">
        <v>备注</v>
      </c>
    </row>
    <row customHeight="true" ht="47" r="3">
      <c r="A3" s="74" t="str">
        <v>任务编号</v>
      </c>
      <c r="B3" s="74" t="str">
        <v>任务分类</v>
      </c>
      <c r="C3" s="18" t="str">
        <v>项目名称</v>
      </c>
      <c r="D3" s="73" t="str">
        <v>当前进度</v>
      </c>
      <c r="E3" s="73" t="str">
        <v>负责人</v>
      </c>
      <c r="F3" s="18" t="str">
        <v>协助人</v>
      </c>
      <c r="G3" s="19" t="str">
        <v>交付件/工作文档</v>
      </c>
      <c r="H3" s="18" t="str">
        <v>计划
完成比例</v>
      </c>
      <c r="I3" s="18" t="str">
        <v>实际
完成比例</v>
      </c>
      <c r="J3" s="19" t="str">
        <v>星期一</v>
      </c>
      <c r="K3" s="19" t="str">
        <v>星期二</v>
      </c>
      <c r="L3" s="19" t="str">
        <v>星期三</v>
      </c>
      <c r="M3" s="19" t="str">
        <v>星期四</v>
      </c>
      <c r="N3" s="19" t="str">
        <v>星期五</v>
      </c>
      <c r="O3" s="19" t="str">
        <v>星期六</v>
      </c>
      <c r="P3" s="19" t="str">
        <v>星期日</v>
      </c>
      <c r="Q3" s="19"/>
      <c r="R3" s="19"/>
    </row>
    <row customHeight="true" ht="62" r="4">
      <c r="A4" s="12">
        <v>1</v>
      </c>
      <c r="B4" s="12" t="str">
        <v>运维</v>
      </c>
      <c r="C4" s="20" t="str">
        <v>应用系统运维</v>
      </c>
      <c r="D4" s="21"/>
      <c r="E4" s="12" t="str">
        <v>廖美联</v>
      </c>
      <c r="F4" s="12"/>
      <c r="G4" s="7" t="s">
        <v>22</v>
      </c>
      <c r="H4" s="30"/>
      <c r="I4" s="30" t="str">
        <v>完成</v>
      </c>
      <c r="J4" s="72">
        <v>2.5</v>
      </c>
      <c r="K4" s="72">
        <v>3</v>
      </c>
      <c r="L4" s="72"/>
      <c r="M4" s="72">
        <v>1</v>
      </c>
      <c r="N4" s="72">
        <v>8</v>
      </c>
      <c r="O4" s="79">
        <v>2.5</v>
      </c>
      <c r="P4" s="72"/>
      <c r="Q4" s="33">
        <f>SUM(J4:P4)</f>
      </c>
      <c r="R4" s="7"/>
    </row>
    <row customHeight="true" ht="36" r="5">
      <c r="A5" s="12">
        <v>2</v>
      </c>
      <c r="B5" s="12" t="str">
        <v>运维</v>
      </c>
      <c r="C5" s="20" t="str">
        <v>应用系统运维</v>
      </c>
      <c r="D5" s="21"/>
      <c r="E5" s="12" t="str">
        <v>廖美联</v>
      </c>
      <c r="F5" s="31"/>
      <c r="G5" s="7" t="s">
        <v>7</v>
      </c>
      <c r="H5" s="30"/>
      <c r="I5" s="30"/>
      <c r="J5" s="72"/>
      <c r="K5" s="72"/>
      <c r="L5" s="72"/>
      <c r="M5" s="72"/>
      <c r="N5" s="72"/>
      <c r="O5" s="79"/>
      <c r="P5" s="72"/>
      <c r="Q5" s="33">
        <f>SUM(J5:P5)</f>
      </c>
      <c r="R5" s="7"/>
    </row>
    <row customHeight="true" ht="48" r="6">
      <c r="A6" s="12">
        <v>3</v>
      </c>
      <c r="B6" s="12" t="str">
        <v>运维</v>
      </c>
      <c r="C6" s="22" t="str">
        <v>应用系统运维</v>
      </c>
      <c r="D6" s="21"/>
      <c r="E6" s="12" t="str">
        <v>廖美联</v>
      </c>
      <c r="F6" s="31"/>
      <c r="G6" s="7" t="s">
        <v>13</v>
      </c>
      <c r="H6" s="30"/>
      <c r="I6" s="30" t="str">
        <v>完成</v>
      </c>
      <c r="J6" s="72">
        <v>6</v>
      </c>
      <c r="K6" s="72">
        <v>1</v>
      </c>
      <c r="L6" s="72">
        <v>5.5</v>
      </c>
      <c r="M6" s="72">
        <v>4</v>
      </c>
      <c r="N6" s="72">
        <v>2.5</v>
      </c>
      <c r="O6" s="79">
        <v>1</v>
      </c>
      <c r="P6" s="72"/>
      <c r="Q6" s="33">
        <f>SUM(J6:P6)</f>
      </c>
      <c r="R6" s="7"/>
    </row>
    <row customHeight="true" ht="48" r="7">
      <c r="A7" s="12">
        <v>4</v>
      </c>
      <c r="B7" s="12" t="str">
        <v>建设</v>
      </c>
      <c r="C7" s="20" t="str">
        <v>新业态基础信息化系统改造项目</v>
      </c>
      <c r="D7" s="31"/>
      <c r="E7" s="12" t="str">
        <v>廖美联</v>
      </c>
      <c r="F7" s="31"/>
      <c r="G7" s="7" t="s">
        <v>16</v>
      </c>
      <c r="H7" s="30"/>
      <c r="I7" s="30">
        <v>0.2</v>
      </c>
      <c r="J7" s="72"/>
      <c r="K7" s="72"/>
      <c r="L7" s="72"/>
      <c r="M7" s="72"/>
      <c r="N7" s="72">
        <v>0.5</v>
      </c>
      <c r="O7" s="79">
        <v>0.5</v>
      </c>
      <c r="P7" s="72"/>
      <c r="Q7" s="33">
        <f>SUM(J7:P7)</f>
      </c>
      <c r="R7" s="7"/>
    </row>
    <row customHeight="true" ht="48" r="8">
      <c r="A8" s="12"/>
      <c r="B8" s="12" t="str">
        <v>建设</v>
      </c>
      <c r="C8" s="77" t="str">
        <v>新业态基础信息化系统改造项目</v>
      </c>
      <c r="D8" s="75">
        <v>0.1</v>
      </c>
      <c r="E8" s="76" t="str">
        <v>廖美联</v>
      </c>
      <c r="F8" s="78"/>
      <c r="G8" s="15" t="s">
        <v>38</v>
      </c>
      <c r="H8" s="30">
        <v>0.3</v>
      </c>
      <c r="I8" s="30">
        <v>0.5</v>
      </c>
      <c r="J8" s="72"/>
      <c r="K8" s="72">
        <v>2</v>
      </c>
      <c r="L8" s="72"/>
      <c r="M8" s="72">
        <v>4</v>
      </c>
      <c r="N8" s="72"/>
      <c r="O8" s="79"/>
      <c r="P8" s="72"/>
      <c r="Q8" s="33">
        <f>SUM(J8:P8)</f>
      </c>
      <c r="R8" s="7"/>
    </row>
    <row customHeight="true" ht="48" r="9">
      <c r="A9" s="12"/>
      <c r="B9" s="12" t="str">
        <v>建设</v>
      </c>
      <c r="C9" s="77" t="str">
        <v>新业态基础信息化系统改造项目</v>
      </c>
      <c r="D9" s="75">
        <v>0.1</v>
      </c>
      <c r="E9" s="76" t="str">
        <v>廖美联</v>
      </c>
      <c r="F9" s="78"/>
      <c r="G9" s="15" t="s">
        <v>37</v>
      </c>
      <c r="H9" s="30">
        <v>0.3</v>
      </c>
      <c r="I9" s="30">
        <v>0.5</v>
      </c>
      <c r="J9" s="72"/>
      <c r="K9" s="72">
        <v>3</v>
      </c>
      <c r="L9" s="72"/>
      <c r="M9" s="72"/>
      <c r="N9" s="72"/>
      <c r="O9" s="79"/>
      <c r="P9" s="72"/>
      <c r="Q9" s="33">
        <f>SUM(J9:P9)</f>
      </c>
      <c r="R9" s="7"/>
    </row>
    <row customHeight="true" ht="48" r="10">
      <c r="A10" s="12"/>
      <c r="B10" s="12" t="str">
        <v>建设</v>
      </c>
      <c r="C10" s="77" t="str">
        <v>新业态基础信息化系统改造项目</v>
      </c>
      <c r="D10" s="75">
        <v>0.1</v>
      </c>
      <c r="E10" s="76" t="str">
        <v>廖美联</v>
      </c>
      <c r="F10" s="78"/>
      <c r="G10" s="15" t="s">
        <v>3</v>
      </c>
      <c r="H10" s="30"/>
      <c r="I10" s="30"/>
      <c r="J10" s="72"/>
      <c r="K10" s="72"/>
      <c r="L10" s="72"/>
      <c r="M10" s="72"/>
      <c r="N10" s="72"/>
      <c r="O10" s="79"/>
      <c r="P10" s="72"/>
      <c r="Q10" s="33">
        <f>SUM(J10:P10)</f>
      </c>
      <c r="R10" s="7"/>
    </row>
    <row customHeight="true" ht="36" r="11">
      <c r="A11" s="12">
        <v>5</v>
      </c>
      <c r="B11" s="12" t="str">
        <v>运维</v>
      </c>
      <c r="C11" s="20" t="str">
        <v>新业态基础信息化系统改造项目</v>
      </c>
      <c r="D11" s="31"/>
      <c r="E11" s="12" t="str">
        <v>廖美联</v>
      </c>
      <c r="F11" s="7"/>
      <c r="G11" s="7" t="s">
        <v>27</v>
      </c>
      <c r="H11" s="30" t="str">
        <v>二次月结支持</v>
      </c>
      <c r="I11" s="31" t="str">
        <v>完成</v>
      </c>
      <c r="J11" s="72"/>
      <c r="K11" s="72"/>
      <c r="L11" s="72"/>
      <c r="M11" s="72"/>
      <c r="N11" s="72">
        <v>0.5</v>
      </c>
      <c r="O11" s="79"/>
      <c r="P11" s="72"/>
      <c r="Q11" s="33">
        <f>SUM(I11:P11)</f>
      </c>
      <c r="R11" s="7"/>
    </row>
    <row customHeight="true" ht="37" r="12">
      <c r="A12" s="12">
        <v>6</v>
      </c>
      <c r="B12" s="12" t="str">
        <v>运维</v>
      </c>
      <c r="C12" s="16" t="str">
        <v>专项任务</v>
      </c>
      <c r="D12" s="21"/>
      <c r="E12" s="12" t="str">
        <v>廖美联</v>
      </c>
      <c r="F12" s="12"/>
      <c r="G12" s="7" t="s">
        <v>4</v>
      </c>
      <c r="H12" s="30"/>
      <c r="I12" s="30"/>
      <c r="J12" s="72"/>
      <c r="K12" s="72"/>
      <c r="L12" s="72"/>
      <c r="M12" s="72"/>
      <c r="N12" s="72"/>
      <c r="O12" s="79"/>
      <c r="P12" s="72"/>
      <c r="Q12" s="33">
        <f>SUM(J12:P12)</f>
      </c>
      <c r="R12" s="7"/>
    </row>
    <row customHeight="true" ht="49" r="13">
      <c r="A13" s="12">
        <v>7</v>
      </c>
      <c r="B13" s="12" t="str">
        <v>通用</v>
      </c>
      <c r="C13" s="16" t="str">
        <v>其他任务</v>
      </c>
      <c r="D13" s="21"/>
      <c r="E13" s="12" t="str">
        <v>廖美联</v>
      </c>
      <c r="F13" s="31"/>
      <c r="G13" s="7" t="s">
        <v>28</v>
      </c>
      <c r="H13" s="30"/>
      <c r="I13" s="30"/>
      <c r="J13" s="72"/>
      <c r="K13" s="72"/>
      <c r="L13" s="72"/>
      <c r="M13" s="72"/>
      <c r="N13" s="72"/>
      <c r="O13" s="79"/>
      <c r="P13" s="72"/>
      <c r="Q13" s="33">
        <f>SUM(J13:P13)</f>
      </c>
      <c r="R13" s="7"/>
    </row>
    <row customHeight="true" ht="47" r="14">
      <c r="A14" s="12">
        <v>8</v>
      </c>
      <c r="B14" s="12" t="str">
        <v>通用</v>
      </c>
      <c r="C14" s="16" t="str">
        <v>其他任务</v>
      </c>
      <c r="D14" s="21"/>
      <c r="E14" s="12" t="str">
        <v>廖美联</v>
      </c>
      <c r="F14" s="31"/>
      <c r="G14" s="7" t="s">
        <v>18</v>
      </c>
      <c r="H14" s="30"/>
      <c r="I14" s="30" t="str">
        <v>完成</v>
      </c>
      <c r="J14" s="72"/>
      <c r="K14" s="72"/>
      <c r="L14" s="72">
        <v>2.5</v>
      </c>
      <c r="M14" s="72"/>
      <c r="N14" s="72"/>
      <c r="O14" s="79"/>
      <c r="P14" s="72"/>
      <c r="Q14" s="33">
        <f>SUM(J14:P14)</f>
      </c>
      <c r="R14" s="7"/>
    </row>
    <row customHeight="true" ht="25" r="15">
      <c r="A15" s="69" t="str">
        <v>小计</v>
      </c>
      <c r="B15" s="66"/>
      <c r="C15" s="66"/>
      <c r="D15" s="66"/>
      <c r="E15" s="66"/>
      <c r="F15" s="66"/>
      <c r="G15" s="66"/>
      <c r="H15" s="66"/>
      <c r="I15" s="67"/>
      <c r="J15" s="68">
        <f>SUM(J4:J14)</f>
      </c>
      <c r="K15" s="68">
        <f>SUM(K4:K14)</f>
      </c>
      <c r="L15" s="68">
        <f>SUM(L4:L14)</f>
      </c>
      <c r="M15" s="68">
        <f>SUM(M4:M14)</f>
      </c>
      <c r="N15" s="68">
        <f>SUM(N4:N14)</f>
      </c>
      <c r="O15" s="81">
        <f>SUM(O4:O14)</f>
      </c>
      <c r="P15" s="68">
        <f>SUM(P4:P14)</f>
      </c>
      <c r="Q15" s="68">
        <f>SUM(Q4:Q14)</f>
      </c>
      <c r="R15" s="7"/>
    </row>
    <row customHeight="true" ht="17" r="16">
      <c r="A16" s="59" t="str">
        <v>任务完成情况</v>
      </c>
      <c r="B16" s="60"/>
      <c r="C16" s="41" t="str">
        <v>上午</v>
      </c>
      <c r="D16" s="36"/>
      <c r="E16" s="42"/>
      <c r="F16" s="36" t="str">
        <v>09:00 ~ 10:00</v>
      </c>
      <c r="G16" s="36"/>
      <c r="H16" s="36"/>
      <c r="I16" s="42"/>
      <c r="J16" s="58" t="str" xml:space="preserve">
        <v> 任务1：运维单1项（受理南宁水泥停机记录修改报错事宜）  任务3：权限流程30项 (1）处理鑫华达建材ERP期初权限申请流程；2）财务共享权限变更480条 3）昌江环保销售APP期初新增骨料客户及数据访问权限</v>
      </c>
      <c r="K16" s="58" t="str" xml:space="preserve">
        <v> 任务1：运维单1项（与技术查找到停机记录修改报错原因，并与线上化顾问沟通最佳修复方案）  任务3：权限流程8项 任务4目标3：铜川润鑫完成系统配置 任务4目标2：定安矿业反馈静态数据的整理并确认 </v>
      </c>
      <c r="L16" s="58" t="str" xml:space="preserve">
        <v> 任务3：权限流程26项（财务共享31人权限新增）任务8：2022年上半年业绩合同提交  </v>
      </c>
      <c r="M16" s="58" t="str" xml:space="preserve">
        <v> 任务1：变更单1项（停机说明字段空格清理）  任务3：权限流程34项 任务4目标2：定安矿业系统配置</v>
      </c>
      <c r="N16" s="58" t="str" xml:space="preserve">
        <v> 任务1：运维单11项（月结相关问题）  任务3：权限流程7项（其他咨询26次） 任务4目标1：良田水泥质量静态数据整理并确认（梁介成）</v>
      </c>
      <c r="O16" s="80" t="str" xml:space="preserve">
        <v> 任务1：运维单4项（月结相关问题）  任务3：权限流程6项（其他咨询9次） 任务4目标1：良田水泥生产工艺静态数据整理并确认（娄亚飞）</v>
      </c>
      <c r="P16" s="7"/>
      <c r="Q16" s="7"/>
      <c r="R16" s="7"/>
    </row>
    <row customHeight="true" ht="17" r="17">
      <c r="A17" s="35"/>
      <c r="B17" s="40"/>
      <c r="C17" s="41"/>
      <c r="D17" s="36"/>
      <c r="E17" s="42"/>
      <c r="F17" s="36" t="str">
        <v>10:00 ~ 11:00</v>
      </c>
      <c r="G17" s="36"/>
      <c r="H17" s="36"/>
      <c r="I17" s="42"/>
      <c r="J17" s="58"/>
      <c r="K17" s="58"/>
      <c r="L17" s="58"/>
      <c r="M17" s="58"/>
      <c r="N17" s="58"/>
      <c r="O17" s="80"/>
      <c r="P17" s="34"/>
      <c r="Q17" s="34"/>
      <c r="R17" s="34"/>
    </row>
    <row customHeight="true" ht="17" r="18">
      <c r="A18" s="35"/>
      <c r="B18" s="40"/>
      <c r="C18" s="41"/>
      <c r="D18" s="36"/>
      <c r="E18" s="42"/>
      <c r="F18" s="36" t="str">
        <v>11:00 ~ 12:00</v>
      </c>
      <c r="G18" s="36"/>
      <c r="H18" s="36"/>
      <c r="I18" s="42"/>
      <c r="J18" s="58"/>
      <c r="K18" s="58"/>
      <c r="L18" s="58"/>
      <c r="M18" s="58"/>
      <c r="N18" s="58"/>
      <c r="O18" s="80"/>
      <c r="P18" s="34"/>
      <c r="Q18" s="34"/>
      <c r="R18" s="34"/>
    </row>
    <row customHeight="true" ht="17" r="19">
      <c r="A19" s="35"/>
      <c r="B19" s="40"/>
      <c r="C19" s="41" t="str">
        <v>下午</v>
      </c>
      <c r="D19" s="36"/>
      <c r="E19" s="42"/>
      <c r="F19" s="37" t="str">
        <v>13:30 ~ 14:30</v>
      </c>
      <c r="G19" s="37"/>
      <c r="H19" s="37"/>
      <c r="I19" s="43"/>
      <c r="J19" s="58"/>
      <c r="K19" s="58"/>
      <c r="L19" s="58"/>
      <c r="M19" s="58"/>
      <c r="N19" s="58"/>
      <c r="O19" s="80"/>
      <c r="P19" s="34"/>
      <c r="Q19" s="34"/>
      <c r="R19" s="34"/>
    </row>
    <row customHeight="true" ht="17" r="20">
      <c r="A20" s="35"/>
      <c r="B20" s="40"/>
      <c r="C20" s="41"/>
      <c r="D20" s="36"/>
      <c r="E20" s="42"/>
      <c r="F20" s="36" t="str">
        <v>14:30 ~ 15:30</v>
      </c>
      <c r="G20" s="36"/>
      <c r="H20" s="36"/>
      <c r="I20" s="42"/>
      <c r="J20" s="58"/>
      <c r="K20" s="58"/>
      <c r="L20" s="58"/>
      <c r="M20" s="58"/>
      <c r="N20" s="58"/>
      <c r="O20" s="80"/>
      <c r="P20" s="34"/>
      <c r="Q20" s="61"/>
      <c r="R20" s="34"/>
    </row>
    <row customHeight="true" ht="17" r="21">
      <c r="A21" s="35"/>
      <c r="B21" s="40"/>
      <c r="C21" s="41"/>
      <c r="D21" s="36"/>
      <c r="E21" s="42"/>
      <c r="F21" s="36" t="str">
        <v>15:30 ~ 16:30</v>
      </c>
      <c r="G21" s="36"/>
      <c r="H21" s="36"/>
      <c r="I21" s="42"/>
      <c r="J21" s="58"/>
      <c r="K21" s="58"/>
      <c r="L21" s="58"/>
      <c r="M21" s="58"/>
      <c r="N21" s="58"/>
      <c r="O21" s="80"/>
      <c r="P21" s="34"/>
      <c r="Q21" s="34"/>
      <c r="R21" s="34"/>
    </row>
    <row customHeight="true" ht="17" r="22">
      <c r="A22" s="35"/>
      <c r="B22" s="40"/>
      <c r="C22" s="41"/>
      <c r="D22" s="36"/>
      <c r="E22" s="42"/>
      <c r="F22" s="36" t="str">
        <v>16:30 ~ 17:30</v>
      </c>
      <c r="G22" s="36"/>
      <c r="H22" s="36"/>
      <c r="I22" s="42"/>
      <c r="J22" s="58"/>
      <c r="K22" s="58"/>
      <c r="L22" s="58"/>
      <c r="M22" s="58"/>
      <c r="N22" s="58"/>
      <c r="O22" s="80"/>
      <c r="P22" s="34"/>
      <c r="Q22" s="34"/>
      <c r="R22" s="38"/>
    </row>
    <row customHeight="true" ht="19" r="23">
      <c r="A23" s="35"/>
      <c r="B23" s="40"/>
      <c r="C23" s="51" t="str">
        <v>加班</v>
      </c>
      <c r="D23" s="52"/>
      <c r="E23" s="55"/>
      <c r="F23" s="53" t="str">
        <v>17:30 ~ 18:30</v>
      </c>
      <c r="G23" s="53"/>
      <c r="H23" s="53"/>
      <c r="I23" s="56"/>
      <c r="J23" s="63"/>
      <c r="K23" s="63"/>
      <c r="L23" s="63"/>
      <c r="M23" s="63"/>
      <c r="N23" s="63" t="str">
        <v>任务1：运维单2项</v>
      </c>
      <c r="O23" s="63"/>
      <c r="P23" s="63"/>
      <c r="Q23" s="63"/>
      <c r="R23" s="50"/>
    </row>
    <row customHeight="true" ht="19" r="24">
      <c r="A24" s="35"/>
      <c r="B24" s="40"/>
      <c r="C24" s="51"/>
      <c r="D24" s="52"/>
      <c r="E24" s="55"/>
      <c r="F24" s="53" t="str">
        <v>18:30 ~ 19:30</v>
      </c>
      <c r="G24" s="53"/>
      <c r="H24" s="53"/>
      <c r="I24" s="56"/>
      <c r="J24" s="63"/>
      <c r="K24" s="63"/>
      <c r="L24" s="63"/>
      <c r="M24" s="63"/>
      <c r="N24" s="63" t="str">
        <v>任务1：运维单2项</v>
      </c>
      <c r="O24" s="63"/>
      <c r="P24" s="63"/>
      <c r="Q24" s="50"/>
      <c r="R24" s="50"/>
    </row>
    <row customHeight="true" ht="19" r="25">
      <c r="A25" s="54"/>
      <c r="B25" s="48"/>
      <c r="C25" s="51"/>
      <c r="D25" s="52"/>
      <c r="E25" s="55"/>
      <c r="F25" s="53" t="str">
        <v>19:30 ~ 20:30</v>
      </c>
      <c r="G25" s="53"/>
      <c r="H25" s="53"/>
      <c r="I25" s="56"/>
      <c r="J25" s="49"/>
      <c r="K25" s="49"/>
      <c r="L25" s="49"/>
      <c r="M25" s="49"/>
      <c r="N25" s="63" t="str">
        <v>任务1：运维单1项</v>
      </c>
      <c r="O25" s="49"/>
      <c r="P25" s="49"/>
      <c r="Q25" s="50"/>
      <c r="R25" s="50"/>
    </row>
  </sheetData>
  <mergeCells>
    <mergeCell ref="A2:M2"/>
    <mergeCell ref="R2:R3"/>
    <mergeCell ref="Q2:Q3"/>
    <mergeCell ref="C23:E25"/>
    <mergeCell ref="F22:I22"/>
    <mergeCell ref="F21:I21"/>
    <mergeCell ref="F20:I20"/>
    <mergeCell ref="F19:I19"/>
    <mergeCell ref="C19:E22"/>
    <mergeCell ref="F18:I18"/>
    <mergeCell ref="F17:I17"/>
    <mergeCell ref="F16:I16"/>
    <mergeCell ref="C16:E18"/>
    <mergeCell ref="A16:B25"/>
    <mergeCell ref="F25:I25"/>
    <mergeCell ref="A15:I15"/>
    <mergeCell ref="F24:I24"/>
    <mergeCell ref="F23:I23"/>
    <mergeCell ref="J16:J22"/>
    <mergeCell ref="K16:K22"/>
    <mergeCell ref="L16:L22"/>
    <mergeCell ref="M16:M22"/>
    <mergeCell ref="N16:N22"/>
    <mergeCell ref="O16:O22"/>
  </mergeCells>
  <dataValidations count="3">
    <dataValidation allowBlank="true" operator="equal" sqref="B1 B3 B15:B25" type="list">
      <formula1>"建设,运维,通用"</formula1>
    </dataValidation>
    <dataValidation allowBlank="true" operator="equal" sqref="B4:B14" type="list">
      <formula1>"建设,开发,运维,通用"</formula1>
    </dataValidation>
    <dataValidation allowBlank="true" operator="equal" sqref="I11" type="list">
      <formula1>"完成,延迟"</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