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4.小组月报5月及后续\input\22M6\"/>
    </mc:Choice>
  </mc:AlternateContent>
  <xr:revisionPtr revIDLastSave="0" documentId="13_ncr:1_{A06FC95D-244D-4DAA-9E72-D587F02EF712}" xr6:coauthVersionLast="47" xr6:coauthVersionMax="47" xr10:uidLastSave="{00000000-0000-0000-0000-000000000000}"/>
  <bookViews>
    <workbookView xWindow="-110" yWindow="-110" windowWidth="21820" windowHeight="13900" firstSheet="1" activeTab="2" xr2:uid="{00000000-000D-0000-FFFF-FFFF00000000}"/>
  </bookViews>
  <sheets>
    <sheet name="Sheet1" sheetId="1" state="hidden" r:id="rId1"/>
    <sheet name="月度计划性工作要点" sheetId="2" r:id="rId2"/>
    <sheet name="第1周工作总结" sheetId="3" r:id="rId3"/>
    <sheet name="第2周工作总结" sheetId="4" r:id="rId4"/>
    <sheet name="第3周工作总结" sheetId="5" r:id="rId5"/>
    <sheet name="第4周工作总结" sheetId="6" r:id="rId6"/>
    <sheet name="第5周工作计划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" l="1"/>
  <c r="Q6" i="3"/>
  <c r="N9" i="7"/>
  <c r="M9" i="7"/>
  <c r="L9" i="7"/>
  <c r="K9" i="7"/>
  <c r="J9" i="7"/>
  <c r="Q9" i="7" s="1"/>
  <c r="Q8" i="7"/>
  <c r="Q6" i="7"/>
  <c r="Q5" i="7"/>
  <c r="Q4" i="7"/>
  <c r="A2" i="7"/>
  <c r="N9" i="6"/>
  <c r="M9" i="6"/>
  <c r="L9" i="6"/>
  <c r="K9" i="6"/>
  <c r="J9" i="6"/>
  <c r="Q8" i="6"/>
  <c r="Q6" i="6"/>
  <c r="Q5" i="6"/>
  <c r="Q4" i="6"/>
  <c r="A2" i="6"/>
  <c r="P9" i="5"/>
  <c r="O9" i="5"/>
  <c r="N9" i="5"/>
  <c r="M9" i="5"/>
  <c r="L9" i="5"/>
  <c r="K9" i="5"/>
  <c r="J9" i="5"/>
  <c r="Q9" i="5" s="1"/>
  <c r="Q8" i="5"/>
  <c r="Q6" i="5"/>
  <c r="Q5" i="5"/>
  <c r="Q4" i="5"/>
  <c r="A2" i="5"/>
  <c r="P13" i="4"/>
  <c r="O13" i="4"/>
  <c r="Q13" i="4" s="1"/>
  <c r="Q9" i="4"/>
  <c r="N8" i="4"/>
  <c r="M8" i="4"/>
  <c r="L8" i="4"/>
  <c r="K8" i="4"/>
  <c r="J8" i="4"/>
  <c r="Q8" i="4" s="1"/>
  <c r="Q7" i="4"/>
  <c r="Q6" i="4"/>
  <c r="Q5" i="4"/>
  <c r="Q4" i="4"/>
  <c r="A2" i="4"/>
  <c r="R8" i="3"/>
  <c r="N8" i="3"/>
  <c r="M8" i="3"/>
  <c r="Q8" i="3" s="1"/>
  <c r="L8" i="3"/>
  <c r="K8" i="3"/>
  <c r="J8" i="3"/>
  <c r="Q5" i="3"/>
  <c r="Q4" i="3"/>
  <c r="A2" i="3"/>
  <c r="Q9" i="6" l="1"/>
</calcChain>
</file>

<file path=xl/sharedStrings.xml><?xml version="1.0" encoding="utf-8"?>
<sst xmlns="http://schemas.openxmlformats.org/spreadsheetml/2006/main" count="581" uniqueCount="229">
  <si>
    <t/>
  </si>
  <si>
    <r>
      <t xml:space="preserve">目标1：详细业务调研
交付件：调研文档
</t>
    </r>
    <r>
      <rPr>
        <sz val="9"/>
        <color rgb="FFFF0000"/>
        <rFont val="Calibri"/>
        <family val="2"/>
      </rPr>
      <t/>
    </r>
  </si>
  <si>
    <r>
      <t xml:space="preserve">目标1：业务调研-第一轮共享及广西区域调研成果确认
交付件：调研文档
目标2：业务调研-总部调研
交付件：调研文档
</t>
    </r>
    <r>
      <rPr>
        <sz val="9"/>
        <color rgb="FFFF0000"/>
        <rFont val="Calibri"/>
        <family val="2"/>
      </rPr>
      <t/>
    </r>
  </si>
  <si>
    <t>任务4：细化合同、SOW
任务6：提供主数据项目资料</t>
  </si>
  <si>
    <t>任务4：细化合同、SOW</t>
  </si>
  <si>
    <t>月度计划性工作&lt;2022年05月30日-2022年07月1日&gt;</t>
  </si>
  <si>
    <t>备注</t>
  </si>
  <si>
    <t>任务编号</t>
  </si>
  <si>
    <t>任务名称</t>
  </si>
  <si>
    <t>任务属性</t>
  </si>
  <si>
    <t>负责人</t>
  </si>
  <si>
    <t>干系人</t>
  </si>
  <si>
    <t>月度工作目标</t>
  </si>
  <si>
    <t>目标
完成率</t>
  </si>
  <si>
    <t>实际
完成率</t>
  </si>
  <si>
    <t>第1周</t>
  </si>
  <si>
    <t>第2周</t>
  </si>
  <si>
    <t>第3周</t>
  </si>
  <si>
    <t>第4周</t>
  </si>
  <si>
    <t>第5周</t>
  </si>
  <si>
    <t>智能税务平台</t>
  </si>
  <si>
    <t>建设</t>
  </si>
  <si>
    <t>朱苏明</t>
  </si>
  <si>
    <t>目标1：业务调研-第二轮广东区域调研
交付件：调研文档（80%）</t>
  </si>
  <si>
    <t>目标1：业务调研-第二轮调研结果整理
交付件：调研文档（100%）
目标2：业务调研-第三轮补充调研
交付件：调研文档（50%）</t>
  </si>
  <si>
    <t>财务系统优化-报账系统上云及数据库升级19C</t>
  </si>
  <si>
    <t>目标1：上线切换
交付件：上线方案及上线通知</t>
  </si>
  <si>
    <t>目标1：上线切换方案编制
交付件：上线切换方案</t>
  </si>
  <si>
    <t>目标1：上线切换方案汇报
交付件：上线切换方案</t>
  </si>
  <si>
    <t>目标1：上线切换方案完善
交付件：上线切换方案</t>
  </si>
  <si>
    <t>财务系统优化-管理合并组织架构调整、升级及上云</t>
  </si>
  <si>
    <t>目标1：UAT测试
交付件：UAT测试报告
目标2：上线切换
交付件：上线方案及上线通知</t>
  </si>
  <si>
    <t>100%
100%</t>
  </si>
  <si>
    <t>100%
0%</t>
  </si>
  <si>
    <t>目标1：SIT测试问题解决
交付件：问题清单
目标2：UAT材料准备
交付件：UAT材料</t>
  </si>
  <si>
    <t>目标1：UAT测试
交付件：UAT测试报告（50%）</t>
  </si>
  <si>
    <t>目标1：UAT测试
交付件：UAT测试报告（100%）</t>
  </si>
  <si>
    <t>数字化自助分析项目</t>
  </si>
  <si>
    <t>目标1：需求梳理
交付件：需求清单
目标2：供应商交流
交付件：市场调研报告</t>
  </si>
  <si>
    <t>80%
50%</t>
  </si>
  <si>
    <t>目标1：需求梳理
交付件：需求清单（80%）
目标2：供应商交流
交付件：市场调研报告（50%）</t>
  </si>
  <si>
    <t>其他重要事务</t>
  </si>
  <si>
    <t>目标1：双碳材料
交付件：双碳材料</t>
  </si>
  <si>
    <t>目标1：双碳材料修改
交付件：双碳材料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</si>
  <si>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</si>
  <si>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</si>
  <si>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</si>
  <si>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</si>
  <si>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</si>
  <si>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</si>
  <si>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</si>
  <si>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状态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</si>
  <si>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</si>
  <si>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</si>
  <si>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</si>
  <si>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</si>
  <si>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</si>
  <si>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</si>
  <si>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</si>
  <si>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目标1：第二轮调研-广东区域准备
交付件：调研文档</t>
  </si>
  <si>
    <t>进行中</t>
  </si>
  <si>
    <t>财务系统优化-报账上云及数据库升级</t>
  </si>
  <si>
    <t>目标1：上线切换
交付件：上线方案</t>
  </si>
  <si>
    <t>财务系统优化-管理合并调
整应用升级及上云</t>
  </si>
  <si>
    <t>目标1：UAT测试准备
交付件：UAT测试计划、脚步、通知</t>
  </si>
  <si>
    <t>通用</t>
  </si>
  <si>
    <t>小计（小时）</t>
  </si>
  <si>
    <t>任务完成情况</t>
  </si>
  <si>
    <t>上午</t>
  </si>
  <si>
    <t>09:00 ~ 10:00</t>
  </si>
  <si>
    <t>任务4：润丰智慧科技服务目录</t>
  </si>
  <si>
    <t>任务3：UAT测试材料review</t>
  </si>
  <si>
    <t>请假，任务4：月结支持</t>
  </si>
  <si>
    <t>任务4：月结支持</t>
  </si>
  <si>
    <t>10:00 ~ 11:00</t>
  </si>
  <si>
    <t>任务3：UAT测试材料</t>
  </si>
  <si>
    <t>任务4：研发项目管理供应商交流</t>
  </si>
  <si>
    <t>请假，任务4：五华建材新基地基础信息化沟通对接</t>
  </si>
  <si>
    <t>任务2：管理合并周会</t>
  </si>
  <si>
    <t>11:00 ~ 12:00</t>
  </si>
  <si>
    <t>任务1：智税调研通知编写及发送</t>
  </si>
  <si>
    <t>请假</t>
  </si>
  <si>
    <t>任务4：科技公司流程梳理情况</t>
  </si>
  <si>
    <t>下午</t>
  </si>
  <si>
    <t>13:30 ~ 14:30</t>
  </si>
  <si>
    <t>任务1：智税管理周会</t>
  </si>
  <si>
    <t>任务2：报账上云及数据库升级方案研讨会</t>
  </si>
  <si>
    <t>请假，任务2：报账上云及数据库升级方案研讨会</t>
  </si>
  <si>
    <t>14:30 ~ 15:30</t>
  </si>
  <si>
    <t>任务4：流程挖掘沟通会</t>
  </si>
  <si>
    <t>任务3：报账收款工作台周会</t>
  </si>
  <si>
    <t>ZX</t>
  </si>
  <si>
    <t>15:30 ~ 16:30</t>
  </si>
  <si>
    <t>任务1：智税项目周会及广东区域调研研讨</t>
  </si>
  <si>
    <t>请假，任务1：智税组织架构主数据研讨会</t>
  </si>
  <si>
    <t>任务4：招聘优化需求及人力资源数据自助分析平台</t>
  </si>
  <si>
    <t>16:30 ~ 17:30</t>
  </si>
  <si>
    <t>任务4：销项发票管理系统运维</t>
  </si>
  <si>
    <t>任务1：智税项目共享及广西区域调研成果确认</t>
  </si>
  <si>
    <t>任务4:  科技公司定价</t>
  </si>
  <si>
    <t>加班</t>
  </si>
  <si>
    <t>17:30 ~ 18:30</t>
  </si>
  <si>
    <t>任务1：周报发送</t>
  </si>
  <si>
    <t>任务1：智税项目周会及广东区域调研研讨通知编写及项目组公文邮件发送</t>
  </si>
  <si>
    <t>请假，任务4：月报材料</t>
  </si>
  <si>
    <t>任务4：系统重要程度清单填写</t>
  </si>
  <si>
    <t>18:30 ~ 19:30</t>
  </si>
  <si>
    <t>19:30 ~ 20:30</t>
  </si>
  <si>
    <t>20:30 ~ 21:30</t>
  </si>
  <si>
    <t>21:30 ~ 22:30</t>
  </si>
  <si>
    <t>22:30 ~ 23:30</t>
  </si>
  <si>
    <t>目标1：业务调研-第二轮广东区域调研成果确认
交付件：调研文档</t>
  </si>
  <si>
    <t>完成</t>
  </si>
  <si>
    <t>财务系统优化-管理合并调
整升级上云</t>
  </si>
  <si>
    <t>目标2：UAT测试
交付件：UAT测试报告（50%）</t>
  </si>
  <si>
    <t>任务4：预算削减</t>
  </si>
  <si>
    <t>任务2：上线切换方案汇报会议</t>
  </si>
  <si>
    <t>任务1：广东区域智税详细业务调研</t>
  </si>
  <si>
    <t>任务1：进项全电票业务试点应对研讨</t>
  </si>
  <si>
    <t>任务3：管理合并UAT测试周会</t>
  </si>
  <si>
    <t>任务2：报账系统生产环境搭建支持</t>
  </si>
  <si>
    <t>任务4：广西大区统销切换沟通会议</t>
  </si>
  <si>
    <t>任务1：销项UAT环境平台升级</t>
  </si>
  <si>
    <t>任务1：广东区域智税详细业务调研确认会</t>
  </si>
  <si>
    <t>任务1：智税周会</t>
  </si>
  <si>
    <t>任务2：上线切换方案系统验证完成补充</t>
  </si>
  <si>
    <t>任务4：装配式建设方案沟通会</t>
  </si>
  <si>
    <t>任务3：管理合并UAT测试日总结及问题研讨</t>
  </si>
  <si>
    <t>任务3：管理合并UAT测试日总结</t>
  </si>
  <si>
    <t>任务1：智税双周报及邮件发送</t>
  </si>
  <si>
    <t>任务4：电子签章续证验收</t>
  </si>
  <si>
    <t>任务1：调研日总计会</t>
  </si>
  <si>
    <t>任务4：双碳材料修改</t>
  </si>
  <si>
    <t>目标1：业务调研-第二轮补充调研结果整理
交付件：调研文档
目标2：业务调研-第三轮补充调研
交付件：调研文档</t>
  </si>
  <si>
    <t>100%
50%</t>
  </si>
  <si>
    <t>目标2：UAT测试
交付件：UAT测试报告（100%）</t>
  </si>
  <si>
    <t>目标1：需求梳理
交付件：UAT测试报告
目标2：供应商交流
交付件：市场调研报告</t>
  </si>
  <si>
    <t>目标1：销项测试环境平台升级
交付件：销项测试环境
目标2：2021年润联订单资本性支出拆分
交付件：订单拆分清单及项目清单
任务3：部门周报填写
交付件：部门周报</t>
  </si>
  <si>
    <t>任务2：流程挖掘及RPA流程需求沟通</t>
  </si>
  <si>
    <t>任务2：报账系统上云附件NAS盘权限影响SRM附件下载处理</t>
  </si>
  <si>
    <t>任务1：全税种申报表业务流程图、数据流图、取数逻辑梳理</t>
  </si>
  <si>
    <t>任务5：功能建材智数化建设规划材料编写</t>
  </si>
  <si>
    <t>任务1：补充调研基地材料</t>
  </si>
  <si>
    <t>任务5：信息系统事件复盘会议</t>
  </si>
  <si>
    <t>任务5：中港QCCERP系统交流会</t>
  </si>
  <si>
    <t>任务4：自助分析项目HR需求沟通</t>
  </si>
  <si>
    <t>任务5：福龙水泥无法登录系统问题沟通及解决</t>
  </si>
  <si>
    <t>任务5：华润化学月结流程沟通</t>
  </si>
  <si>
    <t>任务5：销项测试环境平台升级测试</t>
  </si>
  <si>
    <t>任务2：报账预算系统交流会</t>
  </si>
  <si>
    <t>任务1：全税种申报表业务流程图、数据流图、取数逻辑</t>
  </si>
  <si>
    <t>任务5：预算调整方案修改</t>
  </si>
  <si>
    <t>任务5：五华新型建材系统上线沟通会</t>
  </si>
  <si>
    <t>任务5：ITSM增加系统列表及责任人确认</t>
  </si>
  <si>
    <t>任务5：协助业务部门填报各系统用户数</t>
  </si>
  <si>
    <t>任务2：报账系统上云切换方案补充及周会</t>
  </si>
  <si>
    <t>任务1：智能税务周会</t>
  </si>
  <si>
    <t>任务3：管理合并上云方案与上云项目组沟通会</t>
  </si>
  <si>
    <t>任务4：自助分析项目供应商交流协调安排</t>
  </si>
  <si>
    <t>任务2：报账上云正式环境搭建</t>
  </si>
  <si>
    <t>任务5：昌江混凝土与骨料拆分账套基地沟通</t>
  </si>
  <si>
    <t>任务4：财务自助分析需求交流</t>
  </si>
  <si>
    <t>任务3：管理合并UAT测试总结及日报</t>
  </si>
  <si>
    <t>任务2：报账系统漏洞处理（含报账系统云应用）</t>
  </si>
  <si>
    <t>任务5：2021年润联订单资本性支出拆分</t>
  </si>
  <si>
    <t>任务5：部门工作任务进度跟踪表填报</t>
  </si>
  <si>
    <t>任务1：智数第三批补充调研通知编写及邮件发送</t>
  </si>
  <si>
    <t>任务5：销项发票系统运维（新建用户权限及开票项维护）</t>
  </si>
  <si>
    <t>任务5：修改立项预算金额调整材料</t>
  </si>
  <si>
    <t>任务1:  智税周报邮件</t>
  </si>
  <si>
    <t>任务5：功能建材智数化建设规划沟通会</t>
  </si>
  <si>
    <t>目标1：业务调研-第三轮补充调研
交付件：调研文档</t>
  </si>
  <si>
    <t>目标1：NAS拆分技术实现及测试
交付件：测试报告</t>
  </si>
  <si>
    <t>目标1：UAT测试总结及问题跟踪
交付件：UAT问题清单及UAT测试总结报告
目标2：项目上线切换方案
交付件：上线切换方案</t>
  </si>
  <si>
    <t>目标1：统销切换
交付件：系统上线
目标2：坚定数字化转型材料
交付件：坚定数字化转型材料</t>
  </si>
  <si>
    <t>任务5：数字化工厂评价标准修改编写</t>
  </si>
  <si>
    <t>任务1：第三批次其他区域调研</t>
  </si>
  <si>
    <t>任务5：坚定数字化转型材料沟通会</t>
  </si>
  <si>
    <t>任务4：供应商交流-普华</t>
  </si>
  <si>
    <t>任务4：需求确认沟通</t>
  </si>
  <si>
    <t>任务5：漏洞修复推进沟通会</t>
  </si>
  <si>
    <t>任务3：UAT总结报告编写</t>
  </si>
  <si>
    <t>任务2：管理合并UAT问题沟通会</t>
  </si>
  <si>
    <t>任务5：科技公司定价方案</t>
  </si>
  <si>
    <t>任务4：供应商交流-Smartbi</t>
  </si>
  <si>
    <t>任务3：项目周会</t>
  </si>
  <si>
    <t>任务5：良田水泥上线安排沟通会</t>
  </si>
  <si>
    <t>任务5：坚定数字化转型材料更改</t>
  </si>
  <si>
    <t>任务5：数据资产整理培训</t>
  </si>
  <si>
    <t>任务1：第三批次调研确认沟通</t>
  </si>
  <si>
    <t>任务1：智税管理平台周会</t>
  </si>
  <si>
    <t>任务5：报账高端存储切换方案交流会</t>
  </si>
  <si>
    <t>任务2：周会</t>
  </si>
  <si>
    <t>任务5：坚定数字化转型材料复核会</t>
  </si>
  <si>
    <t>任务5：良田水泥交流会</t>
  </si>
  <si>
    <t>任务3：管理合并总结报告编制</t>
  </si>
  <si>
    <t>任务5：广西统销切换机构复制</t>
  </si>
  <si>
    <t>任务1：第三批次调研总结</t>
  </si>
  <si>
    <t>任务5：报账高端存储切换</t>
  </si>
  <si>
    <t>任务1：项目周报邮件</t>
  </si>
  <si>
    <t>任务5：报账发版及验证</t>
  </si>
  <si>
    <t>目标1：第一阶段调研报告编写
交付件：调研文档
目标2：第一阶段方案编写
交付件：方案设计</t>
  </si>
  <si>
    <t>50%
40%</t>
  </si>
  <si>
    <t>目标1：上线切换及验证
交付件：上线切换</t>
  </si>
  <si>
    <t>任务3：管理合并上线通知编写</t>
  </si>
  <si>
    <t>任务5：润丰智慧流程沟通会</t>
  </si>
  <si>
    <t>任务5：LDAP切换沟通会</t>
  </si>
  <si>
    <t>任务5：科技公司产品中心半年度汇报材料</t>
  </si>
  <si>
    <t>任务4：数字化分析供应商交流会（数科）</t>
  </si>
  <si>
    <t>任务3：管理合并上线切换及验证</t>
  </si>
  <si>
    <t>任务5：广西新统销切换沟通会</t>
  </si>
  <si>
    <t>任务5：两天水泥资产清理启动会</t>
  </si>
  <si>
    <t>任务2：NAS拆分系统内部验证</t>
  </si>
  <si>
    <t>任务4：数字化分析供应商交流会（IBM）</t>
  </si>
  <si>
    <t>任务5：项目管理供应商交流会</t>
  </si>
  <si>
    <t>任务4：人力运维交流（数科）</t>
  </si>
  <si>
    <t>任务5：研发项目供应商交流</t>
  </si>
  <si>
    <t>任务5：润丰智慧定价汇报会</t>
  </si>
  <si>
    <t>任务1：管报、税务数据采集、驾驶舱调研</t>
  </si>
  <si>
    <t>任务5：润丰智慧定价材料更新</t>
  </si>
  <si>
    <t>任务3：周会</t>
  </si>
  <si>
    <t>任务1：项目周报邮件及调研结果确认邮件</t>
  </si>
  <si>
    <t>任务4：业务需求梳理确认</t>
  </si>
  <si>
    <t>任务5：漏洞修复协调处理</t>
  </si>
  <si>
    <t>任务5：科技公司产品中心半年度汇报材料修改</t>
  </si>
  <si>
    <t>任务5：电子签章付款申请单流程</t>
  </si>
  <si>
    <t>任务3：管理合并上线通知流程处理</t>
  </si>
  <si>
    <t>任务2：管理合并上线切换</t>
  </si>
  <si>
    <t>项目名称</t>
    <phoneticPr fontId="1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</si>
</sst>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122" x14ac:knownFonts="1">
    <font>
      <sz val="10"/>
      <color theme="1"/>
      <name val="等线"/>
      <family val="2"/>
      <scheme val="minor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</fonts>
  <fills count="4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00FF00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</fills>
  <borders count="1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34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center"/>
    </xf>
    <xf numFmtId="176" fontId="3" fillId="4" borderId="3" xfId="0" applyNumberFormat="1" applyFont="1" applyFill="1" applyBorder="1" applyAlignment="1">
      <alignment horizontal="center"/>
    </xf>
    <xf numFmtId="176" fontId="4" fillId="5" borderId="4" xfId="0" applyNumberFormat="1" applyFont="1" applyFill="1" applyBorder="1" applyAlignment="1">
      <alignment horizontal="center" vertical="center" wrapText="1"/>
    </xf>
    <xf numFmtId="176" fontId="5" fillId="6" borderId="5" xfId="0" applyNumberFormat="1" applyFont="1" applyFill="1" applyBorder="1" applyAlignment="1">
      <alignment horizontal="center" wrapText="1"/>
    </xf>
    <xf numFmtId="176" fontId="6" fillId="7" borderId="6" xfId="0" applyNumberFormat="1" applyFont="1" applyFill="1" applyBorder="1" applyAlignment="1">
      <alignment horizontal="center" wrapText="1"/>
    </xf>
    <xf numFmtId="0" fontId="7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177" fontId="9" fillId="0" borderId="9" xfId="0" applyNumberFormat="1" applyFont="1" applyBorder="1" applyAlignment="1">
      <alignment horizontal="left" vertical="center" wrapText="1"/>
    </xf>
    <xf numFmtId="176" fontId="10" fillId="0" borderId="10" xfId="0" applyNumberFormat="1" applyFont="1" applyBorder="1" applyAlignment="1">
      <alignment vertical="center" wrapText="1"/>
    </xf>
    <xf numFmtId="9" fontId="11" fillId="0" borderId="11" xfId="0" applyNumberFormat="1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vertical="center" wrapText="1"/>
    </xf>
    <xf numFmtId="0" fontId="17" fillId="0" borderId="17" xfId="0" applyFont="1" applyBorder="1" applyAlignment="1">
      <alignment vertical="center"/>
    </xf>
    <xf numFmtId="9" fontId="18" fillId="0" borderId="18" xfId="0" applyNumberFormat="1" applyFont="1" applyBorder="1" applyAlignment="1">
      <alignment vertical="center"/>
    </xf>
    <xf numFmtId="0" fontId="21" fillId="0" borderId="21" xfId="0" applyFont="1" applyBorder="1" applyAlignment="1">
      <alignment horizontal="center" vertical="center"/>
    </xf>
    <xf numFmtId="9" fontId="22" fillId="0" borderId="22" xfId="0" applyNumberFormat="1" applyFont="1" applyBorder="1" applyAlignment="1">
      <alignment horizontal="center" vertical="center"/>
    </xf>
    <xf numFmtId="177" fontId="23" fillId="10" borderId="23" xfId="0" applyNumberFormat="1" applyFont="1" applyFill="1" applyBorder="1" applyAlignment="1">
      <alignment horizontal="center" vertical="center"/>
    </xf>
    <xf numFmtId="0" fontId="24" fillId="0" borderId="24" xfId="0" applyFont="1" applyBorder="1" applyAlignment="1">
      <alignment horizontal="left" vertical="center"/>
    </xf>
    <xf numFmtId="177" fontId="25" fillId="11" borderId="25" xfId="0" applyNumberFormat="1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/>
    </xf>
    <xf numFmtId="177" fontId="27" fillId="12" borderId="27" xfId="0" applyNumberFormat="1" applyFont="1" applyFill="1" applyBorder="1" applyAlignment="1">
      <alignment horizontal="center" vertical="center"/>
    </xf>
    <xf numFmtId="176" fontId="28" fillId="0" borderId="28" xfId="0" applyNumberFormat="1" applyFont="1" applyBorder="1" applyAlignment="1">
      <alignment wrapText="1"/>
    </xf>
    <xf numFmtId="176" fontId="29" fillId="0" borderId="29" xfId="0" applyNumberFormat="1" applyFont="1" applyBorder="1" applyAlignment="1">
      <alignment vertical="center" wrapText="1"/>
    </xf>
    <xf numFmtId="176" fontId="30" fillId="0" borderId="30" xfId="0" applyNumberFormat="1" applyFont="1" applyBorder="1" applyAlignment="1">
      <alignment vertical="center"/>
    </xf>
    <xf numFmtId="176" fontId="33" fillId="0" borderId="33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/>
    <xf numFmtId="176" fontId="41" fillId="0" borderId="41" xfId="0" applyNumberFormat="1" applyFont="1" applyBorder="1" applyAlignment="1">
      <alignment horizontal="center" vertical="center"/>
    </xf>
    <xf numFmtId="176" fontId="43" fillId="14" borderId="43" xfId="0" applyNumberFormat="1" applyFont="1" applyFill="1" applyBorder="1" applyAlignment="1">
      <alignment vertical="center" wrapText="1"/>
    </xf>
    <xf numFmtId="176" fontId="49" fillId="20" borderId="49" xfId="0" applyNumberFormat="1" applyFont="1" applyFill="1" applyBorder="1" applyAlignment="1">
      <alignment horizontal="center"/>
    </xf>
    <xf numFmtId="176" fontId="50" fillId="21" borderId="50" xfId="0" applyNumberFormat="1" applyFont="1" applyFill="1" applyBorder="1" applyAlignment="1">
      <alignment horizontal="center" vertical="center" wrapText="1"/>
    </xf>
    <xf numFmtId="176" fontId="55" fillId="0" borderId="55" xfId="0" applyNumberFormat="1" applyFont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/>
    </xf>
    <xf numFmtId="0" fontId="63" fillId="0" borderId="63" xfId="0" applyFont="1" applyBorder="1" applyAlignment="1">
      <alignment horizontal="center"/>
    </xf>
    <xf numFmtId="177" fontId="64" fillId="26" borderId="64" xfId="0" applyNumberFormat="1" applyFont="1" applyFill="1" applyBorder="1" applyAlignment="1">
      <alignment horizontal="center" vertical="center"/>
    </xf>
    <xf numFmtId="0" fontId="65" fillId="0" borderId="65" xfId="0" applyFont="1" applyBorder="1" applyAlignment="1">
      <alignment horizontal="center" vertical="center" wrapText="1"/>
    </xf>
    <xf numFmtId="177" fontId="66" fillId="27" borderId="66" xfId="0" applyNumberFormat="1" applyFont="1" applyFill="1" applyBorder="1" applyAlignment="1">
      <alignment horizontal="center" vertical="center"/>
    </xf>
    <xf numFmtId="0" fontId="67" fillId="0" borderId="67" xfId="0" applyFont="1" applyBorder="1" applyAlignment="1">
      <alignment vertical="center"/>
    </xf>
    <xf numFmtId="0" fontId="70" fillId="0" borderId="70" xfId="0" applyFont="1" applyBorder="1" applyAlignment="1">
      <alignment horizontal="left" vertical="center" wrapText="1"/>
    </xf>
    <xf numFmtId="176" fontId="71" fillId="0" borderId="71" xfId="0" applyNumberFormat="1" applyFont="1" applyBorder="1" applyAlignment="1">
      <alignment vertical="center" wrapText="1"/>
    </xf>
    <xf numFmtId="176" fontId="72" fillId="30" borderId="72" xfId="0" applyNumberFormat="1" applyFont="1" applyFill="1" applyBorder="1" applyAlignment="1">
      <alignment horizontal="center"/>
    </xf>
    <xf numFmtId="0" fontId="73" fillId="31" borderId="73" xfId="0" applyFont="1" applyFill="1" applyBorder="1" applyAlignment="1">
      <alignment horizontal="center" vertical="center"/>
    </xf>
    <xf numFmtId="177" fontId="74" fillId="32" borderId="74" xfId="0" applyNumberFormat="1" applyFont="1" applyFill="1" applyBorder="1" applyAlignment="1">
      <alignment horizontal="center" vertical="center"/>
    </xf>
    <xf numFmtId="0" fontId="76" fillId="34" borderId="76" xfId="0" applyFont="1" applyFill="1" applyBorder="1" applyAlignment="1">
      <alignment horizontal="center" vertical="center"/>
    </xf>
    <xf numFmtId="30" fontId="77" fillId="0" borderId="77" xfId="0" applyNumberFormat="1" applyFont="1" applyBorder="1" applyAlignment="1">
      <alignment horizontal="center"/>
    </xf>
    <xf numFmtId="176" fontId="78" fillId="0" borderId="78" xfId="0" applyNumberFormat="1" applyFont="1" applyBorder="1"/>
    <xf numFmtId="176" fontId="79" fillId="0" borderId="79" xfId="0" applyNumberFormat="1" applyFont="1" applyBorder="1" applyAlignment="1">
      <alignment vertical="center" wrapText="1"/>
    </xf>
    <xf numFmtId="176" fontId="80" fillId="0" borderId="80" xfId="0" applyNumberFormat="1" applyFont="1" applyBorder="1"/>
    <xf numFmtId="177" fontId="81" fillId="35" borderId="81" xfId="0" applyNumberFormat="1" applyFont="1" applyFill="1" applyBorder="1" applyAlignment="1">
      <alignment horizontal="center" vertical="center"/>
    </xf>
    <xf numFmtId="0" fontId="82" fillId="0" borderId="82" xfId="0" applyFont="1" applyBorder="1" applyAlignment="1">
      <alignment horizontal="center" vertical="center"/>
    </xf>
    <xf numFmtId="177" fontId="83" fillId="0" borderId="83" xfId="0" applyNumberFormat="1" applyFont="1" applyBorder="1" applyAlignment="1">
      <alignment horizontal="center" vertical="center"/>
    </xf>
    <xf numFmtId="177" fontId="84" fillId="0" borderId="84" xfId="0" applyNumberFormat="1" applyFont="1" applyBorder="1" applyAlignment="1">
      <alignment horizontal="center" vertical="center"/>
    </xf>
    <xf numFmtId="0" fontId="85" fillId="0" borderId="85" xfId="0" applyFont="1" applyBorder="1" applyAlignment="1">
      <alignment horizontal="center" vertical="center"/>
    </xf>
    <xf numFmtId="176" fontId="88" fillId="0" borderId="88" xfId="0" applyNumberFormat="1" applyFont="1" applyBorder="1" applyAlignment="1">
      <alignment horizontal="center" vertical="center" wrapText="1"/>
    </xf>
    <xf numFmtId="176" fontId="92" fillId="38" borderId="92" xfId="0" applyNumberFormat="1" applyFont="1" applyFill="1" applyBorder="1" applyAlignment="1">
      <alignment horizontal="center"/>
    </xf>
    <xf numFmtId="176" fontId="94" fillId="0" borderId="94" xfId="0" applyNumberFormat="1" applyFont="1" applyBorder="1" applyAlignment="1">
      <alignment wrapText="1"/>
    </xf>
    <xf numFmtId="177" fontId="97" fillId="42" borderId="97" xfId="0" applyNumberFormat="1" applyFont="1" applyFill="1" applyBorder="1" applyAlignment="1">
      <alignment horizontal="center" vertical="center"/>
    </xf>
    <xf numFmtId="176" fontId="98" fillId="0" borderId="98" xfId="0" applyNumberFormat="1" applyFont="1" applyBorder="1" applyAlignment="1">
      <alignment wrapText="1"/>
    </xf>
    <xf numFmtId="0" fontId="99" fillId="0" borderId="99" xfId="0" applyFont="1" applyBorder="1" applyAlignment="1">
      <alignment vertical="center" wrapText="1"/>
    </xf>
    <xf numFmtId="177" fontId="100" fillId="0" borderId="100" xfId="0" applyNumberFormat="1" applyFont="1" applyBorder="1" applyAlignment="1">
      <alignment horizontal="center" vertical="center"/>
    </xf>
    <xf numFmtId="177" fontId="101" fillId="0" borderId="101" xfId="0" applyNumberFormat="1" applyFont="1" applyBorder="1" applyAlignment="1">
      <alignment horizontal="center" vertical="center"/>
    </xf>
    <xf numFmtId="176" fontId="102" fillId="0" borderId="102" xfId="0" applyNumberFormat="1" applyFont="1" applyBorder="1" applyAlignment="1">
      <alignment vertical="center" wrapText="1"/>
    </xf>
    <xf numFmtId="176" fontId="103" fillId="0" borderId="103" xfId="0" applyNumberFormat="1" applyFont="1" applyBorder="1" applyAlignment="1">
      <alignment vertical="center" wrapText="1"/>
    </xf>
    <xf numFmtId="176" fontId="104" fillId="0" borderId="104" xfId="0" applyNumberFormat="1" applyFont="1" applyBorder="1" applyAlignment="1">
      <alignment horizontal="center" vertical="center" wrapText="1"/>
    </xf>
    <xf numFmtId="9" fontId="105" fillId="0" borderId="105" xfId="0" applyNumberFormat="1" applyFont="1" applyBorder="1" applyAlignment="1">
      <alignment horizontal="center" vertical="center" wrapText="1"/>
    </xf>
    <xf numFmtId="0" fontId="106" fillId="0" borderId="106" xfId="0" applyFont="1" applyBorder="1"/>
    <xf numFmtId="0" fontId="107" fillId="0" borderId="107" xfId="0" applyFont="1" applyBorder="1" applyAlignment="1">
      <alignment horizontal="center" vertical="center"/>
    </xf>
    <xf numFmtId="176" fontId="109" fillId="43" borderId="109" xfId="0" applyNumberFormat="1" applyFont="1" applyFill="1" applyBorder="1" applyAlignment="1">
      <alignment horizontal="center" vertical="center" wrapText="1"/>
    </xf>
    <xf numFmtId="176" fontId="111" fillId="0" borderId="111" xfId="0" applyNumberFormat="1" applyFont="1" applyBorder="1" applyAlignment="1">
      <alignment vertical="center"/>
    </xf>
    <xf numFmtId="176" fontId="113" fillId="46" borderId="113" xfId="0" applyNumberFormat="1" applyFont="1" applyFill="1" applyBorder="1" applyAlignment="1">
      <alignment vertical="center" wrapText="1"/>
    </xf>
    <xf numFmtId="9" fontId="115" fillId="0" borderId="115" xfId="0" applyNumberFormat="1" applyFont="1" applyBorder="1" applyAlignment="1">
      <alignment horizontal="center" vertical="center"/>
    </xf>
    <xf numFmtId="176" fontId="116" fillId="0" borderId="116" xfId="0" applyNumberFormat="1" applyFont="1" applyBorder="1" applyAlignment="1">
      <alignment wrapText="1"/>
    </xf>
    <xf numFmtId="176" fontId="117" fillId="0" borderId="117" xfId="0" applyNumberFormat="1" applyFont="1" applyBorder="1" applyAlignment="1">
      <alignment vertical="center"/>
    </xf>
    <xf numFmtId="176" fontId="118" fillId="47" borderId="118" xfId="0" applyNumberFormat="1" applyFont="1" applyFill="1" applyBorder="1" applyAlignment="1">
      <alignment vertical="center"/>
    </xf>
    <xf numFmtId="9" fontId="119" fillId="0" borderId="119" xfId="0" applyNumberFormat="1" applyFont="1" applyBorder="1" applyAlignment="1">
      <alignment horizontal="center" vertical="center" wrapText="1"/>
    </xf>
    <xf numFmtId="176" fontId="20" fillId="9" borderId="20" xfId="0" applyNumberFormat="1" applyFont="1" applyFill="1" applyBorder="1" applyAlignment="1">
      <alignment horizontal="center"/>
    </xf>
    <xf numFmtId="176" fontId="19" fillId="8" borderId="19" xfId="0" applyNumberFormat="1" applyFont="1" applyFill="1" applyBorder="1" applyAlignment="1">
      <alignment horizontal="center"/>
    </xf>
    <xf numFmtId="176" fontId="2" fillId="3" borderId="2" xfId="0" applyNumberFormat="1" applyFont="1" applyFill="1" applyBorder="1" applyAlignment="1">
      <alignment horizontal="center" vertical="center"/>
    </xf>
    <xf numFmtId="176" fontId="52" fillId="23" borderId="52" xfId="0" applyNumberFormat="1" applyFont="1" applyFill="1" applyBorder="1" applyAlignment="1">
      <alignment horizontal="center"/>
    </xf>
    <xf numFmtId="176" fontId="48" fillId="19" borderId="48" xfId="0" applyNumberFormat="1" applyFont="1" applyFill="1" applyBorder="1" applyAlignment="1">
      <alignment horizontal="center"/>
    </xf>
    <xf numFmtId="176" fontId="51" fillId="22" borderId="51" xfId="0" applyNumberFormat="1" applyFont="1" applyFill="1" applyBorder="1" applyAlignment="1">
      <alignment horizontal="center"/>
    </xf>
    <xf numFmtId="0" fontId="54" fillId="0" borderId="54" xfId="0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7" fillId="0" borderId="57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61" fillId="0" borderId="61" xfId="0" applyFont="1" applyBorder="1" applyAlignment="1">
      <alignment horizontal="center" vertical="center" wrapText="1"/>
    </xf>
    <xf numFmtId="0" fontId="58" fillId="0" borderId="58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176" fontId="55" fillId="0" borderId="55" xfId="0" applyNumberFormat="1" applyFont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69" fillId="29" borderId="69" xfId="0" applyNumberFormat="1" applyFont="1" applyFill="1" applyBorder="1" applyAlignment="1">
      <alignment horizontal="center" vertical="center"/>
    </xf>
    <xf numFmtId="176" fontId="68" fillId="28" borderId="68" xfId="0" applyNumberFormat="1" applyFont="1" applyFill="1" applyBorder="1" applyAlignment="1">
      <alignment horizontal="center" vertical="center"/>
    </xf>
    <xf numFmtId="176" fontId="46" fillId="17" borderId="46" xfId="0" applyNumberFormat="1" applyFont="1" applyFill="1" applyBorder="1" applyAlignment="1">
      <alignment horizontal="center" vertical="center"/>
    </xf>
    <xf numFmtId="176" fontId="44" fillId="15" borderId="44" xfId="0" applyNumberFormat="1" applyFont="1" applyFill="1" applyBorder="1" applyAlignment="1">
      <alignment horizontal="center" vertical="center"/>
    </xf>
    <xf numFmtId="176" fontId="62" fillId="25" borderId="62" xfId="0" applyNumberFormat="1" applyFont="1" applyFill="1" applyBorder="1" applyAlignment="1">
      <alignment horizontal="center" vertical="center"/>
    </xf>
    <xf numFmtId="176" fontId="60" fillId="24" borderId="60" xfId="0" applyNumberFormat="1" applyFont="1" applyFill="1" applyBorder="1" applyAlignment="1">
      <alignment horizontal="center" vertical="center"/>
    </xf>
    <xf numFmtId="176" fontId="50" fillId="21" borderId="50" xfId="0" applyNumberFormat="1" applyFont="1" applyFill="1" applyBorder="1" applyAlignment="1">
      <alignment horizontal="center" vertical="center" wrapText="1"/>
    </xf>
    <xf numFmtId="176" fontId="45" fillId="16" borderId="45" xfId="0" applyNumberFormat="1" applyFont="1" applyFill="1" applyBorder="1" applyAlignment="1">
      <alignment horizontal="center" vertical="center"/>
    </xf>
    <xf numFmtId="176" fontId="42" fillId="13" borderId="42" xfId="0" applyNumberFormat="1" applyFont="1" applyFill="1" applyBorder="1" applyAlignment="1">
      <alignment horizontal="center" vertical="center"/>
    </xf>
    <xf numFmtId="176" fontId="47" fillId="18" borderId="47" xfId="0" applyNumberFormat="1" applyFont="1" applyFill="1" applyBorder="1" applyAlignment="1">
      <alignment horizontal="center" vertical="center"/>
    </xf>
    <xf numFmtId="0" fontId="76" fillId="34" borderId="76" xfId="0" applyFont="1" applyFill="1" applyBorder="1" applyAlignment="1">
      <alignment horizontal="center" vertical="center"/>
    </xf>
    <xf numFmtId="0" fontId="73" fillId="31" borderId="73" xfId="0" applyFont="1" applyFill="1" applyBorder="1" applyAlignment="1">
      <alignment horizontal="center" vertical="center"/>
    </xf>
    <xf numFmtId="0" fontId="75" fillId="33" borderId="75" xfId="0" applyFont="1" applyFill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 wrapText="1"/>
    </xf>
    <xf numFmtId="176" fontId="95" fillId="40" borderId="95" xfId="0" applyNumberFormat="1" applyFont="1" applyFill="1" applyBorder="1" applyAlignment="1">
      <alignment horizontal="center" vertical="center" wrapText="1"/>
    </xf>
    <xf numFmtId="176" fontId="93" fillId="39" borderId="93" xfId="0" applyNumberFormat="1" applyFont="1" applyFill="1" applyBorder="1" applyAlignment="1">
      <alignment horizontal="center" vertical="center"/>
    </xf>
    <xf numFmtId="176" fontId="96" fillId="41" borderId="96" xfId="0" applyNumberFormat="1" applyFont="1" applyFill="1" applyBorder="1" applyAlignment="1">
      <alignment horizontal="center" vertical="center"/>
    </xf>
    <xf numFmtId="176" fontId="87" fillId="36" borderId="87" xfId="0" applyNumberFormat="1" applyFont="1" applyFill="1" applyBorder="1" applyAlignment="1">
      <alignment horizontal="center" vertical="center" wrapText="1"/>
    </xf>
    <xf numFmtId="176" fontId="91" fillId="37" borderId="91" xfId="0" applyNumberFormat="1" applyFont="1" applyFill="1" applyBorder="1" applyAlignment="1">
      <alignment horizontal="center" vertical="center" wrapText="1"/>
    </xf>
    <xf numFmtId="176" fontId="88" fillId="0" borderId="88" xfId="0" applyNumberFormat="1" applyFont="1" applyBorder="1" applyAlignment="1">
      <alignment horizontal="center" vertical="center" wrapText="1"/>
    </xf>
    <xf numFmtId="176" fontId="89" fillId="0" borderId="89" xfId="0" applyNumberFormat="1" applyFont="1" applyBorder="1" applyAlignment="1">
      <alignment horizontal="center" vertical="center" wrapText="1"/>
    </xf>
    <xf numFmtId="176" fontId="86" fillId="0" borderId="86" xfId="0" applyNumberFormat="1" applyFont="1" applyBorder="1" applyAlignment="1">
      <alignment horizontal="center"/>
    </xf>
    <xf numFmtId="176" fontId="90" fillId="0" borderId="90" xfId="0" applyNumberFormat="1" applyFont="1" applyBorder="1" applyAlignment="1">
      <alignment horizontal="center"/>
    </xf>
    <xf numFmtId="177" fontId="23" fillId="10" borderId="23" xfId="0" applyNumberFormat="1" applyFont="1" applyFill="1" applyBorder="1" applyAlignment="1">
      <alignment horizontal="center" vertical="center"/>
    </xf>
    <xf numFmtId="177" fontId="81" fillId="35" borderId="81" xfId="0" applyNumberFormat="1" applyFont="1" applyFill="1" applyBorder="1" applyAlignment="1">
      <alignment horizontal="center" vertical="center"/>
    </xf>
    <xf numFmtId="176" fontId="108" fillId="0" borderId="108" xfId="0" applyNumberFormat="1" applyFont="1" applyBorder="1" applyAlignment="1">
      <alignment horizontal="center" vertical="center" wrapText="1"/>
    </xf>
    <xf numFmtId="176" fontId="110" fillId="44" borderId="110" xfId="0" applyNumberFormat="1" applyFont="1" applyFill="1" applyBorder="1" applyAlignment="1">
      <alignment horizontal="center" vertical="center"/>
    </xf>
    <xf numFmtId="176" fontId="112" fillId="45" borderId="112" xfId="0" applyNumberFormat="1" applyFont="1" applyFill="1" applyBorder="1" applyAlignment="1">
      <alignment horizontal="center" vertical="center"/>
    </xf>
    <xf numFmtId="176" fontId="114" fillId="0" borderId="114" xfId="0" applyNumberFormat="1" applyFont="1" applyBorder="1" applyAlignment="1">
      <alignment horizontal="center"/>
    </xf>
    <xf numFmtId="176" fontId="121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2E9F-5470-47C5-A6B0-B6332F4C698C}">
  <dimension ref="K1:K27"/>
  <sheetViews>
    <sheetView workbookViewId="0">
      <selection activeCell="B5" sqref="B5"/>
    </sheetView>
  </sheetViews>
  <sheetFormatPr defaultColWidth="14" defaultRowHeight="13" x14ac:dyDescent="0.3"/>
  <cols>
    <col min="1" max="20" width="10" customWidth="1"/>
  </cols>
  <sheetData>
    <row r="1" ht="15" customHeight="1" x14ac:dyDescent="0.3"/>
    <row r="2" ht="15" customHeight="1" x14ac:dyDescent="0.3"/>
    <row r="3" ht="15" customHeight="1" x14ac:dyDescent="0.3"/>
    <row r="4" ht="15" customHeight="1" x14ac:dyDescent="0.3"/>
    <row r="5" ht="15" customHeight="1" x14ac:dyDescent="0.3"/>
    <row r="6" ht="15" customHeight="1" x14ac:dyDescent="0.3"/>
    <row r="7" ht="15" customHeight="1" x14ac:dyDescent="0.3"/>
    <row r="8" ht="15" customHeight="1" x14ac:dyDescent="0.3"/>
    <row r="9" ht="15" customHeight="1" x14ac:dyDescent="0.3"/>
    <row r="10" ht="15" customHeight="1" x14ac:dyDescent="0.3"/>
    <row r="11" ht="15" customHeight="1" x14ac:dyDescent="0.3"/>
    <row r="12" ht="15" customHeight="1" x14ac:dyDescent="0.3"/>
    <row r="13" ht="15" customHeight="1" x14ac:dyDescent="0.3"/>
    <row r="14" ht="15" customHeight="1" x14ac:dyDescent="0.3"/>
    <row r="15" ht="15" customHeight="1" x14ac:dyDescent="0.3"/>
    <row r="16" ht="15" customHeight="1" x14ac:dyDescent="0.3"/>
    <row r="17" spans="11:11" ht="15" customHeight="1" x14ac:dyDescent="0.3"/>
    <row r="18" spans="11:11" ht="15" customHeight="1" x14ac:dyDescent="0.3"/>
    <row r="19" spans="11:11" ht="15" customHeight="1" x14ac:dyDescent="0.3"/>
    <row r="20" spans="11:11" ht="15" customHeight="1" x14ac:dyDescent="0.3"/>
    <row r="21" spans="11:11" ht="15" customHeight="1" x14ac:dyDescent="0.3"/>
    <row r="22" spans="11:11" ht="15" customHeight="1" x14ac:dyDescent="0.3"/>
    <row r="23" spans="11:11" ht="15" customHeight="1" x14ac:dyDescent="0.3"/>
    <row r="24" spans="11:11" ht="15" customHeight="1" x14ac:dyDescent="0.3"/>
    <row r="25" spans="11:11" ht="15" customHeight="1" x14ac:dyDescent="0.3"/>
    <row r="26" spans="11:11" ht="76" customHeight="1" x14ac:dyDescent="0.3">
      <c r="K26" s="44" t="s">
        <v>3</v>
      </c>
    </row>
    <row r="27" spans="11:11" ht="31" customHeight="1" x14ac:dyDescent="0.3">
      <c r="K27" s="44" t="s">
        <v>4</v>
      </c>
    </row>
  </sheetData>
  <phoneticPr fontId="1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5469-5A78-4F9C-B197-9BBC86796FC3}">
  <dimension ref="A1:N20"/>
  <sheetViews>
    <sheetView workbookViewId="0">
      <selection activeCell="B2" sqref="B2"/>
    </sheetView>
  </sheetViews>
  <sheetFormatPr defaultColWidth="14" defaultRowHeight="13" x14ac:dyDescent="0.3"/>
  <cols>
    <col min="1" max="1" width="8" customWidth="1"/>
    <col min="2" max="2" width="37" customWidth="1"/>
    <col min="3" max="3" width="8" customWidth="1"/>
    <col min="4" max="5" width="7" customWidth="1"/>
    <col min="6" max="6" width="26" customWidth="1"/>
    <col min="7" max="8" width="7" customWidth="1"/>
    <col min="9" max="9" width="33" customWidth="1"/>
    <col min="10" max="11" width="35" customWidth="1"/>
    <col min="12" max="12" width="33" customWidth="1"/>
    <col min="13" max="13" width="31" customWidth="1"/>
    <col min="14" max="14" width="13" customWidth="1"/>
    <col min="15" max="20" width="9" customWidth="1"/>
  </cols>
  <sheetData>
    <row r="1" spans="1:14" ht="18" customHeight="1" x14ac:dyDescent="0.35">
      <c r="A1" s="80" t="s">
        <v>5</v>
      </c>
      <c r="B1" s="80"/>
      <c r="C1" s="80"/>
      <c r="D1" s="81"/>
      <c r="E1" s="81"/>
      <c r="F1" s="81"/>
      <c r="G1" s="81"/>
      <c r="H1" s="81"/>
      <c r="I1" s="81"/>
      <c r="J1" s="81"/>
      <c r="K1" s="81"/>
      <c r="L1" s="81"/>
      <c r="M1" s="81"/>
      <c r="N1" s="82" t="s">
        <v>6</v>
      </c>
    </row>
    <row r="2" spans="1:14" ht="31" customHeight="1" x14ac:dyDescent="0.3">
      <c r="A2" s="2" t="s">
        <v>7</v>
      </c>
      <c r="B2" s="1" t="s">
        <v>8</v>
      </c>
      <c r="C2" s="1" t="s">
        <v>9</v>
      </c>
      <c r="D2" s="4" t="s">
        <v>10</v>
      </c>
      <c r="E2" s="5" t="s">
        <v>11</v>
      </c>
      <c r="F2" s="5" t="s">
        <v>12</v>
      </c>
      <c r="G2" s="3" t="s">
        <v>13</v>
      </c>
      <c r="H2" s="3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82"/>
    </row>
    <row r="3" spans="1:14" ht="92" customHeight="1" x14ac:dyDescent="0.3">
      <c r="A3" s="11">
        <v>1</v>
      </c>
      <c r="B3" s="12" t="s">
        <v>20</v>
      </c>
      <c r="C3" s="12" t="s">
        <v>21</v>
      </c>
      <c r="D3" s="6" t="s">
        <v>22</v>
      </c>
      <c r="E3" s="6"/>
      <c r="F3" s="7" t="s">
        <v>1</v>
      </c>
      <c r="G3" s="10">
        <v>1</v>
      </c>
      <c r="H3" s="10">
        <v>0.7</v>
      </c>
      <c r="I3" s="7" t="s">
        <v>2</v>
      </c>
      <c r="J3" s="8" t="s">
        <v>23</v>
      </c>
      <c r="K3" s="8" t="s">
        <v>24</v>
      </c>
      <c r="L3" s="8"/>
      <c r="M3" s="8"/>
      <c r="N3" s="9"/>
    </row>
    <row r="4" spans="1:14" ht="60" customHeight="1" x14ac:dyDescent="0.3">
      <c r="A4" s="13">
        <v>2</v>
      </c>
      <c r="B4" s="12" t="s">
        <v>25</v>
      </c>
      <c r="C4" s="12" t="s">
        <v>21</v>
      </c>
      <c r="D4" s="6" t="s">
        <v>22</v>
      </c>
      <c r="E4" s="6"/>
      <c r="F4" s="15" t="s">
        <v>26</v>
      </c>
      <c r="G4" s="10">
        <v>1</v>
      </c>
      <c r="H4" s="10">
        <v>0.7</v>
      </c>
      <c r="I4" s="14" t="s">
        <v>27</v>
      </c>
      <c r="J4" s="8" t="s">
        <v>28</v>
      </c>
      <c r="K4" s="8" t="s">
        <v>29</v>
      </c>
      <c r="L4" s="14"/>
      <c r="M4" s="14"/>
      <c r="N4" s="9"/>
    </row>
    <row r="5" spans="1:14" ht="111" customHeight="1" x14ac:dyDescent="0.3">
      <c r="A5" s="13">
        <v>3</v>
      </c>
      <c r="B5" s="12" t="s">
        <v>30</v>
      </c>
      <c r="C5" s="12" t="s">
        <v>21</v>
      </c>
      <c r="D5" s="6" t="s">
        <v>22</v>
      </c>
      <c r="E5" s="16"/>
      <c r="F5" s="15" t="s">
        <v>31</v>
      </c>
      <c r="G5" s="10" t="s">
        <v>32</v>
      </c>
      <c r="H5" s="10" t="s">
        <v>33</v>
      </c>
      <c r="I5" s="8" t="s">
        <v>34</v>
      </c>
      <c r="J5" s="8" t="s">
        <v>35</v>
      </c>
      <c r="K5" s="8" t="s">
        <v>36</v>
      </c>
      <c r="L5" s="8"/>
      <c r="M5" s="8"/>
      <c r="N5" s="9"/>
    </row>
    <row r="6" spans="1:14" ht="111" customHeight="1" x14ac:dyDescent="0.3">
      <c r="A6" s="13">
        <v>4</v>
      </c>
      <c r="B6" s="12" t="s">
        <v>37</v>
      </c>
      <c r="C6" s="12" t="s">
        <v>21</v>
      </c>
      <c r="D6" s="6" t="s">
        <v>22</v>
      </c>
      <c r="E6" s="16"/>
      <c r="F6" s="15" t="s">
        <v>38</v>
      </c>
      <c r="G6" s="10" t="s">
        <v>32</v>
      </c>
      <c r="H6" s="10" t="s">
        <v>39</v>
      </c>
      <c r="I6" s="8"/>
      <c r="J6" s="8"/>
      <c r="K6" s="8" t="s">
        <v>40</v>
      </c>
      <c r="L6" s="8"/>
      <c r="M6" s="8"/>
      <c r="N6" s="9"/>
    </row>
    <row r="7" spans="1:14" ht="31" customHeight="1" x14ac:dyDescent="0.3">
      <c r="A7" s="13">
        <v>5</v>
      </c>
      <c r="B7" s="12" t="s">
        <v>41</v>
      </c>
      <c r="C7" s="12" t="s">
        <v>21</v>
      </c>
      <c r="D7" s="6" t="s">
        <v>22</v>
      </c>
      <c r="E7" s="16"/>
      <c r="F7" s="16"/>
      <c r="G7" s="17">
        <v>1</v>
      </c>
      <c r="H7" s="17"/>
      <c r="I7" s="8" t="s">
        <v>42</v>
      </c>
      <c r="J7" s="8" t="s">
        <v>43</v>
      </c>
      <c r="K7" s="8"/>
      <c r="L7" s="8"/>
      <c r="M7" s="8"/>
      <c r="N7" s="9"/>
    </row>
    <row r="8" spans="1:14" ht="15" customHeight="1" x14ac:dyDescent="0.3"/>
    <row r="9" spans="1:14" ht="15" customHeight="1" x14ac:dyDescent="0.3"/>
    <row r="10" spans="1:14" ht="15" customHeight="1" x14ac:dyDescent="0.3"/>
    <row r="11" spans="1:14" ht="15" customHeight="1" x14ac:dyDescent="0.3"/>
    <row r="12" spans="1:14" ht="15" customHeight="1" x14ac:dyDescent="0.3"/>
    <row r="13" spans="1:14" ht="15" customHeight="1" x14ac:dyDescent="0.3"/>
    <row r="14" spans="1:14" ht="15" customHeight="1" x14ac:dyDescent="0.3"/>
    <row r="15" spans="1:14" ht="15" customHeight="1" x14ac:dyDescent="0.3"/>
    <row r="16" spans="1:14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A1:M1"/>
    <mergeCell ref="N1:N2"/>
  </mergeCells>
  <phoneticPr fontId="1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CFEB-5A3C-4EA3-A626-686ADEDD3DF0}">
  <dimension ref="A1:AQ21"/>
  <sheetViews>
    <sheetView showGridLines="0" tabSelected="1" topLeftCell="L1" workbookViewId="0">
      <selection activeCell="Q9" sqref="Q9"/>
    </sheetView>
  </sheetViews>
  <sheetFormatPr defaultColWidth="14" defaultRowHeight="13" x14ac:dyDescent="0.3"/>
  <cols>
    <col min="1" max="2" width="10" customWidth="1"/>
    <col min="3" max="3" width="31" customWidth="1"/>
    <col min="4" max="4" width="12" customWidth="1"/>
    <col min="5" max="5" width="7" customWidth="1"/>
    <col min="6" max="6" width="28" customWidth="1"/>
    <col min="7" max="7" width="12" customWidth="1"/>
    <col min="8" max="9" width="7" customWidth="1"/>
    <col min="10" max="10" width="31" customWidth="1"/>
    <col min="11" max="11" width="34" customWidth="1"/>
    <col min="12" max="12" width="37" customWidth="1"/>
    <col min="13" max="13" width="36" customWidth="1"/>
    <col min="14" max="14" width="31" customWidth="1"/>
    <col min="15" max="16" width="27" customWidth="1"/>
    <col min="17" max="17" width="19" customWidth="1"/>
    <col min="18" max="18" width="31" customWidth="1"/>
    <col min="19" max="43" width="10" customWidth="1"/>
  </cols>
  <sheetData>
    <row r="1" spans="1:43" ht="18" customHeight="1" x14ac:dyDescent="0.35">
      <c r="A1" s="50" t="s">
        <v>44</v>
      </c>
      <c r="B1" s="50"/>
      <c r="C1" s="49"/>
      <c r="D1" s="49">
        <v>44717</v>
      </c>
      <c r="E1" s="49"/>
    </row>
    <row r="2" spans="1:43" ht="18" customHeight="1" x14ac:dyDescent="0.35">
      <c r="A2" s="83" t="str">
        <f>CONCATENATE("周总结&lt;",TEXT(第1周工作总结!$D$1-6,"yyyy年mm月dd日"),"-",TEXT(第1周工作总结!$D$1,"yyyy年mm月dd日"),"&gt;")</f>
        <v>周总结&lt;2022年05月30日-2022年06月05日&gt;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5"/>
      <c r="M2" s="34"/>
      <c r="N2" s="34"/>
      <c r="O2" s="34"/>
      <c r="P2" s="34"/>
      <c r="Q2" s="107" t="s">
        <v>45</v>
      </c>
      <c r="R2" s="82" t="s">
        <v>6</v>
      </c>
    </row>
    <row r="3" spans="1:43" ht="47" customHeight="1" x14ac:dyDescent="0.4">
      <c r="A3" s="2" t="s">
        <v>7</v>
      </c>
      <c r="B3" s="2" t="s">
        <v>46</v>
      </c>
      <c r="C3" s="133" t="s">
        <v>228</v>
      </c>
      <c r="D3" s="4" t="s">
        <v>10</v>
      </c>
      <c r="E3" s="5" t="s">
        <v>47</v>
      </c>
      <c r="F3" s="45" t="s">
        <v>48</v>
      </c>
      <c r="G3" s="3" t="s">
        <v>49</v>
      </c>
      <c r="H3" s="35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82"/>
      <c r="R3" s="82"/>
    </row>
    <row r="4" spans="1:43" ht="32" customHeight="1" x14ac:dyDescent="0.3">
      <c r="A4" s="18">
        <v>1</v>
      </c>
      <c r="B4" s="40" t="s">
        <v>21</v>
      </c>
      <c r="C4" s="42" t="s">
        <v>20</v>
      </c>
      <c r="D4" s="18" t="s">
        <v>22</v>
      </c>
      <c r="E4" s="38"/>
      <c r="F4" s="25" t="s">
        <v>59</v>
      </c>
      <c r="G4" s="19">
        <v>0.5</v>
      </c>
      <c r="H4" s="19"/>
      <c r="I4" s="26" t="s">
        <v>60</v>
      </c>
      <c r="J4" s="39">
        <v>3</v>
      </c>
      <c r="K4" s="39">
        <v>3</v>
      </c>
      <c r="L4" s="39">
        <v>2</v>
      </c>
      <c r="M4" s="39"/>
      <c r="N4" s="39"/>
      <c r="O4" s="39"/>
      <c r="P4" s="39"/>
      <c r="Q4" s="41">
        <f>SUM(J4:P4)</f>
        <v>8</v>
      </c>
      <c r="R4" s="39"/>
    </row>
    <row r="5" spans="1:43" ht="31" customHeight="1" x14ac:dyDescent="0.3">
      <c r="A5" s="18">
        <v>2</v>
      </c>
      <c r="B5" s="18" t="s">
        <v>21</v>
      </c>
      <c r="C5" s="21" t="s">
        <v>61</v>
      </c>
      <c r="D5" s="18" t="s">
        <v>22</v>
      </c>
      <c r="E5" s="23"/>
      <c r="F5" s="25" t="s">
        <v>62</v>
      </c>
      <c r="G5" s="19">
        <v>0.5</v>
      </c>
      <c r="H5" s="19"/>
      <c r="I5" s="26" t="s">
        <v>60</v>
      </c>
      <c r="J5" s="24"/>
      <c r="K5" s="24">
        <v>2</v>
      </c>
      <c r="L5" s="24">
        <v>2</v>
      </c>
      <c r="M5" s="24">
        <v>1</v>
      </c>
      <c r="N5" s="24"/>
      <c r="O5" s="24"/>
      <c r="P5" s="24"/>
      <c r="Q5" s="20">
        <f>SUM(J5:P5)</f>
        <v>5</v>
      </c>
      <c r="R5" s="22"/>
    </row>
    <row r="6" spans="1:43" ht="55" customHeight="1" x14ac:dyDescent="0.3">
      <c r="A6" s="23">
        <v>3</v>
      </c>
      <c r="B6" s="23" t="s">
        <v>21</v>
      </c>
      <c r="C6" s="43" t="s">
        <v>63</v>
      </c>
      <c r="D6" s="18" t="s">
        <v>22</v>
      </c>
      <c r="E6" s="23"/>
      <c r="F6" s="44" t="s">
        <v>64</v>
      </c>
      <c r="G6" s="19">
        <v>1</v>
      </c>
      <c r="H6" s="19"/>
      <c r="I6" s="26" t="s">
        <v>60</v>
      </c>
      <c r="J6" s="24">
        <v>1</v>
      </c>
      <c r="K6" s="24">
        <v>1</v>
      </c>
      <c r="L6" s="24"/>
      <c r="M6" s="24">
        <v>1</v>
      </c>
      <c r="N6" s="24"/>
      <c r="O6" s="24"/>
      <c r="P6" s="24"/>
      <c r="Q6" s="41">
        <f>SUM(J6:P6)</f>
        <v>3</v>
      </c>
      <c r="R6" s="22"/>
    </row>
    <row r="7" spans="1:43" ht="36" customHeight="1" x14ac:dyDescent="0.3">
      <c r="A7" s="18">
        <v>4</v>
      </c>
      <c r="B7" s="18" t="s">
        <v>65</v>
      </c>
      <c r="C7" s="42" t="s">
        <v>41</v>
      </c>
      <c r="D7" s="18" t="s">
        <v>22</v>
      </c>
      <c r="E7" s="23"/>
      <c r="F7" s="26" t="s">
        <v>42</v>
      </c>
      <c r="G7" s="19">
        <v>0.8</v>
      </c>
      <c r="H7" s="19"/>
      <c r="I7" s="26" t="s">
        <v>60</v>
      </c>
      <c r="J7" s="22">
        <v>4</v>
      </c>
      <c r="K7" s="22">
        <v>2</v>
      </c>
      <c r="L7" s="22">
        <v>3</v>
      </c>
      <c r="M7" s="22">
        <v>6</v>
      </c>
      <c r="N7" s="22"/>
      <c r="O7" s="22"/>
      <c r="P7" s="22"/>
      <c r="Q7" s="41">
        <f>SUM(J7:P7)</f>
        <v>15</v>
      </c>
      <c r="R7" s="22"/>
    </row>
    <row r="8" spans="1:43" ht="19" customHeight="1" x14ac:dyDescent="0.3">
      <c r="A8" s="111" t="s">
        <v>66</v>
      </c>
      <c r="B8" s="112"/>
      <c r="C8" s="112"/>
      <c r="D8" s="112"/>
      <c r="E8" s="112"/>
      <c r="F8" s="112"/>
      <c r="G8" s="112"/>
      <c r="H8" s="112"/>
      <c r="I8" s="113"/>
      <c r="J8" s="47">
        <f>SUM(J4:J7)</f>
        <v>8</v>
      </c>
      <c r="K8" s="47">
        <f>SUM(K4:K7)</f>
        <v>8</v>
      </c>
      <c r="L8" s="47">
        <f>SUM(L4:L7)</f>
        <v>7</v>
      </c>
      <c r="M8" s="47">
        <f>SUM(M4:M7)</f>
        <v>8</v>
      </c>
      <c r="N8" s="47">
        <f>SUM(N4:N7)</f>
        <v>0</v>
      </c>
      <c r="O8" s="47"/>
      <c r="P8" s="47"/>
      <c r="Q8" s="41">
        <f>SUM(J8:P8)</f>
        <v>31</v>
      </c>
      <c r="R8" s="47">
        <f>SUM(R4:R7)</f>
        <v>0</v>
      </c>
    </row>
    <row r="9" spans="1:43" ht="16" customHeight="1" x14ac:dyDescent="0.3">
      <c r="A9" s="86" t="s">
        <v>67</v>
      </c>
      <c r="B9" s="87"/>
      <c r="C9" s="88"/>
      <c r="D9" s="95" t="s">
        <v>68</v>
      </c>
      <c r="E9" s="96"/>
      <c r="F9" s="114" t="s">
        <v>69</v>
      </c>
      <c r="G9" s="115"/>
      <c r="H9" s="115"/>
      <c r="I9" s="116"/>
      <c r="J9" s="27" t="s">
        <v>70</v>
      </c>
      <c r="K9" s="27" t="s">
        <v>71</v>
      </c>
      <c r="L9" s="9" t="s">
        <v>72</v>
      </c>
      <c r="M9" s="27" t="s">
        <v>73</v>
      </c>
      <c r="N9" s="9"/>
      <c r="O9" s="27"/>
      <c r="P9" s="27"/>
      <c r="Q9" s="27"/>
      <c r="R9" s="27"/>
    </row>
    <row r="10" spans="1:43" ht="16" customHeight="1" x14ac:dyDescent="0.3">
      <c r="A10" s="89"/>
      <c r="B10" s="90"/>
      <c r="C10" s="91"/>
      <c r="D10" s="97"/>
      <c r="E10" s="98"/>
      <c r="F10" s="114" t="s">
        <v>74</v>
      </c>
      <c r="G10" s="115"/>
      <c r="H10" s="115"/>
      <c r="I10" s="116"/>
      <c r="J10" s="27" t="s">
        <v>75</v>
      </c>
      <c r="K10" s="27" t="s">
        <v>76</v>
      </c>
      <c r="L10" s="9" t="s">
        <v>77</v>
      </c>
      <c r="M10" s="27" t="s">
        <v>78</v>
      </c>
      <c r="N10" s="27"/>
      <c r="O10" s="27"/>
      <c r="P10" s="27"/>
      <c r="Q10" s="27"/>
      <c r="R10" s="27"/>
    </row>
    <row r="11" spans="1:43" ht="24" customHeight="1" x14ac:dyDescent="0.3">
      <c r="A11" s="89"/>
      <c r="B11" s="90"/>
      <c r="C11" s="91"/>
      <c r="D11" s="99"/>
      <c r="E11" s="100"/>
      <c r="F11" s="114" t="s">
        <v>79</v>
      </c>
      <c r="G11" s="115"/>
      <c r="H11" s="115"/>
      <c r="I11" s="116"/>
      <c r="J11" s="27" t="s">
        <v>80</v>
      </c>
      <c r="K11" s="27" t="s">
        <v>76</v>
      </c>
      <c r="L11" s="9" t="s">
        <v>81</v>
      </c>
      <c r="M11" s="27" t="s">
        <v>82</v>
      </c>
      <c r="N11" s="27"/>
      <c r="O11" s="27"/>
      <c r="P11" s="27"/>
      <c r="Q11" s="27"/>
      <c r="R11" s="27"/>
    </row>
    <row r="12" spans="1:43" ht="18" customHeight="1" x14ac:dyDescent="0.3">
      <c r="A12" s="89"/>
      <c r="B12" s="90"/>
      <c r="C12" s="91"/>
      <c r="D12" s="95" t="s">
        <v>83</v>
      </c>
      <c r="E12" s="96"/>
      <c r="F12" s="114" t="s">
        <v>84</v>
      </c>
      <c r="G12" s="115"/>
      <c r="H12" s="115"/>
      <c r="I12" s="116"/>
      <c r="J12" s="27" t="s">
        <v>85</v>
      </c>
      <c r="K12" s="27" t="s">
        <v>86</v>
      </c>
      <c r="L12" s="27" t="s">
        <v>87</v>
      </c>
      <c r="M12" s="27" t="s">
        <v>82</v>
      </c>
      <c r="N12" s="27"/>
      <c r="O12" s="27"/>
      <c r="P12" s="27"/>
      <c r="Q12" s="27"/>
      <c r="R12" s="27"/>
    </row>
    <row r="13" spans="1:43" ht="18" customHeight="1" x14ac:dyDescent="0.3">
      <c r="A13" s="89"/>
      <c r="B13" s="90"/>
      <c r="C13" s="91"/>
      <c r="D13" s="97"/>
      <c r="E13" s="98"/>
      <c r="F13" s="114" t="s">
        <v>88</v>
      </c>
      <c r="G13" s="115"/>
      <c r="H13" s="115"/>
      <c r="I13" s="116"/>
      <c r="J13" s="27" t="s">
        <v>89</v>
      </c>
      <c r="K13" s="27" t="s">
        <v>86</v>
      </c>
      <c r="L13" s="27" t="s">
        <v>87</v>
      </c>
      <c r="M13" s="27" t="s">
        <v>90</v>
      </c>
      <c r="N13" s="27"/>
      <c r="O13" s="27"/>
      <c r="P13" s="27"/>
      <c r="Q13" s="27"/>
      <c r="R13" s="27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 t="s">
        <v>91</v>
      </c>
    </row>
    <row r="14" spans="1:43" ht="16" customHeight="1" x14ac:dyDescent="0.3">
      <c r="A14" s="89"/>
      <c r="B14" s="90"/>
      <c r="C14" s="91"/>
      <c r="D14" s="97"/>
      <c r="E14" s="98"/>
      <c r="F14" s="114" t="s">
        <v>92</v>
      </c>
      <c r="G14" s="115"/>
      <c r="H14" s="115"/>
      <c r="I14" s="116"/>
      <c r="J14" s="27" t="s">
        <v>89</v>
      </c>
      <c r="K14" s="27" t="s">
        <v>93</v>
      </c>
      <c r="L14" s="9" t="s">
        <v>94</v>
      </c>
      <c r="M14" s="27" t="s">
        <v>95</v>
      </c>
      <c r="N14" s="27"/>
      <c r="O14" s="27"/>
      <c r="P14" s="27"/>
      <c r="Q14" s="9"/>
      <c r="R14" s="27"/>
    </row>
    <row r="15" spans="1:43" ht="16" customHeight="1" x14ac:dyDescent="0.3">
      <c r="A15" s="89"/>
      <c r="B15" s="90"/>
      <c r="C15" s="91"/>
      <c r="D15" s="99"/>
      <c r="E15" s="100"/>
      <c r="F15" s="114" t="s">
        <v>96</v>
      </c>
      <c r="G15" s="115"/>
      <c r="H15" s="115"/>
      <c r="I15" s="116"/>
      <c r="J15" s="27" t="s">
        <v>97</v>
      </c>
      <c r="K15" s="27" t="s">
        <v>98</v>
      </c>
      <c r="L15" s="9" t="s">
        <v>94</v>
      </c>
      <c r="M15" s="27" t="s">
        <v>99</v>
      </c>
      <c r="N15" s="27"/>
      <c r="O15" s="27"/>
      <c r="P15" s="27"/>
      <c r="Q15" s="27"/>
      <c r="R15" s="27"/>
    </row>
    <row r="16" spans="1:43" ht="31" customHeight="1" x14ac:dyDescent="0.3">
      <c r="A16" s="89"/>
      <c r="B16" s="90"/>
      <c r="C16" s="91"/>
      <c r="D16" s="101" t="s">
        <v>100</v>
      </c>
      <c r="E16" s="102"/>
      <c r="F16" s="108" t="s">
        <v>101</v>
      </c>
      <c r="G16" s="109"/>
      <c r="H16" s="109"/>
      <c r="I16" s="110"/>
      <c r="J16" s="33" t="s">
        <v>102</v>
      </c>
      <c r="K16" s="33" t="s">
        <v>103</v>
      </c>
      <c r="L16" s="33" t="s">
        <v>104</v>
      </c>
      <c r="M16" s="33" t="s">
        <v>105</v>
      </c>
      <c r="N16" s="33"/>
      <c r="O16" s="33"/>
      <c r="P16" s="33"/>
      <c r="Q16" s="33"/>
      <c r="R16" s="33"/>
    </row>
    <row r="17" spans="1:18" ht="29" customHeight="1" x14ac:dyDescent="0.3">
      <c r="A17" s="89"/>
      <c r="B17" s="90"/>
      <c r="C17" s="91"/>
      <c r="D17" s="103"/>
      <c r="E17" s="104"/>
      <c r="F17" s="108" t="s">
        <v>106</v>
      </c>
      <c r="G17" s="109"/>
      <c r="H17" s="109"/>
      <c r="I17" s="110"/>
      <c r="J17" s="33"/>
      <c r="K17" s="33"/>
      <c r="L17" s="33"/>
      <c r="M17" s="33"/>
      <c r="N17" s="33"/>
      <c r="O17" s="33"/>
      <c r="P17" s="33"/>
      <c r="Q17" s="33"/>
      <c r="R17" s="33"/>
    </row>
    <row r="18" spans="1:18" ht="23" customHeight="1" x14ac:dyDescent="0.3">
      <c r="A18" s="89"/>
      <c r="B18" s="90"/>
      <c r="C18" s="91"/>
      <c r="D18" s="103"/>
      <c r="E18" s="104"/>
      <c r="F18" s="108" t="s">
        <v>107</v>
      </c>
      <c r="G18" s="109"/>
      <c r="H18" s="109"/>
      <c r="I18" s="110"/>
      <c r="J18" s="33"/>
      <c r="K18" s="33"/>
      <c r="L18" s="33"/>
      <c r="M18" s="33"/>
      <c r="N18" s="33"/>
      <c r="O18" s="33"/>
      <c r="P18" s="33"/>
      <c r="Q18" s="33"/>
      <c r="R18" s="33"/>
    </row>
    <row r="19" spans="1:18" ht="23" customHeight="1" x14ac:dyDescent="0.3">
      <c r="A19" s="89"/>
      <c r="B19" s="90"/>
      <c r="C19" s="91"/>
      <c r="D19" s="103"/>
      <c r="E19" s="104"/>
      <c r="F19" s="108" t="s">
        <v>108</v>
      </c>
      <c r="G19" s="109"/>
      <c r="H19" s="109"/>
      <c r="I19" s="110"/>
      <c r="J19" s="33"/>
      <c r="K19" s="33"/>
      <c r="L19" s="33"/>
      <c r="M19" s="33"/>
      <c r="N19" s="33"/>
      <c r="O19" s="33"/>
      <c r="P19" s="33"/>
      <c r="Q19" s="33"/>
      <c r="R19" s="33"/>
    </row>
    <row r="20" spans="1:18" ht="23" customHeight="1" x14ac:dyDescent="0.3">
      <c r="A20" s="89"/>
      <c r="B20" s="90"/>
      <c r="C20" s="91"/>
      <c r="D20" s="103"/>
      <c r="E20" s="104"/>
      <c r="F20" s="108" t="s">
        <v>109</v>
      </c>
      <c r="G20" s="109"/>
      <c r="H20" s="109"/>
      <c r="I20" s="110"/>
      <c r="J20" s="33"/>
      <c r="K20" s="33"/>
      <c r="L20" s="33"/>
      <c r="M20" s="33"/>
      <c r="N20" s="33"/>
      <c r="O20" s="33"/>
      <c r="P20" s="33"/>
      <c r="Q20" s="33"/>
      <c r="R20" s="33"/>
    </row>
    <row r="21" spans="1:18" ht="23" customHeight="1" x14ac:dyDescent="0.3">
      <c r="A21" s="92"/>
      <c r="B21" s="93"/>
      <c r="C21" s="94"/>
      <c r="D21" s="105"/>
      <c r="E21" s="106"/>
      <c r="F21" s="108" t="s">
        <v>110</v>
      </c>
      <c r="G21" s="109"/>
      <c r="H21" s="109"/>
      <c r="I21" s="110"/>
      <c r="J21" s="33"/>
      <c r="K21" s="33"/>
      <c r="L21" s="33"/>
      <c r="M21" s="33"/>
      <c r="N21" s="33"/>
      <c r="O21" s="33"/>
      <c r="P21" s="33"/>
      <c r="Q21" s="33"/>
      <c r="R21" s="33"/>
    </row>
  </sheetData>
  <mergeCells count="21">
    <mergeCell ref="F10:I10"/>
    <mergeCell ref="F11:I11"/>
    <mergeCell ref="F12:I12"/>
    <mergeCell ref="F13:I13"/>
    <mergeCell ref="F14:I14"/>
    <mergeCell ref="A2:L2"/>
    <mergeCell ref="R2:R3"/>
    <mergeCell ref="A9:C21"/>
    <mergeCell ref="D9:E11"/>
    <mergeCell ref="D12:E15"/>
    <mergeCell ref="D16:E21"/>
    <mergeCell ref="Q2:Q3"/>
    <mergeCell ref="F20:I20"/>
    <mergeCell ref="F21:I21"/>
    <mergeCell ref="A8:I8"/>
    <mergeCell ref="F9:I9"/>
    <mergeCell ref="F15:I15"/>
    <mergeCell ref="F16:I16"/>
    <mergeCell ref="F17:I17"/>
    <mergeCell ref="F18:I18"/>
    <mergeCell ref="F19:I19"/>
  </mergeCells>
  <phoneticPr fontId="120" type="noConversion"/>
  <dataValidations count="1">
    <dataValidation type="list" operator="equal" allowBlank="1" sqref="B4" xr:uid="{00000000-0002-0000-0200-000000000000}">
      <formula1>"建设,开发,运维,通用"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3909-2422-4BF9-AC5F-2066F8FFD2A0}">
  <dimension ref="A1:AQ25"/>
  <sheetViews>
    <sheetView workbookViewId="0">
      <selection activeCell="C3" sqref="C3"/>
    </sheetView>
  </sheetViews>
  <sheetFormatPr defaultColWidth="14" defaultRowHeight="13" x14ac:dyDescent="0.3"/>
  <cols>
    <col min="1" max="2" width="10" customWidth="1"/>
    <col min="3" max="3" width="31" customWidth="1"/>
    <col min="4" max="4" width="12" customWidth="1"/>
    <col min="5" max="5" width="8" customWidth="1"/>
    <col min="6" max="6" width="41" customWidth="1"/>
    <col min="7" max="8" width="8" customWidth="1"/>
    <col min="9" max="9" width="7" customWidth="1"/>
    <col min="10" max="10" width="39" customWidth="1"/>
    <col min="11" max="11" width="45" customWidth="1"/>
    <col min="12" max="12" width="31" customWidth="1"/>
    <col min="13" max="13" width="37" customWidth="1"/>
    <col min="14" max="14" width="43" customWidth="1"/>
    <col min="15" max="15" width="29" customWidth="1"/>
    <col min="16" max="16" width="35" customWidth="1"/>
    <col min="17" max="17" width="29" customWidth="1"/>
    <col min="18" max="18" width="18" customWidth="1"/>
    <col min="19" max="43" width="10" customWidth="1"/>
  </cols>
  <sheetData>
    <row r="1" spans="1:43" ht="18" customHeight="1" x14ac:dyDescent="0.35">
      <c r="A1" s="50" t="s">
        <v>44</v>
      </c>
      <c r="B1" s="50"/>
      <c r="C1" s="50"/>
      <c r="D1" s="49">
        <v>44724</v>
      </c>
      <c r="E1" s="49"/>
    </row>
    <row r="2" spans="1:43" ht="18" customHeight="1" x14ac:dyDescent="0.3">
      <c r="A2" s="83" t="str">
        <f>CONCATENATE("周计划&lt;",TEXT(第1周工作总结!$D$1+1,"yyyy年mm月dd日"),"-",TEXT(第1周工作总结!$D$1+7,"yyyy年mm月dd日"),"&gt;")</f>
        <v>周计划&lt;2022年06月06日-2022年06月12日&gt;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  <c r="O2" s="59"/>
      <c r="P2" s="59"/>
      <c r="Q2" s="117" t="s">
        <v>45</v>
      </c>
      <c r="R2" s="119" t="s">
        <v>6</v>
      </c>
    </row>
    <row r="3" spans="1:43" ht="31" customHeight="1" x14ac:dyDescent="0.4">
      <c r="A3" s="2" t="s">
        <v>7</v>
      </c>
      <c r="B3" s="2" t="s">
        <v>46</v>
      </c>
      <c r="C3" s="133" t="s">
        <v>228</v>
      </c>
      <c r="D3" s="4" t="s">
        <v>10</v>
      </c>
      <c r="E3" s="4" t="s">
        <v>47</v>
      </c>
      <c r="F3" s="45" t="s">
        <v>48</v>
      </c>
      <c r="G3" s="3" t="s">
        <v>49</v>
      </c>
      <c r="H3" s="35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18"/>
      <c r="R3" s="120"/>
    </row>
    <row r="4" spans="1:43" ht="32" customHeight="1" x14ac:dyDescent="0.3">
      <c r="A4" s="18">
        <v>1</v>
      </c>
      <c r="B4" s="18" t="s">
        <v>21</v>
      </c>
      <c r="C4" s="42" t="s">
        <v>20</v>
      </c>
      <c r="D4" s="18" t="s">
        <v>22</v>
      </c>
      <c r="E4" s="23"/>
      <c r="F4" s="25" t="s">
        <v>111</v>
      </c>
      <c r="G4" s="19">
        <v>1</v>
      </c>
      <c r="H4" s="19">
        <v>1</v>
      </c>
      <c r="I4" s="26" t="s">
        <v>112</v>
      </c>
      <c r="J4" s="39">
        <v>4</v>
      </c>
      <c r="K4" s="39">
        <v>1</v>
      </c>
      <c r="L4" s="39">
        <v>8</v>
      </c>
      <c r="M4" s="39">
        <v>8</v>
      </c>
      <c r="N4" s="39">
        <v>4</v>
      </c>
      <c r="O4" s="39"/>
      <c r="P4" s="39"/>
      <c r="Q4" s="20">
        <f>SUM(J4:N4)</f>
        <v>25</v>
      </c>
      <c r="R4" s="51"/>
    </row>
    <row r="5" spans="1:43" ht="31" customHeight="1" x14ac:dyDescent="0.3">
      <c r="A5" s="18">
        <v>2</v>
      </c>
      <c r="B5" s="18" t="s">
        <v>21</v>
      </c>
      <c r="C5" s="21" t="s">
        <v>61</v>
      </c>
      <c r="D5" s="18" t="s">
        <v>22</v>
      </c>
      <c r="E5" s="23"/>
      <c r="F5" s="25" t="s">
        <v>28</v>
      </c>
      <c r="G5" s="19">
        <v>1</v>
      </c>
      <c r="H5" s="19">
        <v>1</v>
      </c>
      <c r="I5" s="26" t="s">
        <v>112</v>
      </c>
      <c r="J5" s="24">
        <v>1</v>
      </c>
      <c r="K5" s="24">
        <v>4</v>
      </c>
      <c r="L5" s="24"/>
      <c r="M5" s="24"/>
      <c r="N5" s="24"/>
      <c r="O5" s="39"/>
      <c r="P5" s="39"/>
      <c r="Q5" s="20">
        <f>SUM(J5:N5)</f>
        <v>5</v>
      </c>
      <c r="R5" s="51"/>
    </row>
    <row r="6" spans="1:43" ht="36" customHeight="1" x14ac:dyDescent="0.3">
      <c r="A6" s="18">
        <v>3</v>
      </c>
      <c r="B6" s="18" t="s">
        <v>21</v>
      </c>
      <c r="C6" s="63" t="s">
        <v>113</v>
      </c>
      <c r="D6" s="18" t="s">
        <v>22</v>
      </c>
      <c r="E6" s="23"/>
      <c r="F6" s="62" t="s">
        <v>114</v>
      </c>
      <c r="G6" s="19">
        <v>0.5</v>
      </c>
      <c r="H6" s="19">
        <v>0.5</v>
      </c>
      <c r="I6" s="26" t="s">
        <v>112</v>
      </c>
      <c r="J6" s="24">
        <v>1</v>
      </c>
      <c r="K6" s="24">
        <v>2</v>
      </c>
      <c r="L6" s="24">
        <v>1</v>
      </c>
      <c r="M6" s="24">
        <v>1</v>
      </c>
      <c r="N6" s="24">
        <v>2</v>
      </c>
      <c r="O6" s="61"/>
      <c r="P6" s="61"/>
      <c r="Q6" s="41">
        <f>SUM(J6:N6)</f>
        <v>7</v>
      </c>
      <c r="R6" s="51"/>
    </row>
    <row r="7" spans="1:43" ht="36" customHeight="1" x14ac:dyDescent="0.3">
      <c r="A7" s="18">
        <v>4</v>
      </c>
      <c r="B7" s="18" t="s">
        <v>65</v>
      </c>
      <c r="C7" s="42" t="s">
        <v>41</v>
      </c>
      <c r="D7" s="18" t="s">
        <v>22</v>
      </c>
      <c r="E7" s="23"/>
      <c r="F7" s="26" t="s">
        <v>42</v>
      </c>
      <c r="G7" s="19">
        <v>1</v>
      </c>
      <c r="H7" s="19">
        <v>1</v>
      </c>
      <c r="I7" s="26" t="s">
        <v>112</v>
      </c>
      <c r="J7" s="22">
        <v>2</v>
      </c>
      <c r="K7" s="22">
        <v>2</v>
      </c>
      <c r="L7" s="22">
        <v>2</v>
      </c>
      <c r="M7" s="22"/>
      <c r="N7" s="22">
        <v>2</v>
      </c>
      <c r="O7" s="64"/>
      <c r="P7" s="64"/>
      <c r="Q7" s="41">
        <f>SUM(J7:N7)</f>
        <v>8</v>
      </c>
      <c r="R7" s="51"/>
    </row>
    <row r="8" spans="1:43" ht="19" customHeight="1" x14ac:dyDescent="0.3">
      <c r="A8" s="111" t="s">
        <v>66</v>
      </c>
      <c r="B8" s="112"/>
      <c r="C8" s="112"/>
      <c r="D8" s="112"/>
      <c r="E8" s="112"/>
      <c r="F8" s="112"/>
      <c r="G8" s="112"/>
      <c r="H8" s="112"/>
      <c r="I8" s="113"/>
      <c r="J8" s="47">
        <f>SUM(J4:J7)</f>
        <v>8</v>
      </c>
      <c r="K8" s="47">
        <f>SUM(K4:K7)</f>
        <v>9</v>
      </c>
      <c r="L8" s="47">
        <f>SUM(L4:L7)</f>
        <v>11</v>
      </c>
      <c r="M8" s="47">
        <f>SUM(M4:M7)</f>
        <v>9</v>
      </c>
      <c r="N8" s="47">
        <f>SUM(N4:N7)</f>
        <v>8</v>
      </c>
      <c r="O8" s="41"/>
      <c r="P8" s="41"/>
      <c r="Q8" s="41">
        <f>SUM(J8:N8)</f>
        <v>45</v>
      </c>
      <c r="R8" s="52"/>
    </row>
    <row r="9" spans="1:43" ht="31" customHeight="1" x14ac:dyDescent="0.3">
      <c r="A9" s="18"/>
      <c r="B9" s="18"/>
      <c r="C9" s="18"/>
      <c r="D9" s="95" t="s">
        <v>68</v>
      </c>
      <c r="E9" s="96"/>
      <c r="F9" s="114" t="s">
        <v>69</v>
      </c>
      <c r="G9" s="115"/>
      <c r="H9" s="115"/>
      <c r="I9" s="116"/>
      <c r="J9" s="27" t="s">
        <v>115</v>
      </c>
      <c r="K9" s="27" t="s">
        <v>116</v>
      </c>
      <c r="L9" s="27" t="s">
        <v>117</v>
      </c>
      <c r="M9" s="27" t="s">
        <v>118</v>
      </c>
      <c r="N9" s="27" t="s">
        <v>119</v>
      </c>
      <c r="O9" s="65"/>
      <c r="P9" s="65"/>
      <c r="Q9" s="20">
        <f>SUM(J9:P9)</f>
        <v>0</v>
      </c>
      <c r="R9" s="51"/>
    </row>
    <row r="10" spans="1:43" ht="31" customHeight="1" x14ac:dyDescent="0.3">
      <c r="A10" s="54"/>
      <c r="B10" s="54"/>
      <c r="C10" s="54"/>
      <c r="D10" s="97"/>
      <c r="E10" s="98"/>
      <c r="F10" s="114" t="s">
        <v>74</v>
      </c>
      <c r="G10" s="115"/>
      <c r="H10" s="115"/>
      <c r="I10" s="116"/>
      <c r="J10" s="27" t="s">
        <v>115</v>
      </c>
      <c r="K10" s="27" t="s">
        <v>116</v>
      </c>
      <c r="L10" s="27" t="s">
        <v>117</v>
      </c>
      <c r="M10" s="27" t="s">
        <v>117</v>
      </c>
      <c r="N10" s="27" t="s">
        <v>117</v>
      </c>
      <c r="O10" s="55"/>
      <c r="P10" s="55"/>
      <c r="Q10" s="53"/>
      <c r="R10" s="51"/>
    </row>
    <row r="11" spans="1:43" ht="31" customHeight="1" x14ac:dyDescent="0.3">
      <c r="A11" s="54"/>
      <c r="B11" s="54"/>
      <c r="C11" s="54"/>
      <c r="D11" s="99"/>
      <c r="E11" s="100"/>
      <c r="F11" s="114" t="s">
        <v>79</v>
      </c>
      <c r="G11" s="115"/>
      <c r="H11" s="115"/>
      <c r="I11" s="116"/>
      <c r="J11" s="27" t="s">
        <v>120</v>
      </c>
      <c r="K11" s="27" t="s">
        <v>121</v>
      </c>
      <c r="L11" s="27" t="s">
        <v>117</v>
      </c>
      <c r="M11" s="27" t="s">
        <v>117</v>
      </c>
      <c r="N11" s="27" t="s">
        <v>117</v>
      </c>
      <c r="O11" s="55"/>
      <c r="P11" s="55"/>
      <c r="Q11" s="53"/>
      <c r="R11" s="51"/>
    </row>
    <row r="12" spans="1:43" ht="38" customHeight="1" x14ac:dyDescent="0.3">
      <c r="A12" s="57"/>
      <c r="B12" s="57"/>
      <c r="C12" s="57"/>
      <c r="D12" s="95" t="s">
        <v>83</v>
      </c>
      <c r="E12" s="96"/>
      <c r="F12" s="114" t="s">
        <v>84</v>
      </c>
      <c r="G12" s="115"/>
      <c r="H12" s="115"/>
      <c r="I12" s="116"/>
      <c r="J12" s="27" t="s">
        <v>122</v>
      </c>
      <c r="K12" s="27" t="s">
        <v>122</v>
      </c>
      <c r="L12" s="27" t="s">
        <v>117</v>
      </c>
      <c r="M12" s="27" t="s">
        <v>117</v>
      </c>
      <c r="N12" s="27" t="s">
        <v>123</v>
      </c>
      <c r="O12" s="56"/>
      <c r="P12" s="56"/>
      <c r="Q12" s="47"/>
      <c r="R12" s="9"/>
    </row>
    <row r="13" spans="1:43" ht="31" customHeight="1" x14ac:dyDescent="0.3">
      <c r="A13" s="48" t="s">
        <v>66</v>
      </c>
      <c r="B13" s="46"/>
      <c r="C13" s="46"/>
      <c r="D13" s="97"/>
      <c r="E13" s="98"/>
      <c r="F13" s="114" t="s">
        <v>88</v>
      </c>
      <c r="G13" s="115"/>
      <c r="H13" s="115"/>
      <c r="I13" s="116"/>
      <c r="J13" s="27" t="s">
        <v>124</v>
      </c>
      <c r="K13" s="27" t="s">
        <v>125</v>
      </c>
      <c r="L13" s="27" t="s">
        <v>117</v>
      </c>
      <c r="M13" s="27" t="s">
        <v>117</v>
      </c>
      <c r="N13" s="27" t="s">
        <v>123</v>
      </c>
      <c r="O13" s="47">
        <f>SUM(O4:O12)</f>
        <v>0</v>
      </c>
      <c r="P13" s="47">
        <f>SUM(P4:P12)</f>
        <v>0</v>
      </c>
      <c r="Q13" s="41">
        <f>SUM(J13:P13)</f>
        <v>0</v>
      </c>
      <c r="R13" s="52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 t="s">
        <v>91</v>
      </c>
    </row>
    <row r="14" spans="1:43" ht="31" customHeight="1" x14ac:dyDescent="0.3">
      <c r="A14" s="86" t="s">
        <v>67</v>
      </c>
      <c r="B14" s="87"/>
      <c r="C14" s="88"/>
      <c r="D14" s="97"/>
      <c r="E14" s="98"/>
      <c r="F14" s="114" t="s">
        <v>92</v>
      </c>
      <c r="G14" s="115"/>
      <c r="H14" s="115"/>
      <c r="I14" s="116"/>
      <c r="J14" s="27" t="s">
        <v>124</v>
      </c>
      <c r="K14" s="27" t="s">
        <v>125</v>
      </c>
      <c r="L14" s="27" t="s">
        <v>117</v>
      </c>
      <c r="M14" s="27" t="s">
        <v>117</v>
      </c>
      <c r="N14" s="27" t="s">
        <v>126</v>
      </c>
      <c r="O14" s="121"/>
      <c r="P14" s="121"/>
      <c r="Q14" s="123"/>
      <c r="R14" s="125"/>
    </row>
    <row r="15" spans="1:43" ht="31" customHeight="1" x14ac:dyDescent="0.3">
      <c r="A15" s="89"/>
      <c r="B15" s="90"/>
      <c r="C15" s="91"/>
      <c r="D15" s="99"/>
      <c r="E15" s="100"/>
      <c r="F15" s="114" t="s">
        <v>96</v>
      </c>
      <c r="G15" s="115"/>
      <c r="H15" s="115"/>
      <c r="I15" s="116"/>
      <c r="J15" s="31" t="s">
        <v>127</v>
      </c>
      <c r="K15" s="27" t="s">
        <v>128</v>
      </c>
      <c r="L15" s="27" t="s">
        <v>117</v>
      </c>
      <c r="M15" s="27" t="s">
        <v>117</v>
      </c>
      <c r="N15" s="27" t="s">
        <v>126</v>
      </c>
      <c r="O15" s="122"/>
      <c r="P15" s="122"/>
      <c r="Q15" s="124"/>
      <c r="R15" s="126"/>
    </row>
    <row r="16" spans="1:43" ht="31" customHeight="1" x14ac:dyDescent="0.3">
      <c r="A16" s="89"/>
      <c r="B16" s="90"/>
      <c r="C16" s="91"/>
      <c r="D16" s="29"/>
      <c r="E16" s="28"/>
      <c r="F16" s="108" t="s">
        <v>101</v>
      </c>
      <c r="G16" s="109"/>
      <c r="H16" s="109"/>
      <c r="I16" s="110"/>
      <c r="J16" s="33" t="s">
        <v>129</v>
      </c>
      <c r="K16" s="33" t="s">
        <v>127</v>
      </c>
      <c r="L16" s="33" t="s">
        <v>127</v>
      </c>
      <c r="M16" s="33" t="s">
        <v>127</v>
      </c>
      <c r="N16" s="33" t="s">
        <v>127</v>
      </c>
      <c r="O16" s="122"/>
      <c r="P16" s="122"/>
      <c r="Q16" s="124"/>
      <c r="R16" s="126"/>
    </row>
    <row r="17" spans="1:18" ht="31" customHeight="1" x14ac:dyDescent="0.3">
      <c r="A17" s="89"/>
      <c r="B17" s="90"/>
      <c r="C17" s="91"/>
      <c r="D17" s="36" t="s">
        <v>83</v>
      </c>
      <c r="E17" s="37"/>
      <c r="F17" s="108" t="s">
        <v>106</v>
      </c>
      <c r="G17" s="109"/>
      <c r="H17" s="109"/>
      <c r="I17" s="110"/>
      <c r="J17" s="33"/>
      <c r="K17" s="33" t="s">
        <v>130</v>
      </c>
      <c r="L17" s="33" t="s">
        <v>131</v>
      </c>
      <c r="M17" s="33" t="s">
        <v>131</v>
      </c>
      <c r="N17" s="33"/>
      <c r="O17" s="122"/>
      <c r="P17" s="122"/>
      <c r="Q17" s="124"/>
      <c r="R17" s="126"/>
    </row>
    <row r="18" spans="1:18" ht="31" customHeight="1" x14ac:dyDescent="0.3">
      <c r="A18" s="89"/>
      <c r="B18" s="90"/>
      <c r="C18" s="91"/>
      <c r="D18" s="30"/>
      <c r="E18" s="32"/>
      <c r="F18" s="108" t="s">
        <v>107</v>
      </c>
      <c r="G18" s="109"/>
      <c r="H18" s="109"/>
      <c r="I18" s="110"/>
      <c r="J18" s="33"/>
      <c r="K18" s="33"/>
      <c r="L18" s="33" t="s">
        <v>132</v>
      </c>
      <c r="M18" s="33"/>
      <c r="N18" s="33"/>
      <c r="O18" s="122"/>
      <c r="P18" s="122"/>
      <c r="Q18" s="124"/>
      <c r="R18" s="126"/>
    </row>
    <row r="19" spans="1:18" ht="31" customHeight="1" x14ac:dyDescent="0.3">
      <c r="A19" s="89"/>
      <c r="B19" s="90"/>
      <c r="C19" s="91"/>
      <c r="D19" s="30"/>
      <c r="E19" s="32"/>
      <c r="F19" s="108" t="s">
        <v>108</v>
      </c>
      <c r="G19" s="109"/>
      <c r="H19" s="109"/>
      <c r="I19" s="110"/>
      <c r="J19" s="33"/>
      <c r="K19" s="33"/>
      <c r="L19" s="33" t="s">
        <v>132</v>
      </c>
      <c r="M19" s="33"/>
      <c r="N19" s="33"/>
      <c r="O19" s="122"/>
      <c r="P19" s="122"/>
      <c r="Q19" s="124"/>
      <c r="R19" s="126"/>
    </row>
    <row r="20" spans="1:18" ht="31" customHeight="1" x14ac:dyDescent="0.3">
      <c r="A20" s="89"/>
      <c r="B20" s="90"/>
      <c r="C20" s="91"/>
      <c r="D20" s="29"/>
      <c r="E20" s="28"/>
      <c r="F20" s="108" t="s">
        <v>109</v>
      </c>
      <c r="G20" s="109"/>
      <c r="H20" s="109"/>
      <c r="I20" s="110"/>
      <c r="J20" s="33"/>
      <c r="K20" s="33"/>
      <c r="L20" s="33"/>
      <c r="M20" s="33"/>
      <c r="N20" s="33"/>
      <c r="O20" s="122"/>
      <c r="P20" s="122"/>
      <c r="Q20" s="124"/>
      <c r="R20" s="126"/>
    </row>
    <row r="21" spans="1:18" ht="31" customHeight="1" x14ac:dyDescent="0.3">
      <c r="A21" s="89"/>
      <c r="B21" s="90"/>
      <c r="C21" s="91"/>
      <c r="D21" s="101" t="s">
        <v>100</v>
      </c>
      <c r="E21" s="102"/>
      <c r="F21" s="108" t="s">
        <v>110</v>
      </c>
      <c r="G21" s="109"/>
      <c r="H21" s="109"/>
      <c r="I21" s="110"/>
      <c r="J21" s="33"/>
      <c r="K21" s="33"/>
      <c r="L21" s="33"/>
      <c r="M21" s="33"/>
      <c r="N21" s="33"/>
      <c r="O21" s="122"/>
      <c r="P21" s="122"/>
      <c r="Q21" s="124"/>
      <c r="R21" s="126"/>
    </row>
    <row r="22" spans="1:18" ht="18" customHeight="1" x14ac:dyDescent="0.3"/>
    <row r="23" spans="1:18" ht="18" customHeight="1" x14ac:dyDescent="0.3"/>
    <row r="24" spans="1:18" ht="18" customHeight="1" x14ac:dyDescent="0.3">
      <c r="J24" s="60"/>
    </row>
    <row r="25" spans="1:18" ht="36" customHeight="1" x14ac:dyDescent="0.3">
      <c r="L25" s="60" t="s">
        <v>0</v>
      </c>
    </row>
  </sheetData>
  <mergeCells count="25">
    <mergeCell ref="Q2:Q3"/>
    <mergeCell ref="R2:R3"/>
    <mergeCell ref="A14:C21"/>
    <mergeCell ref="O14:O21"/>
    <mergeCell ref="P14:P21"/>
    <mergeCell ref="Q14:Q21"/>
    <mergeCell ref="R14:R21"/>
    <mergeCell ref="D21:E21"/>
    <mergeCell ref="F10:I10"/>
    <mergeCell ref="F11:I11"/>
    <mergeCell ref="F12:I12"/>
    <mergeCell ref="F13:I13"/>
    <mergeCell ref="F14:I14"/>
    <mergeCell ref="F15:I15"/>
    <mergeCell ref="F16:I16"/>
    <mergeCell ref="F18:I18"/>
    <mergeCell ref="F19:I19"/>
    <mergeCell ref="F20:I20"/>
    <mergeCell ref="F21:I21"/>
    <mergeCell ref="A2:N2"/>
    <mergeCell ref="A8:I8"/>
    <mergeCell ref="D9:E11"/>
    <mergeCell ref="F9:I9"/>
    <mergeCell ref="D12:E15"/>
    <mergeCell ref="F17:I17"/>
  </mergeCells>
  <phoneticPr fontId="1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E09D-BAEF-4692-976A-7CC5CFB9624A}">
  <dimension ref="A1:AQ22"/>
  <sheetViews>
    <sheetView workbookViewId="0">
      <selection activeCell="C3" sqref="C3"/>
    </sheetView>
  </sheetViews>
  <sheetFormatPr defaultColWidth="14" defaultRowHeight="13" x14ac:dyDescent="0.3"/>
  <cols>
    <col min="1" max="2" width="10" customWidth="1"/>
    <col min="3" max="3" width="31" customWidth="1"/>
    <col min="4" max="4" width="11" customWidth="1"/>
    <col min="5" max="5" width="9" customWidth="1"/>
    <col min="6" max="6" width="41" customWidth="1"/>
    <col min="7" max="8" width="8" customWidth="1"/>
    <col min="9" max="9" width="7" customWidth="1"/>
    <col min="10" max="10" width="38" customWidth="1"/>
    <col min="11" max="11" width="50" customWidth="1"/>
    <col min="12" max="12" width="38" customWidth="1"/>
    <col min="13" max="13" width="40" customWidth="1"/>
    <col min="14" max="14" width="43" customWidth="1"/>
    <col min="15" max="15" width="29" customWidth="1"/>
    <col min="16" max="16" width="48" customWidth="1"/>
    <col min="17" max="17" width="29" customWidth="1"/>
    <col min="18" max="18" width="18" customWidth="1"/>
    <col min="19" max="43" width="10" customWidth="1"/>
  </cols>
  <sheetData>
    <row r="1" spans="1:43" ht="18" customHeight="1" x14ac:dyDescent="0.35">
      <c r="A1" s="50" t="s">
        <v>44</v>
      </c>
      <c r="B1" s="50"/>
      <c r="C1" s="50"/>
      <c r="D1" s="49">
        <v>44731</v>
      </c>
    </row>
    <row r="2" spans="1:43" ht="18" customHeight="1" x14ac:dyDescent="0.3">
      <c r="A2" s="83" t="str">
        <f>CONCATENATE("周计划&lt;",TEXT(第1周工作总结!$D$1+8,"yyyy年mm月dd日"),"-",TEXT(第1周工作总结!$D$1+14,"yyyy年mm月dd日"),"&gt;")</f>
        <v>周计划&lt;2022年06月13日-2022年06月19日&gt;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  <c r="O2" s="59"/>
      <c r="P2" s="59"/>
      <c r="Q2" s="117" t="s">
        <v>45</v>
      </c>
      <c r="R2" s="119" t="s">
        <v>6</v>
      </c>
    </row>
    <row r="3" spans="1:43" ht="31" customHeight="1" x14ac:dyDescent="0.4">
      <c r="A3" s="2" t="s">
        <v>7</v>
      </c>
      <c r="B3" s="2" t="s">
        <v>46</v>
      </c>
      <c r="C3" s="133" t="s">
        <v>228</v>
      </c>
      <c r="D3" s="4" t="s">
        <v>10</v>
      </c>
      <c r="E3" s="4" t="s">
        <v>47</v>
      </c>
      <c r="F3" s="45" t="s">
        <v>48</v>
      </c>
      <c r="G3" s="3" t="s">
        <v>49</v>
      </c>
      <c r="H3" s="35" t="s">
        <v>50</v>
      </c>
      <c r="I3" s="1" t="s">
        <v>51</v>
      </c>
      <c r="J3" s="45" t="s">
        <v>52</v>
      </c>
      <c r="K3" s="45" t="s">
        <v>53</v>
      </c>
      <c r="L3" s="45" t="s">
        <v>54</v>
      </c>
      <c r="M3" s="45" t="s">
        <v>55</v>
      </c>
      <c r="N3" s="45" t="s">
        <v>56</v>
      </c>
      <c r="O3" s="45" t="s">
        <v>57</v>
      </c>
      <c r="P3" s="45" t="s">
        <v>58</v>
      </c>
      <c r="Q3" s="118"/>
      <c r="R3" s="120"/>
    </row>
    <row r="4" spans="1:43" ht="62" customHeight="1" x14ac:dyDescent="0.3">
      <c r="A4" s="18">
        <v>1</v>
      </c>
      <c r="B4" s="18" t="s">
        <v>21</v>
      </c>
      <c r="C4" s="42" t="s">
        <v>20</v>
      </c>
      <c r="D4" s="18" t="s">
        <v>22</v>
      </c>
      <c r="E4" s="23"/>
      <c r="F4" s="25" t="s">
        <v>133</v>
      </c>
      <c r="G4" s="69" t="s">
        <v>134</v>
      </c>
      <c r="H4" s="69" t="s">
        <v>134</v>
      </c>
      <c r="I4" s="26" t="s">
        <v>112</v>
      </c>
      <c r="J4" s="24">
        <v>3</v>
      </c>
      <c r="K4" s="24"/>
      <c r="L4" s="24">
        <v>2</v>
      </c>
      <c r="M4" s="24">
        <v>1</v>
      </c>
      <c r="N4" s="24">
        <v>1</v>
      </c>
      <c r="O4" s="24"/>
      <c r="P4" s="24"/>
      <c r="Q4" s="20">
        <f>SUM(J4:P4)</f>
        <v>7</v>
      </c>
      <c r="R4" s="51"/>
    </row>
    <row r="5" spans="1:43" ht="31" customHeight="1" x14ac:dyDescent="0.3">
      <c r="A5" s="38">
        <v>2</v>
      </c>
      <c r="B5" s="12" t="s">
        <v>21</v>
      </c>
      <c r="C5" s="12" t="s">
        <v>61</v>
      </c>
      <c r="D5" s="71" t="s">
        <v>22</v>
      </c>
      <c r="E5" s="70"/>
      <c r="F5" s="25" t="s">
        <v>29</v>
      </c>
      <c r="G5" s="19">
        <v>1</v>
      </c>
      <c r="H5" s="19">
        <v>1</v>
      </c>
      <c r="I5" s="26" t="s">
        <v>112</v>
      </c>
      <c r="J5" s="24">
        <v>1</v>
      </c>
      <c r="K5" s="24">
        <v>3</v>
      </c>
      <c r="L5" s="24"/>
      <c r="M5" s="24">
        <v>1</v>
      </c>
      <c r="N5" s="24">
        <v>2</v>
      </c>
      <c r="O5" s="24"/>
      <c r="P5" s="24"/>
      <c r="Q5" s="41">
        <f>SUM(J5:P5)</f>
        <v>7</v>
      </c>
      <c r="R5" s="51"/>
    </row>
    <row r="6" spans="1:43" ht="36" customHeight="1" x14ac:dyDescent="0.3">
      <c r="A6" s="18">
        <v>3</v>
      </c>
      <c r="B6" s="12" t="s">
        <v>21</v>
      </c>
      <c r="C6" s="63" t="s">
        <v>113</v>
      </c>
      <c r="D6" s="18" t="s">
        <v>22</v>
      </c>
      <c r="E6" s="23"/>
      <c r="F6" s="62" t="s">
        <v>135</v>
      </c>
      <c r="G6" s="19">
        <v>1</v>
      </c>
      <c r="H6" s="19">
        <v>1</v>
      </c>
      <c r="I6" s="26" t="s">
        <v>112</v>
      </c>
      <c r="J6" s="22">
        <v>1</v>
      </c>
      <c r="K6" s="22">
        <v>2</v>
      </c>
      <c r="L6" s="22">
        <v>1</v>
      </c>
      <c r="M6" s="22">
        <v>1</v>
      </c>
      <c r="N6" s="22"/>
      <c r="O6" s="61"/>
      <c r="P6" s="61"/>
      <c r="Q6" s="41">
        <f>SUM(J6:P6)</f>
        <v>5</v>
      </c>
      <c r="R6" s="51"/>
    </row>
    <row r="7" spans="1:43" ht="62" customHeight="1" x14ac:dyDescent="0.3">
      <c r="A7" s="18">
        <v>4</v>
      </c>
      <c r="B7" s="42" t="s">
        <v>21</v>
      </c>
      <c r="C7" s="63" t="s">
        <v>37</v>
      </c>
      <c r="D7" s="18" t="s">
        <v>22</v>
      </c>
      <c r="E7" s="23"/>
      <c r="F7" s="62" t="s">
        <v>136</v>
      </c>
      <c r="G7" s="69" t="s">
        <v>39</v>
      </c>
      <c r="H7" s="69" t="s">
        <v>39</v>
      </c>
      <c r="I7" s="26" t="s">
        <v>112</v>
      </c>
      <c r="J7" s="22"/>
      <c r="K7" s="22">
        <v>1</v>
      </c>
      <c r="L7" s="22">
        <v>3</v>
      </c>
      <c r="M7" s="22"/>
      <c r="N7" s="22"/>
      <c r="O7" s="61"/>
      <c r="P7" s="61"/>
      <c r="Q7" s="41"/>
      <c r="R7" s="51"/>
    </row>
    <row r="8" spans="1:43" ht="105" customHeight="1" x14ac:dyDescent="0.3">
      <c r="A8" s="18">
        <v>5</v>
      </c>
      <c r="B8" s="18" t="s">
        <v>65</v>
      </c>
      <c r="C8" s="42" t="s">
        <v>41</v>
      </c>
      <c r="D8" s="18" t="s">
        <v>22</v>
      </c>
      <c r="E8" s="23"/>
      <c r="F8" s="26" t="s">
        <v>137</v>
      </c>
      <c r="G8" s="19">
        <v>1</v>
      </c>
      <c r="H8" s="19"/>
      <c r="I8" s="26" t="s">
        <v>112</v>
      </c>
      <c r="J8" s="22">
        <v>5</v>
      </c>
      <c r="K8" s="22">
        <v>3</v>
      </c>
      <c r="L8" s="22">
        <v>4</v>
      </c>
      <c r="M8" s="22">
        <v>5</v>
      </c>
      <c r="N8" s="22">
        <v>5</v>
      </c>
      <c r="O8" s="61"/>
      <c r="P8" s="61"/>
      <c r="Q8" s="41">
        <f>SUM(J8:P8)</f>
        <v>22</v>
      </c>
      <c r="R8" s="51"/>
    </row>
    <row r="9" spans="1:43" ht="19" customHeight="1" x14ac:dyDescent="0.3">
      <c r="A9" s="111" t="s">
        <v>66</v>
      </c>
      <c r="B9" s="112"/>
      <c r="C9" s="112"/>
      <c r="D9" s="112"/>
      <c r="E9" s="112"/>
      <c r="F9" s="112"/>
      <c r="G9" s="112"/>
      <c r="H9" s="112"/>
      <c r="I9" s="113"/>
      <c r="J9" s="47">
        <f t="shared" ref="J9:P9" si="0">SUM(J4:J8)</f>
        <v>10</v>
      </c>
      <c r="K9" s="47">
        <f t="shared" si="0"/>
        <v>9</v>
      </c>
      <c r="L9" s="47">
        <f t="shared" si="0"/>
        <v>10</v>
      </c>
      <c r="M9" s="47">
        <f t="shared" si="0"/>
        <v>8</v>
      </c>
      <c r="N9" s="47">
        <f t="shared" si="0"/>
        <v>8</v>
      </c>
      <c r="O9" s="47">
        <f t="shared" si="0"/>
        <v>0</v>
      </c>
      <c r="P9" s="47">
        <f t="shared" si="0"/>
        <v>0</v>
      </c>
      <c r="Q9" s="41">
        <f>SUM(J9:P9)</f>
        <v>45</v>
      </c>
      <c r="R9" s="52"/>
    </row>
    <row r="10" spans="1:43" ht="24" customHeight="1" x14ac:dyDescent="0.3">
      <c r="A10" s="18">
        <v>4</v>
      </c>
      <c r="B10" s="18"/>
      <c r="C10" s="18" t="s">
        <v>41</v>
      </c>
      <c r="D10" s="95" t="s">
        <v>68</v>
      </c>
      <c r="E10" s="96"/>
      <c r="F10" s="114" t="s">
        <v>69</v>
      </c>
      <c r="G10" s="115"/>
      <c r="H10" s="115"/>
      <c r="I10" s="116"/>
      <c r="J10" s="58" t="s">
        <v>138</v>
      </c>
      <c r="K10" s="9" t="s">
        <v>139</v>
      </c>
      <c r="L10" s="66" t="s">
        <v>140</v>
      </c>
      <c r="M10" s="66" t="s">
        <v>141</v>
      </c>
      <c r="N10" s="66" t="s">
        <v>142</v>
      </c>
      <c r="O10" s="123"/>
      <c r="P10" s="9"/>
      <c r="Q10" s="127"/>
      <c r="R10" s="51"/>
    </row>
    <row r="11" spans="1:43" ht="18" customHeight="1" x14ac:dyDescent="0.3">
      <c r="A11" s="54"/>
      <c r="B11" s="18"/>
      <c r="C11" s="54"/>
      <c r="D11" s="97"/>
      <c r="E11" s="98"/>
      <c r="F11" s="114" t="s">
        <v>74</v>
      </c>
      <c r="G11" s="115"/>
      <c r="H11" s="115"/>
      <c r="I11" s="116"/>
      <c r="J11" s="58" t="s">
        <v>143</v>
      </c>
      <c r="K11" s="9" t="s">
        <v>144</v>
      </c>
      <c r="L11" s="67" t="s">
        <v>145</v>
      </c>
      <c r="M11" s="67" t="s">
        <v>141</v>
      </c>
      <c r="N11" s="67" t="s">
        <v>146</v>
      </c>
      <c r="O11" s="124"/>
      <c r="P11" s="9"/>
      <c r="Q11" s="128"/>
      <c r="R11" s="51"/>
    </row>
    <row r="12" spans="1:43" ht="18" customHeight="1" x14ac:dyDescent="0.3">
      <c r="A12" s="54"/>
      <c r="B12" s="54"/>
      <c r="C12" s="54"/>
      <c r="D12" s="99"/>
      <c r="E12" s="100"/>
      <c r="F12" s="114" t="s">
        <v>79</v>
      </c>
      <c r="G12" s="115"/>
      <c r="H12" s="115"/>
      <c r="I12" s="116"/>
      <c r="J12" s="58" t="s">
        <v>143</v>
      </c>
      <c r="K12" s="9" t="s">
        <v>144</v>
      </c>
      <c r="L12" s="67" t="s">
        <v>145</v>
      </c>
      <c r="M12" s="67" t="s">
        <v>147</v>
      </c>
      <c r="N12" s="67" t="s">
        <v>146</v>
      </c>
      <c r="O12" s="124"/>
      <c r="P12" s="27"/>
      <c r="Q12" s="128"/>
      <c r="R12" s="51"/>
    </row>
    <row r="13" spans="1:43" ht="24" customHeight="1" x14ac:dyDescent="0.3">
      <c r="A13" s="57"/>
      <c r="B13" s="54"/>
      <c r="C13" s="57"/>
      <c r="D13" s="95" t="s">
        <v>83</v>
      </c>
      <c r="E13" s="96"/>
      <c r="F13" s="114" t="s">
        <v>84</v>
      </c>
      <c r="G13" s="115"/>
      <c r="H13" s="115"/>
      <c r="I13" s="116"/>
      <c r="J13" s="68" t="s">
        <v>148</v>
      </c>
      <c r="K13" s="9" t="s">
        <v>149</v>
      </c>
      <c r="L13" s="67" t="s">
        <v>150</v>
      </c>
      <c r="M13" s="67" t="s">
        <v>151</v>
      </c>
      <c r="N13" s="67" t="s">
        <v>152</v>
      </c>
      <c r="O13" s="124"/>
      <c r="P13" s="27"/>
      <c r="Q13" s="128"/>
      <c r="R13" s="9"/>
    </row>
    <row r="14" spans="1:43" ht="24" customHeight="1" x14ac:dyDescent="0.3">
      <c r="A14" s="48" t="s">
        <v>66</v>
      </c>
      <c r="B14" s="57"/>
      <c r="C14" s="46"/>
      <c r="D14" s="97"/>
      <c r="E14" s="98"/>
      <c r="F14" s="114" t="s">
        <v>88</v>
      </c>
      <c r="G14" s="115"/>
      <c r="H14" s="115"/>
      <c r="I14" s="116"/>
      <c r="J14" s="68" t="s">
        <v>148</v>
      </c>
      <c r="K14" s="9" t="s">
        <v>149</v>
      </c>
      <c r="L14" s="67" t="s">
        <v>153</v>
      </c>
      <c r="M14" s="67" t="s">
        <v>154</v>
      </c>
      <c r="N14" s="67" t="s">
        <v>155</v>
      </c>
      <c r="O14" s="124"/>
      <c r="P14" s="27"/>
      <c r="Q14" s="128"/>
      <c r="R14" s="52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 t="s">
        <v>91</v>
      </c>
    </row>
    <row r="15" spans="1:43" ht="24" customHeight="1" x14ac:dyDescent="0.3">
      <c r="A15" s="86" t="s">
        <v>67</v>
      </c>
      <c r="B15" s="87"/>
      <c r="C15" s="88"/>
      <c r="D15" s="97"/>
      <c r="E15" s="98"/>
      <c r="F15" s="114" t="s">
        <v>92</v>
      </c>
      <c r="G15" s="115"/>
      <c r="H15" s="115"/>
      <c r="I15" s="116"/>
      <c r="J15" s="68" t="s">
        <v>156</v>
      </c>
      <c r="K15" s="9" t="s">
        <v>157</v>
      </c>
      <c r="L15" s="67" t="s">
        <v>158</v>
      </c>
      <c r="M15" s="67" t="s">
        <v>159</v>
      </c>
      <c r="N15" s="67" t="s">
        <v>160</v>
      </c>
      <c r="O15" s="124"/>
      <c r="P15" s="27"/>
      <c r="Q15" s="128"/>
      <c r="R15" s="125"/>
    </row>
    <row r="16" spans="1:43" ht="24" customHeight="1" x14ac:dyDescent="0.3">
      <c r="A16" s="89"/>
      <c r="B16" s="90"/>
      <c r="C16" s="91"/>
      <c r="D16" s="99"/>
      <c r="E16" s="100"/>
      <c r="F16" s="114" t="s">
        <v>96</v>
      </c>
      <c r="G16" s="115"/>
      <c r="H16" s="115"/>
      <c r="I16" s="116"/>
      <c r="J16" s="68" t="s">
        <v>156</v>
      </c>
      <c r="K16" s="9" t="s">
        <v>161</v>
      </c>
      <c r="L16" s="44" t="s">
        <v>162</v>
      </c>
      <c r="M16" s="44" t="s">
        <v>162</v>
      </c>
      <c r="N16" s="44" t="s">
        <v>163</v>
      </c>
      <c r="O16" s="129"/>
      <c r="P16" s="27"/>
      <c r="Q16" s="128"/>
      <c r="R16" s="126"/>
    </row>
    <row r="17" spans="1:18" ht="17" customHeight="1" x14ac:dyDescent="0.3">
      <c r="A17" s="89"/>
      <c r="B17" s="90"/>
      <c r="C17" s="91"/>
      <c r="D17" s="95" t="s">
        <v>100</v>
      </c>
      <c r="E17" s="96"/>
      <c r="F17" s="108" t="s">
        <v>101</v>
      </c>
      <c r="G17" s="109"/>
      <c r="H17" s="109"/>
      <c r="I17" s="110"/>
      <c r="J17" s="72" t="s">
        <v>162</v>
      </c>
      <c r="K17" s="33" t="s">
        <v>164</v>
      </c>
      <c r="L17" s="33" t="s">
        <v>165</v>
      </c>
      <c r="M17" s="33" t="s">
        <v>166</v>
      </c>
      <c r="N17" s="33" t="s">
        <v>167</v>
      </c>
      <c r="O17" s="33"/>
      <c r="P17" s="33"/>
      <c r="Q17" s="67"/>
      <c r="R17" s="126"/>
    </row>
    <row r="18" spans="1:18" ht="16" customHeight="1" x14ac:dyDescent="0.3">
      <c r="A18" s="89"/>
      <c r="B18" s="90"/>
      <c r="C18" s="91"/>
      <c r="D18" s="97"/>
      <c r="E18" s="98"/>
      <c r="F18" s="108" t="s">
        <v>106</v>
      </c>
      <c r="G18" s="109"/>
      <c r="H18" s="109"/>
      <c r="I18" s="110"/>
      <c r="J18" s="72" t="s">
        <v>168</v>
      </c>
      <c r="K18" s="33" t="s">
        <v>162</v>
      </c>
      <c r="L18" s="33"/>
      <c r="M18" s="33"/>
      <c r="N18" s="33"/>
      <c r="O18" s="33"/>
      <c r="P18" s="33"/>
      <c r="Q18" s="67"/>
      <c r="R18" s="126"/>
    </row>
    <row r="19" spans="1:18" ht="16" customHeight="1" x14ac:dyDescent="0.3">
      <c r="A19" s="89"/>
      <c r="B19" s="90"/>
      <c r="C19" s="91"/>
      <c r="D19" s="97"/>
      <c r="E19" s="98"/>
      <c r="F19" s="108" t="s">
        <v>107</v>
      </c>
      <c r="G19" s="109"/>
      <c r="H19" s="109"/>
      <c r="I19" s="110"/>
      <c r="J19" s="72" t="s">
        <v>169</v>
      </c>
      <c r="K19" s="33"/>
      <c r="L19" s="33"/>
      <c r="M19" s="33"/>
      <c r="N19" s="33"/>
      <c r="O19" s="33"/>
      <c r="P19" s="33"/>
      <c r="Q19" s="67"/>
      <c r="R19" s="126"/>
    </row>
    <row r="20" spans="1:18" ht="31" customHeight="1" x14ac:dyDescent="0.3">
      <c r="A20" s="89"/>
      <c r="B20" s="90"/>
      <c r="C20" s="91"/>
      <c r="D20" s="97"/>
      <c r="E20" s="98"/>
      <c r="F20" s="108" t="s">
        <v>108</v>
      </c>
      <c r="G20" s="109"/>
      <c r="H20" s="109"/>
      <c r="I20" s="110"/>
      <c r="J20" s="33"/>
      <c r="K20" s="33"/>
      <c r="L20" s="33" t="s">
        <v>170</v>
      </c>
      <c r="M20" s="33"/>
      <c r="N20" s="33"/>
      <c r="O20" s="33"/>
      <c r="P20" s="33"/>
      <c r="Q20" s="67"/>
      <c r="R20" s="126"/>
    </row>
    <row r="21" spans="1:18" ht="31" customHeight="1" x14ac:dyDescent="0.3">
      <c r="A21" s="89"/>
      <c r="B21" s="90"/>
      <c r="C21" s="91"/>
      <c r="D21" s="97"/>
      <c r="E21" s="98"/>
      <c r="F21" s="108" t="s">
        <v>109</v>
      </c>
      <c r="G21" s="109"/>
      <c r="H21" s="109"/>
      <c r="I21" s="110"/>
      <c r="J21" s="33"/>
      <c r="K21" s="33"/>
      <c r="L21" s="33" t="s">
        <v>170</v>
      </c>
      <c r="M21" s="33"/>
      <c r="N21" s="33"/>
      <c r="O21" s="33"/>
      <c r="P21" s="33"/>
      <c r="Q21" s="67"/>
      <c r="R21" s="126"/>
    </row>
    <row r="22" spans="1:18" ht="31" customHeight="1" x14ac:dyDescent="0.3">
      <c r="A22" s="89"/>
      <c r="B22" s="90"/>
      <c r="C22" s="91"/>
      <c r="D22" s="97"/>
      <c r="E22" s="98"/>
      <c r="F22" s="108" t="s">
        <v>110</v>
      </c>
      <c r="G22" s="109"/>
      <c r="H22" s="109"/>
      <c r="I22" s="110"/>
      <c r="J22" s="33"/>
      <c r="K22" s="33"/>
      <c r="L22" s="33"/>
      <c r="M22" s="33"/>
      <c r="N22" s="33"/>
      <c r="O22" s="33"/>
      <c r="P22" s="33"/>
      <c r="Q22" s="67"/>
      <c r="R22" s="126"/>
    </row>
  </sheetData>
  <mergeCells count="24">
    <mergeCell ref="Q10:Q16"/>
    <mergeCell ref="O10:O16"/>
    <mergeCell ref="A9:I9"/>
    <mergeCell ref="D10:E12"/>
    <mergeCell ref="F10:I10"/>
    <mergeCell ref="F11:I11"/>
    <mergeCell ref="F12:I12"/>
    <mergeCell ref="D13:E16"/>
    <mergeCell ref="R2:R3"/>
    <mergeCell ref="A15:C22"/>
    <mergeCell ref="R15:R22"/>
    <mergeCell ref="F15:I15"/>
    <mergeCell ref="F16:I16"/>
    <mergeCell ref="F17:I17"/>
    <mergeCell ref="F18:I18"/>
    <mergeCell ref="F19:I19"/>
    <mergeCell ref="F20:I20"/>
    <mergeCell ref="F21:I21"/>
    <mergeCell ref="F22:I22"/>
    <mergeCell ref="F14:I14"/>
    <mergeCell ref="A2:N2"/>
    <mergeCell ref="Q2:Q3"/>
    <mergeCell ref="D17:E22"/>
    <mergeCell ref="F13:I13"/>
  </mergeCells>
  <phoneticPr fontId="1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B886-38DF-4A1D-B5D1-EF4EA89A24AD}">
  <dimension ref="A1:AQ25"/>
  <sheetViews>
    <sheetView topLeftCell="A2" workbookViewId="0">
      <selection activeCell="C3" sqref="C3"/>
    </sheetView>
  </sheetViews>
  <sheetFormatPr defaultColWidth="14" defaultRowHeight="13" x14ac:dyDescent="0.3"/>
  <cols>
    <col min="1" max="2" width="10" customWidth="1"/>
    <col min="3" max="3" width="28" customWidth="1"/>
    <col min="4" max="4" width="11" customWidth="1"/>
    <col min="5" max="5" width="8" customWidth="1"/>
    <col min="6" max="6" width="41" customWidth="1"/>
    <col min="7" max="8" width="8" customWidth="1"/>
    <col min="9" max="9" width="7" customWidth="1"/>
    <col min="10" max="10" width="43" customWidth="1"/>
    <col min="11" max="11" width="46" customWidth="1"/>
    <col min="12" max="12" width="33" customWidth="1"/>
    <col min="13" max="13" width="31" customWidth="1"/>
    <col min="14" max="14" width="32" customWidth="1"/>
    <col min="15" max="15" width="17" customWidth="1"/>
    <col min="16" max="16" width="13" customWidth="1"/>
    <col min="17" max="17" width="12" customWidth="1"/>
    <col min="18" max="18" width="5" customWidth="1"/>
    <col min="19" max="43" width="10" customWidth="1"/>
  </cols>
  <sheetData>
    <row r="1" spans="1:43" ht="19" customHeight="1" x14ac:dyDescent="0.35">
      <c r="A1" s="50" t="s">
        <v>44</v>
      </c>
      <c r="B1" s="50"/>
      <c r="C1" s="50"/>
      <c r="D1" s="49">
        <v>44738</v>
      </c>
    </row>
    <row r="2" spans="1:43" ht="18" customHeight="1" x14ac:dyDescent="0.35">
      <c r="A2" s="80" t="str">
        <f>CONCATENATE("周计划&lt;",TEXT(第1周工作总结!$D$1+15,"yyyy年mm月dd日"),"-",TEXT(第1周工作总结!$D$1+21,"yyyy年mm月dd日"),"&gt;")</f>
        <v>周计划&lt;2022年06月20日-2022年06月26日&gt;</v>
      </c>
      <c r="B2" s="85"/>
      <c r="C2" s="80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59"/>
      <c r="P2" s="59"/>
      <c r="Q2" s="117" t="s">
        <v>45</v>
      </c>
      <c r="R2" s="119" t="s">
        <v>6</v>
      </c>
    </row>
    <row r="3" spans="1:43" ht="31" customHeight="1" x14ac:dyDescent="0.4">
      <c r="A3" s="2" t="s">
        <v>7</v>
      </c>
      <c r="B3" s="2" t="s">
        <v>46</v>
      </c>
      <c r="C3" s="133" t="s">
        <v>228</v>
      </c>
      <c r="D3" s="4" t="s">
        <v>10</v>
      </c>
      <c r="E3" s="4" t="s">
        <v>47</v>
      </c>
      <c r="F3" s="45" t="s">
        <v>48</v>
      </c>
      <c r="G3" s="3" t="s">
        <v>49</v>
      </c>
      <c r="H3" s="35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18"/>
      <c r="R3" s="120"/>
    </row>
    <row r="4" spans="1:43" ht="32" customHeight="1" x14ac:dyDescent="0.3">
      <c r="A4" s="18">
        <v>1</v>
      </c>
      <c r="B4" s="18" t="s">
        <v>21</v>
      </c>
      <c r="C4" s="42" t="s">
        <v>20</v>
      </c>
      <c r="D4" s="18" t="s">
        <v>22</v>
      </c>
      <c r="E4" s="23"/>
      <c r="F4" s="76" t="s">
        <v>171</v>
      </c>
      <c r="G4" s="75">
        <v>1</v>
      </c>
      <c r="H4" s="75">
        <v>1</v>
      </c>
      <c r="I4" s="26" t="s">
        <v>112</v>
      </c>
      <c r="J4" s="39">
        <v>3</v>
      </c>
      <c r="K4" s="39">
        <v>10</v>
      </c>
      <c r="L4" s="39"/>
      <c r="M4" s="39"/>
      <c r="N4" s="39">
        <v>2</v>
      </c>
      <c r="O4" s="61"/>
      <c r="P4" s="61"/>
      <c r="Q4" s="41">
        <f>SUM(J4:N4)</f>
        <v>15</v>
      </c>
      <c r="R4" s="51"/>
    </row>
    <row r="5" spans="1:43" ht="31" customHeight="1" x14ac:dyDescent="0.3">
      <c r="A5" s="38">
        <v>2</v>
      </c>
      <c r="B5" s="38" t="s">
        <v>21</v>
      </c>
      <c r="C5" s="12" t="s">
        <v>61</v>
      </c>
      <c r="D5" s="38" t="s">
        <v>22</v>
      </c>
      <c r="E5" s="70"/>
      <c r="F5" s="62" t="s">
        <v>172</v>
      </c>
      <c r="G5" s="19">
        <v>0.8</v>
      </c>
      <c r="H5" s="19">
        <v>0.8</v>
      </c>
      <c r="I5" s="26" t="s">
        <v>112</v>
      </c>
      <c r="J5" s="22">
        <v>2</v>
      </c>
      <c r="K5" s="22"/>
      <c r="L5" s="22"/>
      <c r="M5" s="22"/>
      <c r="N5" s="22">
        <v>1</v>
      </c>
      <c r="O5" s="61"/>
      <c r="P5" s="61"/>
      <c r="Q5" s="41">
        <f>SUM(J5:N5)</f>
        <v>3</v>
      </c>
      <c r="R5" s="51"/>
    </row>
    <row r="6" spans="1:43" ht="62" customHeight="1" x14ac:dyDescent="0.3">
      <c r="A6" s="18">
        <v>3</v>
      </c>
      <c r="B6" s="18" t="s">
        <v>21</v>
      </c>
      <c r="C6" s="63" t="s">
        <v>113</v>
      </c>
      <c r="D6" s="18" t="s">
        <v>22</v>
      </c>
      <c r="E6" s="23"/>
      <c r="F6" s="62" t="s">
        <v>173</v>
      </c>
      <c r="G6" s="19">
        <v>1</v>
      </c>
      <c r="H6" s="19">
        <v>1</v>
      </c>
      <c r="I6" s="26" t="s">
        <v>112</v>
      </c>
      <c r="J6" s="22"/>
      <c r="K6" s="22"/>
      <c r="L6" s="22">
        <v>1</v>
      </c>
      <c r="M6" s="22"/>
      <c r="N6" s="22">
        <v>4</v>
      </c>
      <c r="O6" s="61"/>
      <c r="P6" s="61"/>
      <c r="Q6" s="41">
        <f>SUM(J6:N6)</f>
        <v>5</v>
      </c>
      <c r="R6" s="51"/>
    </row>
    <row r="7" spans="1:43" ht="62" customHeight="1" x14ac:dyDescent="0.3">
      <c r="A7" s="18">
        <v>4</v>
      </c>
      <c r="B7" s="18" t="s">
        <v>21</v>
      </c>
      <c r="C7" s="63" t="s">
        <v>37</v>
      </c>
      <c r="D7" s="18" t="s">
        <v>22</v>
      </c>
      <c r="E7" s="23"/>
      <c r="F7" s="62" t="s">
        <v>38</v>
      </c>
      <c r="G7" s="69" t="s">
        <v>39</v>
      </c>
      <c r="H7" s="69" t="s">
        <v>39</v>
      </c>
      <c r="I7" s="26" t="s">
        <v>112</v>
      </c>
      <c r="J7" s="22"/>
      <c r="K7" s="22"/>
      <c r="L7" s="22"/>
      <c r="M7" s="22">
        <v>4</v>
      </c>
      <c r="N7" s="22">
        <v>2</v>
      </c>
      <c r="O7" s="61"/>
      <c r="P7" s="61"/>
      <c r="Q7" s="41"/>
      <c r="R7" s="51"/>
    </row>
    <row r="8" spans="1:43" ht="70" customHeight="1" x14ac:dyDescent="0.3">
      <c r="A8" s="18">
        <v>5</v>
      </c>
      <c r="B8" s="18" t="s">
        <v>65</v>
      </c>
      <c r="C8" s="42" t="s">
        <v>41</v>
      </c>
      <c r="D8" s="18" t="s">
        <v>22</v>
      </c>
      <c r="E8" s="23"/>
      <c r="F8" s="26" t="s">
        <v>174</v>
      </c>
      <c r="G8" s="19">
        <v>1</v>
      </c>
      <c r="H8" s="19"/>
      <c r="I8" s="26" t="s">
        <v>60</v>
      </c>
      <c r="J8" s="22">
        <v>5</v>
      </c>
      <c r="K8" s="22"/>
      <c r="L8" s="22">
        <v>10</v>
      </c>
      <c r="M8" s="22">
        <v>7</v>
      </c>
      <c r="N8" s="22"/>
      <c r="O8" s="64"/>
      <c r="P8" s="64"/>
      <c r="Q8" s="41">
        <f>SUM(J8:N8)</f>
        <v>22</v>
      </c>
      <c r="R8" s="51"/>
    </row>
    <row r="9" spans="1:43" ht="19" customHeight="1" x14ac:dyDescent="0.3">
      <c r="A9" s="111" t="s">
        <v>66</v>
      </c>
      <c r="B9" s="112"/>
      <c r="C9" s="112"/>
      <c r="D9" s="112"/>
      <c r="E9" s="112"/>
      <c r="F9" s="112"/>
      <c r="G9" s="112"/>
      <c r="H9" s="112"/>
      <c r="I9" s="113"/>
      <c r="J9" s="47">
        <f>SUM(J4:J8)</f>
        <v>10</v>
      </c>
      <c r="K9" s="47">
        <f>SUM(K4:K8)</f>
        <v>10</v>
      </c>
      <c r="L9" s="47">
        <f>SUM(L4:L8)</f>
        <v>11</v>
      </c>
      <c r="M9" s="47">
        <f>SUM(M4:M8)</f>
        <v>11</v>
      </c>
      <c r="N9" s="47">
        <f>SUM(N4:N8)</f>
        <v>9</v>
      </c>
      <c r="O9" s="41"/>
      <c r="P9" s="41"/>
      <c r="Q9" s="41">
        <f>SUM(J9:N9)</f>
        <v>51</v>
      </c>
      <c r="R9" s="52"/>
    </row>
    <row r="10" spans="1:43" ht="16" customHeight="1" x14ac:dyDescent="0.3">
      <c r="A10" s="86" t="s">
        <v>67</v>
      </c>
      <c r="B10" s="87"/>
      <c r="C10" s="88"/>
      <c r="D10" s="95" t="s">
        <v>68</v>
      </c>
      <c r="E10" s="96"/>
      <c r="F10" s="114" t="s">
        <v>69</v>
      </c>
      <c r="G10" s="115"/>
      <c r="H10" s="115"/>
      <c r="I10" s="116"/>
      <c r="J10" s="66" t="s">
        <v>175</v>
      </c>
      <c r="K10" s="66" t="s">
        <v>176</v>
      </c>
      <c r="L10" s="31" t="s">
        <v>177</v>
      </c>
      <c r="M10" s="66" t="s">
        <v>178</v>
      </c>
      <c r="N10" s="9" t="s">
        <v>179</v>
      </c>
      <c r="O10" s="121"/>
      <c r="P10" s="121"/>
      <c r="Q10" s="123"/>
      <c r="R10" s="125"/>
    </row>
    <row r="11" spans="1:43" ht="16" customHeight="1" x14ac:dyDescent="0.3">
      <c r="A11" s="89"/>
      <c r="B11" s="90"/>
      <c r="C11" s="91"/>
      <c r="D11" s="97"/>
      <c r="E11" s="98"/>
      <c r="F11" s="114" t="s">
        <v>74</v>
      </c>
      <c r="G11" s="115"/>
      <c r="H11" s="115"/>
      <c r="I11" s="116"/>
      <c r="J11" s="67" t="s">
        <v>180</v>
      </c>
      <c r="K11" s="73" t="s">
        <v>176</v>
      </c>
      <c r="L11" s="67" t="s">
        <v>181</v>
      </c>
      <c r="M11" s="67" t="s">
        <v>178</v>
      </c>
      <c r="N11" s="9" t="s">
        <v>179</v>
      </c>
      <c r="O11" s="130"/>
      <c r="P11" s="130"/>
      <c r="Q11" s="124"/>
      <c r="R11" s="126"/>
    </row>
    <row r="12" spans="1:43" ht="16" customHeight="1" x14ac:dyDescent="0.3">
      <c r="A12" s="89"/>
      <c r="B12" s="90"/>
      <c r="C12" s="91"/>
      <c r="D12" s="99"/>
      <c r="E12" s="100"/>
      <c r="F12" s="114" t="s">
        <v>79</v>
      </c>
      <c r="G12" s="115"/>
      <c r="H12" s="115"/>
      <c r="I12" s="116"/>
      <c r="J12" s="67" t="s">
        <v>182</v>
      </c>
      <c r="K12" s="73" t="s">
        <v>176</v>
      </c>
      <c r="L12" s="67" t="s">
        <v>183</v>
      </c>
      <c r="M12" s="67" t="s">
        <v>184</v>
      </c>
      <c r="N12" s="9" t="s">
        <v>185</v>
      </c>
      <c r="O12" s="130"/>
      <c r="P12" s="130"/>
      <c r="Q12" s="124"/>
      <c r="R12" s="126"/>
    </row>
    <row r="13" spans="1:43" ht="16" customHeight="1" x14ac:dyDescent="0.3">
      <c r="A13" s="89"/>
      <c r="B13" s="90"/>
      <c r="C13" s="91"/>
      <c r="D13" s="95" t="s">
        <v>83</v>
      </c>
      <c r="E13" s="96"/>
      <c r="F13" s="114" t="s">
        <v>84</v>
      </c>
      <c r="G13" s="115"/>
      <c r="H13" s="115"/>
      <c r="I13" s="116"/>
      <c r="J13" s="67" t="s">
        <v>186</v>
      </c>
      <c r="K13" s="73" t="s">
        <v>176</v>
      </c>
      <c r="L13" s="67" t="s">
        <v>187</v>
      </c>
      <c r="M13" s="67" t="s">
        <v>188</v>
      </c>
      <c r="N13" s="9" t="s">
        <v>189</v>
      </c>
      <c r="O13" s="130"/>
      <c r="P13" s="130"/>
      <c r="Q13" s="124"/>
      <c r="R13" s="126"/>
    </row>
    <row r="14" spans="1:43" ht="16" customHeight="1" x14ac:dyDescent="0.3">
      <c r="A14" s="89"/>
      <c r="B14" s="90"/>
      <c r="C14" s="91"/>
      <c r="D14" s="97"/>
      <c r="E14" s="98"/>
      <c r="F14" s="114" t="s">
        <v>88</v>
      </c>
      <c r="G14" s="115"/>
      <c r="H14" s="115"/>
      <c r="I14" s="116"/>
      <c r="J14" s="67" t="s">
        <v>186</v>
      </c>
      <c r="K14" s="73" t="s">
        <v>176</v>
      </c>
      <c r="L14" s="67" t="s">
        <v>187</v>
      </c>
      <c r="M14" s="67" t="s">
        <v>188</v>
      </c>
      <c r="N14" s="9" t="s">
        <v>189</v>
      </c>
      <c r="O14" s="130"/>
      <c r="P14" s="130"/>
      <c r="Q14" s="124"/>
      <c r="R14" s="126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 t="s">
        <v>91</v>
      </c>
    </row>
    <row r="15" spans="1:43" ht="16" customHeight="1" x14ac:dyDescent="0.3">
      <c r="A15" s="89"/>
      <c r="B15" s="90"/>
      <c r="C15" s="91"/>
      <c r="D15" s="97"/>
      <c r="E15" s="98"/>
      <c r="F15" s="114" t="s">
        <v>92</v>
      </c>
      <c r="G15" s="115"/>
      <c r="H15" s="115"/>
      <c r="I15" s="116"/>
      <c r="J15" s="67" t="s">
        <v>190</v>
      </c>
      <c r="K15" s="73" t="s">
        <v>176</v>
      </c>
      <c r="L15" s="67" t="s">
        <v>187</v>
      </c>
      <c r="M15" s="67" t="s">
        <v>191</v>
      </c>
      <c r="N15" s="9" t="s">
        <v>192</v>
      </c>
      <c r="O15" s="130"/>
      <c r="P15" s="130"/>
      <c r="Q15" s="124"/>
      <c r="R15" s="126"/>
    </row>
    <row r="16" spans="1:43" ht="16" customHeight="1" x14ac:dyDescent="0.3">
      <c r="A16" s="89"/>
      <c r="B16" s="90"/>
      <c r="C16" s="91"/>
      <c r="D16" s="99"/>
      <c r="E16" s="100"/>
      <c r="F16" s="114" t="s">
        <v>96</v>
      </c>
      <c r="G16" s="115"/>
      <c r="H16" s="115"/>
      <c r="I16" s="116"/>
      <c r="J16" s="44" t="s">
        <v>190</v>
      </c>
      <c r="K16" s="77" t="s">
        <v>176</v>
      </c>
      <c r="L16" s="44" t="s">
        <v>193</v>
      </c>
      <c r="M16" s="44" t="s">
        <v>194</v>
      </c>
      <c r="N16" s="9" t="s">
        <v>195</v>
      </c>
      <c r="O16" s="130"/>
      <c r="P16" s="130"/>
      <c r="Q16" s="124"/>
      <c r="R16" s="126"/>
    </row>
    <row r="17" spans="1:18" ht="16" customHeight="1" x14ac:dyDescent="0.3">
      <c r="A17" s="89"/>
      <c r="B17" s="90"/>
      <c r="C17" s="91"/>
      <c r="D17" s="101" t="s">
        <v>100</v>
      </c>
      <c r="E17" s="102"/>
      <c r="F17" s="108" t="s">
        <v>101</v>
      </c>
      <c r="G17" s="109"/>
      <c r="H17" s="109"/>
      <c r="I17" s="110"/>
      <c r="J17" s="78" t="s">
        <v>196</v>
      </c>
      <c r="K17" s="33" t="s">
        <v>197</v>
      </c>
      <c r="L17" s="33" t="s">
        <v>187</v>
      </c>
      <c r="M17" s="33" t="s">
        <v>198</v>
      </c>
      <c r="N17" s="33" t="s">
        <v>195</v>
      </c>
      <c r="O17" s="130"/>
      <c r="P17" s="130"/>
      <c r="Q17" s="124"/>
      <c r="R17" s="126"/>
    </row>
    <row r="18" spans="1:18" ht="16" customHeight="1" x14ac:dyDescent="0.3">
      <c r="A18" s="89"/>
      <c r="B18" s="90"/>
      <c r="C18" s="91"/>
      <c r="D18" s="103"/>
      <c r="E18" s="104"/>
      <c r="F18" s="108" t="s">
        <v>106</v>
      </c>
      <c r="G18" s="109"/>
      <c r="H18" s="109"/>
      <c r="I18" s="110"/>
      <c r="J18" s="33" t="s">
        <v>199</v>
      </c>
      <c r="K18" s="33" t="s">
        <v>197</v>
      </c>
      <c r="L18" s="33" t="s">
        <v>187</v>
      </c>
      <c r="M18" s="33" t="s">
        <v>198</v>
      </c>
      <c r="N18" s="33"/>
      <c r="O18" s="130"/>
      <c r="P18" s="130"/>
      <c r="Q18" s="124"/>
      <c r="R18" s="126"/>
    </row>
    <row r="19" spans="1:18" ht="31" customHeight="1" x14ac:dyDescent="0.3">
      <c r="A19" s="89"/>
      <c r="B19" s="90"/>
      <c r="C19" s="91"/>
      <c r="D19" s="103"/>
      <c r="E19" s="104"/>
      <c r="F19" s="108" t="s">
        <v>107</v>
      </c>
      <c r="G19" s="109"/>
      <c r="H19" s="109"/>
      <c r="I19" s="110"/>
      <c r="J19" s="33"/>
      <c r="K19" s="33"/>
      <c r="L19" s="33" t="s">
        <v>187</v>
      </c>
      <c r="M19" s="33" t="s">
        <v>200</v>
      </c>
      <c r="N19" s="33"/>
      <c r="O19" s="130"/>
      <c r="P19" s="131"/>
      <c r="Q19" s="124"/>
      <c r="R19" s="126"/>
    </row>
    <row r="20" spans="1:18" ht="31" customHeight="1" x14ac:dyDescent="0.3">
      <c r="A20" s="89"/>
      <c r="B20" s="90"/>
      <c r="C20" s="91"/>
      <c r="D20" s="103"/>
      <c r="E20" s="104"/>
      <c r="F20" s="108" t="s">
        <v>108</v>
      </c>
      <c r="G20" s="109"/>
      <c r="H20" s="109"/>
      <c r="I20" s="110"/>
      <c r="J20" s="33"/>
      <c r="K20" s="33"/>
      <c r="L20" s="33"/>
      <c r="M20" s="33"/>
      <c r="N20" s="33"/>
      <c r="O20" s="130"/>
      <c r="P20" s="74"/>
      <c r="Q20" s="124"/>
      <c r="R20" s="126"/>
    </row>
    <row r="21" spans="1:18" ht="31" customHeight="1" x14ac:dyDescent="0.3">
      <c r="A21" s="89"/>
      <c r="B21" s="90"/>
      <c r="C21" s="91"/>
      <c r="D21" s="103"/>
      <c r="E21" s="104"/>
      <c r="F21" s="108" t="s">
        <v>109</v>
      </c>
      <c r="G21" s="109"/>
      <c r="H21" s="109"/>
      <c r="I21" s="110"/>
      <c r="J21" s="33"/>
      <c r="K21" s="33"/>
      <c r="L21" s="33"/>
      <c r="M21" s="33"/>
      <c r="N21" s="33"/>
      <c r="O21" s="130"/>
      <c r="P21" s="74"/>
      <c r="Q21" s="124"/>
      <c r="R21" s="126"/>
    </row>
    <row r="22" spans="1:18" ht="31" customHeight="1" x14ac:dyDescent="0.3">
      <c r="A22" s="92"/>
      <c r="B22" s="93"/>
      <c r="C22" s="94"/>
      <c r="D22" s="105"/>
      <c r="E22" s="106"/>
      <c r="F22" s="108" t="s">
        <v>110</v>
      </c>
      <c r="G22" s="109"/>
      <c r="H22" s="109"/>
      <c r="I22" s="110"/>
      <c r="J22" s="33"/>
      <c r="K22" s="33"/>
      <c r="L22" s="33"/>
      <c r="M22" s="33"/>
      <c r="N22" s="33"/>
      <c r="O22" s="131"/>
      <c r="P22" s="74"/>
      <c r="Q22" s="129"/>
      <c r="R22" s="132"/>
    </row>
    <row r="23" spans="1:18" ht="18" customHeight="1" x14ac:dyDescent="0.3"/>
    <row r="24" spans="1:18" ht="18" customHeight="1" x14ac:dyDescent="0.3">
      <c r="J24" s="60"/>
      <c r="L24" s="66"/>
      <c r="M24" s="60"/>
      <c r="N24" s="60"/>
    </row>
    <row r="25" spans="1:18" ht="36" customHeight="1" x14ac:dyDescent="0.3">
      <c r="L25" s="60" t="s">
        <v>0</v>
      </c>
    </row>
  </sheetData>
  <mergeCells count="25">
    <mergeCell ref="F15:I15"/>
    <mergeCell ref="F16:I16"/>
    <mergeCell ref="D17:E22"/>
    <mergeCell ref="F17:I17"/>
    <mergeCell ref="F18:I18"/>
    <mergeCell ref="F19:I19"/>
    <mergeCell ref="F20:I20"/>
    <mergeCell ref="F21:I21"/>
    <mergeCell ref="F22:I22"/>
    <mergeCell ref="R2:R3"/>
    <mergeCell ref="A2:N2"/>
    <mergeCell ref="A9:I9"/>
    <mergeCell ref="Q2:Q3"/>
    <mergeCell ref="A10:C22"/>
    <mergeCell ref="D10:E12"/>
    <mergeCell ref="F10:I10"/>
    <mergeCell ref="O10:O22"/>
    <mergeCell ref="P10:P19"/>
    <mergeCell ref="Q10:Q22"/>
    <mergeCell ref="R10:R22"/>
    <mergeCell ref="F11:I11"/>
    <mergeCell ref="F12:I12"/>
    <mergeCell ref="D13:E16"/>
    <mergeCell ref="F13:I13"/>
    <mergeCell ref="F14:I14"/>
  </mergeCells>
  <phoneticPr fontId="1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1AA-1715-4746-8322-4721372D549D}">
  <dimension ref="A1:AQ25"/>
  <sheetViews>
    <sheetView workbookViewId="0">
      <selection activeCell="C3" sqref="C3"/>
    </sheetView>
  </sheetViews>
  <sheetFormatPr defaultColWidth="14" defaultRowHeight="13" x14ac:dyDescent="0.3"/>
  <cols>
    <col min="1" max="2" width="10" customWidth="1"/>
    <col min="3" max="3" width="29" customWidth="1"/>
    <col min="4" max="4" width="11" customWidth="1"/>
    <col min="5" max="5" width="8" customWidth="1"/>
    <col min="6" max="6" width="41" customWidth="1"/>
    <col min="7" max="8" width="8" customWidth="1"/>
    <col min="9" max="9" width="7" customWidth="1"/>
    <col min="10" max="10" width="43" customWidth="1"/>
    <col min="11" max="11" width="46" customWidth="1"/>
    <col min="12" max="12" width="33" customWidth="1"/>
    <col min="13" max="13" width="31" customWidth="1"/>
    <col min="14" max="14" width="32" customWidth="1"/>
    <col min="15" max="15" width="17" customWidth="1"/>
    <col min="16" max="16" width="13" customWidth="1"/>
    <col min="17" max="17" width="12" customWidth="1"/>
    <col min="18" max="18" width="5" customWidth="1"/>
    <col min="19" max="43" width="10" customWidth="1"/>
  </cols>
  <sheetData>
    <row r="1" spans="1:43" ht="19" customHeight="1" x14ac:dyDescent="0.35">
      <c r="A1" s="50" t="s">
        <v>44</v>
      </c>
      <c r="B1" s="50"/>
      <c r="C1" s="50"/>
      <c r="D1" s="49">
        <v>44743</v>
      </c>
    </row>
    <row r="2" spans="1:43" ht="18" customHeight="1" x14ac:dyDescent="0.35">
      <c r="A2" s="80" t="str">
        <f>CONCATENATE("周计划&lt;",TEXT(第1周工作总结!$D$1+22,"yyyy年mm月dd日"),"-",TEXT(第1周工作总结!$D$1+26,"yyyy年mm月dd日"),"&gt;")</f>
        <v>周计划&lt;2022年06月27日-2022年07月01日&gt;</v>
      </c>
      <c r="B2" s="85"/>
      <c r="C2" s="80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59"/>
      <c r="P2" s="59"/>
      <c r="Q2" s="117" t="s">
        <v>45</v>
      </c>
      <c r="R2" s="119" t="s">
        <v>6</v>
      </c>
    </row>
    <row r="3" spans="1:43" ht="31" customHeight="1" x14ac:dyDescent="0.4">
      <c r="A3" s="2" t="s">
        <v>7</v>
      </c>
      <c r="B3" s="2" t="s">
        <v>46</v>
      </c>
      <c r="C3" s="133" t="s">
        <v>228</v>
      </c>
      <c r="D3" s="4" t="s">
        <v>10</v>
      </c>
      <c r="E3" s="4" t="s">
        <v>47</v>
      </c>
      <c r="F3" s="45" t="s">
        <v>48</v>
      </c>
      <c r="G3" s="3" t="s">
        <v>49</v>
      </c>
      <c r="H3" s="35" t="s">
        <v>50</v>
      </c>
      <c r="I3" s="1" t="s">
        <v>51</v>
      </c>
      <c r="J3" s="45" t="s">
        <v>52</v>
      </c>
      <c r="K3" s="45" t="s">
        <v>53</v>
      </c>
      <c r="L3" s="45" t="s">
        <v>54</v>
      </c>
      <c r="M3" s="45" t="s">
        <v>55</v>
      </c>
      <c r="N3" s="45" t="s">
        <v>56</v>
      </c>
      <c r="O3" s="1" t="s">
        <v>57</v>
      </c>
      <c r="P3" s="1" t="s">
        <v>58</v>
      </c>
      <c r="Q3" s="118"/>
      <c r="R3" s="120"/>
    </row>
    <row r="4" spans="1:43" ht="62" customHeight="1" x14ac:dyDescent="0.3">
      <c r="A4" s="18">
        <v>1</v>
      </c>
      <c r="B4" s="18" t="s">
        <v>21</v>
      </c>
      <c r="C4" s="42" t="s">
        <v>20</v>
      </c>
      <c r="D4" s="18" t="s">
        <v>22</v>
      </c>
      <c r="E4" s="23"/>
      <c r="F4" s="76" t="s">
        <v>201</v>
      </c>
      <c r="G4" s="79" t="s">
        <v>202</v>
      </c>
      <c r="H4" s="75"/>
      <c r="I4" s="26" t="s">
        <v>60</v>
      </c>
      <c r="J4" s="24">
        <v>3</v>
      </c>
      <c r="K4" s="24"/>
      <c r="L4" s="24"/>
      <c r="M4" s="24">
        <v>2</v>
      </c>
      <c r="N4" s="24"/>
      <c r="O4" s="61"/>
      <c r="P4" s="61"/>
      <c r="Q4" s="41">
        <f>SUM(J4:N4)</f>
        <v>5</v>
      </c>
      <c r="R4" s="51"/>
    </row>
    <row r="5" spans="1:43" ht="31" customHeight="1" x14ac:dyDescent="0.3">
      <c r="A5" s="38">
        <v>2</v>
      </c>
      <c r="B5" s="38" t="s">
        <v>21</v>
      </c>
      <c r="C5" s="12" t="s">
        <v>61</v>
      </c>
      <c r="D5" s="38" t="s">
        <v>22</v>
      </c>
      <c r="E5" s="70"/>
      <c r="F5" s="62" t="s">
        <v>172</v>
      </c>
      <c r="G5" s="19">
        <v>1</v>
      </c>
      <c r="H5" s="19"/>
      <c r="I5" s="26" t="s">
        <v>60</v>
      </c>
      <c r="J5" s="24"/>
      <c r="K5" s="24"/>
      <c r="L5" s="24">
        <v>3</v>
      </c>
      <c r="M5" s="24"/>
      <c r="N5" s="24">
        <v>1</v>
      </c>
      <c r="O5" s="61"/>
      <c r="P5" s="61"/>
      <c r="Q5" s="41">
        <f>SUM(J5:N5)</f>
        <v>4</v>
      </c>
      <c r="R5" s="51"/>
    </row>
    <row r="6" spans="1:43" ht="36" customHeight="1" x14ac:dyDescent="0.3">
      <c r="A6" s="18">
        <v>3</v>
      </c>
      <c r="B6" s="18" t="s">
        <v>21</v>
      </c>
      <c r="C6" s="63" t="s">
        <v>113</v>
      </c>
      <c r="D6" s="18" t="s">
        <v>22</v>
      </c>
      <c r="E6" s="23"/>
      <c r="F6" s="62" t="s">
        <v>203</v>
      </c>
      <c r="G6" s="19">
        <v>0.8</v>
      </c>
      <c r="H6" s="19"/>
      <c r="I6" s="26" t="s">
        <v>60</v>
      </c>
      <c r="J6" s="22">
        <v>3</v>
      </c>
      <c r="K6" s="22"/>
      <c r="L6" s="22">
        <v>2</v>
      </c>
      <c r="M6" s="22">
        <v>1</v>
      </c>
      <c r="N6" s="22">
        <v>1</v>
      </c>
      <c r="O6" s="61"/>
      <c r="P6" s="61"/>
      <c r="Q6" s="41">
        <f>SUM(J6:N6)</f>
        <v>7</v>
      </c>
      <c r="R6" s="51"/>
    </row>
    <row r="7" spans="1:43" ht="62" customHeight="1" x14ac:dyDescent="0.3">
      <c r="A7" s="18">
        <v>4</v>
      </c>
      <c r="B7" s="18" t="s">
        <v>21</v>
      </c>
      <c r="C7" s="63" t="s">
        <v>37</v>
      </c>
      <c r="D7" s="18" t="s">
        <v>22</v>
      </c>
      <c r="E7" s="23"/>
      <c r="F7" s="62" t="s">
        <v>38</v>
      </c>
      <c r="G7" s="69" t="s">
        <v>32</v>
      </c>
      <c r="H7" s="19"/>
      <c r="I7" s="26" t="s">
        <v>60</v>
      </c>
      <c r="J7" s="22">
        <v>2</v>
      </c>
      <c r="K7" s="22">
        <v>1</v>
      </c>
      <c r="L7" s="22">
        <v>1</v>
      </c>
      <c r="M7" s="22">
        <v>2</v>
      </c>
      <c r="N7" s="22">
        <v>3</v>
      </c>
      <c r="O7" s="61"/>
      <c r="P7" s="61"/>
      <c r="Q7" s="41"/>
      <c r="R7" s="51"/>
    </row>
    <row r="8" spans="1:43" ht="18" customHeight="1" x14ac:dyDescent="0.3">
      <c r="A8" s="18">
        <v>5</v>
      </c>
      <c r="B8" s="18" t="s">
        <v>65</v>
      </c>
      <c r="C8" s="42" t="s">
        <v>41</v>
      </c>
      <c r="D8" s="18" t="s">
        <v>22</v>
      </c>
      <c r="E8" s="23"/>
      <c r="F8" s="26"/>
      <c r="G8" s="19">
        <v>1</v>
      </c>
      <c r="H8" s="19"/>
      <c r="I8" s="26" t="s">
        <v>60</v>
      </c>
      <c r="J8" s="22"/>
      <c r="K8" s="22">
        <v>7</v>
      </c>
      <c r="L8" s="22">
        <v>4</v>
      </c>
      <c r="M8" s="22">
        <v>4</v>
      </c>
      <c r="N8" s="22">
        <v>3</v>
      </c>
      <c r="O8" s="64"/>
      <c r="P8" s="64"/>
      <c r="Q8" s="41">
        <f>SUM(J8:N8)</f>
        <v>18</v>
      </c>
      <c r="R8" s="51"/>
    </row>
    <row r="9" spans="1:43" ht="19" customHeight="1" x14ac:dyDescent="0.3">
      <c r="A9" s="111" t="s">
        <v>66</v>
      </c>
      <c r="B9" s="112"/>
      <c r="C9" s="112"/>
      <c r="D9" s="112"/>
      <c r="E9" s="112"/>
      <c r="F9" s="112"/>
      <c r="G9" s="112"/>
      <c r="H9" s="112"/>
      <c r="I9" s="113"/>
      <c r="J9" s="47">
        <f>SUM(J4:J8)</f>
        <v>8</v>
      </c>
      <c r="K9" s="47">
        <f>SUM(K4:K8)</f>
        <v>8</v>
      </c>
      <c r="L9" s="47">
        <f>SUM(L4:L8)</f>
        <v>10</v>
      </c>
      <c r="M9" s="47">
        <f>SUM(M4:M8)</f>
        <v>9</v>
      </c>
      <c r="N9" s="47">
        <f>SUM(N4:N8)</f>
        <v>8</v>
      </c>
      <c r="O9" s="41"/>
      <c r="P9" s="41"/>
      <c r="Q9" s="41">
        <f>SUM(J9:N9)</f>
        <v>43</v>
      </c>
      <c r="R9" s="52"/>
    </row>
    <row r="10" spans="1:43" ht="16" customHeight="1" x14ac:dyDescent="0.3">
      <c r="A10" s="86" t="s">
        <v>67</v>
      </c>
      <c r="B10" s="87"/>
      <c r="C10" s="88"/>
      <c r="D10" s="95" t="s">
        <v>68</v>
      </c>
      <c r="E10" s="96"/>
      <c r="F10" s="114" t="s">
        <v>69</v>
      </c>
      <c r="G10" s="115"/>
      <c r="H10" s="115"/>
      <c r="I10" s="116"/>
      <c r="J10" s="66" t="s">
        <v>204</v>
      </c>
      <c r="K10" s="66" t="s">
        <v>205</v>
      </c>
      <c r="L10" s="31" t="s">
        <v>206</v>
      </c>
      <c r="M10" s="66" t="s">
        <v>207</v>
      </c>
      <c r="N10" s="9" t="s">
        <v>208</v>
      </c>
      <c r="O10" s="121"/>
      <c r="P10" s="121"/>
      <c r="Q10" s="123"/>
      <c r="R10" s="125"/>
    </row>
    <row r="11" spans="1:43" ht="16" customHeight="1" x14ac:dyDescent="0.3">
      <c r="A11" s="89"/>
      <c r="B11" s="90"/>
      <c r="C11" s="91"/>
      <c r="D11" s="97"/>
      <c r="E11" s="98"/>
      <c r="F11" s="114" t="s">
        <v>74</v>
      </c>
      <c r="G11" s="115"/>
      <c r="H11" s="115"/>
      <c r="I11" s="116"/>
      <c r="J11" s="67" t="s">
        <v>209</v>
      </c>
      <c r="K11" s="73" t="s">
        <v>210</v>
      </c>
      <c r="L11" s="31" t="s">
        <v>206</v>
      </c>
      <c r="M11" s="66" t="s">
        <v>207</v>
      </c>
      <c r="N11" s="9" t="s">
        <v>208</v>
      </c>
      <c r="O11" s="130"/>
      <c r="P11" s="130"/>
      <c r="Q11" s="124"/>
      <c r="R11" s="126"/>
    </row>
    <row r="12" spans="1:43" ht="16" customHeight="1" x14ac:dyDescent="0.3">
      <c r="A12" s="89"/>
      <c r="B12" s="90"/>
      <c r="C12" s="91"/>
      <c r="D12" s="99"/>
      <c r="E12" s="100"/>
      <c r="F12" s="114" t="s">
        <v>79</v>
      </c>
      <c r="G12" s="115"/>
      <c r="H12" s="115"/>
      <c r="I12" s="116"/>
      <c r="J12" s="67" t="s">
        <v>209</v>
      </c>
      <c r="K12" s="73" t="s">
        <v>211</v>
      </c>
      <c r="L12" s="67" t="s">
        <v>212</v>
      </c>
      <c r="M12" s="66" t="s">
        <v>207</v>
      </c>
      <c r="N12" s="9" t="s">
        <v>208</v>
      </c>
      <c r="O12" s="130"/>
      <c r="P12" s="130"/>
      <c r="Q12" s="124"/>
      <c r="R12" s="126"/>
    </row>
    <row r="13" spans="1:43" ht="16" customHeight="1" x14ac:dyDescent="0.3">
      <c r="A13" s="89"/>
      <c r="B13" s="90"/>
      <c r="C13" s="91"/>
      <c r="D13" s="95" t="s">
        <v>83</v>
      </c>
      <c r="E13" s="96"/>
      <c r="F13" s="114" t="s">
        <v>84</v>
      </c>
      <c r="G13" s="115"/>
      <c r="H13" s="115"/>
      <c r="I13" s="116"/>
      <c r="J13" s="67" t="s">
        <v>213</v>
      </c>
      <c r="K13" s="31" t="s">
        <v>214</v>
      </c>
      <c r="L13" s="67" t="s">
        <v>212</v>
      </c>
      <c r="M13" s="67" t="s">
        <v>215</v>
      </c>
      <c r="N13" s="9" t="s">
        <v>216</v>
      </c>
      <c r="O13" s="130"/>
      <c r="P13" s="130"/>
      <c r="Q13" s="124"/>
      <c r="R13" s="126"/>
    </row>
    <row r="14" spans="1:43" ht="16" customHeight="1" x14ac:dyDescent="0.3">
      <c r="A14" s="89"/>
      <c r="B14" s="90"/>
      <c r="C14" s="91"/>
      <c r="D14" s="97"/>
      <c r="E14" s="98"/>
      <c r="F14" s="114" t="s">
        <v>88</v>
      </c>
      <c r="G14" s="115"/>
      <c r="H14" s="115"/>
      <c r="I14" s="116"/>
      <c r="J14" s="67" t="s">
        <v>213</v>
      </c>
      <c r="K14" s="31" t="s">
        <v>214</v>
      </c>
      <c r="L14" s="31" t="s">
        <v>208</v>
      </c>
      <c r="M14" s="67" t="s">
        <v>215</v>
      </c>
      <c r="N14" s="9" t="s">
        <v>216</v>
      </c>
      <c r="O14" s="130"/>
      <c r="P14" s="130"/>
      <c r="Q14" s="124"/>
      <c r="R14" s="126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 t="s">
        <v>91</v>
      </c>
    </row>
    <row r="15" spans="1:43" ht="16" customHeight="1" x14ac:dyDescent="0.3">
      <c r="A15" s="89"/>
      <c r="B15" s="90"/>
      <c r="C15" s="91"/>
      <c r="D15" s="97"/>
      <c r="E15" s="98"/>
      <c r="F15" s="114" t="s">
        <v>92</v>
      </c>
      <c r="G15" s="115"/>
      <c r="H15" s="115"/>
      <c r="I15" s="116"/>
      <c r="J15" s="67" t="s">
        <v>190</v>
      </c>
      <c r="K15" s="31" t="s">
        <v>217</v>
      </c>
      <c r="L15" s="31" t="s">
        <v>208</v>
      </c>
      <c r="M15" s="67" t="s">
        <v>218</v>
      </c>
      <c r="N15" s="9" t="s">
        <v>192</v>
      </c>
      <c r="O15" s="130"/>
      <c r="P15" s="130"/>
      <c r="Q15" s="124"/>
      <c r="R15" s="126"/>
    </row>
    <row r="16" spans="1:43" ht="16" customHeight="1" x14ac:dyDescent="0.3">
      <c r="A16" s="89"/>
      <c r="B16" s="90"/>
      <c r="C16" s="91"/>
      <c r="D16" s="99"/>
      <c r="E16" s="100"/>
      <c r="F16" s="114" t="s">
        <v>96</v>
      </c>
      <c r="G16" s="115"/>
      <c r="H16" s="115"/>
      <c r="I16" s="116"/>
      <c r="J16" s="44" t="s">
        <v>190</v>
      </c>
      <c r="K16" s="31" t="s">
        <v>217</v>
      </c>
      <c r="L16" s="44" t="s">
        <v>219</v>
      </c>
      <c r="M16" s="67" t="s">
        <v>218</v>
      </c>
      <c r="N16" s="9" t="s">
        <v>220</v>
      </c>
      <c r="O16" s="130"/>
      <c r="P16" s="130"/>
      <c r="Q16" s="124"/>
      <c r="R16" s="126"/>
    </row>
    <row r="17" spans="1:18" ht="31" customHeight="1" x14ac:dyDescent="0.3">
      <c r="A17" s="89"/>
      <c r="B17" s="90"/>
      <c r="C17" s="91"/>
      <c r="D17" s="101" t="s">
        <v>100</v>
      </c>
      <c r="E17" s="102"/>
      <c r="F17" s="108" t="s">
        <v>101</v>
      </c>
      <c r="G17" s="109"/>
      <c r="H17" s="109"/>
      <c r="I17" s="110"/>
      <c r="J17" s="78" t="s">
        <v>221</v>
      </c>
      <c r="K17" s="33" t="s">
        <v>222</v>
      </c>
      <c r="L17" s="33" t="s">
        <v>223</v>
      </c>
      <c r="M17" s="33" t="s">
        <v>224</v>
      </c>
      <c r="N17" s="33" t="s">
        <v>225</v>
      </c>
      <c r="O17" s="130"/>
      <c r="P17" s="130"/>
      <c r="Q17" s="124"/>
      <c r="R17" s="126"/>
    </row>
    <row r="18" spans="1:18" ht="16" customHeight="1" x14ac:dyDescent="0.3">
      <c r="A18" s="89"/>
      <c r="B18" s="90"/>
      <c r="C18" s="91"/>
      <c r="D18" s="103"/>
      <c r="E18" s="104"/>
      <c r="F18" s="108" t="s">
        <v>106</v>
      </c>
      <c r="G18" s="109"/>
      <c r="H18" s="109"/>
      <c r="I18" s="110"/>
      <c r="J18" s="33"/>
      <c r="K18" s="33"/>
      <c r="L18" s="33" t="s">
        <v>226</v>
      </c>
      <c r="M18" s="33" t="s">
        <v>227</v>
      </c>
      <c r="N18" s="33"/>
      <c r="O18" s="130"/>
      <c r="P18" s="130"/>
      <c r="Q18" s="124"/>
      <c r="R18" s="126"/>
    </row>
    <row r="19" spans="1:18" ht="31" customHeight="1" x14ac:dyDescent="0.3">
      <c r="A19" s="89"/>
      <c r="B19" s="90"/>
      <c r="C19" s="91"/>
      <c r="D19" s="103"/>
      <c r="E19" s="104"/>
      <c r="F19" s="108" t="s">
        <v>107</v>
      </c>
      <c r="G19" s="109"/>
      <c r="H19" s="109"/>
      <c r="I19" s="110"/>
      <c r="J19" s="33"/>
      <c r="K19" s="33"/>
      <c r="L19" s="33"/>
      <c r="M19" s="33"/>
      <c r="N19" s="33"/>
      <c r="O19" s="130"/>
      <c r="P19" s="131"/>
      <c r="Q19" s="124"/>
      <c r="R19" s="126"/>
    </row>
    <row r="20" spans="1:18" ht="31" customHeight="1" x14ac:dyDescent="0.3">
      <c r="A20" s="89"/>
      <c r="B20" s="90"/>
      <c r="C20" s="91"/>
      <c r="D20" s="103"/>
      <c r="E20" s="104"/>
      <c r="F20" s="108" t="s">
        <v>108</v>
      </c>
      <c r="G20" s="109"/>
      <c r="H20" s="109"/>
      <c r="I20" s="110"/>
      <c r="J20" s="33"/>
      <c r="K20" s="33"/>
      <c r="L20" s="33"/>
      <c r="M20" s="33"/>
      <c r="N20" s="33"/>
      <c r="O20" s="130"/>
      <c r="P20" s="74"/>
      <c r="Q20" s="124"/>
      <c r="R20" s="126"/>
    </row>
    <row r="21" spans="1:18" ht="31" customHeight="1" x14ac:dyDescent="0.3">
      <c r="A21" s="89"/>
      <c r="B21" s="90"/>
      <c r="C21" s="91"/>
      <c r="D21" s="103"/>
      <c r="E21" s="104"/>
      <c r="F21" s="108" t="s">
        <v>109</v>
      </c>
      <c r="G21" s="109"/>
      <c r="H21" s="109"/>
      <c r="I21" s="110"/>
      <c r="J21" s="33"/>
      <c r="K21" s="33"/>
      <c r="L21" s="33"/>
      <c r="M21" s="33"/>
      <c r="N21" s="33"/>
      <c r="O21" s="130"/>
      <c r="P21" s="74"/>
      <c r="Q21" s="124"/>
      <c r="R21" s="126"/>
    </row>
    <row r="22" spans="1:18" ht="31" customHeight="1" x14ac:dyDescent="0.3">
      <c r="A22" s="92"/>
      <c r="B22" s="93"/>
      <c r="C22" s="94"/>
      <c r="D22" s="105"/>
      <c r="E22" s="106"/>
      <c r="F22" s="108" t="s">
        <v>110</v>
      </c>
      <c r="G22" s="109"/>
      <c r="H22" s="109"/>
      <c r="I22" s="110"/>
      <c r="J22" s="33"/>
      <c r="K22" s="33"/>
      <c r="L22" s="33"/>
      <c r="M22" s="33"/>
      <c r="N22" s="33"/>
      <c r="O22" s="131"/>
      <c r="P22" s="74"/>
      <c r="Q22" s="129"/>
      <c r="R22" s="132"/>
    </row>
    <row r="23" spans="1:18" ht="18" customHeight="1" x14ac:dyDescent="0.3"/>
    <row r="24" spans="1:18" ht="18" customHeight="1" x14ac:dyDescent="0.3">
      <c r="J24" s="60"/>
      <c r="L24" s="66"/>
      <c r="M24" s="60"/>
      <c r="N24" s="60"/>
    </row>
    <row r="25" spans="1:18" ht="36" customHeight="1" x14ac:dyDescent="0.3">
      <c r="L25" s="60" t="s">
        <v>0</v>
      </c>
    </row>
  </sheetData>
  <mergeCells count="25">
    <mergeCell ref="D10:E12"/>
    <mergeCell ref="F10:I10"/>
    <mergeCell ref="Q2:Q3"/>
    <mergeCell ref="R2:R3"/>
    <mergeCell ref="A2:N2"/>
    <mergeCell ref="O10:O22"/>
    <mergeCell ref="P10:P19"/>
    <mergeCell ref="Q10:Q22"/>
    <mergeCell ref="R10:R22"/>
    <mergeCell ref="F11:I11"/>
    <mergeCell ref="F12:I12"/>
    <mergeCell ref="F13:I13"/>
    <mergeCell ref="F14:I14"/>
    <mergeCell ref="F15:I15"/>
    <mergeCell ref="F16:I16"/>
    <mergeCell ref="A9:I9"/>
    <mergeCell ref="A10:C22"/>
    <mergeCell ref="D13:E16"/>
    <mergeCell ref="D17:E22"/>
    <mergeCell ref="F17:I17"/>
    <mergeCell ref="F18:I18"/>
    <mergeCell ref="F19:I19"/>
    <mergeCell ref="F20:I20"/>
    <mergeCell ref="F21:I21"/>
    <mergeCell ref="F22:I22"/>
  </mergeCells>
  <phoneticPr fontId="1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月度计划性工作要点</vt:lpstr>
      <vt:lpstr>第1周工作总结</vt:lpstr>
      <vt:lpstr>第2周工作总结</vt:lpstr>
      <vt:lpstr>第3周工作总结</vt:lpstr>
      <vt:lpstr>第4周工作总结</vt:lpstr>
      <vt:lpstr>第5周工作计划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2022-07-11T04:44:24Z</dcterms:modified>
</cp:coreProperties>
</file>