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ork\PMO\4.小组月报5月及后续\input\22M6\"/>
    </mc:Choice>
  </mc:AlternateContent>
  <xr:revisionPtr revIDLastSave="0" documentId="13_ncr:1_{88B67FEA-C1A1-49D3-B67E-B7E37B45E589}" xr6:coauthVersionLast="47" xr6:coauthVersionMax="47" xr10:uidLastSave="{00000000-0000-0000-0000-000000000000}"/>
  <bookViews>
    <workbookView xWindow="-110" yWindow="-110" windowWidth="21820" windowHeight="13900" firstSheet="1" activeTab="6" xr2:uid="{00000000-000D-0000-FFFF-FFFF00000000}"/>
  </bookViews>
  <sheets>
    <sheet name="Sheet1" sheetId="1" state="hidden" r:id="rId1"/>
    <sheet name="本月计划性工作要点" sheetId="2" r:id="rId2"/>
    <sheet name="第1周工作计划" sheetId="3" r:id="rId3"/>
    <sheet name="第2周工作计划" sheetId="4" r:id="rId4"/>
    <sheet name="第3周工作计划" sheetId="5" r:id="rId5"/>
    <sheet name="第4周工作计划" sheetId="6" r:id="rId6"/>
    <sheet name="第5周工作计划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8" i="7" l="1"/>
  <c r="M18" i="7"/>
  <c r="L18" i="7"/>
  <c r="K18" i="7"/>
  <c r="J18" i="7"/>
  <c r="Q17" i="7"/>
  <c r="Q16" i="7"/>
  <c r="Q15" i="7"/>
  <c r="Q14" i="7"/>
  <c r="Q13" i="7"/>
  <c r="Q12" i="7"/>
  <c r="Q11" i="7"/>
  <c r="Q10" i="7"/>
  <c r="Q9" i="7"/>
  <c r="Q8" i="7"/>
  <c r="Q7" i="7"/>
  <c r="Q6" i="7"/>
  <c r="Q5" i="7"/>
  <c r="Q4" i="7"/>
  <c r="A2" i="7"/>
  <c r="N20" i="6"/>
  <c r="M20" i="6"/>
  <c r="L20" i="6"/>
  <c r="K20" i="6"/>
  <c r="J20" i="6"/>
  <c r="Q19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A2" i="6"/>
  <c r="P22" i="5"/>
  <c r="O22" i="5"/>
  <c r="N22" i="5"/>
  <c r="M22" i="5"/>
  <c r="L22" i="5"/>
  <c r="K22" i="5"/>
  <c r="J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A4" i="5"/>
  <c r="A2" i="5"/>
  <c r="N20" i="4"/>
  <c r="M20" i="4"/>
  <c r="L20" i="4"/>
  <c r="K20" i="4"/>
  <c r="J20" i="4"/>
  <c r="Q19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A2" i="4"/>
  <c r="N20" i="3"/>
  <c r="M20" i="3"/>
  <c r="L20" i="3"/>
  <c r="K20" i="3"/>
  <c r="J20" i="3"/>
  <c r="Q19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A2" i="3"/>
  <c r="A11" i="2"/>
  <c r="A10" i="2"/>
  <c r="A9" i="2"/>
  <c r="A8" i="2"/>
  <c r="A7" i="2"/>
  <c r="A6" i="2"/>
  <c r="A5" i="2"/>
  <c r="A4" i="2"/>
  <c r="A3" i="2"/>
  <c r="Q20" i="4" l="1"/>
  <c r="Q20" i="6"/>
  <c r="Q18" i="7"/>
  <c r="Q20" i="3"/>
  <c r="Q22" i="5"/>
</calcChain>
</file>

<file path=xl/sharedStrings.xml><?xml version="1.0" encoding="utf-8"?>
<sst xmlns="http://schemas.openxmlformats.org/spreadsheetml/2006/main" count="848" uniqueCount="241">
  <si>
    <r>
      <rPr>
        <b/>
        <sz val="9"/>
        <color rgb="FF000000"/>
        <rFont val="Calibri"/>
        <family val="2"/>
      </rPr>
      <t xml:space="preserve">任务名称
</t>
    </r>
    <r>
      <rPr>
        <b/>
        <sz val="9"/>
        <color rgb="FFFF0000"/>
        <rFont val="Calibri"/>
        <family val="2"/>
      </rPr>
      <t>（项目名称-任务事项</t>
    </r>
    <r>
      <rPr>
        <b/>
        <sz val="9"/>
        <color rgb="FF000000"/>
        <rFont val="Calibri"/>
        <family val="2"/>
      </rPr>
      <t>）</t>
    </r>
  </si>
  <si>
    <r>
      <t xml:space="preserve">目标1：运行支持与迭代：
1、迭代功能-目录功能
2、 迭代功能-计划管理功能上线 
3、迭代功能-模板库 
4、总管理后台部署发布
5、主页功能
6、多级审核功能
7、数据分析
8、样式库
</t>
    </r>
    <r>
      <rPr>
        <u/>
        <sz val="10"/>
        <color theme="10"/>
        <rFont val="Calibri"/>
        <family val="2"/>
      </rPr>
      <t>华润水泥现场数字化管理创新项目系统迭代规划日报</t>
    </r>
  </si>
  <si>
    <r>
      <t xml:space="preserve">目标2：创新竞赛报名运维支持
交付件问题清单
</t>
    </r>
    <r>
      <rPr>
        <u/>
        <sz val="10"/>
        <color theme="10"/>
        <rFont val="Calibri"/>
        <family val="2"/>
      </rPr>
      <t>润科创小程序运维支持跟踪列表V1.0</t>
    </r>
  </si>
  <si>
    <r>
      <rPr>
        <sz val="9"/>
        <color rgb="FF000000"/>
        <rFont val="Calibri"/>
        <family val="2"/>
      </rPr>
      <t>化学材料启动会准备
润科创小程序问题跟进（</t>
    </r>
    <r>
      <rPr>
        <sz val="9"/>
        <color rgb="FF1F2329"/>
        <rFont val="Calibri"/>
        <family val="2"/>
      </rPr>
      <t>图片问题完成解决</t>
    </r>
    <r>
      <rPr>
        <sz val="9"/>
        <color rgb="FF000000"/>
        <rFont val="Calibri"/>
        <family val="2"/>
      </rPr>
      <t>）</t>
    </r>
  </si>
  <si>
    <t>任务4：细化合同、SOW
任务6：提供主数据项目资料</t>
  </si>
  <si>
    <t>任务4：细化合同、SOW</t>
  </si>
  <si>
    <t>月度计划性工作&lt;2022年07月01日-2022年07月31日&gt;</t>
  </si>
  <si>
    <t>备注</t>
  </si>
  <si>
    <t>任务编号</t>
  </si>
  <si>
    <t>任务属性</t>
  </si>
  <si>
    <t>负责人</t>
  </si>
  <si>
    <t>干系人</t>
  </si>
  <si>
    <t>月度工作目标</t>
  </si>
  <si>
    <t>目标完成</t>
  </si>
  <si>
    <t>实际
完成情况</t>
  </si>
  <si>
    <t>第1周</t>
  </si>
  <si>
    <t>第2周</t>
  </si>
  <si>
    <t>第3周</t>
  </si>
  <si>
    <t>第4周</t>
  </si>
  <si>
    <t>第5周</t>
  </si>
  <si>
    <t>现场数字化管理项目推进-运行支持及迭代功能上线</t>
  </si>
  <si>
    <t>建设</t>
  </si>
  <si>
    <t>陈其达</t>
  </si>
  <si>
    <t>完成所有功能迭代上线</t>
  </si>
  <si>
    <t>完成百分百功能迭代</t>
  </si>
  <si>
    <t>培训材料准备，组织强化培训</t>
  </si>
  <si>
    <t>回访
问题清单、电话、现场</t>
  </si>
  <si>
    <t>总结材料准备</t>
  </si>
  <si>
    <t>总结会</t>
  </si>
  <si>
    <t>现场数字化管理项目推进-二期项目及产品规划</t>
  </si>
  <si>
    <t>完成招标文件</t>
  </si>
  <si>
    <t>目标：采购文件准备完毕
交付件：市场调研、采购文件、评分标准</t>
  </si>
  <si>
    <t>招标准备：
供应商联系</t>
  </si>
  <si>
    <t>准备发起流程：
跟领导沟通是否可以发起本项工作</t>
  </si>
  <si>
    <t>协助先进控制系统推广项准备</t>
  </si>
  <si>
    <t>通用</t>
  </si>
  <si>
    <t>汪飞
胡要林
邓承熹</t>
  </si>
  <si>
    <t>完成销售合同及硬件采购文件</t>
  </si>
  <si>
    <t>完成销售合同模板邮件f发出</t>
  </si>
  <si>
    <t>硬件采购文件准备完毕</t>
  </si>
  <si>
    <t>跟进硬件采购流程
反馈进度</t>
  </si>
  <si>
    <t>海丰电厂销售管理平台项目</t>
  </si>
  <si>
    <t>跟进流程及合同签订推进</t>
  </si>
  <si>
    <t>跟进项目进展</t>
  </si>
  <si>
    <t>跟进项目进展
提前规划项目方案及功能</t>
  </si>
  <si>
    <t>准备合同签订</t>
  </si>
  <si>
    <t>华润化学材料项目实施-项目方案实施</t>
  </si>
  <si>
    <t>付华</t>
  </si>
  <si>
    <t>完成调研及方案设计</t>
  </si>
  <si>
    <t>调研报告编写准备</t>
  </si>
  <si>
    <t>调研报告</t>
  </si>
  <si>
    <t>调研报告
方案设计</t>
  </si>
  <si>
    <t>方案设计</t>
  </si>
  <si>
    <t>汽运调度管理系统升级-协助完成招标工作</t>
  </si>
  <si>
    <t>完成评标</t>
  </si>
  <si>
    <t>项目调研</t>
  </si>
  <si>
    <t>项目调研（广东大区）
SOW</t>
  </si>
  <si>
    <t>项目调研（其他大区调研）
SOW</t>
  </si>
  <si>
    <t>需求清单</t>
  </si>
  <si>
    <t>升级方案</t>
  </si>
  <si>
    <t>大排矿事项跟进-跟进合同变更情况</t>
  </si>
  <si>
    <t>跟进合同变更</t>
  </si>
  <si>
    <t>跟进项目进度</t>
  </si>
  <si>
    <t>跟进大排矿签报请示</t>
  </si>
  <si>
    <t>现场交流跟进（廖武燊）</t>
  </si>
  <si>
    <t>IPV6改造</t>
  </si>
  <si>
    <t>完成信息反馈</t>
  </si>
  <si>
    <t>收集表发出</t>
  </si>
  <si>
    <t>咨询改造影响</t>
  </si>
  <si>
    <t>填报日期-周五</t>
  </si>
  <si>
    <t>项目用时统计
（小时）</t>
  </si>
  <si>
    <t>任务分类</t>
  </si>
  <si>
    <t>协助人</t>
  </si>
  <si>
    <t>交付件/工作文档</t>
  </si>
  <si>
    <t>计划
完成比例</t>
  </si>
  <si>
    <t>实际
完成比例</t>
  </si>
  <si>
    <t>任务状态</t>
  </si>
  <si>
    <t>星期一</t>
  </si>
  <si>
    <t>星期二</t>
  </si>
  <si>
    <t>星期三</t>
  </si>
  <si>
    <t>星期四</t>
  </si>
  <si>
    <t>星期五</t>
  </si>
  <si>
    <t>星期六</t>
  </si>
  <si>
    <t>星期日</t>
  </si>
  <si>
    <t>现场数字化管理项目推进：
1、迭代功能上线
2、运行支持
3、二期项目及产品规划</t>
  </si>
  <si>
    <t>1、100%
2、100%
3、100%
4、100%
5、100%
6、100%
7、100%
8、100%</t>
  </si>
  <si>
    <t>1、100%
2、100%
3、100%
4、100%
5、50%
6、100%
7、90%
8、50%</t>
  </si>
  <si>
    <t>延迟</t>
  </si>
  <si>
    <t>目标2：二期产品采购准备
交付件：采购文件材料（ppt\word）</t>
  </si>
  <si>
    <t>运维</t>
  </si>
  <si>
    <t>海丰运维问题支持</t>
  </si>
  <si>
    <t>问题清单</t>
  </si>
  <si>
    <t>持续</t>
  </si>
  <si>
    <t>进行中</t>
  </si>
  <si>
    <t>汽运调度管理系统升级项目</t>
  </si>
  <si>
    <t>项目启动准备</t>
  </si>
  <si>
    <t>完成</t>
  </si>
  <si>
    <t>海丰电厂粉煤灰副产品销售项目
1、海丰电力立项及采购
2、徐州项目</t>
  </si>
  <si>
    <t>目标：海丰项目立项及采购进展
交付件：进度反馈
目标：运营部信息平台方案
交付件：方案材料</t>
  </si>
  <si>
    <t>目标：徐州采购进度跟进
交付件：进度反馈（仍处于延迟状态）</t>
  </si>
  <si>
    <t>润科创创新平台项目：
 1、运行支持
 2、迭代功能跟进</t>
  </si>
  <si>
    <t>华润化学材料项目实施及方案准备工作</t>
  </si>
  <si>
    <t>调研需求</t>
  </si>
  <si>
    <t>未开始</t>
  </si>
  <si>
    <t>临时任务</t>
  </si>
  <si>
    <t>创新项目推广计划跟进：
 1、于4 月、7 月、10 月、次年1月的6日前反馈附件2至科创部公文邮箱；
 2、推广结果确认单
 3、推广总结</t>
  </si>
  <si>
    <t>PC构件柔性工厂方案组织编写
1、项目团队组建
2、方案编写</t>
  </si>
  <si>
    <t>目标2：大排矿一卡通项目跟进
交付件：邮件回复（润丰智慧科技工作对接）</t>
  </si>
  <si>
    <t>营销</t>
  </si>
  <si>
    <t>目标：光大水泥智能制造项目进度跟进
交付件：ppt</t>
  </si>
  <si>
    <t>胡要林</t>
  </si>
  <si>
    <t>全流程先进控制系统项目推广
目标：合同模板制定、硬件采购文件编写
交付件：word及ppt及邮件发送</t>
  </si>
  <si>
    <t>IPv6改造事项(组织系统信息收集)
交付件：邮件反馈</t>
  </si>
  <si>
    <t>办公室管理</t>
  </si>
  <si>
    <t>双周会议</t>
  </si>
  <si>
    <t>更新周报（周会）</t>
  </si>
  <si>
    <t>小计</t>
  </si>
  <si>
    <t>任务完成情况</t>
  </si>
  <si>
    <t>上午</t>
  </si>
  <si>
    <t>09:00 ~ 10:00</t>
  </si>
  <si>
    <t>汽运调度管理系统项目实施沟通</t>
  </si>
  <si>
    <t>润科创无法上传培训视频问题跟进</t>
  </si>
  <si>
    <t>汽运调度管理系统会议</t>
  </si>
  <si>
    <t>跟进现场数字化迭代进度
沟通无法签署保密协议的人员账号问题</t>
  </si>
  <si>
    <t>10:00 ~ 11:00</t>
  </si>
  <si>
    <t>化学材料与谭林沟通过调研报告</t>
  </si>
  <si>
    <t>汽运调度管理系统调研工作安排
1、思鹏沟通协调广东大区调研时间（周一需要确认）
2、跟张劢沟通调研准备事项</t>
  </si>
  <si>
    <t>11:00 ~ 12:00</t>
  </si>
  <si>
    <t>现场数字化迭代情况跟进
现场数字化迭代功能测试</t>
  </si>
  <si>
    <t>现场数字化无法签订人员账号问题处理
润科创无法上传视频的问题处理</t>
  </si>
  <si>
    <t>大排矿一卡通安排沟通</t>
  </si>
  <si>
    <t>下午</t>
  </si>
  <si>
    <t>13:30 ~ 14:30</t>
  </si>
  <si>
    <t>现场数字化迭代情况跟进
润科创无法上传培训视频问题跟进</t>
  </si>
  <si>
    <t>大排一卡通情况沟通</t>
  </si>
  <si>
    <t>现场数字化无法签订人员账号问题处理</t>
  </si>
  <si>
    <t>14:30 ~ 15:30</t>
  </si>
  <si>
    <t>沟通信创云事项</t>
  </si>
  <si>
    <t>跟进及处理云美互动人员账号申请情况</t>
  </si>
  <si>
    <t>润科创无法上传视频的问题处理</t>
  </si>
  <si>
    <t>15:30 ~ 16:30</t>
  </si>
  <si>
    <t>越德运维合同开票邮件发送
越德智能制造材料发送沟通</t>
  </si>
  <si>
    <t>科技公司月会</t>
  </si>
  <si>
    <t>搬儿童节礼物</t>
  </si>
  <si>
    <t>月会</t>
  </si>
  <si>
    <t>16:30 ~ 17:30</t>
  </si>
  <si>
    <t>先进控制系统合同模板沟通
电力信息平台材料沟通</t>
  </si>
  <si>
    <t>沟通现场数字化项目一期功能迭代情况
沟通一期收尾事项
沟通培训事项及总结材料事项</t>
  </si>
  <si>
    <t>大排矿邮件回复</t>
  </si>
  <si>
    <t>加班</t>
  </si>
  <si>
    <t>17:30 ~ 18:30</t>
  </si>
  <si>
    <t>18:30 ~ 19:30</t>
  </si>
  <si>
    <t>19:30 ~ 20:30</t>
  </si>
  <si>
    <t>目标2：大排矿一卡通项目跟进
交付件：推进签报发起，跟进廖现场沟通</t>
  </si>
  <si>
    <t>全流程先进控制系统项目推广
目标：合同模板制定、硬件采购文件编写
交付件：模板发给克奇</t>
  </si>
  <si>
    <t>跟进现场数字化发版情况
发送采购文件材料
跟进总结会材料
跟进需求收集反馈情况
入党申请书交付</t>
  </si>
  <si>
    <t>出差前往化学材料</t>
  </si>
  <si>
    <t>跟进现场数字化：
发送采购文件材料
跟进总结会材料
跟进需求收集反馈情况</t>
  </si>
  <si>
    <t>汽运调度管理系统项目准备：
1、人员账号申请
2、调研计划确认
保密协议无法签订的人员账号处理</t>
  </si>
  <si>
    <t>汽运调度系统调研情况跟进
汽运调度系统sow确认
汽运调度系统人员账号申请跟进</t>
  </si>
  <si>
    <t>汽运调度管理系统项目准备：
sow文件审阅修改</t>
  </si>
  <si>
    <t>化学材料调研报告及需求整理</t>
  </si>
  <si>
    <t>华润化学材料调研报告最新版本查阅与修改</t>
  </si>
  <si>
    <t>酒店安置，进公司</t>
  </si>
  <si>
    <t>材料调研报告及需求整理</t>
  </si>
  <si>
    <t>先进控制系统项目商务相关文档发出
大排矿后续工作计划安排沟通</t>
  </si>
  <si>
    <t>华润电力总部信息平台材料修改</t>
  </si>
  <si>
    <t>收拾出差行李</t>
  </si>
  <si>
    <t>周六</t>
  </si>
  <si>
    <t>周日</t>
  </si>
  <si>
    <t>1、100%
2、100%
3、100%
4、100%
5、50%
6、100%
7、20%
8、50%</t>
  </si>
  <si>
    <t>1、100%
2、98%
3、98%
4、100%
5、50%%
6、99%
7、20%
8、50%</t>
  </si>
  <si>
    <t>目标2：二期产品规划
交付件：需求清单</t>
  </si>
  <si>
    <t>项目实施及方案准备工作</t>
  </si>
  <si>
    <t>目标：海丰项目立项及采购进展
交付件：进度反馈（临时新增编写项目建议书）
ppt前往电力总部与运营部沟通</t>
  </si>
  <si>
    <t>目标2：大排矿一卡通项目跟进
交付件：跟进合同变更进度</t>
  </si>
  <si>
    <t>目标：光大水泥智能制造项目进度跟进
交付件：反馈项目预算</t>
  </si>
  <si>
    <t>IPv6改造事项(组织系统信息收集)
交付件：反馈模板给卞易翔</t>
  </si>
  <si>
    <t>董克奇</t>
  </si>
  <si>
    <t>协助董克奇完成营销制度材料</t>
  </si>
  <si>
    <t>华润化学材料项目调研-内贸内勤交流手工单原因</t>
  </si>
  <si>
    <t>华润化学材料项目调研-手工单原因、仓储流程梳理</t>
  </si>
  <si>
    <t>华润化学材料项目调研-厂外排队原因梳理
财务月结手工原因讨论</t>
  </si>
  <si>
    <t>华润化学材料项目调研-财务月结手工原因讨论</t>
  </si>
  <si>
    <t>华润化学材料项目方案编写-原材料销售</t>
  </si>
  <si>
    <t>华润化学材料项目方案编写</t>
  </si>
  <si>
    <t>华润化学材料项目方案编写-成品销售</t>
  </si>
  <si>
    <t>华润化学材料项目方案编写-采购业务</t>
  </si>
  <si>
    <t>项目调研及周会开展</t>
  </si>
  <si>
    <t>项目启动会准备，方案编写</t>
  </si>
  <si>
    <t>润科创小程序问题跟进（图片问题及项目显示问题）</t>
  </si>
  <si>
    <t>化学材料项目方案完善</t>
  </si>
  <si>
    <t>华润电力副产品营销平台沟通</t>
  </si>
  <si>
    <t>化学材料启动会准备</t>
  </si>
  <si>
    <t>化学材料启动会准备
润科创小程序问题跟进（图片问题及项目显示问题）
电力地磅接收磅值不准及车辆上线不正常的问题跟进</t>
  </si>
  <si>
    <t>化学材料启动会准备
润科创小程序问题跟进（图片问题及项目显示问题）</t>
  </si>
  <si>
    <t>报价文件准备（与艾赛克确认信创产品最新报价）</t>
  </si>
  <si>
    <t>沟通海丰项目采购事项</t>
  </si>
  <si>
    <t>化学材料启动会准备（用户沟通）</t>
  </si>
  <si>
    <t>化学材料启动会准备
海丰电厂项目采购事项沟通（蒙练）</t>
  </si>
  <si>
    <t>化学材料启动会</t>
  </si>
  <si>
    <t>化学材料项目方案完善
海丰电厂污泥平台掉线问题及地磅接收问题更新</t>
  </si>
  <si>
    <t>报价事项沟通会议（汪总、克奇）</t>
  </si>
  <si>
    <t>化学材料启动会准备-修改</t>
  </si>
  <si>
    <t>启动会材料整理
润科创小程序问题跟进（图片问题及项目显示问题）</t>
  </si>
  <si>
    <t>报价文件整理</t>
  </si>
  <si>
    <t>电力地磅接收磅值不准及车辆上线不正常的问题跟进</t>
  </si>
  <si>
    <t>海丰项目报价事项准备</t>
  </si>
  <si>
    <t>报价文件邮件发送</t>
  </si>
  <si>
    <t>目标：海丰项目立项及采购进展
交付件：第一次报价
目标：运营部信息平台方案
交付件：方案材料更新</t>
  </si>
  <si>
    <t>润科创小程序问题跟进（图片问题及项目显示问题）
ssl证书到期
项目显示问题</t>
  </si>
  <si>
    <t>润科创小程序问题跟进（图片问题及项目显示问题）
创新平台ssl证书替换（反向代理、应用服务）
高德地图开发者账号申请新的appid</t>
  </si>
  <si>
    <t>业绩合同签订
物流外库及运费调研</t>
  </si>
  <si>
    <t>污泥运输平台绿盾车队上线问题跟进解决
车辆已分配无法填写问题（已发现问题）
毛重皮重正确净重还是出现错误
车辆地磅值问题</t>
  </si>
  <si>
    <t>跟进报价邮件和流程提交进度
化学材料ERP系统熟悉
确认汽运调度管理系统测试环境能否使用
提醒张劢调整汽运调度组织架构
跟进国产环境资源申请：
1、一卡通国产环境
2、现场数字化国产环境</t>
  </si>
  <si>
    <t>赛思和创项目付款报账
跟进如下问题：
污泥运输平台绿盾车队上线问题跟进解决
高德地图ipakey注册，并提醒毛裕青和老聂更换</t>
  </si>
  <si>
    <t>化学材料解决方案
海丰电厂项目报价事项沟通与跟进</t>
  </si>
  <si>
    <t>副产品销售管理平台，报价相关邮件发送，附件扫描，发送
流程事项</t>
  </si>
  <si>
    <t>化学材料ERP系统熟悉</t>
  </si>
  <si>
    <t>化学材料方案更新
跟进</t>
  </si>
  <si>
    <t>化学材料解决方案</t>
  </si>
  <si>
    <t>化学材料解决方案修改</t>
  </si>
  <si>
    <t>化学材料ERP系统熟悉
化学材料方案更新</t>
  </si>
  <si>
    <t>海丰电厂项目报价事项沟通与跟进
化学材料方案更新</t>
  </si>
  <si>
    <t>现场数字化进度款报账提交
部门双周会议材料提交</t>
  </si>
  <si>
    <t>汽运调度管理平台，污泥平台跟进地图调用appid替换
化学材料ERP系统熟悉
化学材料方案更新
跟进报价邮件和流程</t>
  </si>
  <si>
    <t>化学材料方案更新</t>
  </si>
  <si>
    <t>项目周会</t>
  </si>
  <si>
    <t>华润化学材料项目方案编写
周报编写与发送</t>
  </si>
  <si>
    <t>跟进如下问题：
污泥运输平台绿盾车队上线问题跟进解决
车辆已分配无法填写问题（已发现问题）
毛重皮重正确净重还是出现错误
车辆地磅值问题</t>
  </si>
  <si>
    <t>汽运调度管理系统功能清单沟通</t>
  </si>
  <si>
    <t>海包、运费差异等方案沟通</t>
  </si>
  <si>
    <t>海丰电厂污泥平台问题沟通材料准备</t>
  </si>
  <si>
    <t>部门双周会议材料协助张劢编写</t>
  </si>
  <si>
    <t>18:30 ~ 20:30</t>
  </si>
  <si>
    <t>跳绳、学习、看书</t>
  </si>
  <si>
    <t>8:30 ~ 10:30</t>
  </si>
  <si>
    <t>电力副产品信息平台材料编辑（重叠区域整理）</t>
  </si>
  <si>
    <t>业绩合同修改</t>
  </si>
  <si>
    <t>华润电力公司材料更新</t>
  </si>
  <si>
    <t>项目名称</t>
    <phoneticPr fontId="8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</si>
</sst>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[$-F800]dddd\,\ mmmm\ dd\,\ yyyy"/>
  </numFmts>
  <fonts count="89" x14ac:knownFonts="1">
    <font>
      <sz val="10"/>
      <color theme="1"/>
      <name val="等线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.45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10"/>
      <color rgb="FF000000"/>
      <name val="Calibri"/>
      <family val="2"/>
    </font>
    <font>
      <sz val="10.45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1F2329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1F2329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F54A45"/>
      <name val="Calibri"/>
      <family val="2"/>
    </font>
    <font>
      <sz val="9"/>
      <color rgb="FF000000"/>
      <name val="Calibri"/>
      <family val="2"/>
    </font>
    <font>
      <sz val="10.45"/>
      <color rgb="FF000000"/>
      <name val="Calibri"/>
      <family val="2"/>
    </font>
    <font>
      <sz val="10.45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"/>
      <color rgb="FF1F2329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b/>
      <sz val="9"/>
      <color rgb="FFFF0000"/>
      <name val="Calibri"/>
      <family val="2"/>
    </font>
    <font>
      <u/>
      <sz val="10"/>
      <color theme="10"/>
      <name val="Calibri"/>
      <family val="2"/>
    </font>
    <font>
      <sz val="9"/>
      <name val="等线"/>
      <family val="3"/>
      <charset val="134"/>
      <scheme val="minor"/>
    </font>
    <font>
      <b/>
      <sz val="9"/>
      <color rgb="FF000000"/>
      <name val="宋体"/>
      <family val="3"/>
      <charset val="134"/>
    </font>
  </fonts>
  <fills count="23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2DBDB"/>
      </patternFill>
    </fill>
  </fills>
  <borders count="8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90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9" fontId="3" fillId="0" borderId="3" xfId="0" applyNumberFormat="1" applyFont="1" applyBorder="1" applyAlignment="1">
      <alignment horizontal="center" vertical="center" wrapText="1"/>
    </xf>
    <xf numFmtId="176" fontId="4" fillId="0" borderId="4" xfId="0" applyNumberFormat="1" applyFont="1" applyBorder="1" applyAlignment="1">
      <alignment horizontal="left" vertical="center" wrapText="1"/>
    </xf>
    <xf numFmtId="0" fontId="5" fillId="0" borderId="5" xfId="0" applyFont="1" applyBorder="1" applyAlignment="1">
      <alignment vertical="center" wrapText="1"/>
    </xf>
    <xf numFmtId="177" fontId="6" fillId="0" borderId="6" xfId="0" applyNumberFormat="1" applyFont="1" applyBorder="1" applyAlignment="1">
      <alignment vertical="center" wrapText="1"/>
    </xf>
    <xf numFmtId="177" fontId="7" fillId="0" borderId="7" xfId="0" applyNumberFormat="1" applyFont="1" applyBorder="1" applyAlignment="1">
      <alignment horizontal="left" vertical="center" wrapText="1"/>
    </xf>
    <xf numFmtId="176" fontId="8" fillId="0" borderId="8" xfId="0" applyNumberFormat="1" applyFont="1" applyBorder="1" applyAlignment="1">
      <alignment horizontal="center" vertical="center" wrapText="1"/>
    </xf>
    <xf numFmtId="9" fontId="9" fillId="0" borderId="9" xfId="0" applyNumberFormat="1" applyFont="1" applyBorder="1" applyAlignment="1">
      <alignment vertical="center"/>
    </xf>
    <xf numFmtId="177" fontId="10" fillId="0" borderId="10" xfId="0" applyNumberFormat="1" applyFont="1" applyBorder="1" applyAlignment="1">
      <alignment horizontal="center" vertical="center" wrapText="1"/>
    </xf>
    <xf numFmtId="0" fontId="11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center" vertical="center" wrapText="1"/>
    </xf>
    <xf numFmtId="177" fontId="13" fillId="2" borderId="13" xfId="0" applyNumberFormat="1" applyFont="1" applyFill="1" applyBorder="1" applyAlignment="1">
      <alignment horizontal="center" vertical="center"/>
    </xf>
    <xf numFmtId="177" fontId="14" fillId="3" borderId="14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9" fontId="20" fillId="0" borderId="20" xfId="0" applyNumberFormat="1" applyFont="1" applyBorder="1" applyAlignment="1">
      <alignment vertical="center" wrapText="1"/>
    </xf>
    <xf numFmtId="0" fontId="21" fillId="0" borderId="21" xfId="0" applyFont="1" applyBorder="1" applyAlignment="1">
      <alignment horizontal="center" vertical="center"/>
    </xf>
    <xf numFmtId="176" fontId="22" fillId="6" borderId="22" xfId="0" applyNumberFormat="1" applyFont="1" applyFill="1" applyBorder="1" applyAlignment="1">
      <alignment horizontal="center" vertical="center"/>
    </xf>
    <xf numFmtId="177" fontId="23" fillId="0" borderId="23" xfId="0" applyNumberFormat="1" applyFont="1" applyBorder="1" applyAlignment="1">
      <alignment vertical="center" wrapText="1"/>
    </xf>
    <xf numFmtId="177" fontId="24" fillId="0" borderId="24" xfId="0" applyNumberFormat="1" applyFont="1" applyBorder="1" applyAlignment="1">
      <alignment vertical="center" wrapText="1"/>
    </xf>
    <xf numFmtId="177" fontId="25" fillId="0" borderId="25" xfId="0" applyNumberFormat="1" applyFont="1" applyBorder="1" applyAlignment="1">
      <alignment horizontal="center" vertical="center"/>
    </xf>
    <xf numFmtId="0" fontId="26" fillId="0" borderId="26" xfId="0" applyFont="1" applyBorder="1" applyAlignment="1">
      <alignment horizontal="center" vertical="center"/>
    </xf>
    <xf numFmtId="177" fontId="27" fillId="0" borderId="27" xfId="0" applyNumberFormat="1" applyFont="1" applyBorder="1" applyAlignment="1">
      <alignment vertical="center"/>
    </xf>
    <xf numFmtId="9" fontId="28" fillId="0" borderId="28" xfId="0" applyNumberFormat="1" applyFont="1" applyBorder="1" applyAlignment="1">
      <alignment vertical="center" wrapText="1"/>
    </xf>
    <xf numFmtId="177" fontId="30" fillId="0" borderId="30" xfId="0" applyNumberFormat="1" applyFont="1" applyBorder="1" applyAlignment="1">
      <alignment vertical="center" wrapText="1"/>
    </xf>
    <xf numFmtId="177" fontId="33" fillId="0" borderId="33" xfId="0" applyNumberFormat="1" applyFont="1" applyBorder="1" applyAlignment="1">
      <alignment vertical="center" wrapText="1"/>
    </xf>
    <xf numFmtId="177" fontId="34" fillId="0" borderId="34" xfId="0" applyNumberFormat="1" applyFont="1" applyBorder="1" applyAlignment="1">
      <alignment vertical="center" wrapText="1"/>
    </xf>
    <xf numFmtId="0" fontId="35" fillId="0" borderId="35" xfId="0" applyFont="1" applyBorder="1" applyAlignment="1">
      <alignment vertical="center" wrapText="1"/>
    </xf>
    <xf numFmtId="177" fontId="41" fillId="0" borderId="41" xfId="0" applyNumberFormat="1" applyFont="1" applyBorder="1" applyAlignment="1">
      <alignment vertical="center" wrapText="1"/>
    </xf>
    <xf numFmtId="0" fontId="42" fillId="0" borderId="42" xfId="0" applyFont="1" applyBorder="1" applyAlignment="1">
      <alignment horizontal="center" vertical="center"/>
    </xf>
    <xf numFmtId="177" fontId="44" fillId="0" borderId="44" xfId="0" applyNumberFormat="1" applyFont="1" applyBorder="1" applyAlignment="1">
      <alignment vertical="center" wrapText="1"/>
    </xf>
    <xf numFmtId="0" fontId="45" fillId="0" borderId="45" xfId="0" applyFont="1" applyBorder="1" applyAlignment="1">
      <alignment horizontal="center" vertical="center"/>
    </xf>
    <xf numFmtId="0" fontId="46" fillId="0" borderId="46" xfId="0" applyFont="1" applyBorder="1" applyAlignment="1">
      <alignment horizontal="center" vertical="center"/>
    </xf>
    <xf numFmtId="177" fontId="47" fillId="0" borderId="47" xfId="0" applyNumberFormat="1" applyFont="1" applyBorder="1" applyAlignment="1">
      <alignment vertical="center" wrapText="1"/>
    </xf>
    <xf numFmtId="177" fontId="48" fillId="0" borderId="48" xfId="0" applyNumberFormat="1" applyFont="1" applyBorder="1" applyAlignment="1">
      <alignment vertical="center" wrapText="1"/>
    </xf>
    <xf numFmtId="9" fontId="49" fillId="0" borderId="49" xfId="0" applyNumberFormat="1" applyFont="1" applyBorder="1" applyAlignment="1">
      <alignment vertical="center" wrapText="1"/>
    </xf>
    <xf numFmtId="176" fontId="52" fillId="8" borderId="52" xfId="0" applyNumberFormat="1" applyFont="1" applyFill="1" applyBorder="1" applyAlignment="1">
      <alignment horizontal="center" vertical="center"/>
    </xf>
    <xf numFmtId="177" fontId="55" fillId="0" borderId="55" xfId="0" applyNumberFormat="1" applyFont="1" applyBorder="1" applyAlignment="1">
      <alignment vertical="center" wrapText="1"/>
    </xf>
    <xf numFmtId="177" fontId="56" fillId="0" borderId="56" xfId="0" applyNumberFormat="1" applyFont="1" applyBorder="1" applyAlignment="1">
      <alignment horizontal="left" vertical="center" wrapText="1"/>
    </xf>
    <xf numFmtId="0" fontId="57" fillId="0" borderId="57" xfId="0" applyFont="1" applyBorder="1" applyAlignment="1">
      <alignment horizontal="left" vertical="center" wrapText="1"/>
    </xf>
    <xf numFmtId="177" fontId="58" fillId="0" borderId="58" xfId="0" applyNumberFormat="1" applyFont="1" applyBorder="1" applyAlignment="1">
      <alignment vertical="center" wrapText="1"/>
    </xf>
    <xf numFmtId="9" fontId="59" fillId="0" borderId="59" xfId="0" applyNumberFormat="1" applyFont="1" applyBorder="1" applyAlignment="1">
      <alignment horizontal="right" vertical="center" wrapText="1"/>
    </xf>
    <xf numFmtId="177" fontId="60" fillId="0" borderId="60" xfId="0" applyNumberFormat="1" applyFont="1" applyBorder="1" applyAlignment="1">
      <alignment vertical="center"/>
    </xf>
    <xf numFmtId="177" fontId="61" fillId="0" borderId="61" xfId="0" applyNumberFormat="1" applyFont="1" applyBorder="1" applyAlignment="1">
      <alignment vertical="center" wrapText="1"/>
    </xf>
    <xf numFmtId="177" fontId="63" fillId="11" borderId="63" xfId="0" applyNumberFormat="1" applyFont="1" applyFill="1" applyBorder="1" applyAlignment="1">
      <alignment vertical="center" wrapText="1"/>
    </xf>
    <xf numFmtId="177" fontId="66" fillId="14" borderId="66" xfId="0" applyNumberFormat="1" applyFont="1" applyFill="1" applyBorder="1" applyAlignment="1">
      <alignment vertical="center" wrapText="1"/>
    </xf>
    <xf numFmtId="177" fontId="68" fillId="16" borderId="68" xfId="0" applyNumberFormat="1" applyFont="1" applyFill="1" applyBorder="1" applyAlignment="1">
      <alignment horizontal="center" vertical="center"/>
    </xf>
    <xf numFmtId="177" fontId="70" fillId="18" borderId="70" xfId="0" applyNumberFormat="1" applyFont="1" applyFill="1" applyBorder="1" applyAlignment="1">
      <alignment horizontal="center" vertical="center"/>
    </xf>
    <xf numFmtId="177" fontId="71" fillId="20" borderId="72" xfId="0" applyNumberFormat="1" applyFont="1" applyFill="1" applyBorder="1" applyAlignment="1">
      <alignment horizontal="center" vertical="center"/>
    </xf>
    <xf numFmtId="177" fontId="72" fillId="21" borderId="73" xfId="0" applyNumberFormat="1" applyFont="1" applyFill="1" applyBorder="1" applyAlignment="1">
      <alignment horizontal="center" vertical="center" wrapText="1"/>
    </xf>
    <xf numFmtId="0" fontId="73" fillId="0" borderId="74" xfId="0" applyFont="1" applyBorder="1" applyAlignment="1">
      <alignment horizontal="center" vertical="center"/>
    </xf>
    <xf numFmtId="177" fontId="74" fillId="0" borderId="75" xfId="0" applyNumberFormat="1" applyFont="1" applyBorder="1" applyAlignment="1">
      <alignment horizontal="left" vertical="center" wrapText="1"/>
    </xf>
    <xf numFmtId="177" fontId="77" fillId="0" borderId="78" xfId="0" applyNumberFormat="1" applyFont="1" applyBorder="1" applyAlignment="1">
      <alignment vertical="center"/>
    </xf>
    <xf numFmtId="30" fontId="78" fillId="0" borderId="79" xfId="0" applyNumberFormat="1" applyFont="1" applyBorder="1" applyAlignment="1">
      <alignment horizontal="center" vertical="center"/>
    </xf>
    <xf numFmtId="177" fontId="79" fillId="0" borderId="80" xfId="0" applyNumberFormat="1" applyFont="1" applyBorder="1" applyAlignment="1">
      <alignment horizontal="center" vertical="center" wrapText="1"/>
    </xf>
    <xf numFmtId="177" fontId="80" fillId="0" borderId="81" xfId="0" applyNumberFormat="1" applyFont="1" applyBorder="1" applyAlignment="1">
      <alignment vertical="center" wrapText="1"/>
    </xf>
    <xf numFmtId="176" fontId="81" fillId="22" borderId="82" xfId="0" applyNumberFormat="1" applyFont="1" applyFill="1" applyBorder="1" applyAlignment="1">
      <alignment horizontal="center" vertical="center"/>
    </xf>
    <xf numFmtId="177" fontId="82" fillId="0" borderId="83" xfId="0" applyNumberFormat="1" applyFont="1" applyBorder="1" applyAlignment="1">
      <alignment vertical="center"/>
    </xf>
    <xf numFmtId="177" fontId="83" fillId="0" borderId="84" xfId="0" applyNumberFormat="1" applyFont="1" applyBorder="1" applyAlignment="1">
      <alignment vertical="center" wrapText="1"/>
    </xf>
    <xf numFmtId="177" fontId="84" fillId="0" borderId="85" xfId="0" applyNumberFormat="1" applyFont="1" applyBorder="1" applyAlignment="1">
      <alignment vertical="center"/>
    </xf>
    <xf numFmtId="177" fontId="88" fillId="19" borderId="71" xfId="0" applyNumberFormat="1" applyFont="1" applyFill="1" applyBorder="1" applyAlignment="1">
      <alignment horizontal="center" vertical="center" wrapText="1"/>
    </xf>
    <xf numFmtId="177" fontId="15" fillId="4" borderId="15" xfId="0" applyNumberFormat="1" applyFont="1" applyFill="1" applyBorder="1" applyAlignment="1">
      <alignment horizontal="center" vertical="center"/>
    </xf>
    <xf numFmtId="177" fontId="16" fillId="5" borderId="16" xfId="0" applyNumberFormat="1" applyFont="1" applyFill="1" applyBorder="1" applyAlignment="1">
      <alignment horizontal="center" vertical="center"/>
    </xf>
    <xf numFmtId="177" fontId="13" fillId="2" borderId="13" xfId="0" applyNumberFormat="1" applyFont="1" applyFill="1" applyBorder="1" applyAlignment="1">
      <alignment horizontal="center" vertical="center"/>
    </xf>
    <xf numFmtId="177" fontId="69" fillId="17" borderId="69" xfId="0" applyNumberFormat="1" applyFont="1" applyFill="1" applyBorder="1" applyAlignment="1">
      <alignment horizontal="center" vertical="center"/>
    </xf>
    <xf numFmtId="177" fontId="68" fillId="16" borderId="68" xfId="0" applyNumberFormat="1" applyFont="1" applyFill="1" applyBorder="1" applyAlignment="1">
      <alignment horizontal="center" vertical="center"/>
    </xf>
    <xf numFmtId="0" fontId="31" fillId="0" borderId="31" xfId="0" applyFont="1" applyBorder="1" applyAlignment="1">
      <alignment horizontal="center" vertical="center" wrapText="1"/>
    </xf>
    <xf numFmtId="0" fontId="37" fillId="0" borderId="37" xfId="0" applyFont="1" applyBorder="1" applyAlignment="1">
      <alignment horizontal="center" vertical="center" wrapText="1"/>
    </xf>
    <xf numFmtId="0" fontId="40" fillId="0" borderId="40" xfId="0" applyFont="1" applyBorder="1" applyAlignment="1">
      <alignment horizontal="center" vertical="center" wrapText="1"/>
    </xf>
    <xf numFmtId="0" fontId="39" fillId="0" borderId="39" xfId="0" applyFont="1" applyBorder="1" applyAlignment="1">
      <alignment horizontal="center" vertical="center" wrapText="1"/>
    </xf>
    <xf numFmtId="0" fontId="75" fillId="0" borderId="76" xfId="0" applyFont="1" applyBorder="1" applyAlignment="1">
      <alignment horizontal="center" vertical="center" wrapText="1"/>
    </xf>
    <xf numFmtId="0" fontId="76" fillId="0" borderId="77" xfId="0" applyFont="1" applyBorder="1" applyAlignment="1">
      <alignment horizontal="center" vertical="center" wrapText="1"/>
    </xf>
    <xf numFmtId="0" fontId="53" fillId="9" borderId="53" xfId="0" applyFont="1" applyFill="1" applyBorder="1" applyAlignment="1">
      <alignment horizontal="center" vertical="center"/>
    </xf>
    <xf numFmtId="0" fontId="51" fillId="7" borderId="51" xfId="0" applyFont="1" applyFill="1" applyBorder="1" applyAlignment="1">
      <alignment horizontal="center" vertical="center"/>
    </xf>
    <xf numFmtId="0" fontId="54" fillId="10" borderId="54" xfId="0" applyFont="1" applyFill="1" applyBorder="1" applyAlignment="1">
      <alignment horizontal="center" vertical="center"/>
    </xf>
    <xf numFmtId="177" fontId="18" fillId="0" borderId="18" xfId="0" applyNumberFormat="1" applyFont="1" applyBorder="1" applyAlignment="1">
      <alignment horizontal="left" vertical="center" wrapText="1"/>
    </xf>
    <xf numFmtId="0" fontId="43" fillId="0" borderId="43" xfId="0" applyFont="1" applyBorder="1" applyAlignment="1">
      <alignment horizontal="left" vertical="center" wrapText="1"/>
    </xf>
    <xf numFmtId="0" fontId="50" fillId="0" borderId="50" xfId="0" applyFont="1" applyBorder="1" applyAlignment="1">
      <alignment horizontal="left" vertical="center" wrapText="1"/>
    </xf>
    <xf numFmtId="0" fontId="42" fillId="0" borderId="42" xfId="0" applyFont="1" applyBorder="1" applyAlignment="1">
      <alignment horizontal="center" vertical="center"/>
    </xf>
    <xf numFmtId="177" fontId="14" fillId="3" borderId="14" xfId="0" applyNumberFormat="1" applyFont="1" applyFill="1" applyBorder="1" applyAlignment="1">
      <alignment horizontal="center" vertical="center" wrapText="1"/>
    </xf>
    <xf numFmtId="177" fontId="29" fillId="0" borderId="29" xfId="0" applyNumberFormat="1" applyFont="1" applyBorder="1" applyAlignment="1">
      <alignment horizontal="center" vertical="center" wrapText="1"/>
    </xf>
    <xf numFmtId="177" fontId="65" fillId="13" borderId="65" xfId="0" applyNumberFormat="1" applyFont="1" applyFill="1" applyBorder="1" applyAlignment="1">
      <alignment horizontal="center" vertical="center" wrapText="1"/>
    </xf>
    <xf numFmtId="177" fontId="32" fillId="0" borderId="32" xfId="0" applyNumberFormat="1" applyFont="1" applyBorder="1" applyAlignment="1">
      <alignment horizontal="center" vertical="center" wrapText="1"/>
    </xf>
    <xf numFmtId="177" fontId="62" fillId="0" borderId="62" xfId="0" applyNumberFormat="1" applyFont="1" applyBorder="1" applyAlignment="1">
      <alignment horizontal="center" vertical="center" wrapText="1"/>
    </xf>
    <xf numFmtId="177" fontId="36" fillId="0" borderId="36" xfId="0" applyNumberFormat="1" applyFont="1" applyBorder="1" applyAlignment="1">
      <alignment horizontal="center" vertical="center" wrapText="1"/>
    </xf>
    <xf numFmtId="177" fontId="38" fillId="0" borderId="38" xfId="0" applyNumberFormat="1" applyFont="1" applyBorder="1" applyAlignment="1">
      <alignment horizontal="center" vertical="center" wrapText="1"/>
    </xf>
    <xf numFmtId="177" fontId="67" fillId="15" borderId="67" xfId="0" applyNumberFormat="1" applyFont="1" applyFill="1" applyBorder="1" applyAlignment="1">
      <alignment horizontal="center" vertical="center" wrapText="1"/>
    </xf>
    <xf numFmtId="177" fontId="64" fillId="12" borderId="64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app.rwork.crc.com.cn/sheets/shtk9FbXY8W2RoUItE2gIsbMrxU" TargetMode="External"/><Relationship Id="rId1" Type="http://schemas.openxmlformats.org/officeDocument/2006/relationships/hyperlink" Target="https://app.rwork.crc.com.cn/sheets/shtk9tD8DgceGOAuPYSWcez1hvW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app.rwork.crc.com.cn/sheets/shtk9tD8DgceGOAuPYSWcez1hvW" TargetMode="External"/><Relationship Id="rId1" Type="http://schemas.openxmlformats.org/officeDocument/2006/relationships/hyperlink" Target="https://app.rwork.crc.com.cn/sheets/shtk9FbXY8W2RoUItE2gIsbMrxU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app.rwork.crc.com.cn/sheets/shtk9FbXY8W2RoUItE2gIsbMrxU" TargetMode="External"/><Relationship Id="rId1" Type="http://schemas.openxmlformats.org/officeDocument/2006/relationships/hyperlink" Target="https://app.rwork.crc.com.cn/sheets/shtk9tD8DgceGOAuPYSWcez1hvW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app.rwork.crc.com.cn/sheets/shtk9tD8DgceGOAuPYSWcez1hvW" TargetMode="External"/><Relationship Id="rId1" Type="http://schemas.openxmlformats.org/officeDocument/2006/relationships/hyperlink" Target="https://app.rwork.crc.com.cn/sheets/shtk9FbXY8W2RoUItE2gIsbMrxU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app.rwork.crc.com.cn/sheets/shtk9FbXY8W2RoUItE2gIsbMrxU" TargetMode="External"/><Relationship Id="rId1" Type="http://schemas.openxmlformats.org/officeDocument/2006/relationships/hyperlink" Target="https://app.rwork.crc.com.cn/sheets/shtk9tD8DgceGOAuPYSWcez1hv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1:K27"/>
  <sheetViews>
    <sheetView workbookViewId="0">
      <selection activeCell="B5" sqref="B5"/>
    </sheetView>
  </sheetViews>
  <sheetFormatPr defaultColWidth="14" defaultRowHeight="13" x14ac:dyDescent="0.3"/>
  <cols>
    <col min="1" max="20" width="10" customWidth="1"/>
  </cols>
  <sheetData>
    <row r="1" ht="16" customHeight="1" x14ac:dyDescent="0.3"/>
    <row r="2" ht="16" customHeight="1" x14ac:dyDescent="0.3"/>
    <row r="3" ht="16" customHeight="1" x14ac:dyDescent="0.3"/>
    <row r="4" ht="16" customHeight="1" x14ac:dyDescent="0.3"/>
    <row r="5" ht="16" customHeight="1" x14ac:dyDescent="0.3"/>
    <row r="6" ht="16" customHeight="1" x14ac:dyDescent="0.3"/>
    <row r="7" ht="16" customHeight="1" x14ac:dyDescent="0.3"/>
    <row r="8" ht="16" customHeight="1" x14ac:dyDescent="0.3"/>
    <row r="9" ht="16" customHeight="1" x14ac:dyDescent="0.3"/>
    <row r="10" ht="16" customHeight="1" x14ac:dyDescent="0.3"/>
    <row r="11" ht="16" customHeight="1" x14ac:dyDescent="0.3"/>
    <row r="12" ht="16" customHeight="1" x14ac:dyDescent="0.3"/>
    <row r="13" ht="16" customHeight="1" x14ac:dyDescent="0.3"/>
    <row r="14" ht="16" customHeight="1" x14ac:dyDescent="0.3"/>
    <row r="15" ht="16" customHeight="1" x14ac:dyDescent="0.3"/>
    <row r="16" ht="16" customHeight="1" x14ac:dyDescent="0.3"/>
    <row r="17" spans="11:11" ht="16" customHeight="1" x14ac:dyDescent="0.3"/>
    <row r="18" spans="11:11" ht="16" customHeight="1" x14ac:dyDescent="0.3"/>
    <row r="19" spans="11:11" ht="16" customHeight="1" x14ac:dyDescent="0.3"/>
    <row r="20" spans="11:11" ht="16" customHeight="1" x14ac:dyDescent="0.3"/>
    <row r="21" spans="11:11" ht="16" customHeight="1" x14ac:dyDescent="0.3"/>
    <row r="22" spans="11:11" ht="16" customHeight="1" x14ac:dyDescent="0.3"/>
    <row r="23" spans="11:11" ht="16" customHeight="1" x14ac:dyDescent="0.3"/>
    <row r="24" spans="11:11" ht="16" customHeight="1" x14ac:dyDescent="0.3"/>
    <row r="25" spans="11:11" ht="16" customHeight="1" x14ac:dyDescent="0.3"/>
    <row r="26" spans="11:11" ht="84" customHeight="1" x14ac:dyDescent="0.3">
      <c r="K26" s="27" t="s">
        <v>4</v>
      </c>
    </row>
    <row r="27" spans="11:11" ht="43" customHeight="1" x14ac:dyDescent="0.3">
      <c r="K27" s="27" t="s">
        <v>5</v>
      </c>
    </row>
  </sheetData>
  <phoneticPr fontId="8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"/>
  <sheetViews>
    <sheetView workbookViewId="0">
      <pane xSplit="6" ySplit="2" topLeftCell="G3" activePane="bottomRight" state="frozen"/>
      <selection pane="topRight"/>
      <selection pane="bottomLeft"/>
      <selection pane="bottomRight" activeCell="G3" sqref="G3"/>
    </sheetView>
  </sheetViews>
  <sheetFormatPr defaultColWidth="14" defaultRowHeight="13" x14ac:dyDescent="0.3"/>
  <cols>
    <col min="1" max="1" width="8" customWidth="1"/>
    <col min="2" max="2" width="21" customWidth="1"/>
    <col min="3" max="3" width="9" customWidth="1"/>
    <col min="4" max="5" width="7" customWidth="1"/>
    <col min="6" max="6" width="13" customWidth="1"/>
    <col min="7" max="8" width="7" customWidth="1"/>
    <col min="9" max="10" width="19" customWidth="1"/>
    <col min="11" max="13" width="21" customWidth="1"/>
    <col min="14" max="14" width="10" customWidth="1"/>
    <col min="15" max="20" width="9" customWidth="1"/>
  </cols>
  <sheetData>
    <row r="1" spans="1:14" ht="19" customHeight="1" x14ac:dyDescent="0.3">
      <c r="A1" s="63" t="s">
        <v>6</v>
      </c>
      <c r="B1" s="63"/>
      <c r="C1" s="63"/>
      <c r="D1" s="64"/>
      <c r="E1" s="64"/>
      <c r="F1" s="64"/>
      <c r="G1" s="64"/>
      <c r="H1" s="64"/>
      <c r="I1" s="64"/>
      <c r="J1" s="64"/>
      <c r="K1" s="64"/>
      <c r="L1" s="64"/>
      <c r="M1" s="64"/>
      <c r="N1" s="65" t="s">
        <v>7</v>
      </c>
    </row>
    <row r="2" spans="1:14" ht="39" customHeight="1" x14ac:dyDescent="0.3">
      <c r="A2" s="13" t="s">
        <v>8</v>
      </c>
      <c r="B2" s="14" t="s">
        <v>0</v>
      </c>
      <c r="C2" s="13" t="s">
        <v>9</v>
      </c>
      <c r="D2" s="14" t="s">
        <v>10</v>
      </c>
      <c r="E2" s="14" t="s">
        <v>11</v>
      </c>
      <c r="F2" s="14" t="s">
        <v>12</v>
      </c>
      <c r="G2" s="14" t="s">
        <v>13</v>
      </c>
      <c r="H2" s="14" t="s">
        <v>14</v>
      </c>
      <c r="I2" s="13" t="s">
        <v>15</v>
      </c>
      <c r="J2" s="13" t="s">
        <v>16</v>
      </c>
      <c r="K2" s="13" t="s">
        <v>17</v>
      </c>
      <c r="L2" s="13" t="s">
        <v>18</v>
      </c>
      <c r="M2" s="13" t="s">
        <v>19</v>
      </c>
      <c r="N2" s="65"/>
    </row>
    <row r="3" spans="1:14" ht="24" x14ac:dyDescent="0.3">
      <c r="A3" s="1">
        <f t="shared" ref="A3:A11" si="0">ROW()-2</f>
        <v>1</v>
      </c>
      <c r="B3" s="11" t="s">
        <v>20</v>
      </c>
      <c r="C3" s="12" t="s">
        <v>21</v>
      </c>
      <c r="D3" s="1" t="s">
        <v>22</v>
      </c>
      <c r="E3" s="1"/>
      <c r="F3" s="8" t="s">
        <v>23</v>
      </c>
      <c r="G3" s="9">
        <v>1</v>
      </c>
      <c r="H3" s="8"/>
      <c r="I3" s="8" t="s">
        <v>24</v>
      </c>
      <c r="J3" s="8" t="s">
        <v>25</v>
      </c>
      <c r="K3" s="8" t="s">
        <v>26</v>
      </c>
      <c r="L3" s="8" t="s">
        <v>27</v>
      </c>
      <c r="M3" s="8" t="s">
        <v>28</v>
      </c>
      <c r="N3" s="10"/>
    </row>
    <row r="4" spans="1:14" ht="36" x14ac:dyDescent="0.3">
      <c r="A4" s="1">
        <f t="shared" si="0"/>
        <v>2</v>
      </c>
      <c r="B4" s="12" t="s">
        <v>29</v>
      </c>
      <c r="C4" s="1" t="s">
        <v>21</v>
      </c>
      <c r="D4" s="1" t="s">
        <v>22</v>
      </c>
      <c r="E4" s="1"/>
      <c r="F4" s="12" t="s">
        <v>30</v>
      </c>
      <c r="G4" s="3">
        <v>1</v>
      </c>
      <c r="H4" s="3"/>
      <c r="I4" s="4" t="s">
        <v>31</v>
      </c>
      <c r="J4" s="4" t="s">
        <v>31</v>
      </c>
      <c r="K4" s="4" t="s">
        <v>31</v>
      </c>
      <c r="L4" s="4" t="s">
        <v>32</v>
      </c>
      <c r="M4" s="4" t="s">
        <v>33</v>
      </c>
      <c r="N4" s="6"/>
    </row>
    <row r="5" spans="1:14" ht="36" x14ac:dyDescent="0.3">
      <c r="A5" s="1">
        <f t="shared" si="0"/>
        <v>3</v>
      </c>
      <c r="B5" s="12" t="s">
        <v>34</v>
      </c>
      <c r="C5" s="1" t="s">
        <v>35</v>
      </c>
      <c r="D5" s="1" t="s">
        <v>22</v>
      </c>
      <c r="E5" s="5" t="s">
        <v>36</v>
      </c>
      <c r="F5" s="5" t="s">
        <v>37</v>
      </c>
      <c r="G5" s="3">
        <v>1</v>
      </c>
      <c r="H5" s="3"/>
      <c r="I5" s="8" t="s">
        <v>38</v>
      </c>
      <c r="J5" s="4" t="s">
        <v>39</v>
      </c>
      <c r="K5" s="4" t="s">
        <v>40</v>
      </c>
      <c r="L5" s="4" t="s">
        <v>40</v>
      </c>
      <c r="M5" s="4"/>
      <c r="N5" s="6"/>
    </row>
    <row r="6" spans="1:14" ht="30" customHeight="1" x14ac:dyDescent="0.3">
      <c r="A6" s="1">
        <f t="shared" si="0"/>
        <v>4</v>
      </c>
      <c r="B6" s="5" t="s">
        <v>41</v>
      </c>
      <c r="C6" s="1" t="s">
        <v>35</v>
      </c>
      <c r="D6" s="1" t="s">
        <v>22</v>
      </c>
      <c r="E6" s="2"/>
      <c r="F6" s="5" t="s">
        <v>42</v>
      </c>
      <c r="G6" s="3">
        <v>1</v>
      </c>
      <c r="H6" s="3"/>
      <c r="I6" s="4" t="s">
        <v>43</v>
      </c>
      <c r="J6" s="4" t="s">
        <v>43</v>
      </c>
      <c r="K6" s="4" t="s">
        <v>44</v>
      </c>
      <c r="L6" s="4" t="s">
        <v>44</v>
      </c>
      <c r="M6" s="4" t="s">
        <v>45</v>
      </c>
      <c r="N6" s="6"/>
    </row>
    <row r="7" spans="1:14" ht="24" x14ac:dyDescent="0.3">
      <c r="A7" s="1">
        <f t="shared" si="0"/>
        <v>5</v>
      </c>
      <c r="B7" s="5" t="s">
        <v>46</v>
      </c>
      <c r="C7" s="1" t="s">
        <v>21</v>
      </c>
      <c r="D7" s="1" t="s">
        <v>22</v>
      </c>
      <c r="E7" s="2" t="s">
        <v>47</v>
      </c>
      <c r="F7" s="5" t="s">
        <v>48</v>
      </c>
      <c r="G7" s="3"/>
      <c r="H7" s="3"/>
      <c r="I7" s="4" t="s">
        <v>49</v>
      </c>
      <c r="J7" s="4" t="s">
        <v>50</v>
      </c>
      <c r="K7" s="4" t="s">
        <v>51</v>
      </c>
      <c r="L7" s="4" t="s">
        <v>52</v>
      </c>
      <c r="M7" s="4" t="s">
        <v>52</v>
      </c>
      <c r="N7" s="6"/>
    </row>
    <row r="8" spans="1:14" ht="24" x14ac:dyDescent="0.3">
      <c r="A8" s="1">
        <f t="shared" si="0"/>
        <v>6</v>
      </c>
      <c r="B8" s="7" t="s">
        <v>53</v>
      </c>
      <c r="C8" s="1" t="s">
        <v>21</v>
      </c>
      <c r="D8" s="1" t="s">
        <v>22</v>
      </c>
      <c r="E8" s="2" t="s">
        <v>47</v>
      </c>
      <c r="F8" s="5" t="s">
        <v>54</v>
      </c>
      <c r="G8" s="3"/>
      <c r="H8" s="3"/>
      <c r="I8" s="4" t="s">
        <v>55</v>
      </c>
      <c r="J8" s="4" t="s">
        <v>56</v>
      </c>
      <c r="K8" s="4" t="s">
        <v>57</v>
      </c>
      <c r="L8" s="4" t="s">
        <v>58</v>
      </c>
      <c r="M8" s="4" t="s">
        <v>59</v>
      </c>
      <c r="N8" s="6"/>
    </row>
    <row r="9" spans="1:14" ht="24" x14ac:dyDescent="0.3">
      <c r="A9" s="1">
        <f t="shared" si="0"/>
        <v>7</v>
      </c>
      <c r="B9" s="7" t="s">
        <v>60</v>
      </c>
      <c r="C9" s="1" t="s">
        <v>21</v>
      </c>
      <c r="D9" s="1" t="s">
        <v>22</v>
      </c>
      <c r="E9" s="2"/>
      <c r="F9" s="5" t="s">
        <v>61</v>
      </c>
      <c r="G9" s="3"/>
      <c r="H9" s="3"/>
      <c r="I9" s="4" t="s">
        <v>62</v>
      </c>
      <c r="J9" s="4" t="s">
        <v>63</v>
      </c>
      <c r="K9" s="4" t="s">
        <v>63</v>
      </c>
      <c r="L9" s="4" t="s">
        <v>64</v>
      </c>
      <c r="M9" s="4" t="s">
        <v>63</v>
      </c>
      <c r="N9" s="6"/>
    </row>
    <row r="10" spans="1:14" x14ac:dyDescent="0.3">
      <c r="A10" s="1">
        <f t="shared" si="0"/>
        <v>8</v>
      </c>
      <c r="B10" s="7" t="s">
        <v>65</v>
      </c>
      <c r="C10" s="1" t="s">
        <v>35</v>
      </c>
      <c r="D10" s="1" t="s">
        <v>22</v>
      </c>
      <c r="E10" s="2"/>
      <c r="F10" s="5" t="s">
        <v>66</v>
      </c>
      <c r="G10" s="3"/>
      <c r="H10" s="3"/>
      <c r="I10" s="4" t="s">
        <v>67</v>
      </c>
      <c r="J10" s="4" t="s">
        <v>68</v>
      </c>
      <c r="K10" s="4"/>
      <c r="L10" s="4"/>
      <c r="M10" s="4"/>
      <c r="N10" s="6"/>
    </row>
    <row r="11" spans="1:14" x14ac:dyDescent="0.3">
      <c r="A11" s="1">
        <f t="shared" si="0"/>
        <v>9</v>
      </c>
      <c r="B11" s="7"/>
      <c r="C11" s="1"/>
      <c r="D11" s="2"/>
      <c r="E11" s="2"/>
      <c r="F11" s="5"/>
      <c r="G11" s="3"/>
      <c r="H11" s="3"/>
      <c r="I11" s="4"/>
      <c r="J11" s="4"/>
      <c r="K11" s="4"/>
      <c r="L11" s="4"/>
      <c r="M11" s="4"/>
      <c r="N11" s="6"/>
    </row>
    <row r="12" spans="1:14" ht="16" customHeight="1" x14ac:dyDescent="0.3"/>
    <row r="13" spans="1:14" ht="16" customHeight="1" x14ac:dyDescent="0.3"/>
    <row r="14" spans="1:14" ht="16" customHeight="1" x14ac:dyDescent="0.3"/>
    <row r="15" spans="1:14" ht="16" customHeight="1" x14ac:dyDescent="0.3"/>
    <row r="16" spans="1:14" ht="16" customHeight="1" x14ac:dyDescent="0.3"/>
    <row r="17" ht="16" customHeight="1" x14ac:dyDescent="0.3"/>
    <row r="18" ht="16" customHeight="1" x14ac:dyDescent="0.3"/>
    <row r="19" ht="16" customHeight="1" x14ac:dyDescent="0.3"/>
    <row r="20" ht="16" customHeight="1" x14ac:dyDescent="0.3"/>
    <row r="21" ht="16" customHeight="1" x14ac:dyDescent="0.3"/>
  </sheetData>
  <mergeCells count="2">
    <mergeCell ref="A1:M1"/>
    <mergeCell ref="N1:N2"/>
  </mergeCells>
  <phoneticPr fontId="87" type="noConversion"/>
  <dataValidations count="1">
    <dataValidation type="list" operator="equal" allowBlank="1" sqref="C1:C21" xr:uid="{00000000-0002-0000-0100-000000000000}">
      <formula1>"建设,运维,通用,营销"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1"/>
  <sheetViews>
    <sheetView showGridLines="0" workbookViewId="0">
      <pane xSplit="6" topLeftCell="G1" activePane="topRight" state="frozen"/>
      <selection pane="topRight" activeCell="C3" sqref="C3"/>
    </sheetView>
  </sheetViews>
  <sheetFormatPr defaultColWidth="14" defaultRowHeight="13" x14ac:dyDescent="0.3"/>
  <cols>
    <col min="1" max="1" width="7" customWidth="1"/>
    <col min="2" max="2" width="9" customWidth="1"/>
    <col min="3" max="3" width="21" customWidth="1"/>
    <col min="4" max="4" width="9" customWidth="1"/>
    <col min="5" max="5" width="8" customWidth="1"/>
    <col min="6" max="6" width="34" customWidth="1"/>
    <col min="7" max="7" width="10" customWidth="1"/>
    <col min="8" max="8" width="9" customWidth="1"/>
    <col min="9" max="9" width="8" customWidth="1"/>
    <col min="10" max="17" width="28" customWidth="1"/>
    <col min="18" max="18" width="22" customWidth="1"/>
    <col min="19" max="23" width="10" customWidth="1"/>
  </cols>
  <sheetData>
    <row r="1" spans="1:18" ht="19" customHeight="1" x14ac:dyDescent="0.3">
      <c r="A1" s="54" t="s">
        <v>69</v>
      </c>
      <c r="B1" s="54"/>
      <c r="C1" s="55">
        <v>44715</v>
      </c>
    </row>
    <row r="2" spans="1:18" ht="19" customHeight="1" x14ac:dyDescent="0.3">
      <c r="A2" s="63" t="str">
        <f>CONCATENATE("周总结&lt;",TEXT($C$1-4,"yyyy年mm月dd日"),"-",TEXT($C$1+2,"yyyy年mm月dd日"),"&gt;")</f>
        <v>周总结&lt;2022年05月30日-2022年06月05日&gt;</v>
      </c>
      <c r="B2" s="63"/>
      <c r="C2" s="66"/>
      <c r="D2" s="64"/>
      <c r="E2" s="64"/>
      <c r="F2" s="64"/>
      <c r="G2" s="64"/>
      <c r="H2" s="64"/>
      <c r="I2" s="64"/>
      <c r="J2" s="64"/>
      <c r="K2" s="64"/>
      <c r="L2" s="64"/>
      <c r="M2" s="67"/>
      <c r="N2" s="48"/>
      <c r="O2" s="48"/>
      <c r="P2" s="48"/>
      <c r="Q2" s="81" t="s">
        <v>70</v>
      </c>
      <c r="R2" s="65" t="s">
        <v>7</v>
      </c>
    </row>
    <row r="3" spans="1:18" ht="39" customHeight="1" x14ac:dyDescent="0.3">
      <c r="A3" s="50" t="s">
        <v>8</v>
      </c>
      <c r="B3" s="50" t="s">
        <v>71</v>
      </c>
      <c r="C3" s="62" t="s">
        <v>240</v>
      </c>
      <c r="D3" s="51" t="s">
        <v>10</v>
      </c>
      <c r="E3" s="14" t="s">
        <v>72</v>
      </c>
      <c r="F3" s="13" t="s">
        <v>73</v>
      </c>
      <c r="G3" s="14" t="s">
        <v>74</v>
      </c>
      <c r="H3" s="14" t="s">
        <v>75</v>
      </c>
      <c r="I3" s="13" t="s">
        <v>76</v>
      </c>
      <c r="J3" s="49" t="s">
        <v>77</v>
      </c>
      <c r="K3" s="49" t="s">
        <v>78</v>
      </c>
      <c r="L3" s="49" t="s">
        <v>79</v>
      </c>
      <c r="M3" s="49" t="s">
        <v>80</v>
      </c>
      <c r="N3" s="49" t="s">
        <v>81</v>
      </c>
      <c r="O3" s="49" t="s">
        <v>82</v>
      </c>
      <c r="P3" s="49" t="s">
        <v>83</v>
      </c>
      <c r="Q3" s="65"/>
      <c r="R3" s="65"/>
    </row>
    <row r="4" spans="1:18" ht="143" x14ac:dyDescent="0.3">
      <c r="A4" s="80">
        <v>1</v>
      </c>
      <c r="B4" s="68" t="s">
        <v>21</v>
      </c>
      <c r="C4" s="78" t="s">
        <v>84</v>
      </c>
      <c r="D4" s="33" t="s">
        <v>22</v>
      </c>
      <c r="E4" s="32"/>
      <c r="F4" s="21" t="s">
        <v>1</v>
      </c>
      <c r="G4" s="17" t="s">
        <v>85</v>
      </c>
      <c r="H4" s="17" t="s">
        <v>86</v>
      </c>
      <c r="I4" s="20" t="s">
        <v>87</v>
      </c>
      <c r="J4" s="18">
        <v>1</v>
      </c>
      <c r="K4" s="18">
        <v>2.5</v>
      </c>
      <c r="L4" s="18">
        <v>1.5</v>
      </c>
      <c r="M4" s="18">
        <v>1</v>
      </c>
      <c r="N4" s="18"/>
      <c r="O4" s="18"/>
      <c r="P4" s="18"/>
      <c r="Q4" s="19">
        <f t="shared" ref="Q4:Q17" si="0">SUM(J4:N4)</f>
        <v>6</v>
      </c>
      <c r="R4" s="6"/>
    </row>
    <row r="5" spans="1:18" ht="26" x14ac:dyDescent="0.3">
      <c r="A5" s="80"/>
      <c r="B5" s="68"/>
      <c r="C5" s="79"/>
      <c r="D5" s="34" t="s">
        <v>22</v>
      </c>
      <c r="E5" s="36"/>
      <c r="F5" s="35" t="s">
        <v>88</v>
      </c>
      <c r="G5" s="37">
        <v>1</v>
      </c>
      <c r="H5" s="17">
        <v>0.8</v>
      </c>
      <c r="I5" s="20" t="s">
        <v>87</v>
      </c>
      <c r="J5" s="18">
        <v>1</v>
      </c>
      <c r="K5" s="18">
        <v>0.5</v>
      </c>
      <c r="L5" s="18">
        <v>1.5</v>
      </c>
      <c r="M5" s="18">
        <v>0</v>
      </c>
      <c r="N5" s="18"/>
      <c r="O5" s="18"/>
      <c r="P5" s="18"/>
      <c r="Q5" s="19">
        <f t="shared" si="0"/>
        <v>3</v>
      </c>
      <c r="R5" s="6"/>
    </row>
    <row r="6" spans="1:18" ht="14" x14ac:dyDescent="0.3">
      <c r="A6" s="31">
        <v>2</v>
      </c>
      <c r="B6" s="31" t="s">
        <v>89</v>
      </c>
      <c r="C6" s="41" t="s">
        <v>90</v>
      </c>
      <c r="D6" s="16" t="s">
        <v>22</v>
      </c>
      <c r="E6" s="22"/>
      <c r="F6" s="42" t="s">
        <v>91</v>
      </c>
      <c r="G6" s="17" t="s">
        <v>92</v>
      </c>
      <c r="H6" s="17" t="s">
        <v>92</v>
      </c>
      <c r="I6" s="20" t="s">
        <v>93</v>
      </c>
      <c r="J6" s="18"/>
      <c r="K6" s="18"/>
      <c r="L6" s="18">
        <v>0.5</v>
      </c>
      <c r="M6" s="18">
        <v>0.5</v>
      </c>
      <c r="N6" s="18"/>
      <c r="O6" s="18"/>
      <c r="P6" s="18"/>
      <c r="Q6" s="19">
        <f t="shared" si="0"/>
        <v>1</v>
      </c>
      <c r="R6" s="6"/>
    </row>
    <row r="7" spans="1:18" ht="28" x14ac:dyDescent="0.3">
      <c r="A7" s="1">
        <v>3</v>
      </c>
      <c r="B7" s="1" t="s">
        <v>21</v>
      </c>
      <c r="C7" s="41" t="s">
        <v>94</v>
      </c>
      <c r="D7" s="16" t="s">
        <v>22</v>
      </c>
      <c r="E7" s="22"/>
      <c r="F7" s="21" t="s">
        <v>95</v>
      </c>
      <c r="G7" s="17">
        <v>1</v>
      </c>
      <c r="H7" s="17">
        <v>1</v>
      </c>
      <c r="I7" s="20" t="s">
        <v>96</v>
      </c>
      <c r="J7" s="18">
        <v>2</v>
      </c>
      <c r="K7" s="18">
        <v>0.5</v>
      </c>
      <c r="L7" s="18">
        <v>0</v>
      </c>
      <c r="M7" s="18">
        <v>1.5</v>
      </c>
      <c r="N7" s="18"/>
      <c r="O7" s="18"/>
      <c r="P7" s="18"/>
      <c r="Q7" s="19">
        <f t="shared" si="0"/>
        <v>4</v>
      </c>
      <c r="R7" s="6"/>
    </row>
    <row r="8" spans="1:18" ht="52" x14ac:dyDescent="0.3">
      <c r="A8" s="31">
        <v>4</v>
      </c>
      <c r="B8" s="33" t="s">
        <v>21</v>
      </c>
      <c r="C8" s="77" t="s">
        <v>97</v>
      </c>
      <c r="D8" s="52" t="s">
        <v>22</v>
      </c>
      <c r="E8" s="22"/>
      <c r="F8" s="21" t="s">
        <v>98</v>
      </c>
      <c r="G8" s="17">
        <v>1</v>
      </c>
      <c r="H8" s="17">
        <v>1</v>
      </c>
      <c r="I8" s="20" t="s">
        <v>96</v>
      </c>
      <c r="J8" s="18">
        <v>1</v>
      </c>
      <c r="K8" s="18"/>
      <c r="L8" s="18">
        <v>0</v>
      </c>
      <c r="M8" s="18">
        <v>0</v>
      </c>
      <c r="N8" s="18"/>
      <c r="O8" s="18"/>
      <c r="P8" s="18"/>
      <c r="Q8" s="19">
        <f t="shared" si="0"/>
        <v>1</v>
      </c>
      <c r="R8" s="6"/>
    </row>
    <row r="9" spans="1:18" ht="26" x14ac:dyDescent="0.3">
      <c r="A9" s="1">
        <v>5</v>
      </c>
      <c r="B9" s="15" t="s">
        <v>21</v>
      </c>
      <c r="C9" s="77"/>
      <c r="D9" s="16" t="s">
        <v>22</v>
      </c>
      <c r="E9" s="22"/>
      <c r="F9" s="21" t="s">
        <v>99</v>
      </c>
      <c r="G9" s="17">
        <v>0</v>
      </c>
      <c r="H9" s="17">
        <v>0</v>
      </c>
      <c r="I9" s="20" t="s">
        <v>93</v>
      </c>
      <c r="J9" s="18"/>
      <c r="K9" s="18"/>
      <c r="L9" s="18">
        <v>0</v>
      </c>
      <c r="M9" s="18">
        <v>0</v>
      </c>
      <c r="N9" s="18"/>
      <c r="O9" s="18"/>
      <c r="P9" s="18"/>
      <c r="Q9" s="19">
        <f t="shared" si="0"/>
        <v>0</v>
      </c>
      <c r="R9" s="6"/>
    </row>
    <row r="10" spans="1:18" ht="39" x14ac:dyDescent="0.3">
      <c r="A10" s="31">
        <v>6</v>
      </c>
      <c r="B10" s="15" t="s">
        <v>89</v>
      </c>
      <c r="C10" s="53" t="s">
        <v>100</v>
      </c>
      <c r="D10" s="16" t="s">
        <v>22</v>
      </c>
      <c r="E10" s="22"/>
      <c r="F10" s="21" t="s">
        <v>2</v>
      </c>
      <c r="G10" s="17">
        <v>1</v>
      </c>
      <c r="H10" s="17">
        <v>1</v>
      </c>
      <c r="I10" s="20" t="s">
        <v>96</v>
      </c>
      <c r="J10" s="18">
        <v>1</v>
      </c>
      <c r="K10" s="18">
        <v>1</v>
      </c>
      <c r="L10" s="18">
        <v>1</v>
      </c>
      <c r="M10" s="18">
        <v>1.5</v>
      </c>
      <c r="N10" s="18"/>
      <c r="O10" s="18"/>
      <c r="P10" s="18"/>
      <c r="Q10" s="19">
        <f t="shared" si="0"/>
        <v>4.5</v>
      </c>
      <c r="R10" s="6"/>
    </row>
    <row r="11" spans="1:18" ht="26" x14ac:dyDescent="0.3">
      <c r="A11" s="1">
        <v>7</v>
      </c>
      <c r="B11" s="15" t="s">
        <v>21</v>
      </c>
      <c r="C11" s="53" t="s">
        <v>101</v>
      </c>
      <c r="D11" s="16" t="s">
        <v>22</v>
      </c>
      <c r="E11" s="22"/>
      <c r="F11" s="21" t="s">
        <v>102</v>
      </c>
      <c r="G11" s="17">
        <v>0</v>
      </c>
      <c r="H11" s="17">
        <v>0</v>
      </c>
      <c r="I11" s="20" t="s">
        <v>103</v>
      </c>
      <c r="J11" s="18">
        <v>1</v>
      </c>
      <c r="K11" s="18"/>
      <c r="L11" s="18">
        <v>0</v>
      </c>
      <c r="M11" s="18">
        <v>1</v>
      </c>
      <c r="N11" s="18"/>
      <c r="O11" s="18"/>
      <c r="P11" s="18"/>
      <c r="Q11" s="19">
        <f t="shared" si="0"/>
        <v>2</v>
      </c>
      <c r="R11" s="6"/>
    </row>
    <row r="12" spans="1:18" ht="65" x14ac:dyDescent="0.3">
      <c r="A12" s="31">
        <v>8</v>
      </c>
      <c r="B12" s="15" t="s">
        <v>21</v>
      </c>
      <c r="C12" s="82" t="s">
        <v>104</v>
      </c>
      <c r="D12" s="16" t="s">
        <v>22</v>
      </c>
      <c r="E12" s="22"/>
      <c r="F12" s="21" t="s">
        <v>105</v>
      </c>
      <c r="G12" s="25">
        <v>0</v>
      </c>
      <c r="H12" s="17">
        <v>0</v>
      </c>
      <c r="I12" s="20" t="s">
        <v>103</v>
      </c>
      <c r="J12" s="18"/>
      <c r="K12" s="18"/>
      <c r="L12" s="18">
        <v>0</v>
      </c>
      <c r="M12" s="18">
        <v>0</v>
      </c>
      <c r="N12" s="18"/>
      <c r="O12" s="18"/>
      <c r="P12" s="18"/>
      <c r="Q12" s="19">
        <f t="shared" si="0"/>
        <v>0</v>
      </c>
      <c r="R12" s="6"/>
    </row>
    <row r="13" spans="1:18" ht="36" x14ac:dyDescent="0.3">
      <c r="A13" s="31">
        <v>10</v>
      </c>
      <c r="B13" s="15" t="s">
        <v>35</v>
      </c>
      <c r="C13" s="82"/>
      <c r="D13" s="23" t="s">
        <v>22</v>
      </c>
      <c r="E13" s="44"/>
      <c r="F13" s="26" t="s">
        <v>106</v>
      </c>
      <c r="G13" s="25">
        <v>0</v>
      </c>
      <c r="H13" s="25">
        <v>0</v>
      </c>
      <c r="I13" s="20" t="s">
        <v>96</v>
      </c>
      <c r="J13" s="18"/>
      <c r="K13" s="18"/>
      <c r="L13" s="18">
        <v>1</v>
      </c>
      <c r="M13" s="18">
        <v>0</v>
      </c>
      <c r="N13" s="18"/>
      <c r="O13" s="18"/>
      <c r="P13" s="18"/>
      <c r="Q13" s="19">
        <f t="shared" si="0"/>
        <v>1</v>
      </c>
      <c r="R13" s="6"/>
    </row>
    <row r="14" spans="1:18" ht="24" x14ac:dyDescent="0.3">
      <c r="A14" s="1">
        <v>11</v>
      </c>
      <c r="B14" s="15" t="s">
        <v>21</v>
      </c>
      <c r="C14" s="82"/>
      <c r="D14" s="23" t="s">
        <v>22</v>
      </c>
      <c r="E14" s="44"/>
      <c r="F14" s="26" t="s">
        <v>107</v>
      </c>
      <c r="G14" s="43">
        <v>1</v>
      </c>
      <c r="H14" s="25">
        <v>1</v>
      </c>
      <c r="I14" s="20" t="s">
        <v>93</v>
      </c>
      <c r="J14" s="18"/>
      <c r="K14" s="18"/>
      <c r="L14" s="18">
        <v>1.5</v>
      </c>
      <c r="M14" s="18">
        <v>1</v>
      </c>
      <c r="N14" s="18"/>
      <c r="O14" s="18"/>
      <c r="P14" s="18"/>
      <c r="Q14" s="19">
        <f t="shared" si="0"/>
        <v>2.5</v>
      </c>
      <c r="R14" s="6"/>
    </row>
    <row r="15" spans="1:18" ht="24" x14ac:dyDescent="0.3">
      <c r="A15" s="31">
        <v>12</v>
      </c>
      <c r="B15" s="15" t="s">
        <v>108</v>
      </c>
      <c r="C15" s="82"/>
      <c r="D15" s="23" t="s">
        <v>22</v>
      </c>
      <c r="E15" s="44"/>
      <c r="F15" s="26" t="s">
        <v>109</v>
      </c>
      <c r="G15" s="25">
        <v>0</v>
      </c>
      <c r="H15" s="25">
        <v>0</v>
      </c>
      <c r="I15" s="20" t="s">
        <v>93</v>
      </c>
      <c r="J15" s="18"/>
      <c r="K15" s="18"/>
      <c r="L15" s="18">
        <v>0</v>
      </c>
      <c r="M15" s="18">
        <v>0</v>
      </c>
      <c r="N15" s="18"/>
      <c r="O15" s="18"/>
      <c r="P15" s="18"/>
      <c r="Q15" s="19">
        <f t="shared" si="0"/>
        <v>0</v>
      </c>
      <c r="R15" s="6"/>
    </row>
    <row r="16" spans="1:18" ht="36" x14ac:dyDescent="0.3">
      <c r="A16" s="1">
        <v>13</v>
      </c>
      <c r="B16" s="15" t="s">
        <v>108</v>
      </c>
      <c r="C16" s="82"/>
      <c r="D16" s="23" t="s">
        <v>22</v>
      </c>
      <c r="E16" s="24" t="s">
        <v>110</v>
      </c>
      <c r="F16" s="26" t="s">
        <v>111</v>
      </c>
      <c r="G16" s="25">
        <v>1</v>
      </c>
      <c r="H16" s="25">
        <v>0.8</v>
      </c>
      <c r="I16" s="20" t="s">
        <v>93</v>
      </c>
      <c r="J16" s="18">
        <v>0.5</v>
      </c>
      <c r="K16" s="18">
        <v>0.5</v>
      </c>
      <c r="L16" s="18">
        <v>0.5</v>
      </c>
      <c r="M16" s="18">
        <v>0</v>
      </c>
      <c r="N16" s="18"/>
      <c r="O16" s="18"/>
      <c r="P16" s="18"/>
      <c r="Q16" s="19">
        <f t="shared" si="0"/>
        <v>1.5</v>
      </c>
      <c r="R16" s="6"/>
    </row>
    <row r="17" spans="1:23" ht="24" x14ac:dyDescent="0.3">
      <c r="A17" s="31">
        <v>14</v>
      </c>
      <c r="B17" s="15" t="s">
        <v>35</v>
      </c>
      <c r="C17" s="82"/>
      <c r="D17" s="23" t="s">
        <v>22</v>
      </c>
      <c r="E17" s="44"/>
      <c r="F17" s="26" t="s">
        <v>112</v>
      </c>
      <c r="G17" s="25">
        <v>0</v>
      </c>
      <c r="H17" s="25">
        <v>0</v>
      </c>
      <c r="I17" s="20" t="s">
        <v>96</v>
      </c>
      <c r="J17" s="18"/>
      <c r="K17" s="18"/>
      <c r="L17" s="18">
        <v>0.5</v>
      </c>
      <c r="M17" s="18">
        <v>0</v>
      </c>
      <c r="N17" s="18"/>
      <c r="O17" s="18"/>
      <c r="P17" s="18"/>
      <c r="Q17" s="19">
        <f t="shared" si="0"/>
        <v>0.5</v>
      </c>
      <c r="R17" s="6"/>
    </row>
    <row r="18" spans="1:23" ht="19" customHeight="1" x14ac:dyDescent="0.3">
      <c r="A18" s="1">
        <v>15</v>
      </c>
      <c r="B18" s="15" t="s">
        <v>35</v>
      </c>
      <c r="C18" s="82"/>
      <c r="D18" s="23" t="s">
        <v>22</v>
      </c>
      <c r="E18" s="44"/>
      <c r="F18" s="26" t="s">
        <v>113</v>
      </c>
      <c r="G18" s="25"/>
      <c r="H18" s="25"/>
      <c r="I18" s="20" t="s">
        <v>96</v>
      </c>
      <c r="J18" s="18"/>
      <c r="K18" s="18"/>
      <c r="L18" s="18"/>
      <c r="M18" s="18">
        <v>0.5</v>
      </c>
      <c r="N18" s="18"/>
      <c r="O18" s="18"/>
      <c r="P18" s="18"/>
      <c r="Q18" s="19"/>
      <c r="R18" s="6"/>
    </row>
    <row r="19" spans="1:23" x14ac:dyDescent="0.3">
      <c r="A19" s="1">
        <v>16</v>
      </c>
      <c r="B19" s="15" t="s">
        <v>35</v>
      </c>
      <c r="C19" s="56" t="s">
        <v>114</v>
      </c>
      <c r="D19" s="23" t="s">
        <v>22</v>
      </c>
      <c r="E19" s="44"/>
      <c r="F19" s="26" t="s">
        <v>115</v>
      </c>
      <c r="G19" s="25">
        <v>1</v>
      </c>
      <c r="H19" s="25">
        <v>1</v>
      </c>
      <c r="I19" s="20" t="s">
        <v>93</v>
      </c>
      <c r="J19" s="18"/>
      <c r="K19" s="18"/>
      <c r="L19" s="18">
        <v>0.5</v>
      </c>
      <c r="M19" s="18">
        <v>0.5</v>
      </c>
      <c r="N19" s="18"/>
      <c r="O19" s="18"/>
      <c r="P19" s="18"/>
      <c r="Q19" s="19">
        <f>SUM(J19:N19)</f>
        <v>1</v>
      </c>
      <c r="R19" s="6"/>
    </row>
    <row r="20" spans="1:23" ht="25" customHeight="1" x14ac:dyDescent="0.3">
      <c r="A20" s="74" t="s">
        <v>116</v>
      </c>
      <c r="B20" s="75"/>
      <c r="C20" s="75"/>
      <c r="D20" s="75"/>
      <c r="E20" s="75"/>
      <c r="F20" s="75"/>
      <c r="G20" s="75"/>
      <c r="H20" s="76"/>
      <c r="I20" s="38"/>
      <c r="J20" s="38">
        <f>SUM(J4:J19)</f>
        <v>7.5</v>
      </c>
      <c r="K20" s="38">
        <f>SUM(K4:K19)</f>
        <v>5</v>
      </c>
      <c r="L20" s="38">
        <f>SUM(L4:L19)</f>
        <v>8.5</v>
      </c>
      <c r="M20" s="38">
        <f>SUM(M4:M19)</f>
        <v>7.5</v>
      </c>
      <c r="N20" s="38">
        <f>SUM(N4:N19)</f>
        <v>0</v>
      </c>
      <c r="O20" s="38"/>
      <c r="P20" s="38"/>
      <c r="Q20" s="38">
        <f>SUM(Q4:Q19)</f>
        <v>28</v>
      </c>
      <c r="R20" s="6"/>
    </row>
    <row r="21" spans="1:23" ht="36" x14ac:dyDescent="0.3">
      <c r="A21" s="68" t="s">
        <v>117</v>
      </c>
      <c r="B21" s="69"/>
      <c r="C21" s="86" t="s">
        <v>118</v>
      </c>
      <c r="D21" s="87"/>
      <c r="E21" s="84" t="s">
        <v>119</v>
      </c>
      <c r="F21" s="84"/>
      <c r="G21" s="84"/>
      <c r="H21" s="84"/>
      <c r="I21" s="84"/>
      <c r="J21" s="6" t="s">
        <v>120</v>
      </c>
      <c r="K21" s="27" t="s">
        <v>121</v>
      </c>
      <c r="L21" s="6" t="s">
        <v>122</v>
      </c>
      <c r="M21" s="28" t="s">
        <v>123</v>
      </c>
      <c r="N21" s="6"/>
      <c r="O21" s="6"/>
      <c r="P21" s="6"/>
      <c r="Q21" s="6"/>
      <c r="R21" s="6"/>
      <c r="S21" s="29"/>
      <c r="T21" s="29"/>
      <c r="U21" s="29"/>
      <c r="V21" s="29"/>
      <c r="W21" s="29"/>
    </row>
    <row r="22" spans="1:23" ht="48" x14ac:dyDescent="0.3">
      <c r="A22" s="70"/>
      <c r="B22" s="71"/>
      <c r="C22" s="86"/>
      <c r="D22" s="87"/>
      <c r="E22" s="84" t="s">
        <v>124</v>
      </c>
      <c r="F22" s="84"/>
      <c r="G22" s="84"/>
      <c r="H22" s="84"/>
      <c r="I22" s="84"/>
      <c r="J22" s="6" t="s">
        <v>120</v>
      </c>
      <c r="K22" s="27" t="s">
        <v>125</v>
      </c>
      <c r="L22" s="6" t="s">
        <v>122</v>
      </c>
      <c r="M22" s="45" t="s">
        <v>126</v>
      </c>
      <c r="N22" s="27"/>
      <c r="O22" s="27"/>
      <c r="P22" s="27"/>
      <c r="Q22" s="27"/>
      <c r="R22" s="27"/>
      <c r="S22" s="29"/>
      <c r="T22" s="29"/>
      <c r="U22" s="29"/>
      <c r="V22" s="29"/>
      <c r="W22" s="29"/>
    </row>
    <row r="23" spans="1:23" ht="36" x14ac:dyDescent="0.3">
      <c r="A23" s="70"/>
      <c r="B23" s="71"/>
      <c r="C23" s="86"/>
      <c r="D23" s="87"/>
      <c r="E23" s="84" t="s">
        <v>127</v>
      </c>
      <c r="F23" s="84"/>
      <c r="G23" s="84"/>
      <c r="H23" s="84"/>
      <c r="I23" s="84"/>
      <c r="J23" s="27" t="s">
        <v>128</v>
      </c>
      <c r="K23" s="27" t="s">
        <v>125</v>
      </c>
      <c r="L23" s="27" t="s">
        <v>129</v>
      </c>
      <c r="M23" s="27" t="s">
        <v>130</v>
      </c>
      <c r="N23" s="27"/>
      <c r="O23" s="27"/>
      <c r="P23" s="27"/>
      <c r="Q23" s="27"/>
      <c r="R23" s="27"/>
      <c r="S23" s="29"/>
      <c r="T23" s="29"/>
      <c r="U23" s="29"/>
      <c r="V23" s="29"/>
      <c r="W23" s="29"/>
    </row>
    <row r="24" spans="1:23" ht="24" x14ac:dyDescent="0.3">
      <c r="A24" s="70"/>
      <c r="B24" s="71"/>
      <c r="C24" s="86" t="s">
        <v>131</v>
      </c>
      <c r="D24" s="87"/>
      <c r="E24" s="85" t="s">
        <v>132</v>
      </c>
      <c r="F24" s="85"/>
      <c r="G24" s="85"/>
      <c r="H24" s="85"/>
      <c r="I24" s="85"/>
      <c r="J24" s="27" t="s">
        <v>121</v>
      </c>
      <c r="K24" s="27" t="s">
        <v>133</v>
      </c>
      <c r="L24" s="27" t="s">
        <v>134</v>
      </c>
      <c r="M24" s="27" t="s">
        <v>135</v>
      </c>
      <c r="N24" s="27"/>
      <c r="O24" s="27"/>
      <c r="P24" s="27"/>
      <c r="Q24" s="27"/>
      <c r="R24" s="27"/>
      <c r="S24" s="29"/>
      <c r="T24" s="29"/>
      <c r="U24" s="29"/>
      <c r="V24" s="29"/>
      <c r="W24" s="29"/>
    </row>
    <row r="25" spans="1:23" ht="24" x14ac:dyDescent="0.3">
      <c r="A25" s="70"/>
      <c r="B25" s="71"/>
      <c r="C25" s="86"/>
      <c r="D25" s="87"/>
      <c r="E25" s="84" t="s">
        <v>136</v>
      </c>
      <c r="F25" s="84"/>
      <c r="G25" s="84"/>
      <c r="H25" s="84"/>
      <c r="I25" s="84"/>
      <c r="J25" s="27" t="s">
        <v>121</v>
      </c>
      <c r="K25" s="27" t="s">
        <v>137</v>
      </c>
      <c r="L25" s="27" t="s">
        <v>138</v>
      </c>
      <c r="M25" s="27" t="s">
        <v>139</v>
      </c>
      <c r="N25" s="39"/>
      <c r="O25" s="39"/>
      <c r="P25" s="39"/>
      <c r="Q25" s="40"/>
      <c r="R25" s="27"/>
      <c r="S25" s="29"/>
      <c r="T25" s="29"/>
      <c r="U25" s="29"/>
      <c r="V25" s="29"/>
      <c r="W25" s="29"/>
    </row>
    <row r="26" spans="1:23" ht="24" x14ac:dyDescent="0.3">
      <c r="A26" s="70"/>
      <c r="B26" s="71"/>
      <c r="C26" s="86"/>
      <c r="D26" s="87"/>
      <c r="E26" s="84" t="s">
        <v>140</v>
      </c>
      <c r="F26" s="84"/>
      <c r="G26" s="84"/>
      <c r="H26" s="84"/>
      <c r="I26" s="84"/>
      <c r="J26" s="27" t="s">
        <v>141</v>
      </c>
      <c r="K26" s="27" t="s">
        <v>142</v>
      </c>
      <c r="L26" s="45" t="s">
        <v>143</v>
      </c>
      <c r="M26" s="27" t="s">
        <v>144</v>
      </c>
      <c r="N26" s="27"/>
      <c r="O26" s="27"/>
      <c r="P26" s="27"/>
      <c r="Q26" s="27"/>
      <c r="R26" s="27"/>
      <c r="S26" s="29"/>
      <c r="T26" s="29"/>
      <c r="U26" s="29"/>
      <c r="V26" s="29"/>
      <c r="W26" s="29"/>
    </row>
    <row r="27" spans="1:23" ht="48" x14ac:dyDescent="0.3">
      <c r="A27" s="70"/>
      <c r="B27" s="71"/>
      <c r="C27" s="86"/>
      <c r="D27" s="87"/>
      <c r="E27" s="84" t="s">
        <v>145</v>
      </c>
      <c r="F27" s="84"/>
      <c r="G27" s="84"/>
      <c r="H27" s="84"/>
      <c r="I27" s="84"/>
      <c r="J27" s="27" t="s">
        <v>146</v>
      </c>
      <c r="K27" s="27" t="s">
        <v>147</v>
      </c>
      <c r="L27" s="27" t="s">
        <v>148</v>
      </c>
      <c r="M27" s="27" t="s">
        <v>144</v>
      </c>
      <c r="N27" s="27"/>
      <c r="O27" s="27"/>
      <c r="P27" s="27"/>
      <c r="Q27" s="27"/>
      <c r="R27" s="30"/>
      <c r="S27" s="29"/>
      <c r="T27" s="29"/>
      <c r="U27" s="29"/>
      <c r="V27" s="29"/>
      <c r="W27" s="29"/>
    </row>
    <row r="28" spans="1:23" x14ac:dyDescent="0.3">
      <c r="A28" s="70"/>
      <c r="B28" s="71"/>
      <c r="C28" s="88" t="s">
        <v>149</v>
      </c>
      <c r="D28" s="89"/>
      <c r="E28" s="83" t="s">
        <v>150</v>
      </c>
      <c r="F28" s="83"/>
      <c r="G28" s="83"/>
      <c r="H28" s="83"/>
      <c r="I28" s="83"/>
      <c r="J28" s="46"/>
      <c r="K28" s="46"/>
      <c r="L28" s="46"/>
      <c r="M28" s="46"/>
      <c r="N28" s="46"/>
      <c r="O28" s="46"/>
      <c r="P28" s="46"/>
      <c r="Q28" s="46"/>
      <c r="R28" s="47"/>
      <c r="S28" s="29"/>
      <c r="T28" s="29"/>
      <c r="U28" s="29"/>
      <c r="V28" s="29"/>
      <c r="W28" s="29"/>
    </row>
    <row r="29" spans="1:23" x14ac:dyDescent="0.3">
      <c r="A29" s="70"/>
      <c r="B29" s="71"/>
      <c r="C29" s="88"/>
      <c r="D29" s="89"/>
      <c r="E29" s="83" t="s">
        <v>151</v>
      </c>
      <c r="F29" s="83"/>
      <c r="G29" s="83"/>
      <c r="H29" s="83"/>
      <c r="I29" s="83"/>
      <c r="J29" s="46"/>
      <c r="K29" s="46"/>
      <c r="L29" s="46"/>
      <c r="M29" s="46"/>
      <c r="N29" s="46"/>
      <c r="O29" s="46"/>
      <c r="P29" s="46"/>
      <c r="Q29" s="47"/>
      <c r="R29" s="47"/>
      <c r="S29" s="29"/>
      <c r="T29" s="29"/>
      <c r="U29" s="29"/>
      <c r="V29" s="29"/>
      <c r="W29" s="29"/>
    </row>
    <row r="30" spans="1:23" x14ac:dyDescent="0.3">
      <c r="A30" s="72"/>
      <c r="B30" s="73"/>
      <c r="C30" s="88"/>
      <c r="D30" s="89"/>
      <c r="E30" s="83" t="s">
        <v>152</v>
      </c>
      <c r="F30" s="83"/>
      <c r="G30" s="83"/>
      <c r="H30" s="83"/>
      <c r="I30" s="83"/>
      <c r="J30" s="47"/>
      <c r="K30" s="47"/>
      <c r="L30" s="47"/>
      <c r="M30" s="47"/>
      <c r="N30" s="47"/>
      <c r="O30" s="47"/>
      <c r="P30" s="47"/>
      <c r="Q30" s="47"/>
      <c r="R30" s="47"/>
      <c r="S30" s="29"/>
      <c r="T30" s="29"/>
      <c r="U30" s="29"/>
      <c r="V30" s="29"/>
      <c r="W30" s="29"/>
    </row>
    <row r="31" spans="1:23" ht="17" customHeight="1" x14ac:dyDescent="0.3"/>
  </sheetData>
  <mergeCells count="23">
    <mergeCell ref="Q2:Q3"/>
    <mergeCell ref="R2:R3"/>
    <mergeCell ref="C12:C18"/>
    <mergeCell ref="E30:I30"/>
    <mergeCell ref="E29:I29"/>
    <mergeCell ref="E28:I28"/>
    <mergeCell ref="E27:I27"/>
    <mergeCell ref="E26:I26"/>
    <mergeCell ref="E25:I25"/>
    <mergeCell ref="E24:I24"/>
    <mergeCell ref="E23:I23"/>
    <mergeCell ref="E22:I22"/>
    <mergeCell ref="E21:I21"/>
    <mergeCell ref="C24:D27"/>
    <mergeCell ref="C28:D30"/>
    <mergeCell ref="C21:D23"/>
    <mergeCell ref="A2:M2"/>
    <mergeCell ref="A21:B30"/>
    <mergeCell ref="A20:H20"/>
    <mergeCell ref="C8:C9"/>
    <mergeCell ref="C4:C5"/>
    <mergeCell ref="B4:B5"/>
    <mergeCell ref="A4:A5"/>
  </mergeCells>
  <phoneticPr fontId="87" type="noConversion"/>
  <dataValidations count="2">
    <dataValidation type="list" operator="equal" allowBlank="1" sqref="I4:I19" xr:uid="{00000000-0002-0000-0200-000000000000}">
      <formula1>"完成,延迟,进行中,未开始"</formula1>
    </dataValidation>
    <dataValidation type="list" operator="equal" allowBlank="1" sqref="B1:B31" xr:uid="{00000000-0002-0000-0200-000001000000}">
      <formula1>"建设,运维,通用,营销"</formula1>
    </dataValidation>
  </dataValidations>
  <hyperlinks>
    <hyperlink ref="F4" r:id="rId1" location="https://app.rwork.crc.com.cn/sheets/shtk9tD8DgceGOAuPYSWcez1hvW" display="华润水泥现场数字化管理创新项目系统迭代规划日报" xr:uid="{00000000-0004-0000-0200-000000000000}"/>
    <hyperlink ref="F10" r:id="rId2" location="https://app.rwork.crc.com.cn/sheets/shtk9FbXY8W2RoUItE2gIsbMrxU" display="润科创小程序运维支持跟踪列表V1.0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1"/>
  <sheetViews>
    <sheetView showGridLines="0" workbookViewId="0">
      <pane xSplit="6" topLeftCell="G1" activePane="topRight" state="frozen"/>
      <selection pane="topRight" activeCell="C3" sqref="C3"/>
    </sheetView>
  </sheetViews>
  <sheetFormatPr defaultColWidth="14" defaultRowHeight="13" x14ac:dyDescent="0.3"/>
  <cols>
    <col min="1" max="1" width="7" customWidth="1"/>
    <col min="2" max="2" width="9" customWidth="1"/>
    <col min="3" max="3" width="21" customWidth="1"/>
    <col min="4" max="4" width="9" customWidth="1"/>
    <col min="5" max="5" width="8" customWidth="1"/>
    <col min="6" max="6" width="34" customWidth="1"/>
    <col min="7" max="8" width="10" customWidth="1"/>
    <col min="9" max="9" width="8" customWidth="1"/>
    <col min="10" max="17" width="28" customWidth="1"/>
    <col min="18" max="18" width="22" customWidth="1"/>
    <col min="19" max="23" width="10" customWidth="1"/>
  </cols>
  <sheetData>
    <row r="1" spans="1:18" ht="19" customHeight="1" x14ac:dyDescent="0.3">
      <c r="A1" s="54" t="s">
        <v>69</v>
      </c>
      <c r="B1" s="54"/>
      <c r="C1" s="55">
        <v>44715</v>
      </c>
    </row>
    <row r="2" spans="1:18" ht="19" customHeight="1" x14ac:dyDescent="0.3">
      <c r="A2" s="63" t="str">
        <f>CONCATENATE("周总结&lt;",TEXT($C$1-4,"yyyy年mm月dd日"),"-",TEXT($C$1+2,"yyyy年mm月dd日"),"&gt;")</f>
        <v>周总结&lt;2022年05月30日-2022年06月05日&gt;</v>
      </c>
      <c r="B2" s="63"/>
      <c r="C2" s="66"/>
      <c r="D2" s="64"/>
      <c r="E2" s="64"/>
      <c r="F2" s="64"/>
      <c r="G2" s="64"/>
      <c r="H2" s="64"/>
      <c r="I2" s="64"/>
      <c r="J2" s="64"/>
      <c r="K2" s="64"/>
      <c r="L2" s="64"/>
      <c r="M2" s="67"/>
      <c r="N2" s="48"/>
      <c r="O2" s="48"/>
      <c r="P2" s="48"/>
      <c r="Q2" s="81" t="s">
        <v>70</v>
      </c>
      <c r="R2" s="65" t="s">
        <v>7</v>
      </c>
    </row>
    <row r="3" spans="1:18" ht="39" customHeight="1" x14ac:dyDescent="0.3">
      <c r="A3" s="50" t="s">
        <v>8</v>
      </c>
      <c r="B3" s="50" t="s">
        <v>71</v>
      </c>
      <c r="C3" s="62" t="s">
        <v>240</v>
      </c>
      <c r="D3" s="51" t="s">
        <v>10</v>
      </c>
      <c r="E3" s="14" t="s">
        <v>72</v>
      </c>
      <c r="F3" s="13" t="s">
        <v>73</v>
      </c>
      <c r="G3" s="14" t="s">
        <v>74</v>
      </c>
      <c r="H3" s="14" t="s">
        <v>75</v>
      </c>
      <c r="I3" s="13" t="s">
        <v>76</v>
      </c>
      <c r="J3" s="49" t="s">
        <v>77</v>
      </c>
      <c r="K3" s="49" t="s">
        <v>78</v>
      </c>
      <c r="L3" s="49" t="s">
        <v>79</v>
      </c>
      <c r="M3" s="49" t="s">
        <v>80</v>
      </c>
      <c r="N3" s="49" t="s">
        <v>81</v>
      </c>
      <c r="O3" s="49" t="s">
        <v>82</v>
      </c>
      <c r="P3" s="49" t="s">
        <v>83</v>
      </c>
      <c r="Q3" s="65"/>
      <c r="R3" s="65"/>
    </row>
    <row r="4" spans="1:18" ht="143" x14ac:dyDescent="0.3">
      <c r="A4" s="80">
        <v>1</v>
      </c>
      <c r="B4" s="68" t="s">
        <v>21</v>
      </c>
      <c r="C4" s="78" t="s">
        <v>84</v>
      </c>
      <c r="D4" s="33" t="s">
        <v>22</v>
      </c>
      <c r="E4" s="32"/>
      <c r="F4" s="21" t="s">
        <v>1</v>
      </c>
      <c r="G4" s="17" t="s">
        <v>85</v>
      </c>
      <c r="H4" s="17" t="s">
        <v>85</v>
      </c>
      <c r="I4" s="20" t="s">
        <v>87</v>
      </c>
      <c r="J4" s="18">
        <v>1</v>
      </c>
      <c r="K4" s="18">
        <v>0</v>
      </c>
      <c r="L4" s="18">
        <v>0.5</v>
      </c>
      <c r="M4" s="18"/>
      <c r="N4" s="18">
        <v>0.5</v>
      </c>
      <c r="O4" s="18"/>
      <c r="P4" s="18"/>
      <c r="Q4" s="19">
        <f t="shared" ref="Q4:Q17" si="0">SUM(J4:N4)</f>
        <v>2</v>
      </c>
      <c r="R4" s="6"/>
    </row>
    <row r="5" spans="1:18" ht="26" x14ac:dyDescent="0.3">
      <c r="A5" s="80"/>
      <c r="B5" s="68"/>
      <c r="C5" s="79"/>
      <c r="D5" s="34" t="s">
        <v>22</v>
      </c>
      <c r="E5" s="36"/>
      <c r="F5" s="35" t="s">
        <v>88</v>
      </c>
      <c r="G5" s="37">
        <v>1</v>
      </c>
      <c r="H5" s="17">
        <v>0.8</v>
      </c>
      <c r="I5" s="20" t="s">
        <v>87</v>
      </c>
      <c r="J5" s="18">
        <v>0.5</v>
      </c>
      <c r="K5" s="18">
        <v>0</v>
      </c>
      <c r="L5" s="18">
        <v>0.5</v>
      </c>
      <c r="M5" s="18">
        <v>0.5</v>
      </c>
      <c r="N5" s="18">
        <v>0.5</v>
      </c>
      <c r="O5" s="18"/>
      <c r="P5" s="18"/>
      <c r="Q5" s="19">
        <f t="shared" si="0"/>
        <v>2</v>
      </c>
      <c r="R5" s="6"/>
    </row>
    <row r="6" spans="1:18" ht="14" x14ac:dyDescent="0.3">
      <c r="A6" s="31">
        <v>2</v>
      </c>
      <c r="B6" s="31" t="s">
        <v>89</v>
      </c>
      <c r="C6" s="41" t="s">
        <v>90</v>
      </c>
      <c r="D6" s="16" t="s">
        <v>22</v>
      </c>
      <c r="E6" s="22"/>
      <c r="F6" s="42" t="s">
        <v>91</v>
      </c>
      <c r="G6" s="17" t="s">
        <v>92</v>
      </c>
      <c r="H6" s="17" t="s">
        <v>92</v>
      </c>
      <c r="I6" s="20" t="s">
        <v>93</v>
      </c>
      <c r="J6" s="18">
        <v>0.5</v>
      </c>
      <c r="K6" s="18">
        <v>0</v>
      </c>
      <c r="L6" s="18"/>
      <c r="M6" s="18"/>
      <c r="N6" s="18"/>
      <c r="O6" s="18"/>
      <c r="P6" s="18"/>
      <c r="Q6" s="19">
        <f t="shared" si="0"/>
        <v>0.5</v>
      </c>
      <c r="R6" s="6"/>
    </row>
    <row r="7" spans="1:18" ht="28" x14ac:dyDescent="0.3">
      <c r="A7" s="1">
        <v>3</v>
      </c>
      <c r="B7" s="1" t="s">
        <v>21</v>
      </c>
      <c r="C7" s="41" t="s">
        <v>94</v>
      </c>
      <c r="D7" s="16" t="s">
        <v>22</v>
      </c>
      <c r="E7" s="22"/>
      <c r="F7" s="21" t="s">
        <v>95</v>
      </c>
      <c r="G7" s="17">
        <v>1</v>
      </c>
      <c r="H7" s="17">
        <v>1</v>
      </c>
      <c r="I7" s="20" t="s">
        <v>96</v>
      </c>
      <c r="J7" s="18">
        <v>2</v>
      </c>
      <c r="K7" s="18">
        <v>1</v>
      </c>
      <c r="L7" s="18">
        <v>1.5</v>
      </c>
      <c r="M7" s="18">
        <v>1.5</v>
      </c>
      <c r="N7" s="18">
        <v>1.5</v>
      </c>
      <c r="O7" s="18"/>
      <c r="P7" s="18"/>
      <c r="Q7" s="19">
        <f t="shared" si="0"/>
        <v>7.5</v>
      </c>
      <c r="R7" s="6"/>
    </row>
    <row r="8" spans="1:18" ht="52" x14ac:dyDescent="0.3">
      <c r="A8" s="31">
        <v>4</v>
      </c>
      <c r="B8" s="33" t="s">
        <v>21</v>
      </c>
      <c r="C8" s="77" t="s">
        <v>97</v>
      </c>
      <c r="D8" s="52" t="s">
        <v>22</v>
      </c>
      <c r="E8" s="22"/>
      <c r="F8" s="21" t="s">
        <v>98</v>
      </c>
      <c r="G8" s="17">
        <v>1</v>
      </c>
      <c r="H8" s="17">
        <v>1</v>
      </c>
      <c r="I8" s="20" t="s">
        <v>96</v>
      </c>
      <c r="J8" s="18">
        <v>1.5</v>
      </c>
      <c r="K8" s="18">
        <v>1</v>
      </c>
      <c r="L8" s="18"/>
      <c r="M8" s="18"/>
      <c r="N8" s="18"/>
      <c r="O8" s="18"/>
      <c r="P8" s="18"/>
      <c r="Q8" s="19">
        <f t="shared" si="0"/>
        <v>2.5</v>
      </c>
      <c r="R8" s="6"/>
    </row>
    <row r="9" spans="1:18" ht="26" x14ac:dyDescent="0.3">
      <c r="A9" s="1">
        <v>5</v>
      </c>
      <c r="B9" s="15" t="s">
        <v>21</v>
      </c>
      <c r="C9" s="77"/>
      <c r="D9" s="16" t="s">
        <v>22</v>
      </c>
      <c r="E9" s="22"/>
      <c r="F9" s="21" t="s">
        <v>99</v>
      </c>
      <c r="G9" s="17">
        <v>0</v>
      </c>
      <c r="H9" s="17">
        <v>0</v>
      </c>
      <c r="I9" s="20" t="s">
        <v>93</v>
      </c>
      <c r="J9" s="18"/>
      <c r="K9" s="18"/>
      <c r="L9" s="18"/>
      <c r="M9" s="18"/>
      <c r="N9" s="18"/>
      <c r="O9" s="18"/>
      <c r="P9" s="18"/>
      <c r="Q9" s="19">
        <f t="shared" si="0"/>
        <v>0</v>
      </c>
      <c r="R9" s="6"/>
    </row>
    <row r="10" spans="1:18" ht="39" x14ac:dyDescent="0.3">
      <c r="A10" s="31">
        <v>6</v>
      </c>
      <c r="B10" s="15" t="s">
        <v>89</v>
      </c>
      <c r="C10" s="53" t="s">
        <v>100</v>
      </c>
      <c r="D10" s="16" t="s">
        <v>22</v>
      </c>
      <c r="E10" s="22"/>
      <c r="F10" s="21" t="s">
        <v>2</v>
      </c>
      <c r="G10" s="17">
        <v>1</v>
      </c>
      <c r="H10" s="17">
        <v>1</v>
      </c>
      <c r="I10" s="20" t="s">
        <v>96</v>
      </c>
      <c r="J10" s="18">
        <v>1</v>
      </c>
      <c r="K10" s="18">
        <v>0.5</v>
      </c>
      <c r="L10" s="18">
        <v>0.5</v>
      </c>
      <c r="M10" s="18">
        <v>0.5</v>
      </c>
      <c r="N10" s="18">
        <v>0.5</v>
      </c>
      <c r="O10" s="18"/>
      <c r="P10" s="18"/>
      <c r="Q10" s="19">
        <f t="shared" si="0"/>
        <v>3</v>
      </c>
      <c r="R10" s="6"/>
    </row>
    <row r="11" spans="1:18" ht="26" x14ac:dyDescent="0.3">
      <c r="A11" s="1">
        <v>7</v>
      </c>
      <c r="B11" s="15" t="s">
        <v>21</v>
      </c>
      <c r="C11" s="53" t="s">
        <v>101</v>
      </c>
      <c r="D11" s="16" t="s">
        <v>22</v>
      </c>
      <c r="E11" s="22"/>
      <c r="F11" s="21" t="s">
        <v>50</v>
      </c>
      <c r="G11" s="17">
        <v>0</v>
      </c>
      <c r="H11" s="17">
        <v>0</v>
      </c>
      <c r="I11" s="20" t="s">
        <v>103</v>
      </c>
      <c r="J11" s="18">
        <v>8</v>
      </c>
      <c r="K11" s="18">
        <v>8</v>
      </c>
      <c r="L11" s="18">
        <v>8</v>
      </c>
      <c r="M11" s="18">
        <v>8</v>
      </c>
      <c r="N11" s="18">
        <v>8</v>
      </c>
      <c r="O11" s="18"/>
      <c r="P11" s="18"/>
      <c r="Q11" s="19">
        <f t="shared" si="0"/>
        <v>40</v>
      </c>
      <c r="R11" s="6"/>
    </row>
    <row r="12" spans="1:18" ht="65" x14ac:dyDescent="0.3">
      <c r="A12" s="31">
        <v>8</v>
      </c>
      <c r="B12" s="15" t="s">
        <v>21</v>
      </c>
      <c r="C12" s="82" t="s">
        <v>104</v>
      </c>
      <c r="D12" s="16" t="s">
        <v>22</v>
      </c>
      <c r="E12" s="22"/>
      <c r="F12" s="21" t="s">
        <v>105</v>
      </c>
      <c r="G12" s="25">
        <v>0</v>
      </c>
      <c r="H12" s="17">
        <v>0</v>
      </c>
      <c r="I12" s="20" t="s">
        <v>103</v>
      </c>
      <c r="J12" s="18"/>
      <c r="K12" s="18"/>
      <c r="L12" s="18"/>
      <c r="M12" s="18"/>
      <c r="N12" s="18"/>
      <c r="O12" s="18"/>
      <c r="P12" s="18"/>
      <c r="Q12" s="19">
        <f t="shared" si="0"/>
        <v>0</v>
      </c>
      <c r="R12" s="6"/>
    </row>
    <row r="13" spans="1:18" ht="36" x14ac:dyDescent="0.3">
      <c r="A13" s="31">
        <v>10</v>
      </c>
      <c r="B13" s="15" t="s">
        <v>35</v>
      </c>
      <c r="C13" s="82"/>
      <c r="D13" s="23" t="s">
        <v>22</v>
      </c>
      <c r="E13" s="44"/>
      <c r="F13" s="26" t="s">
        <v>106</v>
      </c>
      <c r="G13" s="25">
        <v>1</v>
      </c>
      <c r="H13" s="25">
        <v>0.3</v>
      </c>
      <c r="I13" s="20" t="s">
        <v>87</v>
      </c>
      <c r="J13" s="18"/>
      <c r="K13" s="18"/>
      <c r="L13" s="18"/>
      <c r="M13" s="18"/>
      <c r="N13" s="18"/>
      <c r="O13" s="18"/>
      <c r="P13" s="18"/>
      <c r="Q13" s="19">
        <f t="shared" si="0"/>
        <v>0</v>
      </c>
      <c r="R13" s="6"/>
    </row>
    <row r="14" spans="1:18" ht="24" x14ac:dyDescent="0.3">
      <c r="A14" s="1">
        <v>11</v>
      </c>
      <c r="B14" s="15" t="s">
        <v>21</v>
      </c>
      <c r="C14" s="82"/>
      <c r="D14" s="23" t="s">
        <v>22</v>
      </c>
      <c r="E14" s="44"/>
      <c r="F14" s="26" t="s">
        <v>153</v>
      </c>
      <c r="G14" s="43">
        <v>1</v>
      </c>
      <c r="H14" s="43">
        <v>1</v>
      </c>
      <c r="I14" s="20" t="s">
        <v>93</v>
      </c>
      <c r="J14" s="18">
        <v>0.5</v>
      </c>
      <c r="K14" s="18"/>
      <c r="L14" s="18">
        <v>0.5</v>
      </c>
      <c r="M14" s="18"/>
      <c r="N14" s="18">
        <v>0.5</v>
      </c>
      <c r="O14" s="18"/>
      <c r="P14" s="18"/>
      <c r="Q14" s="19">
        <f t="shared" si="0"/>
        <v>1.5</v>
      </c>
      <c r="R14" s="6"/>
    </row>
    <row r="15" spans="1:18" ht="24" x14ac:dyDescent="0.3">
      <c r="A15" s="31">
        <v>12</v>
      </c>
      <c r="B15" s="15" t="s">
        <v>108</v>
      </c>
      <c r="C15" s="82"/>
      <c r="D15" s="23" t="s">
        <v>22</v>
      </c>
      <c r="E15" s="44"/>
      <c r="F15" s="26" t="s">
        <v>109</v>
      </c>
      <c r="G15" s="25">
        <v>0</v>
      </c>
      <c r="H15" s="25">
        <v>0</v>
      </c>
      <c r="I15" s="20" t="s">
        <v>93</v>
      </c>
      <c r="J15" s="18"/>
      <c r="K15" s="18"/>
      <c r="L15" s="18"/>
      <c r="M15" s="18"/>
      <c r="N15" s="18"/>
      <c r="O15" s="18"/>
      <c r="P15" s="18"/>
      <c r="Q15" s="19">
        <f t="shared" si="0"/>
        <v>0</v>
      </c>
      <c r="R15" s="6"/>
    </row>
    <row r="16" spans="1:18" ht="36" x14ac:dyDescent="0.3">
      <c r="A16" s="1">
        <v>13</v>
      </c>
      <c r="B16" s="15" t="s">
        <v>108</v>
      </c>
      <c r="C16" s="82"/>
      <c r="D16" s="23" t="s">
        <v>22</v>
      </c>
      <c r="E16" s="24" t="s">
        <v>110</v>
      </c>
      <c r="F16" s="26" t="s">
        <v>154</v>
      </c>
      <c r="G16" s="25">
        <v>1</v>
      </c>
      <c r="H16" s="25">
        <v>0.8</v>
      </c>
      <c r="I16" s="20" t="s">
        <v>93</v>
      </c>
      <c r="J16" s="18">
        <v>0.5</v>
      </c>
      <c r="K16" s="18"/>
      <c r="L16" s="18"/>
      <c r="M16" s="18"/>
      <c r="N16" s="18"/>
      <c r="O16" s="18"/>
      <c r="P16" s="18"/>
      <c r="Q16" s="19">
        <f t="shared" si="0"/>
        <v>0.5</v>
      </c>
      <c r="R16" s="6"/>
    </row>
    <row r="17" spans="1:23" ht="24" x14ac:dyDescent="0.3">
      <c r="A17" s="31">
        <v>14</v>
      </c>
      <c r="B17" s="15" t="s">
        <v>35</v>
      </c>
      <c r="C17" s="82"/>
      <c r="D17" s="23" t="s">
        <v>22</v>
      </c>
      <c r="E17" s="44"/>
      <c r="F17" s="26" t="s">
        <v>112</v>
      </c>
      <c r="G17" s="25">
        <v>0</v>
      </c>
      <c r="H17" s="25">
        <v>0</v>
      </c>
      <c r="I17" s="20" t="s">
        <v>93</v>
      </c>
      <c r="J17" s="18"/>
      <c r="K17" s="18"/>
      <c r="L17" s="18"/>
      <c r="M17" s="18"/>
      <c r="N17" s="18"/>
      <c r="O17" s="18"/>
      <c r="P17" s="18"/>
      <c r="Q17" s="19">
        <f t="shared" si="0"/>
        <v>0</v>
      </c>
      <c r="R17" s="6"/>
    </row>
    <row r="18" spans="1:23" ht="19" customHeight="1" x14ac:dyDescent="0.3">
      <c r="A18" s="1">
        <v>15</v>
      </c>
      <c r="B18" s="15" t="s">
        <v>35</v>
      </c>
      <c r="C18" s="82"/>
      <c r="D18" s="23" t="s">
        <v>22</v>
      </c>
      <c r="E18" s="44"/>
      <c r="F18" s="26" t="s">
        <v>113</v>
      </c>
      <c r="G18" s="25"/>
      <c r="H18" s="25"/>
      <c r="I18" s="20" t="s">
        <v>96</v>
      </c>
      <c r="J18" s="18"/>
      <c r="K18" s="18"/>
      <c r="L18" s="18"/>
      <c r="M18" s="18"/>
      <c r="N18" s="18"/>
      <c r="O18" s="18"/>
      <c r="P18" s="18"/>
      <c r="Q18" s="19"/>
      <c r="R18" s="6"/>
    </row>
    <row r="19" spans="1:23" x14ac:dyDescent="0.3">
      <c r="A19" s="1">
        <v>16</v>
      </c>
      <c r="B19" s="15" t="s">
        <v>35</v>
      </c>
      <c r="C19" s="56" t="s">
        <v>114</v>
      </c>
      <c r="D19" s="23" t="s">
        <v>22</v>
      </c>
      <c r="E19" s="44"/>
      <c r="F19" s="26" t="s">
        <v>115</v>
      </c>
      <c r="G19" s="25">
        <v>1</v>
      </c>
      <c r="H19" s="25">
        <v>1</v>
      </c>
      <c r="I19" s="20" t="s">
        <v>93</v>
      </c>
      <c r="J19" s="18"/>
      <c r="K19" s="18"/>
      <c r="L19" s="18"/>
      <c r="M19" s="18"/>
      <c r="N19" s="18"/>
      <c r="O19" s="18"/>
      <c r="P19" s="18"/>
      <c r="Q19" s="19">
        <f>SUM(J19:N19)</f>
        <v>0</v>
      </c>
      <c r="R19" s="6"/>
    </row>
    <row r="20" spans="1:23" ht="25" customHeight="1" x14ac:dyDescent="0.3">
      <c r="A20" s="74" t="s">
        <v>116</v>
      </c>
      <c r="B20" s="75"/>
      <c r="C20" s="75"/>
      <c r="D20" s="75"/>
      <c r="E20" s="75"/>
      <c r="F20" s="75"/>
      <c r="G20" s="75"/>
      <c r="H20" s="76"/>
      <c r="I20" s="38"/>
      <c r="J20" s="38">
        <f>SUM(J4:J19)</f>
        <v>15.5</v>
      </c>
      <c r="K20" s="38">
        <f>SUM(K4:K19)</f>
        <v>10.5</v>
      </c>
      <c r="L20" s="38">
        <f>SUM(L4:L19)</f>
        <v>11.5</v>
      </c>
      <c r="M20" s="38">
        <f>SUM(M4:M19)</f>
        <v>10.5</v>
      </c>
      <c r="N20" s="38">
        <f>SUM(N4:N19)</f>
        <v>11.5</v>
      </c>
      <c r="O20" s="38"/>
      <c r="P20" s="38"/>
      <c r="Q20" s="38">
        <f>SUM(Q4:Q19)</f>
        <v>59.5</v>
      </c>
      <c r="R20" s="6"/>
    </row>
    <row r="21" spans="1:23" ht="60" x14ac:dyDescent="0.3">
      <c r="A21" s="68" t="s">
        <v>117</v>
      </c>
      <c r="B21" s="69"/>
      <c r="C21" s="86" t="s">
        <v>118</v>
      </c>
      <c r="D21" s="87"/>
      <c r="E21" s="84" t="s">
        <v>119</v>
      </c>
      <c r="F21" s="84"/>
      <c r="G21" s="84"/>
      <c r="H21" s="84"/>
      <c r="I21" s="84"/>
      <c r="J21" s="6" t="s">
        <v>155</v>
      </c>
      <c r="K21" s="6" t="s">
        <v>156</v>
      </c>
      <c r="L21" s="6" t="s">
        <v>157</v>
      </c>
      <c r="M21" s="6" t="s">
        <v>157</v>
      </c>
      <c r="N21" s="6" t="s">
        <v>157</v>
      </c>
      <c r="O21" s="6" t="s">
        <v>157</v>
      </c>
      <c r="P21" s="6"/>
      <c r="Q21" s="6"/>
      <c r="R21" s="6"/>
      <c r="S21" s="29"/>
      <c r="T21" s="29"/>
      <c r="U21" s="29"/>
      <c r="V21" s="29"/>
      <c r="W21" s="29"/>
    </row>
    <row r="22" spans="1:23" ht="48" x14ac:dyDescent="0.3">
      <c r="A22" s="70"/>
      <c r="B22" s="71"/>
      <c r="C22" s="86"/>
      <c r="D22" s="87"/>
      <c r="E22" s="84" t="s">
        <v>124</v>
      </c>
      <c r="F22" s="84"/>
      <c r="G22" s="84"/>
      <c r="H22" s="84"/>
      <c r="I22" s="84"/>
      <c r="J22" s="27" t="s">
        <v>158</v>
      </c>
      <c r="K22" s="6" t="s">
        <v>156</v>
      </c>
      <c r="L22" s="27" t="s">
        <v>159</v>
      </c>
      <c r="M22" s="27" t="s">
        <v>159</v>
      </c>
      <c r="N22" s="27" t="s">
        <v>159</v>
      </c>
      <c r="O22" s="27" t="s">
        <v>159</v>
      </c>
      <c r="P22" s="27"/>
      <c r="Q22" s="27"/>
      <c r="R22" s="27"/>
      <c r="S22" s="29"/>
      <c r="T22" s="29"/>
      <c r="U22" s="29"/>
      <c r="V22" s="29"/>
      <c r="W22" s="29"/>
    </row>
    <row r="23" spans="1:23" ht="24" x14ac:dyDescent="0.3">
      <c r="A23" s="70"/>
      <c r="B23" s="71"/>
      <c r="C23" s="86"/>
      <c r="D23" s="87"/>
      <c r="E23" s="84" t="s">
        <v>127</v>
      </c>
      <c r="F23" s="84"/>
      <c r="G23" s="84"/>
      <c r="H23" s="84"/>
      <c r="I23" s="84"/>
      <c r="J23" s="27" t="s">
        <v>160</v>
      </c>
      <c r="K23" s="6" t="s">
        <v>156</v>
      </c>
      <c r="L23" s="27" t="s">
        <v>161</v>
      </c>
      <c r="M23" s="27" t="s">
        <v>161</v>
      </c>
      <c r="N23" s="27" t="s">
        <v>161</v>
      </c>
      <c r="O23" s="27" t="s">
        <v>161</v>
      </c>
      <c r="P23" s="27"/>
      <c r="Q23" s="27"/>
      <c r="R23" s="27"/>
      <c r="S23" s="29"/>
      <c r="T23" s="29"/>
      <c r="U23" s="29"/>
      <c r="V23" s="29"/>
      <c r="W23" s="29"/>
    </row>
    <row r="24" spans="1:23" ht="24" x14ac:dyDescent="0.3">
      <c r="A24" s="70"/>
      <c r="B24" s="71"/>
      <c r="C24" s="86" t="s">
        <v>131</v>
      </c>
      <c r="D24" s="87"/>
      <c r="E24" s="85" t="s">
        <v>132</v>
      </c>
      <c r="F24" s="85"/>
      <c r="G24" s="85"/>
      <c r="H24" s="85"/>
      <c r="I24" s="85"/>
      <c r="J24" s="27" t="s">
        <v>162</v>
      </c>
      <c r="K24" s="27" t="s">
        <v>163</v>
      </c>
      <c r="L24" s="27" t="s">
        <v>161</v>
      </c>
      <c r="M24" s="27" t="s">
        <v>161</v>
      </c>
      <c r="N24" s="27" t="s">
        <v>161</v>
      </c>
      <c r="O24" s="27" t="s">
        <v>161</v>
      </c>
      <c r="P24" s="27"/>
      <c r="Q24" s="27"/>
      <c r="R24" s="27"/>
      <c r="S24" s="29"/>
      <c r="T24" s="29"/>
      <c r="U24" s="29"/>
      <c r="V24" s="29"/>
      <c r="W24" s="29"/>
    </row>
    <row r="25" spans="1:23" ht="24" x14ac:dyDescent="0.3">
      <c r="A25" s="70"/>
      <c r="B25" s="71"/>
      <c r="C25" s="86"/>
      <c r="D25" s="87"/>
      <c r="E25" s="84" t="s">
        <v>136</v>
      </c>
      <c r="F25" s="84"/>
      <c r="G25" s="84"/>
      <c r="H25" s="84"/>
      <c r="I25" s="84"/>
      <c r="J25" s="27" t="s">
        <v>162</v>
      </c>
      <c r="K25" s="27" t="s">
        <v>164</v>
      </c>
      <c r="L25" s="27" t="s">
        <v>161</v>
      </c>
      <c r="M25" s="27" t="s">
        <v>161</v>
      </c>
      <c r="N25" s="27" t="s">
        <v>161</v>
      </c>
      <c r="O25" s="27" t="s">
        <v>161</v>
      </c>
      <c r="P25" s="39"/>
      <c r="Q25" s="40"/>
      <c r="R25" s="27"/>
      <c r="S25" s="29"/>
      <c r="T25" s="29"/>
      <c r="U25" s="29"/>
      <c r="V25" s="29"/>
      <c r="W25" s="29"/>
    </row>
    <row r="26" spans="1:23" ht="24" x14ac:dyDescent="0.3">
      <c r="A26" s="70"/>
      <c r="B26" s="71"/>
      <c r="C26" s="86"/>
      <c r="D26" s="87"/>
      <c r="E26" s="84" t="s">
        <v>140</v>
      </c>
      <c r="F26" s="84"/>
      <c r="G26" s="84"/>
      <c r="H26" s="84"/>
      <c r="I26" s="84"/>
      <c r="J26" s="27" t="s">
        <v>165</v>
      </c>
      <c r="K26" s="27" t="s">
        <v>164</v>
      </c>
      <c r="L26" s="27" t="s">
        <v>161</v>
      </c>
      <c r="M26" s="27" t="s">
        <v>161</v>
      </c>
      <c r="N26" s="27" t="s">
        <v>161</v>
      </c>
      <c r="O26" s="27" t="s">
        <v>161</v>
      </c>
      <c r="P26" s="27"/>
      <c r="Q26" s="27"/>
      <c r="R26" s="27"/>
      <c r="S26" s="29"/>
      <c r="T26" s="29"/>
      <c r="U26" s="29"/>
      <c r="V26" s="29"/>
      <c r="W26" s="29"/>
    </row>
    <row r="27" spans="1:23" x14ac:dyDescent="0.3">
      <c r="A27" s="70"/>
      <c r="B27" s="71"/>
      <c r="C27" s="86"/>
      <c r="D27" s="87"/>
      <c r="E27" s="84" t="s">
        <v>145</v>
      </c>
      <c r="F27" s="84"/>
      <c r="G27" s="84"/>
      <c r="H27" s="84"/>
      <c r="I27" s="84"/>
      <c r="J27" s="27" t="s">
        <v>166</v>
      </c>
      <c r="K27" s="27" t="s">
        <v>164</v>
      </c>
      <c r="L27" s="27" t="s">
        <v>161</v>
      </c>
      <c r="M27" s="27" t="s">
        <v>161</v>
      </c>
      <c r="N27" s="27" t="s">
        <v>161</v>
      </c>
      <c r="O27" s="27" t="s">
        <v>161</v>
      </c>
      <c r="P27" s="27"/>
      <c r="Q27" s="27"/>
      <c r="R27" s="30"/>
      <c r="S27" s="29"/>
      <c r="T27" s="29"/>
      <c r="U27" s="29"/>
      <c r="V27" s="29"/>
      <c r="W27" s="29"/>
    </row>
    <row r="28" spans="1:23" x14ac:dyDescent="0.3">
      <c r="A28" s="70"/>
      <c r="B28" s="71"/>
      <c r="C28" s="88" t="s">
        <v>149</v>
      </c>
      <c r="D28" s="89"/>
      <c r="E28" s="83" t="s">
        <v>150</v>
      </c>
      <c r="F28" s="83"/>
      <c r="G28" s="83"/>
      <c r="H28" s="83"/>
      <c r="I28" s="83"/>
      <c r="J28" s="46" t="s">
        <v>166</v>
      </c>
      <c r="K28" s="46" t="s">
        <v>164</v>
      </c>
      <c r="L28" s="46"/>
      <c r="M28" s="46"/>
      <c r="N28" s="46"/>
      <c r="O28" s="46"/>
      <c r="P28" s="46"/>
      <c r="Q28" s="46"/>
      <c r="R28" s="47"/>
      <c r="S28" s="29"/>
      <c r="T28" s="29"/>
      <c r="U28" s="29"/>
      <c r="V28" s="29"/>
      <c r="W28" s="29"/>
    </row>
    <row r="29" spans="1:23" x14ac:dyDescent="0.3">
      <c r="A29" s="70"/>
      <c r="B29" s="71"/>
      <c r="C29" s="88"/>
      <c r="D29" s="89"/>
      <c r="E29" s="83" t="s">
        <v>151</v>
      </c>
      <c r="F29" s="83"/>
      <c r="G29" s="83"/>
      <c r="H29" s="83"/>
      <c r="I29" s="83"/>
      <c r="J29" s="46" t="s">
        <v>167</v>
      </c>
      <c r="K29" s="46"/>
      <c r="L29" s="46"/>
      <c r="M29" s="46"/>
      <c r="N29" s="46"/>
      <c r="O29" s="46"/>
      <c r="P29" s="46"/>
      <c r="Q29" s="47"/>
      <c r="R29" s="47"/>
      <c r="S29" s="29"/>
      <c r="T29" s="29"/>
      <c r="U29" s="29"/>
      <c r="V29" s="29"/>
      <c r="W29" s="29"/>
    </row>
    <row r="30" spans="1:23" x14ac:dyDescent="0.3">
      <c r="A30" s="72"/>
      <c r="B30" s="73"/>
      <c r="C30" s="88"/>
      <c r="D30" s="89"/>
      <c r="E30" s="83" t="s">
        <v>152</v>
      </c>
      <c r="F30" s="83"/>
      <c r="G30" s="83"/>
      <c r="H30" s="83"/>
      <c r="I30" s="83"/>
      <c r="J30" s="47"/>
      <c r="K30" s="47"/>
      <c r="L30" s="47"/>
      <c r="M30" s="47"/>
      <c r="N30" s="47"/>
      <c r="O30" s="47"/>
      <c r="P30" s="47"/>
      <c r="Q30" s="47"/>
      <c r="R30" s="47"/>
      <c r="S30" s="29"/>
      <c r="T30" s="29"/>
      <c r="U30" s="29"/>
      <c r="V30" s="29"/>
      <c r="W30" s="29"/>
    </row>
    <row r="31" spans="1:23" ht="17" customHeight="1" x14ac:dyDescent="0.3"/>
  </sheetData>
  <mergeCells count="23">
    <mergeCell ref="Q2:Q3"/>
    <mergeCell ref="R2:R3"/>
    <mergeCell ref="C12:C18"/>
    <mergeCell ref="E30:I30"/>
    <mergeCell ref="E29:I29"/>
    <mergeCell ref="E28:I28"/>
    <mergeCell ref="E27:I27"/>
    <mergeCell ref="E26:I26"/>
    <mergeCell ref="E25:I25"/>
    <mergeCell ref="E24:I24"/>
    <mergeCell ref="E23:I23"/>
    <mergeCell ref="E22:I22"/>
    <mergeCell ref="E21:I21"/>
    <mergeCell ref="C24:D27"/>
    <mergeCell ref="C28:D30"/>
    <mergeCell ref="C21:D23"/>
    <mergeCell ref="A2:M2"/>
    <mergeCell ref="A21:B30"/>
    <mergeCell ref="A20:H20"/>
    <mergeCell ref="C8:C9"/>
    <mergeCell ref="C4:C5"/>
    <mergeCell ref="B4:B5"/>
    <mergeCell ref="A4:A5"/>
  </mergeCells>
  <phoneticPr fontId="87" type="noConversion"/>
  <dataValidations count="2">
    <dataValidation type="list" operator="equal" allowBlank="1" sqref="B1:B31" xr:uid="{00000000-0002-0000-0300-000000000000}">
      <formula1>"建设,运维,通用,营销"</formula1>
    </dataValidation>
    <dataValidation type="list" operator="equal" allowBlank="1" sqref="I4:I19" xr:uid="{00000000-0002-0000-0300-000001000000}">
      <formula1>"完成,延迟,进行中,未开始"</formula1>
    </dataValidation>
  </dataValidations>
  <hyperlinks>
    <hyperlink ref="F10" r:id="rId1" location="https://app.rwork.crc.com.cn/sheets/shtk9FbXY8W2RoUItE2gIsbMrxU" display="润科创小程序运维支持跟踪列表V1.0" xr:uid="{00000000-0004-0000-0300-000000000000}"/>
    <hyperlink ref="F4" r:id="rId2" location="https://app.rwork.crc.com.cn/sheets/shtk9tD8DgceGOAuPYSWcez1hvW" display="华润水泥现场数字化管理创新项目系统迭代规划日报" xr:uid="{00000000-0004-0000-03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33"/>
  <sheetViews>
    <sheetView showGridLines="0" workbookViewId="0">
      <pane xSplit="6" topLeftCell="G1" activePane="topRight" state="frozen"/>
      <selection pane="topRight" activeCell="C3" sqref="C3"/>
    </sheetView>
  </sheetViews>
  <sheetFormatPr defaultColWidth="14" defaultRowHeight="13" x14ac:dyDescent="0.3"/>
  <cols>
    <col min="1" max="1" width="7" customWidth="1"/>
    <col min="2" max="2" width="9" customWidth="1"/>
    <col min="3" max="3" width="21" customWidth="1"/>
    <col min="4" max="4" width="9" customWidth="1"/>
    <col min="5" max="5" width="8" customWidth="1"/>
    <col min="6" max="6" width="32" customWidth="1"/>
    <col min="7" max="7" width="10" customWidth="1"/>
    <col min="8" max="8" width="9" customWidth="1"/>
    <col min="9" max="9" width="8" customWidth="1"/>
    <col min="10" max="17" width="28" customWidth="1"/>
    <col min="18" max="18" width="22" customWidth="1"/>
    <col min="19" max="23" width="10" customWidth="1"/>
  </cols>
  <sheetData>
    <row r="1" spans="1:18" ht="19" customHeight="1" x14ac:dyDescent="0.3">
      <c r="A1" s="54" t="s">
        <v>69</v>
      </c>
      <c r="B1" s="54"/>
      <c r="C1" s="55">
        <v>44729</v>
      </c>
    </row>
    <row r="2" spans="1:18" ht="19" customHeight="1" x14ac:dyDescent="0.3">
      <c r="A2" s="63" t="str">
        <f>CONCATENATE("周总结&lt;",TEXT($C$1-4,"yyyy年mm月dd日"),"-",TEXT($C$1,"yyyy年mm月dd日"),"&gt;")</f>
        <v>周总结&lt;2022年06月13日-2022年06月17日&gt;</v>
      </c>
      <c r="B2" s="63"/>
      <c r="C2" s="66"/>
      <c r="D2" s="64"/>
      <c r="E2" s="64"/>
      <c r="F2" s="64"/>
      <c r="G2" s="64"/>
      <c r="H2" s="64"/>
      <c r="I2" s="64"/>
      <c r="J2" s="64"/>
      <c r="K2" s="64"/>
      <c r="L2" s="64"/>
      <c r="M2" s="67"/>
      <c r="N2" s="48"/>
      <c r="O2" s="48"/>
      <c r="P2" s="48"/>
      <c r="Q2" s="81" t="s">
        <v>70</v>
      </c>
      <c r="R2" s="65" t="s">
        <v>7</v>
      </c>
    </row>
    <row r="3" spans="1:18" ht="39" customHeight="1" x14ac:dyDescent="0.3">
      <c r="A3" s="50" t="s">
        <v>8</v>
      </c>
      <c r="B3" s="50" t="s">
        <v>71</v>
      </c>
      <c r="C3" s="62" t="s">
        <v>240</v>
      </c>
      <c r="D3" s="51" t="s">
        <v>10</v>
      </c>
      <c r="E3" s="14" t="s">
        <v>72</v>
      </c>
      <c r="F3" s="13" t="s">
        <v>73</v>
      </c>
      <c r="G3" s="14" t="s">
        <v>74</v>
      </c>
      <c r="H3" s="14" t="s">
        <v>75</v>
      </c>
      <c r="I3" s="13" t="s">
        <v>76</v>
      </c>
      <c r="J3" s="49" t="s">
        <v>77</v>
      </c>
      <c r="K3" s="49" t="s">
        <v>78</v>
      </c>
      <c r="L3" s="49" t="s">
        <v>79</v>
      </c>
      <c r="M3" s="49" t="s">
        <v>80</v>
      </c>
      <c r="N3" s="49" t="s">
        <v>81</v>
      </c>
      <c r="O3" s="49" t="s">
        <v>168</v>
      </c>
      <c r="P3" s="49" t="s">
        <v>169</v>
      </c>
      <c r="Q3" s="65"/>
      <c r="R3" s="65"/>
    </row>
    <row r="4" spans="1:18" ht="143" x14ac:dyDescent="0.3">
      <c r="A4" s="80">
        <f>ROW()-3</f>
        <v>1</v>
      </c>
      <c r="B4" s="68" t="s">
        <v>21</v>
      </c>
      <c r="C4" s="78" t="s">
        <v>84</v>
      </c>
      <c r="D4" s="33" t="s">
        <v>22</v>
      </c>
      <c r="E4" s="32"/>
      <c r="F4" s="21" t="s">
        <v>1</v>
      </c>
      <c r="G4" s="17" t="s">
        <v>170</v>
      </c>
      <c r="H4" s="17" t="s">
        <v>171</v>
      </c>
      <c r="I4" s="20" t="s">
        <v>87</v>
      </c>
      <c r="J4" s="18">
        <v>0</v>
      </c>
      <c r="K4" s="18"/>
      <c r="L4" s="18">
        <v>0.5</v>
      </c>
      <c r="M4" s="18">
        <v>0.5</v>
      </c>
      <c r="N4" s="18">
        <v>0</v>
      </c>
      <c r="O4" s="18"/>
      <c r="P4" s="18"/>
      <c r="Q4" s="19">
        <f t="shared" ref="Q4:Q21" si="0">SUM(J4:N4)</f>
        <v>1</v>
      </c>
      <c r="R4" s="6"/>
    </row>
    <row r="5" spans="1:18" ht="46" customHeight="1" x14ac:dyDescent="0.3">
      <c r="A5" s="80"/>
      <c r="B5" s="68"/>
      <c r="C5" s="78"/>
      <c r="D5" s="34" t="s">
        <v>22</v>
      </c>
      <c r="E5" s="36"/>
      <c r="F5" s="35" t="s">
        <v>172</v>
      </c>
      <c r="G5" s="37">
        <v>1</v>
      </c>
      <c r="H5" s="17">
        <v>1</v>
      </c>
      <c r="I5" s="20" t="s">
        <v>96</v>
      </c>
      <c r="J5" s="18">
        <v>0</v>
      </c>
      <c r="K5" s="18"/>
      <c r="L5" s="18">
        <v>0</v>
      </c>
      <c r="M5" s="18">
        <v>0</v>
      </c>
      <c r="N5" s="18">
        <v>0</v>
      </c>
      <c r="O5" s="18"/>
      <c r="P5" s="18"/>
      <c r="Q5" s="19">
        <f t="shared" si="0"/>
        <v>0</v>
      </c>
      <c r="R5" s="6"/>
    </row>
    <row r="6" spans="1:18" ht="26" x14ac:dyDescent="0.3">
      <c r="A6" s="80"/>
      <c r="B6" s="68"/>
      <c r="C6" s="78"/>
      <c r="D6" s="34" t="s">
        <v>22</v>
      </c>
      <c r="E6" s="36"/>
      <c r="F6" s="35" t="s">
        <v>88</v>
      </c>
      <c r="G6" s="37">
        <v>1</v>
      </c>
      <c r="H6" s="17">
        <v>0.8</v>
      </c>
      <c r="I6" s="20" t="s">
        <v>87</v>
      </c>
      <c r="J6" s="18">
        <v>0</v>
      </c>
      <c r="K6" s="18"/>
      <c r="L6" s="18">
        <v>0</v>
      </c>
      <c r="M6" s="18">
        <v>0</v>
      </c>
      <c r="N6" s="18">
        <v>0</v>
      </c>
      <c r="O6" s="18"/>
      <c r="P6" s="18"/>
      <c r="Q6" s="19">
        <f t="shared" si="0"/>
        <v>0</v>
      </c>
      <c r="R6" s="6"/>
    </row>
    <row r="7" spans="1:18" ht="14" x14ac:dyDescent="0.3">
      <c r="A7" s="31">
        <v>2</v>
      </c>
      <c r="B7" s="31" t="s">
        <v>89</v>
      </c>
      <c r="C7" s="41" t="s">
        <v>90</v>
      </c>
      <c r="D7" s="16" t="s">
        <v>22</v>
      </c>
      <c r="E7" s="22"/>
      <c r="F7" s="42" t="s">
        <v>91</v>
      </c>
      <c r="G7" s="17" t="s">
        <v>92</v>
      </c>
      <c r="H7" s="17" t="s">
        <v>92</v>
      </c>
      <c r="I7" s="20" t="s">
        <v>93</v>
      </c>
      <c r="J7" s="18"/>
      <c r="K7" s="18"/>
      <c r="L7" s="18">
        <v>0</v>
      </c>
      <c r="M7" s="18">
        <v>0</v>
      </c>
      <c r="N7" s="18">
        <v>0</v>
      </c>
      <c r="O7" s="18"/>
      <c r="P7" s="18"/>
      <c r="Q7" s="19">
        <f t="shared" si="0"/>
        <v>0</v>
      </c>
      <c r="R7" s="6"/>
    </row>
    <row r="8" spans="1:18" ht="28" x14ac:dyDescent="0.3">
      <c r="A8" s="1">
        <v>3</v>
      </c>
      <c r="B8" s="1" t="s">
        <v>21</v>
      </c>
      <c r="C8" s="41" t="s">
        <v>94</v>
      </c>
      <c r="D8" s="16" t="s">
        <v>22</v>
      </c>
      <c r="E8" s="22"/>
      <c r="F8" s="21" t="s">
        <v>173</v>
      </c>
      <c r="G8" s="17">
        <v>0</v>
      </c>
      <c r="H8" s="17">
        <v>0</v>
      </c>
      <c r="I8" s="20" t="s">
        <v>103</v>
      </c>
      <c r="J8" s="18">
        <v>0.5</v>
      </c>
      <c r="K8" s="18">
        <v>0.5</v>
      </c>
      <c r="L8" s="18">
        <v>1</v>
      </c>
      <c r="M8" s="18">
        <v>0</v>
      </c>
      <c r="N8" s="18">
        <v>0.5</v>
      </c>
      <c r="O8" s="18"/>
      <c r="P8" s="18"/>
      <c r="Q8" s="19">
        <f t="shared" si="0"/>
        <v>2.5</v>
      </c>
      <c r="R8" s="6"/>
    </row>
    <row r="9" spans="1:18" ht="52" x14ac:dyDescent="0.3">
      <c r="A9" s="31">
        <v>4</v>
      </c>
      <c r="B9" s="33" t="s">
        <v>21</v>
      </c>
      <c r="C9" s="77" t="s">
        <v>97</v>
      </c>
      <c r="D9" s="52" t="s">
        <v>22</v>
      </c>
      <c r="E9" s="22"/>
      <c r="F9" s="21" t="s">
        <v>174</v>
      </c>
      <c r="G9" s="17">
        <v>1</v>
      </c>
      <c r="H9" s="17">
        <v>0</v>
      </c>
      <c r="I9" s="20" t="s">
        <v>103</v>
      </c>
      <c r="J9" s="18"/>
      <c r="K9" s="18"/>
      <c r="L9" s="18">
        <v>0.5</v>
      </c>
      <c r="M9" s="18">
        <v>0.5</v>
      </c>
      <c r="N9" s="18"/>
      <c r="O9" s="18"/>
      <c r="P9" s="18">
        <v>0</v>
      </c>
      <c r="Q9" s="19">
        <f t="shared" si="0"/>
        <v>1</v>
      </c>
      <c r="R9" s="6"/>
    </row>
    <row r="10" spans="1:18" ht="26" x14ac:dyDescent="0.3">
      <c r="A10" s="1">
        <v>5</v>
      </c>
      <c r="B10" s="15" t="s">
        <v>21</v>
      </c>
      <c r="C10" s="77"/>
      <c r="D10" s="16" t="s">
        <v>22</v>
      </c>
      <c r="E10" s="22"/>
      <c r="F10" s="21" t="s">
        <v>99</v>
      </c>
      <c r="G10" s="17">
        <v>0</v>
      </c>
      <c r="H10" s="17">
        <v>0</v>
      </c>
      <c r="I10" s="20" t="s">
        <v>93</v>
      </c>
      <c r="J10" s="18"/>
      <c r="K10" s="18"/>
      <c r="L10" s="18">
        <v>0</v>
      </c>
      <c r="M10" s="18">
        <v>0</v>
      </c>
      <c r="N10" s="18">
        <v>0</v>
      </c>
      <c r="O10" s="18"/>
      <c r="P10" s="18"/>
      <c r="Q10" s="19">
        <f t="shared" si="0"/>
        <v>0</v>
      </c>
      <c r="R10" s="6"/>
    </row>
    <row r="11" spans="1:18" ht="39" x14ac:dyDescent="0.3">
      <c r="A11" s="31">
        <v>6</v>
      </c>
      <c r="B11" s="15" t="s">
        <v>89</v>
      </c>
      <c r="C11" s="53" t="s">
        <v>100</v>
      </c>
      <c r="D11" s="16" t="s">
        <v>22</v>
      </c>
      <c r="E11" s="22"/>
      <c r="F11" s="21" t="s">
        <v>2</v>
      </c>
      <c r="G11" s="17">
        <v>1</v>
      </c>
      <c r="H11" s="17">
        <v>1</v>
      </c>
      <c r="I11" s="20" t="s">
        <v>96</v>
      </c>
      <c r="J11" s="18"/>
      <c r="K11" s="18"/>
      <c r="L11" s="18">
        <v>0</v>
      </c>
      <c r="M11" s="18">
        <v>0.5</v>
      </c>
      <c r="N11" s="18">
        <v>0</v>
      </c>
      <c r="O11" s="18"/>
      <c r="P11" s="18"/>
      <c r="Q11" s="19">
        <f t="shared" si="0"/>
        <v>0.5</v>
      </c>
      <c r="R11" s="6"/>
    </row>
    <row r="12" spans="1:18" ht="26" x14ac:dyDescent="0.3">
      <c r="A12" s="1">
        <v>7</v>
      </c>
      <c r="B12" s="15" t="s">
        <v>21</v>
      </c>
      <c r="C12" s="53" t="s">
        <v>101</v>
      </c>
      <c r="D12" s="16" t="s">
        <v>22</v>
      </c>
      <c r="E12" s="22"/>
      <c r="F12" s="21" t="s">
        <v>173</v>
      </c>
      <c r="G12" s="17">
        <v>0</v>
      </c>
      <c r="H12" s="17">
        <v>0</v>
      </c>
      <c r="I12" s="20" t="s">
        <v>103</v>
      </c>
      <c r="J12" s="18">
        <v>10</v>
      </c>
      <c r="K12" s="18">
        <v>10</v>
      </c>
      <c r="L12" s="18">
        <v>10</v>
      </c>
      <c r="M12" s="18">
        <v>10</v>
      </c>
      <c r="N12" s="18">
        <v>10</v>
      </c>
      <c r="O12" s="18"/>
      <c r="P12" s="18"/>
      <c r="Q12" s="19">
        <f t="shared" si="0"/>
        <v>50</v>
      </c>
      <c r="R12" s="6"/>
    </row>
    <row r="13" spans="1:18" ht="65" x14ac:dyDescent="0.3">
      <c r="A13" s="31">
        <v>8</v>
      </c>
      <c r="B13" s="15" t="s">
        <v>21</v>
      </c>
      <c r="C13" s="82" t="s">
        <v>104</v>
      </c>
      <c r="D13" s="16" t="s">
        <v>22</v>
      </c>
      <c r="E13" s="22"/>
      <c r="F13" s="21" t="s">
        <v>105</v>
      </c>
      <c r="G13" s="25">
        <v>0</v>
      </c>
      <c r="H13" s="17">
        <v>0</v>
      </c>
      <c r="I13" s="20" t="s">
        <v>103</v>
      </c>
      <c r="J13" s="18"/>
      <c r="K13" s="18"/>
      <c r="L13" s="18">
        <v>0</v>
      </c>
      <c r="M13" s="18">
        <v>0</v>
      </c>
      <c r="N13" s="18">
        <v>0</v>
      </c>
      <c r="O13" s="18"/>
      <c r="P13" s="18"/>
      <c r="Q13" s="19">
        <f t="shared" si="0"/>
        <v>0</v>
      </c>
      <c r="R13" s="6"/>
    </row>
    <row r="14" spans="1:18" ht="36" x14ac:dyDescent="0.3">
      <c r="A14" s="31">
        <v>9</v>
      </c>
      <c r="B14" s="15" t="s">
        <v>35</v>
      </c>
      <c r="C14" s="82"/>
      <c r="D14" s="23" t="s">
        <v>22</v>
      </c>
      <c r="E14" s="44"/>
      <c r="F14" s="26" t="s">
        <v>106</v>
      </c>
      <c r="G14" s="25">
        <v>1</v>
      </c>
      <c r="H14" s="25">
        <v>0.3</v>
      </c>
      <c r="I14" s="20" t="s">
        <v>87</v>
      </c>
      <c r="J14" s="18">
        <v>0.5</v>
      </c>
      <c r="K14" s="18">
        <v>0.5</v>
      </c>
      <c r="L14" s="18">
        <v>0.5</v>
      </c>
      <c r="M14" s="18">
        <v>0.5</v>
      </c>
      <c r="N14" s="18">
        <v>0.5</v>
      </c>
      <c r="O14" s="18"/>
      <c r="P14" s="18"/>
      <c r="Q14" s="19">
        <f t="shared" si="0"/>
        <v>2.5</v>
      </c>
      <c r="R14" s="6"/>
    </row>
    <row r="15" spans="1:18" ht="24" x14ac:dyDescent="0.3">
      <c r="A15" s="1">
        <v>10</v>
      </c>
      <c r="B15" s="15" t="s">
        <v>21</v>
      </c>
      <c r="C15" s="82"/>
      <c r="D15" s="23" t="s">
        <v>22</v>
      </c>
      <c r="E15" s="44"/>
      <c r="F15" s="26" t="s">
        <v>175</v>
      </c>
      <c r="G15" s="43">
        <v>1</v>
      </c>
      <c r="H15" s="25">
        <v>1</v>
      </c>
      <c r="I15" s="20" t="s">
        <v>93</v>
      </c>
      <c r="J15" s="18"/>
      <c r="K15" s="18"/>
      <c r="L15" s="18">
        <v>0.5</v>
      </c>
      <c r="M15" s="18">
        <v>0</v>
      </c>
      <c r="N15" s="18">
        <v>0</v>
      </c>
      <c r="O15" s="18"/>
      <c r="P15" s="18"/>
      <c r="Q15" s="19">
        <f t="shared" si="0"/>
        <v>0.5</v>
      </c>
      <c r="R15" s="6"/>
    </row>
    <row r="16" spans="1:18" ht="24" x14ac:dyDescent="0.3">
      <c r="A16" s="31">
        <v>11</v>
      </c>
      <c r="B16" s="15" t="s">
        <v>108</v>
      </c>
      <c r="C16" s="82"/>
      <c r="D16" s="23" t="s">
        <v>22</v>
      </c>
      <c r="E16" s="44"/>
      <c r="F16" s="26" t="s">
        <v>176</v>
      </c>
      <c r="G16" s="25">
        <v>1</v>
      </c>
      <c r="H16" s="25">
        <v>10</v>
      </c>
      <c r="I16" s="20" t="s">
        <v>96</v>
      </c>
      <c r="J16" s="18"/>
      <c r="K16" s="18"/>
      <c r="L16" s="18">
        <v>0</v>
      </c>
      <c r="M16" s="18">
        <v>0</v>
      </c>
      <c r="N16" s="18">
        <v>0</v>
      </c>
      <c r="O16" s="18"/>
      <c r="P16" s="18"/>
      <c r="Q16" s="19">
        <f t="shared" si="0"/>
        <v>0</v>
      </c>
      <c r="R16" s="6"/>
    </row>
    <row r="17" spans="1:23" ht="36" x14ac:dyDescent="0.3">
      <c r="A17" s="1">
        <v>12</v>
      </c>
      <c r="B17" s="15" t="s">
        <v>108</v>
      </c>
      <c r="C17" s="82"/>
      <c r="D17" s="23" t="s">
        <v>22</v>
      </c>
      <c r="E17" s="24" t="s">
        <v>110</v>
      </c>
      <c r="F17" s="26" t="s">
        <v>111</v>
      </c>
      <c r="G17" s="25">
        <v>1</v>
      </c>
      <c r="H17" s="25">
        <v>0.9</v>
      </c>
      <c r="I17" s="20" t="s">
        <v>93</v>
      </c>
      <c r="J17" s="18"/>
      <c r="K17" s="18"/>
      <c r="L17" s="18"/>
      <c r="M17" s="18">
        <v>0</v>
      </c>
      <c r="N17" s="18">
        <v>0.5</v>
      </c>
      <c r="O17" s="18"/>
      <c r="P17" s="18"/>
      <c r="Q17" s="19">
        <f t="shared" si="0"/>
        <v>0.5</v>
      </c>
      <c r="R17" s="6"/>
    </row>
    <row r="18" spans="1:23" ht="24" x14ac:dyDescent="0.3">
      <c r="A18" s="31">
        <v>13</v>
      </c>
      <c r="B18" s="15" t="s">
        <v>35</v>
      </c>
      <c r="C18" s="82"/>
      <c r="D18" s="23" t="s">
        <v>22</v>
      </c>
      <c r="E18" s="44"/>
      <c r="F18" s="26" t="s">
        <v>177</v>
      </c>
      <c r="G18" s="25">
        <v>1</v>
      </c>
      <c r="H18" s="25">
        <v>1</v>
      </c>
      <c r="I18" s="20" t="s">
        <v>96</v>
      </c>
      <c r="J18" s="18"/>
      <c r="K18" s="18"/>
      <c r="L18" s="18">
        <v>0</v>
      </c>
      <c r="M18" s="18"/>
      <c r="N18" s="18">
        <v>0</v>
      </c>
      <c r="O18" s="18"/>
      <c r="P18" s="18"/>
      <c r="Q18" s="19">
        <f t="shared" si="0"/>
        <v>0</v>
      </c>
      <c r="R18" s="6"/>
    </row>
    <row r="19" spans="1:23" ht="19" customHeight="1" x14ac:dyDescent="0.3">
      <c r="A19" s="31">
        <v>16</v>
      </c>
      <c r="B19" s="15" t="s">
        <v>108</v>
      </c>
      <c r="C19" s="82"/>
      <c r="D19" s="23" t="s">
        <v>178</v>
      </c>
      <c r="E19" s="24" t="s">
        <v>22</v>
      </c>
      <c r="F19" s="26" t="s">
        <v>179</v>
      </c>
      <c r="G19" s="25"/>
      <c r="H19" s="25"/>
      <c r="I19" s="20"/>
      <c r="J19" s="18"/>
      <c r="K19" s="18">
        <v>0</v>
      </c>
      <c r="L19" s="18"/>
      <c r="M19" s="18"/>
      <c r="N19" s="18"/>
      <c r="O19" s="18"/>
      <c r="P19" s="18"/>
      <c r="Q19" s="19">
        <f t="shared" si="0"/>
        <v>0</v>
      </c>
      <c r="R19" s="6"/>
    </row>
    <row r="20" spans="1:23" ht="19" customHeight="1" x14ac:dyDescent="0.3">
      <c r="A20" s="31">
        <v>18</v>
      </c>
      <c r="B20" s="15" t="s">
        <v>35</v>
      </c>
      <c r="C20" s="82"/>
      <c r="D20" s="23" t="s">
        <v>22</v>
      </c>
      <c r="E20" s="44"/>
      <c r="F20" s="26" t="s">
        <v>113</v>
      </c>
      <c r="G20" s="25"/>
      <c r="H20" s="25"/>
      <c r="I20" s="20" t="s">
        <v>96</v>
      </c>
      <c r="J20" s="18"/>
      <c r="K20" s="18">
        <v>0.5</v>
      </c>
      <c r="L20" s="18"/>
      <c r="M20" s="18"/>
      <c r="N20" s="18">
        <v>0</v>
      </c>
      <c r="O20" s="18"/>
      <c r="P20" s="18"/>
      <c r="Q20" s="19">
        <f t="shared" si="0"/>
        <v>0.5</v>
      </c>
      <c r="R20" s="6"/>
    </row>
    <row r="21" spans="1:23" x14ac:dyDescent="0.3">
      <c r="A21" s="31">
        <v>19</v>
      </c>
      <c r="B21" s="15" t="s">
        <v>35</v>
      </c>
      <c r="C21" s="56" t="s">
        <v>114</v>
      </c>
      <c r="D21" s="23" t="s">
        <v>22</v>
      </c>
      <c r="E21" s="44"/>
      <c r="F21" s="26" t="s">
        <v>115</v>
      </c>
      <c r="G21" s="25">
        <v>1</v>
      </c>
      <c r="H21" s="25">
        <v>1</v>
      </c>
      <c r="I21" s="20" t="s">
        <v>93</v>
      </c>
      <c r="J21" s="18"/>
      <c r="K21" s="18"/>
      <c r="L21" s="18"/>
      <c r="M21" s="18">
        <v>0.5</v>
      </c>
      <c r="N21" s="18">
        <v>0</v>
      </c>
      <c r="O21" s="18"/>
      <c r="P21" s="18"/>
      <c r="Q21" s="19">
        <f t="shared" si="0"/>
        <v>0.5</v>
      </c>
      <c r="R21" s="6"/>
    </row>
    <row r="22" spans="1:23" ht="25" customHeight="1" x14ac:dyDescent="0.3">
      <c r="A22" s="74" t="s">
        <v>116</v>
      </c>
      <c r="B22" s="75"/>
      <c r="C22" s="75"/>
      <c r="D22" s="75"/>
      <c r="E22" s="75"/>
      <c r="F22" s="75"/>
      <c r="G22" s="75"/>
      <c r="H22" s="76"/>
      <c r="I22" s="38"/>
      <c r="J22" s="38">
        <f t="shared" ref="J22:Q22" si="1">SUM(J4:J21)</f>
        <v>11</v>
      </c>
      <c r="K22" s="38">
        <f t="shared" si="1"/>
        <v>11.5</v>
      </c>
      <c r="L22" s="58">
        <f t="shared" si="1"/>
        <v>13</v>
      </c>
      <c r="M22" s="38">
        <f t="shared" si="1"/>
        <v>12.5</v>
      </c>
      <c r="N22" s="38">
        <f t="shared" si="1"/>
        <v>11.5</v>
      </c>
      <c r="O22" s="38">
        <f t="shared" si="1"/>
        <v>0</v>
      </c>
      <c r="P22" s="38">
        <f t="shared" si="1"/>
        <v>0</v>
      </c>
      <c r="Q22" s="38">
        <f t="shared" si="1"/>
        <v>59.5</v>
      </c>
      <c r="R22" s="6"/>
    </row>
    <row r="23" spans="1:23" ht="36" x14ac:dyDescent="0.3">
      <c r="A23" s="68" t="s">
        <v>117</v>
      </c>
      <c r="B23" s="69"/>
      <c r="C23" s="86" t="s">
        <v>118</v>
      </c>
      <c r="D23" s="87"/>
      <c r="E23" s="84" t="s">
        <v>119</v>
      </c>
      <c r="F23" s="84"/>
      <c r="G23" s="84"/>
      <c r="H23" s="84"/>
      <c r="I23" s="84"/>
      <c r="J23" s="36" t="s">
        <v>180</v>
      </c>
      <c r="K23" s="36" t="s">
        <v>181</v>
      </c>
      <c r="L23" s="36" t="s">
        <v>182</v>
      </c>
      <c r="M23" s="57" t="s">
        <v>183</v>
      </c>
      <c r="N23" s="57" t="s">
        <v>184</v>
      </c>
      <c r="O23" s="57"/>
      <c r="P23" s="57"/>
      <c r="Q23" s="6"/>
      <c r="R23" s="6"/>
      <c r="S23" s="29"/>
      <c r="T23" s="29"/>
      <c r="U23" s="29"/>
      <c r="V23" s="29"/>
      <c r="W23" s="29"/>
    </row>
    <row r="24" spans="1:23" ht="36" x14ac:dyDescent="0.3">
      <c r="A24" s="70"/>
      <c r="B24" s="71"/>
      <c r="C24" s="86"/>
      <c r="D24" s="87"/>
      <c r="E24" s="84" t="s">
        <v>124</v>
      </c>
      <c r="F24" s="84"/>
      <c r="G24" s="84"/>
      <c r="H24" s="84"/>
      <c r="I24" s="84"/>
      <c r="J24" s="36" t="s">
        <v>180</v>
      </c>
      <c r="K24" s="36" t="s">
        <v>181</v>
      </c>
      <c r="L24" s="36" t="s">
        <v>182</v>
      </c>
      <c r="M24" s="57" t="s">
        <v>183</v>
      </c>
      <c r="N24" s="57" t="s">
        <v>184</v>
      </c>
      <c r="O24" s="57"/>
      <c r="P24" s="57"/>
      <c r="Q24" s="27"/>
      <c r="R24" s="27"/>
      <c r="S24" s="29"/>
      <c r="T24" s="29"/>
      <c r="U24" s="29"/>
      <c r="V24" s="29"/>
      <c r="W24" s="29"/>
    </row>
    <row r="25" spans="1:23" ht="36" x14ac:dyDescent="0.3">
      <c r="A25" s="70"/>
      <c r="B25" s="71"/>
      <c r="C25" s="86"/>
      <c r="D25" s="87"/>
      <c r="E25" s="84" t="s">
        <v>127</v>
      </c>
      <c r="F25" s="84"/>
      <c r="G25" s="84"/>
      <c r="H25" s="84"/>
      <c r="I25" s="84"/>
      <c r="J25" s="36" t="s">
        <v>180</v>
      </c>
      <c r="K25" s="36" t="s">
        <v>181</v>
      </c>
      <c r="L25" s="36" t="s">
        <v>182</v>
      </c>
      <c r="M25" s="57" t="s">
        <v>183</v>
      </c>
      <c r="N25" s="57" t="s">
        <v>184</v>
      </c>
      <c r="O25" s="57"/>
      <c r="P25" s="57"/>
      <c r="Q25" s="27"/>
      <c r="R25" s="27"/>
      <c r="S25" s="29"/>
      <c r="T25" s="29"/>
      <c r="U25" s="29"/>
      <c r="V25" s="29"/>
      <c r="W25" s="29"/>
    </row>
    <row r="26" spans="1:23" ht="36" x14ac:dyDescent="0.3">
      <c r="A26" s="70"/>
      <c r="B26" s="71"/>
      <c r="C26" s="86" t="s">
        <v>131</v>
      </c>
      <c r="D26" s="87"/>
      <c r="E26" s="85" t="s">
        <v>132</v>
      </c>
      <c r="F26" s="85"/>
      <c r="G26" s="85"/>
      <c r="H26" s="85"/>
      <c r="I26" s="85"/>
      <c r="J26" s="59" t="s">
        <v>185</v>
      </c>
      <c r="K26" s="36" t="s">
        <v>181</v>
      </c>
      <c r="L26" s="36" t="s">
        <v>182</v>
      </c>
      <c r="M26" s="57" t="s">
        <v>186</v>
      </c>
      <c r="N26" s="57" t="s">
        <v>187</v>
      </c>
      <c r="O26" s="57"/>
      <c r="P26" s="57"/>
      <c r="Q26" s="27"/>
      <c r="R26" s="27"/>
      <c r="S26" s="29"/>
      <c r="T26" s="29"/>
      <c r="U26" s="29"/>
      <c r="V26" s="29"/>
      <c r="W26" s="29"/>
    </row>
    <row r="27" spans="1:23" ht="24" x14ac:dyDescent="0.3">
      <c r="A27" s="70"/>
      <c r="B27" s="71"/>
      <c r="C27" s="86"/>
      <c r="D27" s="87"/>
      <c r="E27" s="84" t="s">
        <v>136</v>
      </c>
      <c r="F27" s="84"/>
      <c r="G27" s="84"/>
      <c r="H27" s="84"/>
      <c r="I27" s="84"/>
      <c r="J27" s="59" t="s">
        <v>185</v>
      </c>
      <c r="K27" s="36" t="s">
        <v>181</v>
      </c>
      <c r="L27" s="59" t="s">
        <v>185</v>
      </c>
      <c r="M27" s="6" t="s">
        <v>186</v>
      </c>
      <c r="N27" s="57" t="s">
        <v>187</v>
      </c>
      <c r="O27" s="57"/>
      <c r="P27" s="57"/>
      <c r="Q27" s="40"/>
      <c r="R27" s="27"/>
      <c r="S27" s="29"/>
      <c r="T27" s="29"/>
      <c r="U27" s="29"/>
      <c r="V27" s="29"/>
      <c r="W27" s="29"/>
    </row>
    <row r="28" spans="1:23" ht="24" x14ac:dyDescent="0.3">
      <c r="A28" s="70"/>
      <c r="B28" s="71"/>
      <c r="C28" s="86"/>
      <c r="D28" s="87"/>
      <c r="E28" s="84" t="s">
        <v>140</v>
      </c>
      <c r="F28" s="84"/>
      <c r="G28" s="84"/>
      <c r="H28" s="84"/>
      <c r="I28" s="84"/>
      <c r="J28" s="59" t="s">
        <v>185</v>
      </c>
      <c r="K28" s="36" t="s">
        <v>181</v>
      </c>
      <c r="L28" s="24" t="s">
        <v>185</v>
      </c>
      <c r="M28" s="6" t="s">
        <v>186</v>
      </c>
      <c r="N28" s="57" t="s">
        <v>187</v>
      </c>
      <c r="O28" s="57"/>
      <c r="P28" s="57"/>
      <c r="Q28" s="27"/>
      <c r="R28" s="27"/>
      <c r="S28" s="29"/>
      <c r="T28" s="29"/>
      <c r="U28" s="29"/>
      <c r="V28" s="29"/>
      <c r="W28" s="29"/>
    </row>
    <row r="29" spans="1:23" x14ac:dyDescent="0.3">
      <c r="A29" s="70"/>
      <c r="B29" s="71"/>
      <c r="C29" s="86"/>
      <c r="D29" s="87"/>
      <c r="E29" s="84" t="s">
        <v>145</v>
      </c>
      <c r="F29" s="84"/>
      <c r="G29" s="84"/>
      <c r="H29" s="84"/>
      <c r="I29" s="84"/>
      <c r="J29" s="24" t="s">
        <v>185</v>
      </c>
      <c r="K29" s="24" t="s">
        <v>185</v>
      </c>
      <c r="L29" s="24" t="s">
        <v>185</v>
      </c>
      <c r="M29" s="6" t="s">
        <v>186</v>
      </c>
      <c r="N29" s="57" t="s">
        <v>187</v>
      </c>
      <c r="O29" s="57"/>
      <c r="P29" s="57"/>
      <c r="Q29" s="27"/>
      <c r="R29" s="30"/>
      <c r="S29" s="29"/>
      <c r="T29" s="29"/>
      <c r="U29" s="29"/>
      <c r="V29" s="29"/>
      <c r="W29" s="29"/>
    </row>
    <row r="30" spans="1:23" ht="26" x14ac:dyDescent="0.3">
      <c r="A30" s="70"/>
      <c r="B30" s="71"/>
      <c r="C30" s="88" t="s">
        <v>149</v>
      </c>
      <c r="D30" s="89"/>
      <c r="E30" s="83" t="s">
        <v>150</v>
      </c>
      <c r="F30" s="83"/>
      <c r="G30" s="83"/>
      <c r="H30" s="83"/>
      <c r="I30" s="83"/>
      <c r="J30" s="46" t="s">
        <v>185</v>
      </c>
      <c r="K30" s="46" t="s">
        <v>185</v>
      </c>
      <c r="L30" s="46" t="s">
        <v>185</v>
      </c>
      <c r="M30" s="46" t="s">
        <v>185</v>
      </c>
      <c r="N30" s="46" t="s">
        <v>187</v>
      </c>
      <c r="O30" s="46"/>
      <c r="P30" s="46"/>
      <c r="Q30" s="46"/>
      <c r="R30" s="47"/>
      <c r="S30" s="29"/>
      <c r="T30" s="29"/>
      <c r="U30" s="29"/>
      <c r="V30" s="29"/>
      <c r="W30" s="29"/>
    </row>
    <row r="31" spans="1:23" ht="26" x14ac:dyDescent="0.3">
      <c r="A31" s="70"/>
      <c r="B31" s="71"/>
      <c r="C31" s="88"/>
      <c r="D31" s="89"/>
      <c r="E31" s="83" t="s">
        <v>151</v>
      </c>
      <c r="F31" s="83"/>
      <c r="G31" s="83"/>
      <c r="H31" s="83"/>
      <c r="I31" s="83"/>
      <c r="J31" s="46" t="s">
        <v>185</v>
      </c>
      <c r="K31" s="46" t="s">
        <v>185</v>
      </c>
      <c r="L31" s="46" t="s">
        <v>185</v>
      </c>
      <c r="M31" s="46" t="s">
        <v>185</v>
      </c>
      <c r="N31" s="46" t="s">
        <v>187</v>
      </c>
      <c r="O31" s="46"/>
      <c r="P31" s="46"/>
      <c r="Q31" s="47"/>
      <c r="R31" s="47"/>
      <c r="S31" s="29"/>
      <c r="T31" s="29"/>
      <c r="U31" s="29"/>
      <c r="V31" s="29"/>
      <c r="W31" s="29"/>
    </row>
    <row r="32" spans="1:23" ht="26" x14ac:dyDescent="0.3">
      <c r="A32" s="72"/>
      <c r="B32" s="73"/>
      <c r="C32" s="88"/>
      <c r="D32" s="89"/>
      <c r="E32" s="83" t="s">
        <v>152</v>
      </c>
      <c r="F32" s="83"/>
      <c r="G32" s="83"/>
      <c r="H32" s="83"/>
      <c r="I32" s="83"/>
      <c r="J32" s="46" t="s">
        <v>185</v>
      </c>
      <c r="K32" s="46" t="s">
        <v>185</v>
      </c>
      <c r="L32" s="46" t="s">
        <v>185</v>
      </c>
      <c r="M32" s="46" t="s">
        <v>185</v>
      </c>
      <c r="N32" s="46" t="s">
        <v>187</v>
      </c>
      <c r="O32" s="46"/>
      <c r="P32" s="46"/>
      <c r="Q32" s="47"/>
      <c r="R32" s="47"/>
      <c r="S32" s="29"/>
      <c r="T32" s="29"/>
      <c r="U32" s="29"/>
      <c r="V32" s="29"/>
      <c r="W32" s="29"/>
    </row>
    <row r="33" ht="17" customHeight="1" x14ac:dyDescent="0.3"/>
  </sheetData>
  <mergeCells count="23">
    <mergeCell ref="C30:D32"/>
    <mergeCell ref="C23:D25"/>
    <mergeCell ref="E26:I26"/>
    <mergeCell ref="E25:I25"/>
    <mergeCell ref="E24:I24"/>
    <mergeCell ref="E23:I23"/>
    <mergeCell ref="C26:D29"/>
    <mergeCell ref="A2:M2"/>
    <mergeCell ref="R2:R3"/>
    <mergeCell ref="Q2:Q3"/>
    <mergeCell ref="A23:B32"/>
    <mergeCell ref="A22:H22"/>
    <mergeCell ref="C4:C6"/>
    <mergeCell ref="B4:B6"/>
    <mergeCell ref="A4:A6"/>
    <mergeCell ref="C9:C10"/>
    <mergeCell ref="C13:C20"/>
    <mergeCell ref="E32:I32"/>
    <mergeCell ref="E31:I31"/>
    <mergeCell ref="E30:I30"/>
    <mergeCell ref="E29:I29"/>
    <mergeCell ref="E28:I28"/>
    <mergeCell ref="E27:I27"/>
  </mergeCells>
  <phoneticPr fontId="87" type="noConversion"/>
  <dataValidations count="2">
    <dataValidation type="list" operator="equal" allowBlank="1" sqref="B1:B4 B7:B33" xr:uid="{00000000-0002-0000-0400-000000000000}">
      <formula1>"建设,运维,通用,营销"</formula1>
    </dataValidation>
    <dataValidation type="list" operator="equal" allowBlank="1" sqref="I4:I21" xr:uid="{00000000-0002-0000-0400-000001000000}">
      <formula1>"完成,延迟,进行中,未开始"</formula1>
    </dataValidation>
  </dataValidations>
  <hyperlinks>
    <hyperlink ref="F4" r:id="rId1" location="https://app.rwork.crc.com.cn/sheets/shtk9tD8DgceGOAuPYSWcez1hvW" display="华润水泥现场数字化管理创新项目系统迭代规划日报" xr:uid="{00000000-0004-0000-0400-000000000000}"/>
    <hyperlink ref="F11" r:id="rId2" location="https://app.rwork.crc.com.cn/sheets/shtk9FbXY8W2RoUItE2gIsbMrxU" display="润科创小程序运维支持跟踪列表V1.0" xr:uid="{00000000-0004-0000-0400-000001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31"/>
  <sheetViews>
    <sheetView showGridLines="0" workbookViewId="0">
      <pane xSplit="6" topLeftCell="G1" activePane="topRight" state="frozen"/>
      <selection pane="topRight" activeCell="C3" sqref="C3"/>
    </sheetView>
  </sheetViews>
  <sheetFormatPr defaultColWidth="14" defaultRowHeight="13" x14ac:dyDescent="0.3"/>
  <cols>
    <col min="1" max="1" width="7" customWidth="1"/>
    <col min="2" max="2" width="9" customWidth="1"/>
    <col min="3" max="3" width="21" customWidth="1"/>
    <col min="4" max="4" width="9" customWidth="1"/>
    <col min="5" max="5" width="8" customWidth="1"/>
    <col min="6" max="6" width="34" customWidth="1"/>
    <col min="7" max="8" width="10" customWidth="1"/>
    <col min="9" max="9" width="8" customWidth="1"/>
    <col min="10" max="17" width="28" customWidth="1"/>
    <col min="18" max="18" width="22" customWidth="1"/>
    <col min="19" max="23" width="10" customWidth="1"/>
  </cols>
  <sheetData>
    <row r="1" spans="1:18" ht="19" customHeight="1" x14ac:dyDescent="0.3">
      <c r="A1" s="54" t="s">
        <v>69</v>
      </c>
      <c r="B1" s="54"/>
      <c r="C1" s="55">
        <v>44734</v>
      </c>
    </row>
    <row r="2" spans="1:18" ht="19" customHeight="1" x14ac:dyDescent="0.3">
      <c r="A2" s="63" t="str">
        <f>CONCATENATE("周总结&lt;",TEXT($C$1-4,"yyyy年mm月dd日"),"-",TEXT($C$1+2,"yyyy年mm月dd日"),"&gt;")</f>
        <v>周总结&lt;2022年06月18日-2022年06月24日&gt;</v>
      </c>
      <c r="B2" s="63"/>
      <c r="C2" s="66"/>
      <c r="D2" s="64"/>
      <c r="E2" s="64"/>
      <c r="F2" s="64"/>
      <c r="G2" s="64"/>
      <c r="H2" s="64"/>
      <c r="I2" s="64"/>
      <c r="J2" s="64"/>
      <c r="K2" s="64"/>
      <c r="L2" s="64"/>
      <c r="M2" s="67"/>
      <c r="N2" s="48"/>
      <c r="O2" s="48"/>
      <c r="P2" s="48"/>
      <c r="Q2" s="81" t="s">
        <v>70</v>
      </c>
      <c r="R2" s="65" t="s">
        <v>7</v>
      </c>
    </row>
    <row r="3" spans="1:18" ht="39" customHeight="1" x14ac:dyDescent="0.3">
      <c r="A3" s="50" t="s">
        <v>8</v>
      </c>
      <c r="B3" s="50" t="s">
        <v>71</v>
      </c>
      <c r="C3" s="62" t="s">
        <v>240</v>
      </c>
      <c r="D3" s="51" t="s">
        <v>10</v>
      </c>
      <c r="E3" s="14" t="s">
        <v>72</v>
      </c>
      <c r="F3" s="13" t="s">
        <v>73</v>
      </c>
      <c r="G3" s="14" t="s">
        <v>74</v>
      </c>
      <c r="H3" s="14" t="s">
        <v>75</v>
      </c>
      <c r="I3" s="13" t="s">
        <v>76</v>
      </c>
      <c r="J3" s="49" t="s">
        <v>77</v>
      </c>
      <c r="K3" s="49" t="s">
        <v>78</v>
      </c>
      <c r="L3" s="49" t="s">
        <v>79</v>
      </c>
      <c r="M3" s="49" t="s">
        <v>80</v>
      </c>
      <c r="N3" s="49" t="s">
        <v>81</v>
      </c>
      <c r="O3" s="49" t="s">
        <v>82</v>
      </c>
      <c r="P3" s="49" t="s">
        <v>83</v>
      </c>
      <c r="Q3" s="65"/>
      <c r="R3" s="65"/>
    </row>
    <row r="4" spans="1:18" ht="143" x14ac:dyDescent="0.3">
      <c r="A4" s="80">
        <v>1</v>
      </c>
      <c r="B4" s="68" t="s">
        <v>21</v>
      </c>
      <c r="C4" s="78" t="s">
        <v>84</v>
      </c>
      <c r="D4" s="33" t="s">
        <v>22</v>
      </c>
      <c r="E4" s="32"/>
      <c r="F4" s="21" t="s">
        <v>1</v>
      </c>
      <c r="G4" s="17" t="s">
        <v>85</v>
      </c>
      <c r="H4" s="17" t="s">
        <v>85</v>
      </c>
      <c r="I4" s="20" t="s">
        <v>87</v>
      </c>
      <c r="J4" s="18">
        <v>0.5</v>
      </c>
      <c r="K4" s="18"/>
      <c r="L4" s="18"/>
      <c r="M4" s="18"/>
      <c r="N4" s="18"/>
      <c r="O4" s="18"/>
      <c r="P4" s="18"/>
      <c r="Q4" s="19">
        <f t="shared" ref="Q4:Q17" si="0">SUM(J4:N4)</f>
        <v>0.5</v>
      </c>
      <c r="R4" s="6"/>
    </row>
    <row r="5" spans="1:18" ht="26" x14ac:dyDescent="0.3">
      <c r="A5" s="80"/>
      <c r="B5" s="68"/>
      <c r="C5" s="79"/>
      <c r="D5" s="34" t="s">
        <v>22</v>
      </c>
      <c r="E5" s="36"/>
      <c r="F5" s="35" t="s">
        <v>88</v>
      </c>
      <c r="G5" s="37">
        <v>1</v>
      </c>
      <c r="H5" s="17">
        <v>0.8</v>
      </c>
      <c r="I5" s="20" t="s">
        <v>87</v>
      </c>
      <c r="J5" s="18"/>
      <c r="K5" s="18"/>
      <c r="L5" s="18"/>
      <c r="M5" s="18"/>
      <c r="N5" s="18"/>
      <c r="O5" s="18"/>
      <c r="P5" s="18"/>
      <c r="Q5" s="19">
        <f t="shared" si="0"/>
        <v>0</v>
      </c>
      <c r="R5" s="6"/>
    </row>
    <row r="6" spans="1:18" ht="14" x14ac:dyDescent="0.3">
      <c r="A6" s="31">
        <v>2</v>
      </c>
      <c r="B6" s="31" t="s">
        <v>89</v>
      </c>
      <c r="C6" s="41" t="s">
        <v>90</v>
      </c>
      <c r="D6" s="16" t="s">
        <v>22</v>
      </c>
      <c r="E6" s="22"/>
      <c r="F6" s="42" t="s">
        <v>91</v>
      </c>
      <c r="G6" s="17" t="s">
        <v>92</v>
      </c>
      <c r="H6" s="17" t="s">
        <v>92</v>
      </c>
      <c r="I6" s="20" t="s">
        <v>93</v>
      </c>
      <c r="J6" s="18">
        <v>1</v>
      </c>
      <c r="K6" s="18">
        <v>1</v>
      </c>
      <c r="L6" s="18">
        <v>1</v>
      </c>
      <c r="M6" s="18">
        <v>1</v>
      </c>
      <c r="N6" s="18">
        <v>1</v>
      </c>
      <c r="O6" s="18"/>
      <c r="P6" s="18"/>
      <c r="Q6" s="19">
        <f t="shared" si="0"/>
        <v>5</v>
      </c>
      <c r="R6" s="6"/>
    </row>
    <row r="7" spans="1:18" ht="28" x14ac:dyDescent="0.3">
      <c r="A7" s="1">
        <v>3</v>
      </c>
      <c r="B7" s="1" t="s">
        <v>21</v>
      </c>
      <c r="C7" s="41" t="s">
        <v>94</v>
      </c>
      <c r="D7" s="16" t="s">
        <v>22</v>
      </c>
      <c r="E7" s="22"/>
      <c r="F7" s="21" t="s">
        <v>188</v>
      </c>
      <c r="G7" s="17">
        <v>1</v>
      </c>
      <c r="H7" s="17">
        <v>1</v>
      </c>
      <c r="I7" s="20" t="s">
        <v>96</v>
      </c>
      <c r="J7" s="18">
        <v>1</v>
      </c>
      <c r="K7" s="18">
        <v>0</v>
      </c>
      <c r="L7" s="18">
        <v>1.5</v>
      </c>
      <c r="M7" s="18">
        <v>1</v>
      </c>
      <c r="N7" s="18">
        <v>1</v>
      </c>
      <c r="O7" s="18"/>
      <c r="P7" s="18"/>
      <c r="Q7" s="19">
        <f t="shared" si="0"/>
        <v>4.5</v>
      </c>
      <c r="R7" s="6"/>
    </row>
    <row r="8" spans="1:18" ht="52" x14ac:dyDescent="0.3">
      <c r="A8" s="31">
        <v>4</v>
      </c>
      <c r="B8" s="33" t="s">
        <v>21</v>
      </c>
      <c r="C8" s="77" t="s">
        <v>97</v>
      </c>
      <c r="D8" s="52" t="s">
        <v>22</v>
      </c>
      <c r="E8" s="22"/>
      <c r="F8" s="21" t="s">
        <v>98</v>
      </c>
      <c r="G8" s="17">
        <v>1</v>
      </c>
      <c r="H8" s="17">
        <v>1</v>
      </c>
      <c r="I8" s="20" t="s">
        <v>96</v>
      </c>
      <c r="J8" s="18">
        <v>0</v>
      </c>
      <c r="K8" s="18">
        <v>0.5</v>
      </c>
      <c r="L8" s="18"/>
      <c r="M8" s="18"/>
      <c r="N8" s="18">
        <v>1</v>
      </c>
      <c r="O8" s="18">
        <v>2</v>
      </c>
      <c r="P8" s="18">
        <v>4</v>
      </c>
      <c r="Q8" s="19">
        <f t="shared" si="0"/>
        <v>1.5</v>
      </c>
      <c r="R8" s="6"/>
    </row>
    <row r="9" spans="1:18" ht="26" x14ac:dyDescent="0.3">
      <c r="A9" s="1">
        <v>5</v>
      </c>
      <c r="B9" s="15" t="s">
        <v>21</v>
      </c>
      <c r="C9" s="77"/>
      <c r="D9" s="16" t="s">
        <v>22</v>
      </c>
      <c r="E9" s="22"/>
      <c r="F9" s="21" t="s">
        <v>99</v>
      </c>
      <c r="G9" s="17">
        <v>0</v>
      </c>
      <c r="H9" s="17">
        <v>0</v>
      </c>
      <c r="I9" s="20" t="s">
        <v>93</v>
      </c>
      <c r="J9" s="18"/>
      <c r="K9" s="18"/>
      <c r="L9" s="18"/>
      <c r="M9" s="18"/>
      <c r="N9" s="18"/>
      <c r="O9" s="18"/>
      <c r="P9" s="18"/>
      <c r="Q9" s="19">
        <f t="shared" si="0"/>
        <v>0</v>
      </c>
      <c r="R9" s="6"/>
    </row>
    <row r="10" spans="1:18" ht="39" x14ac:dyDescent="0.3">
      <c r="A10" s="31">
        <v>6</v>
      </c>
      <c r="B10" s="15" t="s">
        <v>89</v>
      </c>
      <c r="C10" s="53" t="s">
        <v>100</v>
      </c>
      <c r="D10" s="16" t="s">
        <v>22</v>
      </c>
      <c r="E10" s="22"/>
      <c r="F10" s="21" t="s">
        <v>2</v>
      </c>
      <c r="G10" s="17">
        <v>1</v>
      </c>
      <c r="H10" s="17">
        <v>1</v>
      </c>
      <c r="I10" s="20" t="s">
        <v>96</v>
      </c>
      <c r="J10" s="18">
        <v>1</v>
      </c>
      <c r="K10" s="18">
        <v>0.5</v>
      </c>
      <c r="L10" s="18">
        <v>0.5</v>
      </c>
      <c r="M10" s="18">
        <v>0.5</v>
      </c>
      <c r="N10" s="18">
        <v>0.5</v>
      </c>
      <c r="O10" s="18"/>
      <c r="P10" s="18"/>
      <c r="Q10" s="19">
        <f t="shared" si="0"/>
        <v>3</v>
      </c>
      <c r="R10" s="6"/>
    </row>
    <row r="11" spans="1:18" ht="26" x14ac:dyDescent="0.3">
      <c r="A11" s="1">
        <v>7</v>
      </c>
      <c r="B11" s="15" t="s">
        <v>21</v>
      </c>
      <c r="C11" s="53" t="s">
        <v>101</v>
      </c>
      <c r="D11" s="16" t="s">
        <v>22</v>
      </c>
      <c r="E11" s="22"/>
      <c r="F11" s="21" t="s">
        <v>189</v>
      </c>
      <c r="G11" s="17">
        <v>0</v>
      </c>
      <c r="H11" s="17">
        <v>0</v>
      </c>
      <c r="I11" s="20" t="s">
        <v>103</v>
      </c>
      <c r="J11" s="18">
        <v>6</v>
      </c>
      <c r="K11" s="18">
        <v>6</v>
      </c>
      <c r="L11" s="18">
        <v>6</v>
      </c>
      <c r="M11" s="18">
        <v>7</v>
      </c>
      <c r="N11" s="18">
        <v>6</v>
      </c>
      <c r="O11" s="18"/>
      <c r="P11" s="18"/>
      <c r="Q11" s="19">
        <f t="shared" si="0"/>
        <v>31</v>
      </c>
      <c r="R11" s="6"/>
    </row>
    <row r="12" spans="1:18" ht="65" x14ac:dyDescent="0.3">
      <c r="A12" s="31">
        <v>8</v>
      </c>
      <c r="B12" s="15" t="s">
        <v>21</v>
      </c>
      <c r="C12" s="82" t="s">
        <v>104</v>
      </c>
      <c r="D12" s="16" t="s">
        <v>22</v>
      </c>
      <c r="E12" s="22"/>
      <c r="F12" s="21" t="s">
        <v>105</v>
      </c>
      <c r="G12" s="25">
        <v>0</v>
      </c>
      <c r="H12" s="17">
        <v>0</v>
      </c>
      <c r="I12" s="20" t="s">
        <v>103</v>
      </c>
      <c r="J12" s="18"/>
      <c r="K12" s="18"/>
      <c r="L12" s="18"/>
      <c r="M12" s="18"/>
      <c r="N12" s="18"/>
      <c r="O12" s="18"/>
      <c r="P12" s="18"/>
      <c r="Q12" s="19">
        <f t="shared" si="0"/>
        <v>0</v>
      </c>
      <c r="R12" s="6"/>
    </row>
    <row r="13" spans="1:18" ht="36" x14ac:dyDescent="0.3">
      <c r="A13" s="31">
        <v>10</v>
      </c>
      <c r="B13" s="15" t="s">
        <v>35</v>
      </c>
      <c r="C13" s="82"/>
      <c r="D13" s="23" t="s">
        <v>22</v>
      </c>
      <c r="E13" s="44"/>
      <c r="F13" s="26" t="s">
        <v>106</v>
      </c>
      <c r="G13" s="25">
        <v>1</v>
      </c>
      <c r="H13" s="25">
        <v>0.3</v>
      </c>
      <c r="I13" s="20" t="s">
        <v>87</v>
      </c>
      <c r="J13" s="18"/>
      <c r="K13" s="18"/>
      <c r="L13" s="18"/>
      <c r="M13" s="18"/>
      <c r="N13" s="18"/>
      <c r="O13" s="18"/>
      <c r="P13" s="18"/>
      <c r="Q13" s="19">
        <f t="shared" si="0"/>
        <v>0</v>
      </c>
      <c r="R13" s="6"/>
    </row>
    <row r="14" spans="1:18" ht="24" x14ac:dyDescent="0.3">
      <c r="A14" s="1">
        <v>11</v>
      </c>
      <c r="B14" s="15" t="s">
        <v>21</v>
      </c>
      <c r="C14" s="82"/>
      <c r="D14" s="23" t="s">
        <v>22</v>
      </c>
      <c r="E14" s="44"/>
      <c r="F14" s="26" t="s">
        <v>153</v>
      </c>
      <c r="G14" s="43">
        <v>1</v>
      </c>
      <c r="H14" s="43">
        <v>1</v>
      </c>
      <c r="I14" s="20" t="s">
        <v>93</v>
      </c>
      <c r="J14" s="18"/>
      <c r="K14" s="18"/>
      <c r="L14" s="18"/>
      <c r="M14" s="18"/>
      <c r="N14" s="18"/>
      <c r="O14" s="18"/>
      <c r="P14" s="18"/>
      <c r="Q14" s="19">
        <f t="shared" si="0"/>
        <v>0</v>
      </c>
      <c r="R14" s="6"/>
    </row>
    <row r="15" spans="1:18" ht="24" x14ac:dyDescent="0.3">
      <c r="A15" s="31">
        <v>12</v>
      </c>
      <c r="B15" s="15" t="s">
        <v>108</v>
      </c>
      <c r="C15" s="82"/>
      <c r="D15" s="23" t="s">
        <v>22</v>
      </c>
      <c r="E15" s="44"/>
      <c r="F15" s="26" t="s">
        <v>109</v>
      </c>
      <c r="G15" s="25">
        <v>0</v>
      </c>
      <c r="H15" s="25">
        <v>0</v>
      </c>
      <c r="I15" s="20" t="s">
        <v>93</v>
      </c>
      <c r="J15" s="18"/>
      <c r="K15" s="18"/>
      <c r="L15" s="18"/>
      <c r="M15" s="18"/>
      <c r="N15" s="18"/>
      <c r="O15" s="18"/>
      <c r="P15" s="18"/>
      <c r="Q15" s="19">
        <f t="shared" si="0"/>
        <v>0</v>
      </c>
      <c r="R15" s="6"/>
    </row>
    <row r="16" spans="1:18" ht="36" x14ac:dyDescent="0.3">
      <c r="A16" s="1">
        <v>13</v>
      </c>
      <c r="B16" s="15" t="s">
        <v>108</v>
      </c>
      <c r="C16" s="82"/>
      <c r="D16" s="23" t="s">
        <v>22</v>
      </c>
      <c r="E16" s="24" t="s">
        <v>110</v>
      </c>
      <c r="F16" s="26" t="s">
        <v>154</v>
      </c>
      <c r="G16" s="25">
        <v>1</v>
      </c>
      <c r="H16" s="25">
        <v>0.8</v>
      </c>
      <c r="I16" s="20" t="s">
        <v>93</v>
      </c>
      <c r="J16" s="18"/>
      <c r="K16" s="18"/>
      <c r="L16" s="18"/>
      <c r="M16" s="18"/>
      <c r="N16" s="18"/>
      <c r="O16" s="18"/>
      <c r="P16" s="18"/>
      <c r="Q16" s="19">
        <f t="shared" si="0"/>
        <v>0</v>
      </c>
      <c r="R16" s="6"/>
    </row>
    <row r="17" spans="1:23" ht="24" x14ac:dyDescent="0.3">
      <c r="A17" s="31">
        <v>14</v>
      </c>
      <c r="B17" s="15" t="s">
        <v>35</v>
      </c>
      <c r="C17" s="82"/>
      <c r="D17" s="23" t="s">
        <v>22</v>
      </c>
      <c r="E17" s="44"/>
      <c r="F17" s="26" t="s">
        <v>112</v>
      </c>
      <c r="G17" s="25">
        <v>0</v>
      </c>
      <c r="H17" s="25">
        <v>0</v>
      </c>
      <c r="I17" s="20" t="s">
        <v>93</v>
      </c>
      <c r="J17" s="18"/>
      <c r="K17" s="18"/>
      <c r="L17" s="18"/>
      <c r="M17" s="18"/>
      <c r="N17" s="18"/>
      <c r="O17" s="18"/>
      <c r="P17" s="18"/>
      <c r="Q17" s="19">
        <f t="shared" si="0"/>
        <v>0</v>
      </c>
      <c r="R17" s="6"/>
    </row>
    <row r="18" spans="1:23" ht="19" customHeight="1" x14ac:dyDescent="0.3">
      <c r="A18" s="1">
        <v>15</v>
      </c>
      <c r="B18" s="15" t="s">
        <v>35</v>
      </c>
      <c r="C18" s="82"/>
      <c r="D18" s="23" t="s">
        <v>22</v>
      </c>
      <c r="E18" s="44"/>
      <c r="F18" s="26" t="s">
        <v>113</v>
      </c>
      <c r="G18" s="25"/>
      <c r="H18" s="25"/>
      <c r="I18" s="20" t="s">
        <v>96</v>
      </c>
      <c r="J18" s="18"/>
      <c r="K18" s="18"/>
      <c r="L18" s="18"/>
      <c r="M18" s="18"/>
      <c r="N18" s="18"/>
      <c r="O18" s="18"/>
      <c r="P18" s="18"/>
      <c r="Q18" s="19"/>
      <c r="R18" s="6"/>
    </row>
    <row r="19" spans="1:23" x14ac:dyDescent="0.3">
      <c r="A19" s="1">
        <v>16</v>
      </c>
      <c r="B19" s="15" t="s">
        <v>35</v>
      </c>
      <c r="C19" s="56" t="s">
        <v>114</v>
      </c>
      <c r="D19" s="23" t="s">
        <v>22</v>
      </c>
      <c r="E19" s="44"/>
      <c r="F19" s="26" t="s">
        <v>115</v>
      </c>
      <c r="G19" s="25">
        <v>1</v>
      </c>
      <c r="H19" s="25">
        <v>1</v>
      </c>
      <c r="I19" s="20" t="s">
        <v>93</v>
      </c>
      <c r="J19" s="18"/>
      <c r="K19" s="18"/>
      <c r="L19" s="18"/>
      <c r="M19" s="18"/>
      <c r="N19" s="18"/>
      <c r="O19" s="18"/>
      <c r="P19" s="18"/>
      <c r="Q19" s="19">
        <f>SUM(J19:N19)</f>
        <v>0</v>
      </c>
      <c r="R19" s="6"/>
    </row>
    <row r="20" spans="1:23" ht="25" customHeight="1" x14ac:dyDescent="0.3">
      <c r="A20" s="74" t="s">
        <v>116</v>
      </c>
      <c r="B20" s="75"/>
      <c r="C20" s="75"/>
      <c r="D20" s="75"/>
      <c r="E20" s="75"/>
      <c r="F20" s="75"/>
      <c r="G20" s="75"/>
      <c r="H20" s="76"/>
      <c r="I20" s="38"/>
      <c r="J20" s="38">
        <f>SUM(J4:J19)</f>
        <v>9.5</v>
      </c>
      <c r="K20" s="38">
        <f>SUM(K4:K19)</f>
        <v>8</v>
      </c>
      <c r="L20" s="38">
        <f>SUM(L4:L19)</f>
        <v>9</v>
      </c>
      <c r="M20" s="38">
        <f>SUM(M4:M19)</f>
        <v>9.5</v>
      </c>
      <c r="N20" s="38">
        <f>SUM(N4:N19)</f>
        <v>9.5</v>
      </c>
      <c r="O20" s="38"/>
      <c r="P20" s="38"/>
      <c r="Q20" s="38">
        <f>SUM(Q4:Q19)</f>
        <v>45.5</v>
      </c>
      <c r="R20" s="6"/>
    </row>
    <row r="21" spans="1:23" ht="24" x14ac:dyDescent="0.3">
      <c r="A21" s="68" t="s">
        <v>117</v>
      </c>
      <c r="B21" s="69"/>
      <c r="C21" s="86" t="s">
        <v>118</v>
      </c>
      <c r="D21" s="87"/>
      <c r="E21" s="84" t="s">
        <v>119</v>
      </c>
      <c r="F21" s="84"/>
      <c r="G21" s="84"/>
      <c r="H21" s="84"/>
      <c r="I21" s="84"/>
      <c r="J21" s="6" t="s">
        <v>190</v>
      </c>
      <c r="K21" s="6" t="s">
        <v>190</v>
      </c>
      <c r="L21" s="6" t="s">
        <v>190</v>
      </c>
      <c r="M21" s="6" t="s">
        <v>190</v>
      </c>
      <c r="N21" s="6" t="s">
        <v>191</v>
      </c>
      <c r="O21" s="6"/>
      <c r="P21" s="6"/>
      <c r="Q21" s="6"/>
      <c r="R21" s="6"/>
      <c r="S21" s="29"/>
      <c r="T21" s="29"/>
      <c r="U21" s="29"/>
      <c r="V21" s="29"/>
      <c r="W21" s="29"/>
    </row>
    <row r="22" spans="1:23" x14ac:dyDescent="0.3">
      <c r="A22" s="70"/>
      <c r="B22" s="71"/>
      <c r="C22" s="86"/>
      <c r="D22" s="87"/>
      <c r="E22" s="84" t="s">
        <v>124</v>
      </c>
      <c r="F22" s="84"/>
      <c r="G22" s="84"/>
      <c r="H22" s="84"/>
      <c r="I22" s="84"/>
      <c r="J22" s="6" t="s">
        <v>192</v>
      </c>
      <c r="K22" s="6" t="s">
        <v>193</v>
      </c>
      <c r="L22" s="6" t="s">
        <v>193</v>
      </c>
      <c r="M22" s="6" t="s">
        <v>193</v>
      </c>
      <c r="N22" s="6" t="s">
        <v>193</v>
      </c>
      <c r="O22" s="27"/>
      <c r="P22" s="27"/>
      <c r="Q22" s="27"/>
      <c r="R22" s="27"/>
      <c r="S22" s="29"/>
      <c r="T22" s="29"/>
      <c r="U22" s="29"/>
      <c r="V22" s="29"/>
      <c r="W22" s="29"/>
    </row>
    <row r="23" spans="1:23" ht="60" x14ac:dyDescent="0.3">
      <c r="A23" s="70"/>
      <c r="B23" s="71"/>
      <c r="C23" s="86"/>
      <c r="D23" s="87"/>
      <c r="E23" s="84" t="s">
        <v>127</v>
      </c>
      <c r="F23" s="84"/>
      <c r="G23" s="84"/>
      <c r="H23" s="84"/>
      <c r="I23" s="84"/>
      <c r="J23" s="6" t="s">
        <v>192</v>
      </c>
      <c r="K23" s="6" t="s">
        <v>194</v>
      </c>
      <c r="L23" s="6" t="s">
        <v>195</v>
      </c>
      <c r="M23" s="6" t="s">
        <v>195</v>
      </c>
      <c r="N23" s="6" t="s">
        <v>3</v>
      </c>
      <c r="O23" s="27"/>
      <c r="P23" s="27" t="s">
        <v>196</v>
      </c>
      <c r="Q23" s="27"/>
      <c r="R23" s="27"/>
      <c r="S23" s="29"/>
      <c r="T23" s="29"/>
      <c r="U23" s="29"/>
      <c r="V23" s="29"/>
      <c r="W23" s="29"/>
    </row>
    <row r="24" spans="1:23" x14ac:dyDescent="0.3">
      <c r="A24" s="70"/>
      <c r="B24" s="71"/>
      <c r="C24" s="86" t="s">
        <v>131</v>
      </c>
      <c r="D24" s="87"/>
      <c r="E24" s="85" t="s">
        <v>132</v>
      </c>
      <c r="F24" s="85"/>
      <c r="G24" s="85"/>
      <c r="H24" s="85"/>
      <c r="I24" s="85"/>
      <c r="J24" s="6" t="s">
        <v>193</v>
      </c>
      <c r="K24" s="6" t="s">
        <v>193</v>
      </c>
      <c r="L24" s="6" t="s">
        <v>193</v>
      </c>
      <c r="M24" s="6" t="s">
        <v>193</v>
      </c>
      <c r="N24" s="6" t="s">
        <v>197</v>
      </c>
      <c r="O24" s="27"/>
      <c r="P24" s="27"/>
      <c r="Q24" s="27"/>
      <c r="R24" s="27"/>
      <c r="S24" s="29"/>
      <c r="T24" s="29"/>
      <c r="U24" s="29"/>
      <c r="V24" s="29"/>
      <c r="W24" s="29"/>
    </row>
    <row r="25" spans="1:23" ht="24" x14ac:dyDescent="0.3">
      <c r="A25" s="70"/>
      <c r="B25" s="71"/>
      <c r="C25" s="86"/>
      <c r="D25" s="87"/>
      <c r="E25" s="84" t="s">
        <v>136</v>
      </c>
      <c r="F25" s="84"/>
      <c r="G25" s="84"/>
      <c r="H25" s="84"/>
      <c r="I25" s="84"/>
      <c r="J25" s="6" t="s">
        <v>198</v>
      </c>
      <c r="K25" s="6" t="s">
        <v>199</v>
      </c>
      <c r="L25" s="6" t="s">
        <v>193</v>
      </c>
      <c r="M25" s="6" t="s">
        <v>200</v>
      </c>
      <c r="N25" s="6" t="s">
        <v>191</v>
      </c>
      <c r="O25" s="27"/>
      <c r="P25" s="39"/>
      <c r="Q25" s="40"/>
      <c r="R25" s="27"/>
      <c r="S25" s="29"/>
      <c r="T25" s="29"/>
      <c r="U25" s="29"/>
      <c r="V25" s="29"/>
      <c r="W25" s="29"/>
    </row>
    <row r="26" spans="1:23" ht="36" x14ac:dyDescent="0.3">
      <c r="A26" s="70"/>
      <c r="B26" s="71"/>
      <c r="C26" s="86"/>
      <c r="D26" s="87"/>
      <c r="E26" s="84" t="s">
        <v>140</v>
      </c>
      <c r="F26" s="84"/>
      <c r="G26" s="84"/>
      <c r="H26" s="84"/>
      <c r="I26" s="84"/>
      <c r="J26" s="6" t="s">
        <v>198</v>
      </c>
      <c r="K26" s="6" t="s">
        <v>193</v>
      </c>
      <c r="L26" s="6" t="s">
        <v>193</v>
      </c>
      <c r="M26" s="6" t="s">
        <v>200</v>
      </c>
      <c r="N26" s="6" t="s">
        <v>201</v>
      </c>
      <c r="O26" s="27"/>
      <c r="P26" s="27" t="s">
        <v>202</v>
      </c>
      <c r="Q26" s="27"/>
      <c r="R26" s="27"/>
      <c r="S26" s="29"/>
      <c r="T26" s="29"/>
      <c r="U26" s="29"/>
      <c r="V26" s="29"/>
      <c r="W26" s="29"/>
    </row>
    <row r="27" spans="1:23" ht="36" x14ac:dyDescent="0.3">
      <c r="A27" s="70"/>
      <c r="B27" s="71"/>
      <c r="C27" s="86"/>
      <c r="D27" s="87"/>
      <c r="E27" s="84" t="s">
        <v>145</v>
      </c>
      <c r="F27" s="84"/>
      <c r="G27" s="84"/>
      <c r="H27" s="84"/>
      <c r="I27" s="84"/>
      <c r="J27" s="6" t="s">
        <v>203</v>
      </c>
      <c r="K27" s="6" t="s">
        <v>193</v>
      </c>
      <c r="L27" s="6" t="s">
        <v>193</v>
      </c>
      <c r="M27" s="6" t="s">
        <v>204</v>
      </c>
      <c r="N27" s="6" t="s">
        <v>190</v>
      </c>
      <c r="O27" s="27"/>
      <c r="P27" s="27" t="s">
        <v>205</v>
      </c>
      <c r="Q27" s="27"/>
      <c r="R27" s="30"/>
      <c r="S27" s="29"/>
      <c r="T27" s="29"/>
      <c r="U27" s="29"/>
      <c r="V27" s="29"/>
      <c r="W27" s="29"/>
    </row>
    <row r="28" spans="1:23" ht="26" x14ac:dyDescent="0.3">
      <c r="A28" s="70"/>
      <c r="B28" s="71"/>
      <c r="C28" s="88" t="s">
        <v>149</v>
      </c>
      <c r="D28" s="89"/>
      <c r="E28" s="83" t="s">
        <v>150</v>
      </c>
      <c r="F28" s="83"/>
      <c r="G28" s="83"/>
      <c r="H28" s="83"/>
      <c r="I28" s="83"/>
      <c r="J28" s="46" t="s">
        <v>203</v>
      </c>
      <c r="K28" s="46" t="s">
        <v>206</v>
      </c>
      <c r="L28" s="46"/>
      <c r="M28" s="46" t="s">
        <v>190</v>
      </c>
      <c r="N28" s="46" t="s">
        <v>207</v>
      </c>
      <c r="O28" s="46"/>
      <c r="P28" s="46" t="s">
        <v>208</v>
      </c>
      <c r="Q28" s="46"/>
      <c r="R28" s="47"/>
      <c r="S28" s="29"/>
      <c r="T28" s="29"/>
      <c r="U28" s="29"/>
      <c r="V28" s="29"/>
      <c r="W28" s="29"/>
    </row>
    <row r="29" spans="1:23" x14ac:dyDescent="0.3">
      <c r="A29" s="70"/>
      <c r="B29" s="71"/>
      <c r="C29" s="88"/>
      <c r="D29" s="89"/>
      <c r="E29" s="83" t="s">
        <v>151</v>
      </c>
      <c r="F29" s="83"/>
      <c r="G29" s="83"/>
      <c r="H29" s="83"/>
      <c r="I29" s="83"/>
      <c r="J29" s="46" t="s">
        <v>203</v>
      </c>
      <c r="K29" s="46"/>
      <c r="L29" s="46"/>
      <c r="M29" s="46"/>
      <c r="N29" s="46"/>
      <c r="O29" s="46"/>
      <c r="P29" s="46"/>
      <c r="Q29" s="47"/>
      <c r="R29" s="47"/>
      <c r="S29" s="29"/>
      <c r="T29" s="29"/>
      <c r="U29" s="29"/>
      <c r="V29" s="29"/>
      <c r="W29" s="29"/>
    </row>
    <row r="30" spans="1:23" x14ac:dyDescent="0.3">
      <c r="A30" s="72"/>
      <c r="B30" s="73"/>
      <c r="C30" s="88"/>
      <c r="D30" s="89"/>
      <c r="E30" s="83" t="s">
        <v>152</v>
      </c>
      <c r="F30" s="83"/>
      <c r="G30" s="83"/>
      <c r="H30" s="83"/>
      <c r="I30" s="83"/>
      <c r="J30" s="47"/>
      <c r="K30" s="47"/>
      <c r="L30" s="47"/>
      <c r="M30" s="47"/>
      <c r="N30" s="47"/>
      <c r="O30" s="47"/>
      <c r="P30" s="47"/>
      <c r="Q30" s="47"/>
      <c r="R30" s="47"/>
      <c r="S30" s="29"/>
      <c r="T30" s="29"/>
      <c r="U30" s="29"/>
      <c r="V30" s="29"/>
      <c r="W30" s="29"/>
    </row>
    <row r="31" spans="1:23" ht="17" customHeight="1" x14ac:dyDescent="0.3"/>
  </sheetData>
  <mergeCells count="23">
    <mergeCell ref="Q2:Q3"/>
    <mergeCell ref="R2:R3"/>
    <mergeCell ref="C12:C18"/>
    <mergeCell ref="E30:I30"/>
    <mergeCell ref="E29:I29"/>
    <mergeCell ref="E28:I28"/>
    <mergeCell ref="E27:I27"/>
    <mergeCell ref="E26:I26"/>
    <mergeCell ref="E25:I25"/>
    <mergeCell ref="E24:I24"/>
    <mergeCell ref="E23:I23"/>
    <mergeCell ref="E22:I22"/>
    <mergeCell ref="E21:I21"/>
    <mergeCell ref="C24:D27"/>
    <mergeCell ref="C28:D30"/>
    <mergeCell ref="C21:D23"/>
    <mergeCell ref="A2:M2"/>
    <mergeCell ref="A21:B30"/>
    <mergeCell ref="A20:H20"/>
    <mergeCell ref="C8:C9"/>
    <mergeCell ref="C4:C5"/>
    <mergeCell ref="B4:B5"/>
    <mergeCell ref="A4:A5"/>
  </mergeCells>
  <phoneticPr fontId="87" type="noConversion"/>
  <dataValidations count="2">
    <dataValidation type="list" operator="equal" allowBlank="1" sqref="B1:B31" xr:uid="{00000000-0002-0000-0500-000000000000}">
      <formula1>"建设,运维,通用,营销"</formula1>
    </dataValidation>
    <dataValidation type="list" operator="equal" allowBlank="1" sqref="I4:I19" xr:uid="{00000000-0002-0000-0500-000001000000}">
      <formula1>"完成,延迟,进行中,未开始"</formula1>
    </dataValidation>
  </dataValidations>
  <hyperlinks>
    <hyperlink ref="F10" r:id="rId1" location="https://app.rwork.crc.com.cn/sheets/shtk9FbXY8W2RoUItE2gIsbMrxU" display="润科创小程序运维支持跟踪列表V1.0" xr:uid="{00000000-0004-0000-0500-000000000000}"/>
    <hyperlink ref="F4" r:id="rId2" location="https://app.rwork.crc.com.cn/sheets/shtk9tD8DgceGOAuPYSWcez1hvW" display="华润水泥现场数字化管理创新项目系统迭代规划日报" xr:uid="{00000000-0004-0000-0500-00000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29"/>
  <sheetViews>
    <sheetView showGridLines="0" tabSelected="1" workbookViewId="0">
      <pane xSplit="6" topLeftCell="G1" activePane="topRight" state="frozen"/>
      <selection pane="topRight" activeCell="G5" sqref="G5"/>
    </sheetView>
  </sheetViews>
  <sheetFormatPr defaultColWidth="14" defaultRowHeight="13" x14ac:dyDescent="0.3"/>
  <cols>
    <col min="1" max="1" width="7" customWidth="1"/>
    <col min="2" max="2" width="9" customWidth="1"/>
    <col min="3" max="3" width="21" customWidth="1"/>
    <col min="4" max="4" width="9" customWidth="1"/>
    <col min="5" max="5" width="8" customWidth="1"/>
    <col min="6" max="6" width="34" customWidth="1"/>
    <col min="7" max="8" width="10" customWidth="1"/>
    <col min="9" max="9" width="8" customWidth="1"/>
    <col min="10" max="17" width="28" customWidth="1"/>
    <col min="18" max="18" width="22" customWidth="1"/>
    <col min="19" max="23" width="10" customWidth="1"/>
  </cols>
  <sheetData>
    <row r="1" spans="1:18" ht="19" customHeight="1" x14ac:dyDescent="0.3">
      <c r="A1" s="54" t="s">
        <v>69</v>
      </c>
      <c r="B1" s="54"/>
      <c r="C1" s="55">
        <v>44741</v>
      </c>
    </row>
    <row r="2" spans="1:18" ht="19" customHeight="1" x14ac:dyDescent="0.3">
      <c r="A2" s="63" t="str">
        <f>CONCATENATE("周总结&lt;",TEXT($C$1-4,"yyyy年mm月dd日"),"-",TEXT($C$1+2,"yyyy年mm月dd日"),"&gt;")</f>
        <v>周总结&lt;2022年06月25日-2022年07月01日&gt;</v>
      </c>
      <c r="B2" s="63"/>
      <c r="C2" s="66"/>
      <c r="D2" s="64"/>
      <c r="E2" s="64"/>
      <c r="F2" s="64"/>
      <c r="G2" s="64"/>
      <c r="H2" s="64"/>
      <c r="I2" s="64"/>
      <c r="J2" s="64"/>
      <c r="K2" s="64"/>
      <c r="L2" s="64"/>
      <c r="M2" s="67"/>
      <c r="N2" s="48"/>
      <c r="O2" s="48"/>
      <c r="P2" s="48"/>
      <c r="Q2" s="81" t="s">
        <v>70</v>
      </c>
      <c r="R2" s="65" t="s">
        <v>7</v>
      </c>
    </row>
    <row r="3" spans="1:18" ht="39" customHeight="1" x14ac:dyDescent="0.3">
      <c r="A3" s="50" t="s">
        <v>8</v>
      </c>
      <c r="B3" s="50" t="s">
        <v>71</v>
      </c>
      <c r="C3" s="62" t="s">
        <v>240</v>
      </c>
      <c r="D3" s="51" t="s">
        <v>10</v>
      </c>
      <c r="E3" s="14" t="s">
        <v>72</v>
      </c>
      <c r="F3" s="13" t="s">
        <v>73</v>
      </c>
      <c r="G3" s="14" t="s">
        <v>74</v>
      </c>
      <c r="H3" s="14" t="s">
        <v>75</v>
      </c>
      <c r="I3" s="13" t="s">
        <v>76</v>
      </c>
      <c r="J3" s="49" t="s">
        <v>77</v>
      </c>
      <c r="K3" s="49" t="s">
        <v>78</v>
      </c>
      <c r="L3" s="49" t="s">
        <v>79</v>
      </c>
      <c r="M3" s="49" t="s">
        <v>80</v>
      </c>
      <c r="N3" s="49" t="s">
        <v>81</v>
      </c>
      <c r="O3" s="49" t="s">
        <v>82</v>
      </c>
      <c r="P3" s="49" t="s">
        <v>83</v>
      </c>
      <c r="Q3" s="65"/>
      <c r="R3" s="65"/>
    </row>
    <row r="4" spans="1:18" ht="143" x14ac:dyDescent="0.3">
      <c r="A4" s="80">
        <v>1</v>
      </c>
      <c r="B4" s="68" t="s">
        <v>21</v>
      </c>
      <c r="C4" s="78" t="s">
        <v>84</v>
      </c>
      <c r="D4" s="33" t="s">
        <v>22</v>
      </c>
      <c r="E4" s="32"/>
      <c r="F4" s="21" t="s">
        <v>1</v>
      </c>
      <c r="G4" s="17" t="s">
        <v>85</v>
      </c>
      <c r="H4" s="17" t="s">
        <v>85</v>
      </c>
      <c r="I4" s="20" t="s">
        <v>87</v>
      </c>
      <c r="J4" s="18">
        <v>0.5</v>
      </c>
      <c r="K4" s="18">
        <v>0.5</v>
      </c>
      <c r="L4" s="18"/>
      <c r="M4" s="18"/>
      <c r="N4" s="18"/>
      <c r="O4" s="18"/>
      <c r="P4" s="18"/>
      <c r="Q4" s="19">
        <f t="shared" ref="Q4:Q17" si="0">SUM(J4:N4)</f>
        <v>1</v>
      </c>
      <c r="R4" s="6"/>
    </row>
    <row r="5" spans="1:18" ht="26" x14ac:dyDescent="0.3">
      <c r="A5" s="80"/>
      <c r="B5" s="68"/>
      <c r="C5" s="79"/>
      <c r="D5" s="34" t="s">
        <v>22</v>
      </c>
      <c r="E5" s="36"/>
      <c r="F5" s="35" t="s">
        <v>88</v>
      </c>
      <c r="G5" s="37">
        <v>1</v>
      </c>
      <c r="H5" s="17">
        <v>0.8</v>
      </c>
      <c r="I5" s="20" t="s">
        <v>87</v>
      </c>
      <c r="J5" s="18"/>
      <c r="K5" s="18"/>
      <c r="L5" s="18"/>
      <c r="M5" s="18"/>
      <c r="N5" s="18"/>
      <c r="O5" s="18"/>
      <c r="P5" s="18"/>
      <c r="Q5" s="19">
        <f t="shared" si="0"/>
        <v>0</v>
      </c>
      <c r="R5" s="6"/>
    </row>
    <row r="6" spans="1:18" ht="14" x14ac:dyDescent="0.3">
      <c r="A6" s="31">
        <v>2</v>
      </c>
      <c r="B6" s="31" t="s">
        <v>89</v>
      </c>
      <c r="C6" s="41" t="s">
        <v>90</v>
      </c>
      <c r="D6" s="16" t="s">
        <v>22</v>
      </c>
      <c r="E6" s="22"/>
      <c r="F6" s="42" t="s">
        <v>91</v>
      </c>
      <c r="G6" s="17" t="s">
        <v>92</v>
      </c>
      <c r="H6" s="17" t="s">
        <v>92</v>
      </c>
      <c r="I6" s="20" t="s">
        <v>93</v>
      </c>
      <c r="J6" s="18">
        <v>1.5</v>
      </c>
      <c r="K6" s="18">
        <v>1</v>
      </c>
      <c r="L6" s="18">
        <v>1</v>
      </c>
      <c r="M6" s="18">
        <v>1</v>
      </c>
      <c r="N6" s="18">
        <v>1</v>
      </c>
      <c r="O6" s="18"/>
      <c r="P6" s="18"/>
      <c r="Q6" s="19">
        <f t="shared" si="0"/>
        <v>5.5</v>
      </c>
      <c r="R6" s="6"/>
    </row>
    <row r="7" spans="1:18" ht="28" x14ac:dyDescent="0.3">
      <c r="A7" s="1">
        <v>3</v>
      </c>
      <c r="B7" s="1" t="s">
        <v>21</v>
      </c>
      <c r="C7" s="41" t="s">
        <v>94</v>
      </c>
      <c r="D7" s="16" t="s">
        <v>22</v>
      </c>
      <c r="E7" s="22"/>
      <c r="F7" s="21" t="s">
        <v>188</v>
      </c>
      <c r="G7" s="17">
        <v>1</v>
      </c>
      <c r="H7" s="17">
        <v>1</v>
      </c>
      <c r="I7" s="20" t="s">
        <v>96</v>
      </c>
      <c r="J7" s="18">
        <v>1</v>
      </c>
      <c r="K7" s="18">
        <v>0</v>
      </c>
      <c r="L7" s="18">
        <v>1.5</v>
      </c>
      <c r="M7" s="18">
        <v>1</v>
      </c>
      <c r="N7" s="18">
        <v>1</v>
      </c>
      <c r="O7" s="18"/>
      <c r="P7" s="18"/>
      <c r="Q7" s="19">
        <f t="shared" si="0"/>
        <v>4.5</v>
      </c>
      <c r="R7" s="6"/>
    </row>
    <row r="8" spans="1:18" ht="52" x14ac:dyDescent="0.3">
      <c r="A8" s="31">
        <v>4</v>
      </c>
      <c r="B8" s="33" t="s">
        <v>21</v>
      </c>
      <c r="C8" s="77" t="s">
        <v>97</v>
      </c>
      <c r="D8" s="52" t="s">
        <v>22</v>
      </c>
      <c r="E8" s="22"/>
      <c r="F8" s="21" t="s">
        <v>209</v>
      </c>
      <c r="G8" s="17">
        <v>1</v>
      </c>
      <c r="H8" s="17"/>
      <c r="I8" s="20" t="s">
        <v>93</v>
      </c>
      <c r="J8" s="18">
        <v>5</v>
      </c>
      <c r="K8" s="18">
        <v>0.5</v>
      </c>
      <c r="L8" s="18"/>
      <c r="M8" s="18"/>
      <c r="N8" s="18">
        <v>1</v>
      </c>
      <c r="O8" s="18"/>
      <c r="P8" s="18">
        <v>4</v>
      </c>
      <c r="Q8" s="19">
        <f t="shared" si="0"/>
        <v>6.5</v>
      </c>
      <c r="R8" s="6"/>
    </row>
    <row r="9" spans="1:18" ht="26" x14ac:dyDescent="0.3">
      <c r="A9" s="1">
        <v>5</v>
      </c>
      <c r="B9" s="15" t="s">
        <v>21</v>
      </c>
      <c r="C9" s="77"/>
      <c r="D9" s="16" t="s">
        <v>22</v>
      </c>
      <c r="E9" s="22"/>
      <c r="F9" s="21" t="s">
        <v>99</v>
      </c>
      <c r="G9" s="17">
        <v>0</v>
      </c>
      <c r="H9" s="17">
        <v>0</v>
      </c>
      <c r="I9" s="20" t="s">
        <v>93</v>
      </c>
      <c r="J9" s="18"/>
      <c r="K9" s="18"/>
      <c r="L9" s="18"/>
      <c r="M9" s="18"/>
      <c r="N9" s="18"/>
      <c r="O9" s="18"/>
      <c r="P9" s="18"/>
      <c r="Q9" s="19">
        <f t="shared" si="0"/>
        <v>0</v>
      </c>
      <c r="R9" s="6"/>
    </row>
    <row r="10" spans="1:18" ht="39" x14ac:dyDescent="0.3">
      <c r="A10" s="31">
        <v>6</v>
      </c>
      <c r="B10" s="15" t="s">
        <v>89</v>
      </c>
      <c r="C10" s="53" t="s">
        <v>100</v>
      </c>
      <c r="D10" s="16" t="s">
        <v>22</v>
      </c>
      <c r="E10" s="22"/>
      <c r="F10" s="21" t="s">
        <v>2</v>
      </c>
      <c r="G10" s="17">
        <v>1</v>
      </c>
      <c r="H10" s="17">
        <v>1</v>
      </c>
      <c r="I10" s="20" t="s">
        <v>96</v>
      </c>
      <c r="J10" s="18">
        <v>1.5</v>
      </c>
      <c r="K10" s="18">
        <v>0.5</v>
      </c>
      <c r="L10" s="18">
        <v>0.5</v>
      </c>
      <c r="M10" s="18">
        <v>0.5</v>
      </c>
      <c r="N10" s="18">
        <v>0.5</v>
      </c>
      <c r="O10" s="18"/>
      <c r="P10" s="18"/>
      <c r="Q10" s="19">
        <f t="shared" si="0"/>
        <v>3.5</v>
      </c>
      <c r="R10" s="6"/>
    </row>
    <row r="11" spans="1:18" ht="26" x14ac:dyDescent="0.3">
      <c r="A11" s="1">
        <v>7</v>
      </c>
      <c r="B11" s="15" t="s">
        <v>21</v>
      </c>
      <c r="C11" s="53" t="s">
        <v>101</v>
      </c>
      <c r="D11" s="16" t="s">
        <v>22</v>
      </c>
      <c r="E11" s="22"/>
      <c r="F11" s="21" t="s">
        <v>189</v>
      </c>
      <c r="G11" s="17">
        <v>0</v>
      </c>
      <c r="H11" s="17">
        <v>0</v>
      </c>
      <c r="I11" s="20" t="s">
        <v>103</v>
      </c>
      <c r="J11" s="18">
        <v>1</v>
      </c>
      <c r="K11" s="18">
        <v>6</v>
      </c>
      <c r="L11" s="18">
        <v>6</v>
      </c>
      <c r="M11" s="18">
        <v>5</v>
      </c>
      <c r="N11" s="18">
        <v>6</v>
      </c>
      <c r="O11" s="18"/>
      <c r="P11" s="18"/>
      <c r="Q11" s="19">
        <f t="shared" si="0"/>
        <v>24</v>
      </c>
      <c r="R11" s="6"/>
    </row>
    <row r="12" spans="1:18" ht="65" x14ac:dyDescent="0.3">
      <c r="A12" s="31">
        <v>8</v>
      </c>
      <c r="B12" s="15" t="s">
        <v>21</v>
      </c>
      <c r="C12" s="82" t="s">
        <v>104</v>
      </c>
      <c r="D12" s="16" t="s">
        <v>22</v>
      </c>
      <c r="E12" s="22"/>
      <c r="F12" s="21" t="s">
        <v>105</v>
      </c>
      <c r="G12" s="25">
        <v>0</v>
      </c>
      <c r="H12" s="17">
        <v>0</v>
      </c>
      <c r="I12" s="20" t="s">
        <v>103</v>
      </c>
      <c r="J12" s="18"/>
      <c r="K12" s="18"/>
      <c r="L12" s="18"/>
      <c r="M12" s="18"/>
      <c r="N12" s="18"/>
      <c r="O12" s="18"/>
      <c r="P12" s="18"/>
      <c r="Q12" s="19">
        <f t="shared" si="0"/>
        <v>0</v>
      </c>
      <c r="R12" s="6"/>
    </row>
    <row r="13" spans="1:18" ht="36" x14ac:dyDescent="0.3">
      <c r="A13" s="31">
        <v>10</v>
      </c>
      <c r="B13" s="15" t="s">
        <v>35</v>
      </c>
      <c r="C13" s="82"/>
      <c r="D13" s="23" t="s">
        <v>22</v>
      </c>
      <c r="E13" s="44"/>
      <c r="F13" s="26" t="s">
        <v>106</v>
      </c>
      <c r="G13" s="25">
        <v>1</v>
      </c>
      <c r="H13" s="25">
        <v>0.3</v>
      </c>
      <c r="I13" s="20" t="s">
        <v>87</v>
      </c>
      <c r="J13" s="18"/>
      <c r="K13" s="18"/>
      <c r="L13" s="18"/>
      <c r="M13" s="18"/>
      <c r="N13" s="18"/>
      <c r="O13" s="18"/>
      <c r="P13" s="18"/>
      <c r="Q13" s="19">
        <f t="shared" si="0"/>
        <v>0</v>
      </c>
      <c r="R13" s="6"/>
    </row>
    <row r="14" spans="1:18" ht="24" x14ac:dyDescent="0.3">
      <c r="A14" s="1">
        <v>11</v>
      </c>
      <c r="B14" s="15" t="s">
        <v>21</v>
      </c>
      <c r="C14" s="82"/>
      <c r="D14" s="23" t="s">
        <v>22</v>
      </c>
      <c r="E14" s="44"/>
      <c r="F14" s="26" t="s">
        <v>153</v>
      </c>
      <c r="G14" s="43"/>
      <c r="H14" s="43"/>
      <c r="I14" s="20"/>
      <c r="J14" s="18"/>
      <c r="K14" s="18"/>
      <c r="L14" s="18"/>
      <c r="M14" s="18"/>
      <c r="N14" s="18"/>
      <c r="O14" s="18"/>
      <c r="P14" s="18"/>
      <c r="Q14" s="19">
        <f t="shared" si="0"/>
        <v>0</v>
      </c>
      <c r="R14" s="6"/>
    </row>
    <row r="15" spans="1:18" ht="24" x14ac:dyDescent="0.3">
      <c r="A15" s="31">
        <v>12</v>
      </c>
      <c r="B15" s="15" t="s">
        <v>108</v>
      </c>
      <c r="C15" s="82"/>
      <c r="D15" s="23" t="s">
        <v>22</v>
      </c>
      <c r="E15" s="44"/>
      <c r="F15" s="26" t="s">
        <v>109</v>
      </c>
      <c r="G15" s="25"/>
      <c r="H15" s="25"/>
      <c r="I15" s="20" t="s">
        <v>93</v>
      </c>
      <c r="J15" s="18"/>
      <c r="K15" s="18"/>
      <c r="L15" s="18"/>
      <c r="M15" s="18"/>
      <c r="N15" s="18"/>
      <c r="O15" s="18"/>
      <c r="P15" s="18"/>
      <c r="Q15" s="19">
        <f t="shared" si="0"/>
        <v>0</v>
      </c>
      <c r="R15" s="6"/>
    </row>
    <row r="16" spans="1:18" ht="24" x14ac:dyDescent="0.3">
      <c r="A16" s="31">
        <v>14</v>
      </c>
      <c r="B16" s="15" t="s">
        <v>35</v>
      </c>
      <c r="C16" s="82"/>
      <c r="D16" s="23" t="s">
        <v>22</v>
      </c>
      <c r="E16" s="44"/>
      <c r="F16" s="26" t="s">
        <v>112</v>
      </c>
      <c r="G16" s="25">
        <v>0</v>
      </c>
      <c r="H16" s="25">
        <v>0</v>
      </c>
      <c r="I16" s="20" t="s">
        <v>93</v>
      </c>
      <c r="J16" s="18"/>
      <c r="K16" s="18"/>
      <c r="L16" s="18"/>
      <c r="M16" s="18"/>
      <c r="N16" s="18"/>
      <c r="O16" s="18"/>
      <c r="P16" s="18"/>
      <c r="Q16" s="19">
        <f t="shared" si="0"/>
        <v>0</v>
      </c>
      <c r="R16" s="6"/>
    </row>
    <row r="17" spans="1:23" x14ac:dyDescent="0.3">
      <c r="A17" s="1">
        <v>16</v>
      </c>
      <c r="B17" s="15" t="s">
        <v>35</v>
      </c>
      <c r="C17" s="56" t="s">
        <v>114</v>
      </c>
      <c r="D17" s="23" t="s">
        <v>22</v>
      </c>
      <c r="E17" s="44"/>
      <c r="F17" s="26" t="s">
        <v>115</v>
      </c>
      <c r="G17" s="25">
        <v>1</v>
      </c>
      <c r="H17" s="25">
        <v>1</v>
      </c>
      <c r="I17" s="20" t="s">
        <v>93</v>
      </c>
      <c r="J17" s="18"/>
      <c r="K17" s="18"/>
      <c r="L17" s="18"/>
      <c r="M17" s="18"/>
      <c r="N17" s="18"/>
      <c r="O17" s="18"/>
      <c r="P17" s="18"/>
      <c r="Q17" s="19">
        <f t="shared" si="0"/>
        <v>0</v>
      </c>
      <c r="R17" s="6"/>
    </row>
    <row r="18" spans="1:23" ht="25" customHeight="1" x14ac:dyDescent="0.3">
      <c r="A18" s="74" t="s">
        <v>116</v>
      </c>
      <c r="B18" s="75"/>
      <c r="C18" s="75"/>
      <c r="D18" s="75"/>
      <c r="E18" s="75"/>
      <c r="F18" s="75"/>
      <c r="G18" s="75"/>
      <c r="H18" s="76"/>
      <c r="I18" s="38"/>
      <c r="J18" s="38">
        <f>SUM(J4:J17)</f>
        <v>10.5</v>
      </c>
      <c r="K18" s="38">
        <f>SUM(K4:K17)</f>
        <v>8.5</v>
      </c>
      <c r="L18" s="38">
        <f>SUM(L4:L17)</f>
        <v>9</v>
      </c>
      <c r="M18" s="38">
        <f>SUM(M4:M17)</f>
        <v>7.5</v>
      </c>
      <c r="N18" s="38">
        <f>SUM(N4:N17)</f>
        <v>9.5</v>
      </c>
      <c r="O18" s="38"/>
      <c r="P18" s="38"/>
      <c r="Q18" s="38">
        <f>SUM(Q4:Q17)</f>
        <v>45</v>
      </c>
      <c r="R18" s="6"/>
    </row>
    <row r="19" spans="1:23" ht="72" x14ac:dyDescent="0.3">
      <c r="A19" s="68" t="s">
        <v>117</v>
      </c>
      <c r="B19" s="69"/>
      <c r="C19" s="86" t="s">
        <v>118</v>
      </c>
      <c r="D19" s="87"/>
      <c r="E19" s="84" t="s">
        <v>119</v>
      </c>
      <c r="F19" s="84"/>
      <c r="G19" s="84"/>
      <c r="H19" s="84"/>
      <c r="I19" s="84"/>
      <c r="J19" s="6" t="s">
        <v>210</v>
      </c>
      <c r="K19" s="6" t="s">
        <v>211</v>
      </c>
      <c r="L19" s="6" t="s">
        <v>212</v>
      </c>
      <c r="M19" s="6" t="s">
        <v>213</v>
      </c>
      <c r="N19" s="6" t="s">
        <v>213</v>
      </c>
      <c r="O19" s="6"/>
      <c r="P19" s="6"/>
      <c r="Q19" s="6"/>
      <c r="R19" s="6"/>
      <c r="S19" s="29"/>
      <c r="T19" s="29"/>
      <c r="U19" s="29"/>
      <c r="V19" s="29"/>
      <c r="W19" s="29"/>
    </row>
    <row r="20" spans="1:23" ht="96" x14ac:dyDescent="0.3">
      <c r="A20" s="70"/>
      <c r="B20" s="71"/>
      <c r="C20" s="86"/>
      <c r="D20" s="87"/>
      <c r="E20" s="84" t="s">
        <v>124</v>
      </c>
      <c r="F20" s="84"/>
      <c r="G20" s="84"/>
      <c r="H20" s="84"/>
      <c r="I20" s="84"/>
      <c r="J20" s="6" t="s">
        <v>210</v>
      </c>
      <c r="K20" s="6" t="s">
        <v>214</v>
      </c>
      <c r="L20" s="32" t="s">
        <v>215</v>
      </c>
      <c r="M20" s="6" t="s">
        <v>216</v>
      </c>
      <c r="N20" s="6" t="s">
        <v>216</v>
      </c>
      <c r="O20" s="27"/>
      <c r="P20" s="27"/>
      <c r="Q20" s="27"/>
      <c r="R20" s="27"/>
      <c r="S20" s="29"/>
      <c r="T20" s="29"/>
      <c r="U20" s="29"/>
      <c r="V20" s="29"/>
      <c r="W20" s="29"/>
    </row>
    <row r="21" spans="1:23" ht="36" x14ac:dyDescent="0.3">
      <c r="A21" s="70"/>
      <c r="B21" s="71"/>
      <c r="C21" s="86"/>
      <c r="D21" s="87"/>
      <c r="E21" s="84" t="s">
        <v>127</v>
      </c>
      <c r="F21" s="84"/>
      <c r="G21" s="84"/>
      <c r="H21" s="84"/>
      <c r="I21" s="84"/>
      <c r="J21" s="6" t="s">
        <v>217</v>
      </c>
      <c r="K21" s="60" t="s">
        <v>218</v>
      </c>
      <c r="L21" s="36" t="s">
        <v>219</v>
      </c>
      <c r="M21" s="57" t="s">
        <v>220</v>
      </c>
      <c r="N21" s="57" t="s">
        <v>221</v>
      </c>
      <c r="O21" s="27"/>
      <c r="P21" s="27"/>
      <c r="Q21" s="27"/>
      <c r="R21" s="27"/>
      <c r="S21" s="29"/>
      <c r="T21" s="29"/>
      <c r="U21" s="29"/>
      <c r="V21" s="29"/>
      <c r="W21" s="29"/>
    </row>
    <row r="22" spans="1:23" ht="72" x14ac:dyDescent="0.3">
      <c r="A22" s="70"/>
      <c r="B22" s="71"/>
      <c r="C22" s="86" t="s">
        <v>131</v>
      </c>
      <c r="D22" s="87"/>
      <c r="E22" s="85" t="s">
        <v>132</v>
      </c>
      <c r="F22" s="85"/>
      <c r="G22" s="85"/>
      <c r="H22" s="85"/>
      <c r="I22" s="85"/>
      <c r="J22" s="6" t="s">
        <v>213</v>
      </c>
      <c r="K22" s="60" t="s">
        <v>222</v>
      </c>
      <c r="L22" s="59" t="s">
        <v>223</v>
      </c>
      <c r="M22" s="6" t="s">
        <v>216</v>
      </c>
      <c r="N22" s="57" t="s">
        <v>221</v>
      </c>
      <c r="O22" s="27"/>
      <c r="P22" s="27"/>
      <c r="Q22" s="27"/>
      <c r="R22" s="27"/>
      <c r="S22" s="29"/>
      <c r="T22" s="29"/>
      <c r="U22" s="29"/>
      <c r="V22" s="29"/>
      <c r="W22" s="29"/>
    </row>
    <row r="23" spans="1:23" ht="60" x14ac:dyDescent="0.3">
      <c r="A23" s="70"/>
      <c r="B23" s="71"/>
      <c r="C23" s="86"/>
      <c r="D23" s="87"/>
      <c r="E23" s="84" t="s">
        <v>136</v>
      </c>
      <c r="F23" s="84"/>
      <c r="G23" s="84"/>
      <c r="H23" s="84"/>
      <c r="I23" s="84"/>
      <c r="J23" s="6" t="s">
        <v>224</v>
      </c>
      <c r="K23" s="6" t="s">
        <v>225</v>
      </c>
      <c r="L23" s="61" t="s">
        <v>226</v>
      </c>
      <c r="M23" s="6" t="s">
        <v>220</v>
      </c>
      <c r="N23" s="6" t="s">
        <v>227</v>
      </c>
      <c r="O23" s="27"/>
      <c r="P23" s="39" t="s">
        <v>228</v>
      </c>
      <c r="Q23" s="40"/>
      <c r="R23" s="27"/>
      <c r="S23" s="29"/>
      <c r="T23" s="29"/>
      <c r="U23" s="29"/>
      <c r="V23" s="29"/>
      <c r="W23" s="29"/>
    </row>
    <row r="24" spans="1:23" ht="84" x14ac:dyDescent="0.3">
      <c r="A24" s="70"/>
      <c r="B24" s="71"/>
      <c r="C24" s="86"/>
      <c r="D24" s="87"/>
      <c r="E24" s="84" t="s">
        <v>140</v>
      </c>
      <c r="F24" s="84"/>
      <c r="G24" s="84"/>
      <c r="H24" s="84"/>
      <c r="I24" s="84"/>
      <c r="J24" s="6" t="s">
        <v>217</v>
      </c>
      <c r="K24" s="6" t="s">
        <v>229</v>
      </c>
      <c r="L24" s="6" t="s">
        <v>230</v>
      </c>
      <c r="M24" s="6" t="s">
        <v>220</v>
      </c>
      <c r="N24" s="6" t="s">
        <v>231</v>
      </c>
      <c r="O24" s="27"/>
      <c r="P24" s="27" t="s">
        <v>232</v>
      </c>
      <c r="Q24" s="27"/>
      <c r="R24" s="27"/>
      <c r="S24" s="29"/>
      <c r="T24" s="29"/>
      <c r="U24" s="29"/>
      <c r="V24" s="29"/>
      <c r="W24" s="29"/>
    </row>
    <row r="25" spans="1:23" x14ac:dyDescent="0.3">
      <c r="A25" s="70"/>
      <c r="B25" s="71"/>
      <c r="C25" s="86"/>
      <c r="D25" s="87"/>
      <c r="E25" s="84" t="s">
        <v>145</v>
      </c>
      <c r="F25" s="84"/>
      <c r="G25" s="84"/>
      <c r="H25" s="84"/>
      <c r="I25" s="84"/>
      <c r="J25" s="6" t="s">
        <v>233</v>
      </c>
      <c r="K25" s="6" t="s">
        <v>226</v>
      </c>
      <c r="L25" s="6" t="s">
        <v>230</v>
      </c>
      <c r="M25" s="6" t="s">
        <v>220</v>
      </c>
      <c r="N25" s="6" t="s">
        <v>231</v>
      </c>
      <c r="O25" s="27"/>
      <c r="P25" s="27" t="s">
        <v>185</v>
      </c>
      <c r="Q25" s="27"/>
      <c r="R25" s="30"/>
      <c r="S25" s="29"/>
      <c r="T25" s="29"/>
      <c r="U25" s="29"/>
      <c r="V25" s="29"/>
      <c r="W25" s="29"/>
    </row>
    <row r="26" spans="1:23" x14ac:dyDescent="0.3">
      <c r="A26" s="70"/>
      <c r="B26" s="71"/>
      <c r="C26" s="88" t="s">
        <v>149</v>
      </c>
      <c r="D26" s="89"/>
      <c r="E26" s="83" t="s">
        <v>150</v>
      </c>
      <c r="F26" s="83"/>
      <c r="G26" s="83"/>
      <c r="H26" s="83"/>
      <c r="I26" s="83"/>
      <c r="J26" s="46"/>
      <c r="K26" s="46"/>
      <c r="L26" s="46"/>
      <c r="M26" s="46"/>
      <c r="N26" s="46"/>
      <c r="O26" s="46"/>
      <c r="P26" s="46" t="s">
        <v>185</v>
      </c>
      <c r="Q26" s="46"/>
      <c r="R26" s="47"/>
      <c r="S26" s="29"/>
      <c r="T26" s="29"/>
      <c r="U26" s="29"/>
      <c r="V26" s="29"/>
      <c r="W26" s="29"/>
    </row>
    <row r="27" spans="1:23" x14ac:dyDescent="0.3">
      <c r="A27" s="70"/>
      <c r="B27" s="71"/>
      <c r="C27" s="88"/>
      <c r="D27" s="89"/>
      <c r="E27" s="83" t="s">
        <v>234</v>
      </c>
      <c r="F27" s="83"/>
      <c r="G27" s="83"/>
      <c r="H27" s="83"/>
      <c r="I27" s="83"/>
      <c r="J27" s="46" t="s">
        <v>235</v>
      </c>
      <c r="K27" s="46" t="s">
        <v>235</v>
      </c>
      <c r="L27" s="46" t="s">
        <v>235</v>
      </c>
      <c r="M27" s="46"/>
      <c r="N27" s="46"/>
      <c r="O27" s="46"/>
      <c r="P27" s="46"/>
      <c r="Q27" s="47"/>
      <c r="R27" s="47"/>
      <c r="S27" s="29"/>
      <c r="T27" s="29"/>
      <c r="U27" s="29"/>
      <c r="V27" s="29"/>
      <c r="W27" s="29"/>
    </row>
    <row r="28" spans="1:23" ht="26" x14ac:dyDescent="0.3">
      <c r="A28" s="72"/>
      <c r="B28" s="73"/>
      <c r="C28" s="88"/>
      <c r="D28" s="89"/>
      <c r="E28" s="83" t="s">
        <v>236</v>
      </c>
      <c r="F28" s="83"/>
      <c r="G28" s="83"/>
      <c r="H28" s="83"/>
      <c r="I28" s="83"/>
      <c r="J28" s="46" t="s">
        <v>237</v>
      </c>
      <c r="K28" s="46" t="s">
        <v>237</v>
      </c>
      <c r="L28" s="47" t="s">
        <v>238</v>
      </c>
      <c r="M28" s="47"/>
      <c r="N28" s="47"/>
      <c r="O28" s="47"/>
      <c r="P28" s="47" t="s">
        <v>239</v>
      </c>
      <c r="Q28" s="47"/>
      <c r="R28" s="47"/>
      <c r="S28" s="29"/>
      <c r="T28" s="29"/>
      <c r="U28" s="29"/>
      <c r="V28" s="29"/>
      <c r="W28" s="29"/>
    </row>
    <row r="29" spans="1:23" ht="17" customHeight="1" x14ac:dyDescent="0.3"/>
  </sheetData>
  <mergeCells count="23">
    <mergeCell ref="C26:D28"/>
    <mergeCell ref="C19:D21"/>
    <mergeCell ref="E22:I22"/>
    <mergeCell ref="E21:I21"/>
    <mergeCell ref="E20:I20"/>
    <mergeCell ref="E19:I19"/>
    <mergeCell ref="C22:D25"/>
    <mergeCell ref="R2:R3"/>
    <mergeCell ref="Q2:Q3"/>
    <mergeCell ref="A19:B28"/>
    <mergeCell ref="A18:H18"/>
    <mergeCell ref="A2:M2"/>
    <mergeCell ref="A4:A5"/>
    <mergeCell ref="B4:B5"/>
    <mergeCell ref="C4:C5"/>
    <mergeCell ref="C8:C9"/>
    <mergeCell ref="C12:C16"/>
    <mergeCell ref="E28:I28"/>
    <mergeCell ref="E27:I27"/>
    <mergeCell ref="E26:I26"/>
    <mergeCell ref="E25:I25"/>
    <mergeCell ref="E24:I24"/>
    <mergeCell ref="E23:I23"/>
  </mergeCells>
  <phoneticPr fontId="87" type="noConversion"/>
  <dataValidations count="2">
    <dataValidation type="list" operator="equal" allowBlank="1" sqref="I4:I17" xr:uid="{00000000-0002-0000-0600-000000000000}">
      <formula1>"完成,延迟,进行中,未开始"</formula1>
    </dataValidation>
    <dataValidation type="list" operator="equal" allowBlank="1" sqref="B1:B29" xr:uid="{00000000-0002-0000-0600-000001000000}">
      <formula1>"建设,运维,通用,营销"</formula1>
    </dataValidation>
  </dataValidations>
  <hyperlinks>
    <hyperlink ref="F4" r:id="rId1" location="https://app.rwork.crc.com.cn/sheets/shtk9tD8DgceGOAuPYSWcez1hvW" display="华润水泥现场数字化管理创新项目系统迭代规划日报" xr:uid="{00000000-0004-0000-0600-000000000000}"/>
    <hyperlink ref="F10" r:id="rId2" location="https://app.rwork.crc.com.cn/sheets/shtk9FbXY8W2RoUItE2gIsbMrxU" display="润科创小程序运维支持跟踪列表V1.0" xr:uid="{00000000-0004-0000-06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本月计划性工作要点</vt:lpstr>
      <vt:lpstr>第1周工作计划</vt:lpstr>
      <vt:lpstr>第2周工作计划</vt:lpstr>
      <vt:lpstr>第3周工作计划</vt:lpstr>
      <vt:lpstr>第4周工作计划</vt:lpstr>
      <vt:lpstr>第5周工作计划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wzz</cp:lastModifiedBy>
  <dcterms:modified xsi:type="dcterms:W3CDTF">2022-07-11T04:53:43Z</dcterms:modified>
</cp:coreProperties>
</file>