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物资\"/>
    </mc:Choice>
  </mc:AlternateContent>
  <bookViews>
    <workbookView xWindow="0" yWindow="0" windowWidth="10332" windowHeight="9096" firstSheet="3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4" i="6"/>
  <c r="B5" i="5"/>
  <c r="B6" i="5"/>
  <c r="B7" i="5"/>
  <c r="B8" i="5"/>
  <c r="B9" i="5"/>
  <c r="B4" i="5"/>
  <c r="B5" i="4"/>
  <c r="B6" i="4"/>
  <c r="B7" i="4"/>
  <c r="B8" i="4"/>
  <c r="B9" i="4"/>
  <c r="B4" i="4"/>
  <c r="B5" i="3"/>
  <c r="B6" i="3"/>
  <c r="B7" i="3"/>
  <c r="B8" i="3"/>
  <c r="B9" i="3"/>
  <c r="B4" i="3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10" i="6"/>
  <c r="P10" i="6"/>
  <c r="O10" i="6"/>
  <c r="N10" i="6"/>
  <c r="M10" i="6"/>
  <c r="L10" i="6"/>
  <c r="K10" i="6"/>
  <c r="R9" i="6"/>
  <c r="R7" i="6"/>
  <c r="R10" i="6" s="1"/>
  <c r="R6" i="6"/>
  <c r="R5" i="6"/>
  <c r="R4" i="6"/>
  <c r="A2" i="6"/>
  <c r="Q10" i="5"/>
  <c r="P10" i="5"/>
  <c r="O10" i="5"/>
  <c r="N10" i="5"/>
  <c r="M10" i="5"/>
  <c r="L10" i="5"/>
  <c r="K10" i="5"/>
  <c r="R9" i="5"/>
  <c r="R8" i="5"/>
  <c r="R7" i="5"/>
  <c r="R6" i="5"/>
  <c r="R5" i="5"/>
  <c r="R4" i="5"/>
  <c r="A2" i="5"/>
  <c r="Q10" i="4"/>
  <c r="R10" i="4" s="1"/>
  <c r="P10" i="4"/>
  <c r="O10" i="4"/>
  <c r="N10" i="4"/>
  <c r="M10" i="4"/>
  <c r="L10" i="4"/>
  <c r="K10" i="4"/>
  <c r="R9" i="4"/>
  <c r="R8" i="4"/>
  <c r="R7" i="4"/>
  <c r="R6" i="4"/>
  <c r="R5" i="4"/>
  <c r="R4" i="4"/>
  <c r="A2" i="4"/>
  <c r="Q10" i="3"/>
  <c r="P10" i="3"/>
  <c r="O10" i="3"/>
  <c r="N10" i="3"/>
  <c r="M10" i="3"/>
  <c r="L10" i="3"/>
  <c r="K10" i="3"/>
  <c r="R10" i="3" s="1"/>
  <c r="R9" i="3"/>
  <c r="R8" i="3"/>
  <c r="R7" i="3"/>
  <c r="R6" i="3"/>
  <c r="R5" i="3"/>
  <c r="R4" i="3"/>
  <c r="A2" i="3"/>
  <c r="R10" i="5" l="1"/>
</calcChain>
</file>

<file path=xl/sharedStrings.xml><?xml version="1.0" encoding="utf-8"?>
<sst xmlns="http://schemas.openxmlformats.org/spreadsheetml/2006/main" count="1072" uniqueCount="431">
  <si>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研发项目商务招采更新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</si>
  <si>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</si>
  <si>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完成招采材料编写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招采资料（市场调研报告、需求清单）（40%）</t>
    </r>
    <r>
      <rPr>
        <sz val="11"/>
        <color rgb="FF00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</si>
  <si>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完成招采材料编写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招采资料（市场调研报告、需求清单）（50%）</t>
    </r>
    <r>
      <rPr>
        <sz val="11"/>
        <color rgb="FF000000"/>
        <rFont val="Calibri"/>
        <family val="2"/>
      </rPr>
      <t/>
    </r>
  </si>
  <si>
    <r>
      <t>目标1：</t>
    </r>
    <r>
      <rPr>
        <sz val="9"/>
        <color rgb="FF000000"/>
        <rFont val="Calibri"/>
        <family val="2"/>
      </rPr>
      <t>完成辅材备件运维招采材料编写</t>
    </r>
    <r>
      <rPr>
        <b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招采资料（需求清单、资格预审、技术评分标准）</t>
    </r>
    <r>
      <rPr>
        <b/>
        <sz val="9"/>
        <color rgb="FF00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</si>
  <si>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完成招采材料编写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招采资料（市场调研报告、需求清单）（20%）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</si>
  <si>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辅材备件日常运维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
</t>
    </r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辅材备件紧急需求优化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设计方案、SIT测试、UAT测试、上线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</si>
  <si>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17</t>
    </r>
    <r>
      <rPr>
        <sz val="9"/>
        <color rgb="FF000000"/>
        <rFont val="Calibri"/>
        <family val="2"/>
      </rPr>
      <t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：紧急优化需求
交付件：需求清单设计及测试（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个）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</si>
  <si>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11</t>
    </r>
    <r>
      <rPr>
        <sz val="9"/>
        <color rgb="FF000000"/>
        <rFont val="Calibri"/>
        <family val="2"/>
      </rPr>
      <t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：紧急优化需求
交付件：需求清单设计及测试上线（</t>
    </r>
    <r>
      <rPr>
        <sz val="9"/>
        <color rgb="FF000000"/>
        <rFont val="Calibri"/>
        <family val="2"/>
      </rPr>
      <t>9</t>
    </r>
    <r>
      <rPr>
        <sz val="9"/>
        <color rgb="FF000000"/>
        <rFont val="Calibri"/>
        <family val="2"/>
      </rPr>
      <t>个）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</si>
  <si>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：紧急优化需求
交付件：需求清单设计及测试（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个）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</si>
  <si>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9</t>
    </r>
    <r>
      <rPr>
        <sz val="9"/>
        <color rgb="FF000000"/>
        <rFont val="Calibri"/>
        <family val="2"/>
      </rPr>
      <t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：紧急优化需求
交付件：需求清单设计及测试（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个）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</si>
  <si>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合同档案集成优化（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 xml:space="preserve">）
</t>
    </r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：辅材备件一期总结材料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：完成辅材备件一期总结材料（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</si>
  <si>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优化设计、测试、上线
</t>
    </r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辅材备件一期总结材料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完成辅材备件一期总结材料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</si>
  <si>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合同档案集成优化
</t>
    </r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：辅材备件一期总结材料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：完成辅材备件一期总结材料（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）</t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</si>
  <si>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</si>
  <si>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 xml:space="preserve">辅材备件运维供应商交接
</t>
    </r>
    <r>
      <rPr>
        <sz val="9"/>
        <color rgb="FF0070C0"/>
        <rFont val="Calibri"/>
        <family val="2"/>
      </rPr>
      <t>提供给设备管理系统的接口测试</t>
    </r>
  </si>
  <si>
    <r>
      <t xml:space="preserve">辅材备件运维供应商交接
</t>
    </r>
    <r>
      <rPr>
        <sz val="9"/>
        <color rgb="FF0070C0"/>
        <rFont val="Calibri"/>
        <family val="2"/>
      </rPr>
      <t>辅材备件辅材备件一期总结材料更新</t>
    </r>
  </si>
  <si>
    <r>
      <t>目标1：</t>
    </r>
    <r>
      <rPr>
        <sz val="9"/>
        <color rgb="FF000000"/>
        <rFont val="Calibri"/>
        <family val="2"/>
      </rPr>
      <t>完成招采材料编写</t>
    </r>
    <r>
      <rPr>
        <b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  <r>
      <rPr>
        <b/>
        <sz val="9"/>
        <color rgb="FF00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</si>
  <si>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合同档案集成全控股推广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数据准备，上线导入</t>
    </r>
    <r>
      <rPr>
        <b/>
        <sz val="9"/>
        <color rgb="FF000000"/>
        <rFont val="Calibri"/>
        <family val="2"/>
      </rPr>
      <t/>
    </r>
  </si>
  <si>
    <r>
      <t xml:space="preserve">辅材备件一期总结材料更新及邮件发出
</t>
    </r>
    <r>
      <rPr>
        <sz val="9"/>
        <color rgb="FF0070C0"/>
        <rFont val="Calibri"/>
        <family val="2"/>
      </rPr>
      <t>参加产品中心月度例会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</si>
  <si>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采购优化项目运维、其他会议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问题处理</t>
    </r>
  </si>
  <si>
    <r>
      <rPr>
        <strike/>
        <sz val="9"/>
        <color rgb="FFFF0000"/>
        <rFont val="Calibri"/>
        <family val="2"/>
      </rPr>
      <t>设备管理系统与辅材备件接口UAT测试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辅材备件需求与供应商沟通</t>
    </r>
  </si>
  <si>
    <r>
      <t xml:space="preserve">辅材备件需求评审会
</t>
    </r>
    <r>
      <rPr>
        <sz val="9"/>
        <color rgb="FF0070C0"/>
        <rFont val="Calibri"/>
        <family val="2"/>
      </rPr>
      <t>与设备管理系统会议</t>
    </r>
  </si>
  <si>
    <r>
      <t xml:space="preserve">SRM合同档案集成优化测试
</t>
    </r>
    <r>
      <rPr>
        <sz val="9"/>
        <color rgb="FF0070C0"/>
        <rFont val="Calibri"/>
        <family val="2"/>
      </rPr>
      <t>弥渡水泥辅材备件流程配置</t>
    </r>
  </si>
  <si>
    <r>
      <rPr>
        <strike/>
        <sz val="9"/>
        <color rgb="FFFF0000"/>
        <rFont val="Calibri"/>
        <family val="2"/>
      </rPr>
      <t>设备管理系统与辅材备件接口UAT测试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辅材备件需求移动端与润联沟通</t>
    </r>
  </si>
  <si>
    <r>
      <t xml:space="preserve">辅材备件运维供应商交接
</t>
    </r>
    <r>
      <rPr>
        <sz val="9"/>
        <color rgb="FF0070C0"/>
        <rFont val="Calibri"/>
        <family val="2"/>
      </rPr>
      <t>库存同步优化需求测试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</si>
  <si>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辅材备件一期总结材料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完成辅材备件一期总结材料</t>
    </r>
  </si>
  <si>
    <r>
      <t xml:space="preserve">辅材备件一期总结材料更新及邮件发出
</t>
    </r>
    <r>
      <rPr>
        <sz val="9"/>
        <color rgb="FF0070C0"/>
        <rFont val="Calibri"/>
        <family val="2"/>
      </rPr>
      <t>设备管理系统与辅材备件平台接口沟通</t>
    </r>
  </si>
  <si>
    <r>
      <rPr>
        <strike/>
        <sz val="9"/>
        <color rgb="FF00B050"/>
        <rFont val="Calibri"/>
        <family val="2"/>
      </rPr>
      <t>领料单、出库单优化测试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处理富川水泥流程待办的问题</t>
    </r>
  </si>
  <si>
    <r>
      <rPr>
        <strike/>
        <sz val="9"/>
        <color rgb="FF00B050"/>
        <rFont val="Calibri"/>
        <family val="2"/>
      </rPr>
      <t>辅材备件运维需求--调拨方案设计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辅材备件运维交接</t>
    </r>
  </si>
  <si>
    <r>
      <rPr>
        <strike/>
        <sz val="9"/>
        <color rgb="FF00B050"/>
        <rFont val="Calibri"/>
        <family val="2"/>
      </rPr>
      <t>领料单、出库单优化设计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辅材备件一期总结材料修改及邮件准备</t>
    </r>
  </si>
  <si>
    <r>
      <rPr>
        <strike/>
        <sz val="9"/>
        <color rgb="FF00B050"/>
        <rFont val="Calibri"/>
        <family val="2"/>
      </rPr>
      <t>辅材备件运维需求材料准备--资格预审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福建大区使用评价数据提取</t>
    </r>
  </si>
  <si>
    <r>
      <rPr>
        <strike/>
        <sz val="9"/>
        <color rgb="FF00B050"/>
        <rFont val="Calibri"/>
        <family val="2"/>
      </rPr>
      <t>辅材备件运维需求--调拨方案设计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上半年绩效填写</t>
    </r>
  </si>
  <si>
    <r>
      <rPr>
        <strike/>
        <sz val="9"/>
        <color rgb="FF00B050"/>
        <rFont val="Calibri"/>
        <family val="2"/>
      </rPr>
      <t>领料单创建优化设计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东南大区评价数据提取及整理</t>
    </r>
  </si>
  <si>
    <r>
      <rPr>
        <strike/>
        <sz val="9"/>
        <color rgb="FF00B050"/>
        <rFont val="Calibri"/>
        <family val="2"/>
      </rPr>
      <t>辅材备件运维需求--调拨方案设计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东莞水泥领用计划无法填报问题处理</t>
    </r>
  </si>
  <si>
    <r>
      <rPr>
        <strike/>
        <sz val="9"/>
        <color rgb="FF00B050"/>
        <rFont val="Calibri"/>
        <family val="2"/>
      </rPr>
      <t>领料单、出库单优化测试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研发项目管理与供应商交流</t>
    </r>
  </si>
  <si>
    <r>
      <rPr>
        <strike/>
        <sz val="9"/>
        <color rgb="FF00B050"/>
        <rFont val="Calibri"/>
        <family val="2"/>
      </rPr>
      <t>SRM合同档案集成优化测试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领料单、出库单优化需求测试</t>
    </r>
  </si>
  <si>
    <r>
      <rPr>
        <strike/>
        <sz val="9"/>
        <color rgb="FF00B050"/>
        <rFont val="Calibri"/>
        <family val="2"/>
      </rPr>
      <t>辅材备件需求评审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与数字化矿山辅材备件领料单需求沟通及处理</t>
    </r>
  </si>
  <si>
    <r>
      <rPr>
        <strike/>
        <sz val="9"/>
        <color rgb="FF00B050"/>
        <rFont val="Calibri"/>
        <family val="2"/>
      </rPr>
      <t>辅材备件运维需求材料准备--需求清单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辅材备件一期总结材料修改及邮件准备</t>
    </r>
  </si>
  <si>
    <r>
      <rPr>
        <strike/>
        <sz val="9"/>
        <color rgb="FF00B050"/>
        <rFont val="Calibri"/>
        <family val="2"/>
      </rPr>
      <t>账龄报表优化需求测试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研发项目管理与供应商交流</t>
    </r>
  </si>
  <si>
    <r>
      <rPr>
        <strike/>
        <sz val="9"/>
        <color rgb="FF00B050"/>
        <rFont val="Calibri"/>
        <family val="2"/>
      </rPr>
      <t>辅材备件运维需求材料准备--资格预审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辅材备件一期总结材料修改及邮件准备</t>
    </r>
  </si>
  <si>
    <r>
      <rPr>
        <strike/>
        <sz val="9"/>
        <color rgb="FF00B050"/>
        <rFont val="Calibri"/>
        <family val="2"/>
      </rPr>
      <t>辅材备件需求评审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华润技术研发中心档案集成数据搜集及配置</t>
    </r>
  </si>
  <si>
    <r>
      <rPr>
        <strike/>
        <sz val="9"/>
        <color rgb="FF00B050"/>
        <rFont val="Calibri"/>
        <family val="2"/>
      </rPr>
      <t>领料单创建优化测试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研发项目管理材料修改</t>
    </r>
  </si>
  <si>
    <r>
      <rPr>
        <strike/>
        <sz val="9"/>
        <color rgb="FF00B050"/>
        <rFont val="Calibri"/>
        <family val="2"/>
      </rPr>
      <t>SRM合同档案集成优化测试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领料单创建优化需求测试</t>
    </r>
  </si>
  <si>
    <r>
      <rPr>
        <strike/>
        <sz val="9"/>
        <color rgb="FF00B050"/>
        <rFont val="Calibri"/>
        <family val="2"/>
      </rPr>
      <t>账龄报表优化需求设计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辅材备件一期总结材料沟通及修改</t>
    </r>
  </si>
  <si>
    <r>
      <rPr>
        <strike/>
        <sz val="9"/>
        <color rgb="FF00B050"/>
        <rFont val="Calibri"/>
        <family val="2"/>
      </rPr>
      <t>账龄报表优化需求测试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处理富川水泥流程待办的问题</t>
    </r>
  </si>
  <si>
    <r>
      <rPr>
        <strike/>
        <sz val="9"/>
        <color rgb="FF00B050"/>
        <rFont val="Calibri"/>
        <family val="2"/>
      </rPr>
      <t>辅材备件运维需求--调拨方案设计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账龄报表优化需求测试</t>
    </r>
  </si>
  <si>
    <r>
      <rPr>
        <strike/>
        <sz val="9"/>
        <color rgb="FF00B050"/>
        <rFont val="Calibri"/>
        <family val="2"/>
      </rPr>
      <t>辅材备件运维需求材料准备--资格预审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封开水泥库存数据异常处理</t>
    </r>
  </si>
  <si>
    <r>
      <rPr>
        <sz val="9"/>
        <color rgb="FF00B050"/>
        <rFont val="Calibri"/>
        <family val="2"/>
      </rPr>
      <t>辅材备件运维需求材料准备--需求清单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辅材备件运维交接文档</t>
    </r>
  </si>
  <si>
    <r>
      <rPr>
        <sz val="9"/>
        <color rgb="FF00B05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弥渡水泥无法做库存领用问题处理</t>
    </r>
  </si>
  <si>
    <r>
      <rPr>
        <sz val="9"/>
        <color rgb="FF00B05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处理合浦水泥需求计划的问题</t>
    </r>
  </si>
  <si>
    <r>
      <rPr>
        <sz val="9"/>
        <color rgb="FF00B050"/>
        <rFont val="Calibri"/>
        <family val="2"/>
      </rPr>
      <t>使用评价报表测试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研发项目管理招采评审</t>
    </r>
  </si>
  <si>
    <r>
      <rPr>
        <sz val="9"/>
        <color rgb="FF00B050"/>
        <rFont val="Calibri"/>
        <family val="2"/>
      </rPr>
      <t>辅材备件验收交接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研发项目管理招采材料修改--资格预审</t>
    </r>
  </si>
  <si>
    <r>
      <rPr>
        <sz val="9"/>
        <color rgb="FF00B05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处理金沙水泥权限问题</t>
    </r>
  </si>
  <si>
    <r>
      <rPr>
        <sz val="9"/>
        <color rgb="FF00B05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处理田阳水泥无法创建领用计划的问题</t>
    </r>
  </si>
  <si>
    <r>
      <rPr>
        <sz val="9"/>
        <color rgb="FF00B050"/>
        <rFont val="Calibri"/>
        <family val="2"/>
      </rPr>
      <t>采购订单集成逻辑优化测试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处理武宣水泥领料单创建的问题</t>
    </r>
  </si>
  <si>
    <r>
      <rPr>
        <sz val="9"/>
        <color rgb="FF00B050"/>
        <rFont val="Calibri"/>
        <family val="2"/>
      </rPr>
      <t>采购订单集成逻辑优化涉及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运维会议</t>
    </r>
  </si>
  <si>
    <r>
      <rPr>
        <sz val="9"/>
        <color rgb="FF00B050"/>
        <rFont val="Calibri"/>
        <family val="2"/>
      </rPr>
      <t>东南大区物资使用评价数据提取及支持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处理平南水泥采购订单单价的问题</t>
    </r>
  </si>
  <si>
    <r>
      <rPr>
        <sz val="9"/>
        <color rgb="FF00B050"/>
        <rFont val="Calibri"/>
        <family val="2"/>
      </rPr>
      <t>辅材备件运维需求材料准备--资格预审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处理合浦水泥基地有库存但是无法做领料计划的问题</t>
    </r>
  </si>
  <si>
    <r>
      <rPr>
        <sz val="9"/>
        <color rgb="FF00B050"/>
        <rFont val="Calibri"/>
        <family val="2"/>
      </rPr>
      <t>辅材备件运维需求材料准备--工作量评估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处理东莞水泥验收单同步失败的问题</t>
    </r>
  </si>
  <si>
    <r>
      <t xml:space="preserve">使用评价报表需求设计
</t>
    </r>
    <r>
      <rPr>
        <sz val="9"/>
        <color rgb="FF0070C0"/>
        <rFont val="Calibri"/>
        <family val="2"/>
      </rPr>
      <t>处理弥渡水泥物料编码审批类型不同步的问题</t>
    </r>
  </si>
  <si>
    <r>
      <rPr>
        <sz val="9"/>
        <color rgb="FF00B050"/>
        <rFont val="Calibri"/>
        <family val="2"/>
      </rPr>
      <t>需求计划审批单据创建优化测试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处理弥渡水泥物料编码同步的问题</t>
    </r>
  </si>
  <si>
    <r>
      <rPr>
        <sz val="9"/>
        <color rgb="FF00B050"/>
        <rFont val="Calibri"/>
        <family val="2"/>
      </rPr>
      <t>辅材备件运维需求材料准备--工作量评估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处理云南弥渡水泥子库存转移的问题；</t>
    </r>
  </si>
  <si>
    <r>
      <rPr>
        <sz val="9"/>
        <color rgb="FF00B050"/>
        <rFont val="Calibri"/>
        <family val="2"/>
      </rPr>
      <t>东南大区物资使用评价数据提取及支持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处理曹溪水泥费用物资计划问题</t>
    </r>
  </si>
  <si>
    <r>
      <rPr>
        <sz val="9"/>
        <color rgb="FF00B050"/>
        <rFont val="Calibri"/>
        <family val="2"/>
      </rPr>
      <t>采购订单集成逻辑优化测试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研发项目管理招采评审</t>
    </r>
  </si>
  <si>
    <r>
      <rPr>
        <sz val="9"/>
        <color rgb="FF00B05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档案集成优化需求处理</t>
    </r>
  </si>
  <si>
    <r>
      <rPr>
        <sz val="9"/>
        <color rgb="FF00B050"/>
        <rFont val="Calibri"/>
        <family val="2"/>
      </rPr>
      <t>辅材备件验收交接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研发项目管理招采材料修改--评审标准</t>
    </r>
  </si>
  <si>
    <r>
      <rPr>
        <sz val="9"/>
        <color rgb="FF00B05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处理平南水泥领用待办的问题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</si>
  <si>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合同档案集成全控股推广、优化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数据准备，上线导入、优化上线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</si>
  <si>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辅材备件运维交接会议，运维会议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交接文档</t>
    </r>
  </si>
  <si>
    <r>
      <rPr>
        <sz val="9"/>
        <color rgb="FF00B050"/>
        <rFont val="Calibri"/>
        <family val="2"/>
      </rPr>
      <t>辅材备件验收交接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研发项目管理招采材料修改--技术标文件</t>
    </r>
  </si>
  <si>
    <r>
      <rPr>
        <sz val="9"/>
        <color rgb="FF00B050"/>
        <rFont val="Calibri"/>
        <family val="2"/>
      </rPr>
      <t>需求计划审批单据创建优化测试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研发项目管理招采评审</t>
    </r>
  </si>
  <si>
    <r>
      <rPr>
        <sz val="9"/>
        <color rgb="FF00B050"/>
        <rFont val="Calibri"/>
        <family val="2"/>
      </rPr>
      <t>辅材备件运维需求材料准备--需求清单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处理鹤庆水泥权限变更的需求</t>
    </r>
  </si>
  <si>
    <r>
      <rPr>
        <sz val="9"/>
        <color rgb="FF00B05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档案集成异常处理</t>
    </r>
  </si>
  <si>
    <r>
      <rPr>
        <sz val="9"/>
        <color rgb="FF00B05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处理武宣水泥物料编码同步的问题</t>
    </r>
  </si>
  <si>
    <r>
      <rPr>
        <strike/>
        <sz val="9"/>
        <color rgb="FFFF0000"/>
        <rFont val="Calibri"/>
        <family val="2"/>
      </rPr>
      <t>辅材备件运维需求材料准备--资格预审、需求清单、工作量评估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评价报表需求讨论</t>
    </r>
  </si>
  <si>
    <r>
      <rPr>
        <strike/>
        <sz val="9"/>
        <color rgb="FFFF000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采购订单集成逻辑优化：判断寄售物资逻辑优化测试</t>
    </r>
  </si>
  <si>
    <r>
      <rPr>
        <strike/>
        <sz val="9"/>
        <color rgb="FFFF000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采购订单接收优化：增加订单状态校验测试</t>
    </r>
  </si>
  <si>
    <r>
      <rPr>
        <strike/>
        <sz val="9"/>
        <color rgb="FFFF0000"/>
        <rFont val="Calibri"/>
        <family val="2"/>
      </rPr>
      <t>辅材备件运维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东南大区 评价数据提取及整理</t>
    </r>
  </si>
  <si>
    <r>
      <t xml:space="preserve">辅材备件运维
</t>
    </r>
    <r>
      <rPr>
        <sz val="9"/>
        <color rgb="FF0070C0"/>
        <rFont val="Calibri"/>
        <family val="2"/>
      </rPr>
      <t>处理陆川水泥领料单部门切换导致出库导入ERP失败的问题
处理封开水泥出库单无法展示的问题</t>
    </r>
  </si>
  <si>
    <r>
      <t xml:space="preserve">辅材备件运维
</t>
    </r>
    <r>
      <rPr>
        <sz val="9"/>
        <color rgb="FF0070C0"/>
        <rFont val="Calibri"/>
        <family val="2"/>
      </rPr>
      <t>处理鹤庆水泥请购单导入ERP失败的问题</t>
    </r>
  </si>
  <si>
    <r>
      <rPr>
        <strike/>
        <sz val="9"/>
        <color rgb="FFFF0000"/>
        <rFont val="Calibri"/>
        <family val="2"/>
      </rPr>
      <t>辅材备件运维需求材料准备--资格预审、需求清单、工作量评估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处理陆川水泥领料单无法创建的问题</t>
    </r>
  </si>
  <si>
    <r>
      <rPr>
        <strike/>
        <sz val="9"/>
        <color rgb="FFFF000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采购订单集成逻辑优化，采购单价优化测试</t>
    </r>
  </si>
  <si>
    <r>
      <rPr>
        <strike/>
        <sz val="9"/>
        <color rgb="FFFF0000"/>
        <rFont val="Calibri"/>
        <family val="2"/>
      </rPr>
      <t>辅材备件运维交接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库存占有量优化测试</t>
    </r>
  </si>
  <si>
    <r>
      <rPr>
        <strike/>
        <sz val="9"/>
        <color rgb="FFFF0000"/>
        <rFont val="Calibri"/>
        <family val="2"/>
      </rPr>
      <t>辅材备件运维需求材料准备--资格预审、需求清单、工作量评估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处理连江水泥陈海宾总待办看不到的问题</t>
    </r>
  </si>
  <si>
    <r>
      <rPr>
        <strike/>
        <sz val="9"/>
        <color rgb="FFFF0000"/>
        <rFont val="Calibri"/>
        <family val="2"/>
      </rPr>
      <t>辅材备件运维需求材料准备--资格预审、需求清单、工作量评估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处理订单接收状态控制优化需求</t>
    </r>
  </si>
  <si>
    <r>
      <rPr>
        <strike/>
        <sz val="9"/>
        <color rgb="FFFF0000"/>
        <rFont val="Calibri"/>
        <family val="2"/>
      </rPr>
      <t>库存占有量优化测试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东南大区评价统计报表用户测试及需求沟通</t>
    </r>
  </si>
  <si>
    <r>
      <rPr>
        <strike/>
        <sz val="9"/>
        <color rgb="FFFF0000"/>
        <rFont val="Calibri"/>
        <family val="2"/>
      </rPr>
      <t>需求计划审批单据创建优化测试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武宣水泥调拨出库导入ERP失败问题处理</t>
    </r>
  </si>
  <si>
    <r>
      <rPr>
        <strike/>
        <sz val="9"/>
        <color rgb="FFFF0000"/>
        <rFont val="Calibri"/>
        <family val="2"/>
      </rPr>
      <t>库存占有量优化测试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采购订单集成逻辑优化，采购单价优化测试</t>
    </r>
  </si>
  <si>
    <r>
      <t xml:space="preserve">辅材备件运维
</t>
    </r>
    <r>
      <rPr>
        <sz val="9"/>
        <color rgb="FF0070C0"/>
        <rFont val="Calibri"/>
        <family val="2"/>
      </rPr>
      <t>处理陆川水泥领料单部门切换导致出库导入ERP失败的问题</t>
    </r>
  </si>
  <si>
    <r>
      <rPr>
        <strike/>
        <sz val="9"/>
        <color rgb="FFFF0000"/>
        <rFont val="Calibri"/>
        <family val="2"/>
      </rPr>
      <t>辅材备件运维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库存占有量优化测试</t>
    </r>
  </si>
  <si>
    <r>
      <t xml:space="preserve">辅材备件运维
</t>
    </r>
    <r>
      <rPr>
        <sz val="9"/>
        <color rgb="FF0070C0"/>
        <rFont val="Calibri"/>
        <family val="2"/>
      </rPr>
      <t>处理陆川水泥物料编码不可采购的问题</t>
    </r>
  </si>
  <si>
    <r>
      <rPr>
        <strike/>
        <sz val="9"/>
        <color rgb="FFFF0000"/>
        <rFont val="Calibri"/>
        <family val="2"/>
      </rPr>
      <t>辅材备件运维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采购订单接收优化：增加订单状态校验测试</t>
    </r>
  </si>
  <si>
    <r>
      <rPr>
        <strike/>
        <sz val="9"/>
        <color rgb="FFFF0000"/>
        <rFont val="Calibri"/>
        <family val="2"/>
      </rPr>
      <t>辅材备件运维需求材料准备--资格预审、需求清单、工作量评估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处理弥渡水泥订单接收失败的问题；</t>
    </r>
  </si>
  <si>
    <r>
      <rPr>
        <strike/>
        <sz val="9"/>
        <color rgb="FFFF0000"/>
        <rFont val="Calibri"/>
        <family val="2"/>
      </rPr>
      <t>辅材备件运维需求材料准备--资格预审、需求清单、工作量评估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研发项目招采材料修改</t>
    </r>
  </si>
  <si>
    <r>
      <rPr>
        <strike/>
        <sz val="9"/>
        <color rgb="FFFF0000"/>
        <rFont val="Calibri"/>
        <family val="2"/>
      </rPr>
      <t>采购订单集成逻辑优化，采购单价优化测试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东南大区评价统计报表用户测试及需求沟通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</si>
  <si>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</si>
  <si>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</si>
  <si>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</si>
  <si>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</si>
  <si>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</si>
  <si>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</si>
  <si>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</si>
  <si>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</si>
  <si>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</si>
  <si>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</si>
  <si>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</si>
  <si>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</si>
  <si>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</si>
  <si>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</si>
  <si>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</si>
  <si>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</si>
  <si>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研发项目管理系统</t>
  </si>
  <si>
    <t>刘攀</t>
  </si>
  <si>
    <t>朱苏明</t>
  </si>
  <si>
    <t>目标1：研发项目商务招采更新
交付件：招采资料（市场调研报告、需求清单、资格预审、技术评分标准）</t>
  </si>
  <si>
    <t>辅材备件共享平台优化项目</t>
  </si>
  <si>
    <t>运维</t>
  </si>
  <si>
    <t>应用系统运维</t>
  </si>
  <si>
    <t>其它</t>
  </si>
  <si>
    <t>其他任务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</si>
  <si>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</si>
  <si>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</si>
  <si>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</si>
  <si>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</si>
  <si>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</si>
  <si>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</si>
  <si>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</si>
  <si>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</si>
  <si>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</si>
  <si>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</si>
  <si>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</si>
  <si>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</si>
  <si>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</si>
  <si>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</si>
  <si>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</si>
  <si>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研发项目管理</t>
  </si>
  <si>
    <t>辅材备件共享系统（SISC）</t>
  </si>
  <si>
    <t>-</t>
  </si>
  <si>
    <t>通用</t>
  </si>
  <si>
    <t>其他工作(不属于以上工作，请选此项）</t>
  </si>
  <si>
    <t>临时会议（非项目建设、运维）</t>
  </si>
  <si>
    <t>小计</t>
  </si>
  <si>
    <t>任务完成情况</t>
  </si>
  <si>
    <t>上午</t>
  </si>
  <si>
    <t>09:00 ~ 10:00</t>
  </si>
  <si>
    <t>处理廉江水泥PO取消无法验收的问题</t>
  </si>
  <si>
    <t>库存同步优化需求测试</t>
  </si>
  <si>
    <t>10:00 ~ 11:00</t>
  </si>
  <si>
    <t>处理助磨剂在ERP首页无法显示的问题</t>
  </si>
  <si>
    <t>辅材备件需求评审会</t>
  </si>
  <si>
    <t>11:00 ~ 12:00</t>
  </si>
  <si>
    <t>辅材备件辅材备件一期总结材料更新</t>
  </si>
  <si>
    <t>SRM合同档案集成优化测试</t>
  </si>
  <si>
    <t>下午</t>
  </si>
  <si>
    <t>13:30 ~ 14:30</t>
  </si>
  <si>
    <t>辅材备件运维供应商交接</t>
  </si>
  <si>
    <t>辅材备件一期总结材料更新及邮件发出</t>
  </si>
  <si>
    <t>设备管理系统与辅材备件接口UAT测试</t>
  </si>
  <si>
    <t>福建东南大区采购部辅材备件评价沟通及数据整理</t>
  </si>
  <si>
    <t>14:30 ~ 15:30</t>
  </si>
  <si>
    <t>账龄报表优化需求设计</t>
  </si>
  <si>
    <t>15:30 ~ 16:30</t>
  </si>
  <si>
    <t>SRM合同档案集成优化设计</t>
  </si>
  <si>
    <t>领料单、出库单优化设计
处理田阳水泥计划获取不到的问题</t>
  </si>
  <si>
    <t>16:30 ~ 17:30</t>
  </si>
  <si>
    <t>领料单创建优化设计</t>
  </si>
  <si>
    <t>加班</t>
  </si>
  <si>
    <t>17:30 ~ 18:30</t>
  </si>
  <si>
    <t>提供给设备管理系统的接口测试</t>
  </si>
  <si>
    <t>辅材备件发版上线</t>
  </si>
  <si>
    <t>18:30 ~ 19:30</t>
  </si>
  <si>
    <t>19:30 ~ 20:30</t>
  </si>
  <si>
    <t>处理平南水泥订单单价的问题</t>
  </si>
  <si>
    <t>领料单创建优化测试</t>
  </si>
  <si>
    <t>辅材备件运维需求材料准备--人天评估</t>
  </si>
  <si>
    <t>辅材备件需求评审</t>
  </si>
  <si>
    <t>处理田阳水泥项目同步的问题</t>
  </si>
  <si>
    <t>处理封开水泥退货导入ERP失败的问题</t>
  </si>
  <si>
    <t>辅材备件运维需求材料准备--需求清单</t>
  </si>
  <si>
    <t>东南大区半年度评价数据提取及问题处理</t>
  </si>
  <si>
    <t>汕头水泥部门变更同步问题处理</t>
  </si>
  <si>
    <t>华润技术研发中心档案集成数据搜集及配置</t>
  </si>
  <si>
    <t>商务材料修改增加信创需求</t>
  </si>
  <si>
    <t>顾问暂时撤场，交接暂时推迟</t>
  </si>
  <si>
    <t>采购订单集成逻辑优化测试</t>
  </si>
  <si>
    <t>辅材备件运维需求材料准备--资格预审</t>
  </si>
  <si>
    <t>东南大区物资使用评价数据提取及支持</t>
  </si>
  <si>
    <t>需求计划审批单据创建优化测试</t>
  </si>
  <si>
    <t>辅材备件运维需求材料准备--工作量评估</t>
  </si>
  <si>
    <t>辅材备件验收交接</t>
  </si>
  <si>
    <t>处理龙岩水泥出库查询的问题</t>
  </si>
  <si>
    <t>半年度工作总结材料编写</t>
  </si>
  <si>
    <t>采购订单集成逻辑优化:判断寄售物资逻辑优化-测试</t>
  </si>
  <si>
    <t>处理弥渡水泥验收导入ERP失败的问题</t>
  </si>
  <si>
    <t>采购订单集成逻辑优化，采购单价优化测试</t>
  </si>
  <si>
    <t>辅材备件月底支持：出入库、请购集成失败的数据处理</t>
  </si>
  <si>
    <t>研发项目管理招采材料更新及确认</t>
  </si>
  <si>
    <t>辅材备件运维需求材料准备--资格预审、需求清单、工作量评估</t>
  </si>
  <si>
    <t>处理封开水泥导入ERP失败的问题</t>
  </si>
  <si>
    <t>辅材备件运维交接</t>
  </si>
  <si>
    <t>辅材备件运维</t>
  </si>
  <si>
    <t>辅材备件上线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</si>
  <si>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</si>
  <si>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</si>
  <si>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</si>
  <si>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</si>
  <si>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</si>
  <si>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</si>
  <si>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</si>
  <si>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</si>
  <si>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</si>
  <si>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</si>
  <si>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</si>
  <si>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</si>
  <si>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</si>
  <si>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</si>
  <si>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</si>
  <si>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</si>
  <si>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</si>
  <si>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</si>
  <si>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</si>
  <si>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</si>
  <si>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</si>
  <si>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</si>
  <si>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</si>
  <si>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</si>
  <si>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</si>
  <si>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</si>
  <si>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</si>
  <si>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</si>
  <si>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</si>
  <si>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</si>
  <si>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</si>
  <si>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</si>
  <si>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</si>
  <si>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</si>
  <si>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</si>
  <si>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</si>
  <si>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</si>
  <si>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</si>
  <si>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</si>
  <si>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</si>
  <si>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</si>
  <si>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</si>
  <si>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</si>
  <si>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</si>
  <si>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</si>
  <si>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</si>
  <si>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</si>
  <si>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</si>
  <si>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</si>
  <si>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</si>
  <si>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</si>
  <si>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</si>
  <si>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</si>
  <si>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</si>
  <si>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</si>
  <si>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</si>
  <si>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</si>
  <si>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</si>
  <si>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</si>
  <si>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</si>
  <si>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</si>
  <si>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</si>
  <si>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62" type="noConversion"/>
  </si>
  <si>
    <t>BU</t>
    <phoneticPr fontId="62" type="noConversion"/>
  </si>
  <si>
    <t>建设</t>
    <phoneticPr fontId="62" type="noConversion"/>
  </si>
  <si>
    <t>经营治理</t>
    <phoneticPr fontId="62" type="noConversion"/>
  </si>
  <si>
    <t>BI人民币报表优化</t>
    <phoneticPr fontId="62" type="noConversion"/>
  </si>
  <si>
    <t>销项发票管理系统优化</t>
    <phoneticPr fontId="62" type="noConversion"/>
  </si>
  <si>
    <t>ERP财务优化</t>
    <phoneticPr fontId="62" type="noConversion"/>
  </si>
  <si>
    <t>财务系统优化：报账系统组织架构调整项目</t>
    <phoneticPr fontId="62" type="noConversion"/>
  </si>
  <si>
    <t>财务系统优化：报账系统收款平台建设项目</t>
    <phoneticPr fontId="62" type="noConversion"/>
  </si>
  <si>
    <t>财务系统优化：管理合并系统架构调整、应用升级及上云项目</t>
    <phoneticPr fontId="62" type="noConversion"/>
  </si>
  <si>
    <t>财务系统优化：报账系统上云及数据库升级</t>
    <phoneticPr fontId="62" type="noConversion"/>
  </si>
  <si>
    <t>财务系统优化：资金系统优化</t>
    <phoneticPr fontId="62" type="noConversion"/>
  </si>
  <si>
    <t>财务系统优化：RPA机器人三期及流程挖掘项目</t>
    <phoneticPr fontId="62" type="noConversion"/>
  </si>
  <si>
    <t>全面预算系统优化（财务及人力）</t>
    <phoneticPr fontId="62" type="noConversion"/>
  </si>
  <si>
    <t>智税平台项目实施</t>
    <phoneticPr fontId="62" type="noConversion"/>
  </si>
  <si>
    <t>数字化报表自助分析</t>
    <phoneticPr fontId="62" type="noConversion"/>
  </si>
  <si>
    <t>共享运营指标及大屏展示</t>
    <phoneticPr fontId="62" type="noConversion"/>
  </si>
  <si>
    <t>人力资源数据分析（BI）项目</t>
    <phoneticPr fontId="62" type="noConversion"/>
  </si>
  <si>
    <t>考勤升级切换</t>
    <phoneticPr fontId="62" type="noConversion"/>
  </si>
  <si>
    <t>人力资源管理系统流程平台优化</t>
    <phoneticPr fontId="62" type="noConversion"/>
  </si>
  <si>
    <t>组织架构管理优化</t>
    <phoneticPr fontId="62" type="noConversion"/>
  </si>
  <si>
    <t>培训管理模块优化</t>
    <phoneticPr fontId="62" type="noConversion"/>
  </si>
  <si>
    <t>招聘管理平台优化</t>
    <phoneticPr fontId="62" type="noConversion"/>
  </si>
  <si>
    <t>档案管理系统优化</t>
    <phoneticPr fontId="62" type="noConversion"/>
  </si>
  <si>
    <t>集团督办系统推广</t>
    <phoneticPr fontId="62" type="noConversion"/>
  </si>
  <si>
    <t>中文网站优化</t>
    <phoneticPr fontId="62" type="noConversion"/>
  </si>
  <si>
    <t>非现场审计系统</t>
    <phoneticPr fontId="62" type="noConversion"/>
  </si>
  <si>
    <t>智慧审计平台</t>
    <phoneticPr fontId="62" type="noConversion"/>
  </si>
  <si>
    <t>审计整改系统优化</t>
    <phoneticPr fontId="62" type="noConversion"/>
  </si>
  <si>
    <t>集团数据定期采集报送</t>
    <phoneticPr fontId="62" type="noConversion"/>
  </si>
  <si>
    <t>数据标准化项目</t>
    <phoneticPr fontId="62" type="noConversion"/>
  </si>
  <si>
    <t>现场数字化管理</t>
    <phoneticPr fontId="62" type="noConversion"/>
  </si>
  <si>
    <t>数字化大屏二期</t>
    <phoneticPr fontId="62" type="noConversion"/>
  </si>
  <si>
    <t>基地报表线上化推广三期项目</t>
    <phoneticPr fontId="62" type="noConversion"/>
  </si>
  <si>
    <t>辅材备件共享平台优化项目</t>
    <phoneticPr fontId="62" type="noConversion"/>
  </si>
  <si>
    <t>SRM升级项目</t>
    <phoneticPr fontId="62" type="noConversion"/>
  </si>
  <si>
    <t>SRM与守正对接项目</t>
    <phoneticPr fontId="62" type="noConversion"/>
  </si>
  <si>
    <t>研发项目管理</t>
    <phoneticPr fontId="62" type="noConversion"/>
  </si>
  <si>
    <t>一卡通系统推广</t>
    <phoneticPr fontId="62" type="noConversion"/>
  </si>
  <si>
    <t>一卡通系统迭代优化</t>
    <phoneticPr fontId="62" type="noConversion"/>
  </si>
  <si>
    <t>汽运调度管理系统升级项目</t>
    <phoneticPr fontId="62" type="noConversion"/>
  </si>
  <si>
    <t>CRM客户关系管理系统一期项目</t>
    <phoneticPr fontId="62" type="noConversion"/>
  </si>
  <si>
    <t>CRM客户关系管理系统二期项目</t>
    <phoneticPr fontId="62" type="noConversion"/>
  </si>
  <si>
    <t>华润化学材料智慧物流项目</t>
    <phoneticPr fontId="62" type="noConversion"/>
  </si>
  <si>
    <t>装配式生产管理系统推广及系统集成项目</t>
    <phoneticPr fontId="62" type="noConversion"/>
  </si>
  <si>
    <t>新业态基础信息化系统推广项目</t>
    <phoneticPr fontId="62" type="noConversion"/>
  </si>
  <si>
    <t>新业态基础信息化系统改造</t>
    <phoneticPr fontId="62" type="noConversion"/>
  </si>
  <si>
    <t>石材ERP一期建设项目（石材工厂ERP和石材销售一体化）</t>
    <phoneticPr fontId="62" type="noConversion"/>
  </si>
  <si>
    <t>045</t>
    <phoneticPr fontId="62" type="noConversion"/>
  </si>
  <si>
    <t>华润电力粉煤灰挂牌销售管理系统项目</t>
    <phoneticPr fontId="62" type="noConversion"/>
  </si>
  <si>
    <t>通用服务</t>
    <phoneticPr fontId="62" type="noConversion"/>
  </si>
  <si>
    <t>总部会议系统升级及维保</t>
    <phoneticPr fontId="62" type="noConversion"/>
  </si>
  <si>
    <t>总部桌面云建设</t>
    <phoneticPr fontId="62" type="noConversion"/>
  </si>
  <si>
    <t>2022年网络、服务器硬件第三方维保</t>
    <phoneticPr fontId="62" type="noConversion"/>
  </si>
  <si>
    <t>系统迁移上云</t>
    <phoneticPr fontId="62" type="noConversion"/>
  </si>
  <si>
    <t>微软软件采购（EA）</t>
    <phoneticPr fontId="62" type="noConversion"/>
  </si>
  <si>
    <t>亚信防病毒软件维保</t>
    <phoneticPr fontId="62" type="noConversion"/>
  </si>
  <si>
    <t>终端安全维保</t>
    <phoneticPr fontId="62" type="noConversion"/>
  </si>
  <si>
    <t>沙河机房搬迁</t>
    <phoneticPr fontId="62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</si>
  <si>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62" type="noConversion"/>
  </si>
  <si>
    <t>智能制造</t>
    <phoneticPr fontId="62" type="noConversion"/>
  </si>
  <si>
    <t>OP</t>
    <phoneticPr fontId="62" type="noConversion"/>
  </si>
  <si>
    <t>运维</t>
    <phoneticPr fontId="62" type="noConversion"/>
  </si>
  <si>
    <t>经营类</t>
    <phoneticPr fontId="62" type="noConversion"/>
  </si>
  <si>
    <t>ERP系统</t>
    <phoneticPr fontId="61" type="noConversion"/>
  </si>
  <si>
    <t>办公类</t>
    <phoneticPr fontId="62" type="noConversion"/>
  </si>
  <si>
    <t>OA系统</t>
    <phoneticPr fontId="61" type="noConversion"/>
  </si>
  <si>
    <t>综合内网</t>
    <phoneticPr fontId="61" type="noConversion"/>
  </si>
  <si>
    <t>润工作3.0</t>
    <phoneticPr fontId="61" type="noConversion"/>
  </si>
  <si>
    <t>LDAP</t>
    <phoneticPr fontId="61" type="noConversion"/>
  </si>
  <si>
    <t>智能客服系统</t>
    <phoneticPr fontId="61" type="noConversion"/>
  </si>
  <si>
    <t>知识库管理系统（K-cool）</t>
    <phoneticPr fontId="61" type="noConversion"/>
  </si>
  <si>
    <t>公文管理系统</t>
    <phoneticPr fontId="61" type="noConversion"/>
  </si>
  <si>
    <t>智慧审计平台</t>
    <phoneticPr fontId="61" type="noConversion"/>
  </si>
  <si>
    <t>审计整改跟进系统</t>
    <phoneticPr fontId="61" type="noConversion"/>
  </si>
  <si>
    <t>非现场审计系统</t>
    <phoneticPr fontId="61" type="noConversion"/>
  </si>
  <si>
    <t>商旅平台</t>
    <phoneticPr fontId="61" type="noConversion"/>
  </si>
  <si>
    <t>水泥官网</t>
    <phoneticPr fontId="61" type="noConversion"/>
  </si>
  <si>
    <t>党建e站</t>
    <phoneticPr fontId="61" type="noConversion"/>
  </si>
  <si>
    <t>档案管理系统</t>
    <phoneticPr fontId="61" type="noConversion"/>
  </si>
  <si>
    <t>财务类</t>
    <phoneticPr fontId="62" type="noConversion"/>
  </si>
  <si>
    <t>报账系统</t>
    <phoneticPr fontId="61" type="noConversion"/>
  </si>
  <si>
    <t>报账系统-收款工作台</t>
    <phoneticPr fontId="61" type="noConversion"/>
  </si>
  <si>
    <t>RPA机器人</t>
    <phoneticPr fontId="61" type="noConversion"/>
  </si>
  <si>
    <t>电票平台</t>
    <phoneticPr fontId="61" type="noConversion"/>
  </si>
  <si>
    <t>资金系统</t>
    <phoneticPr fontId="61" type="noConversion"/>
  </si>
  <si>
    <t>电子签章</t>
    <phoneticPr fontId="61" type="noConversion"/>
  </si>
  <si>
    <t>进项发票管理</t>
    <phoneticPr fontId="61" type="noConversion"/>
  </si>
  <si>
    <t>销项发票管理系统</t>
    <phoneticPr fontId="61" type="noConversion"/>
  </si>
  <si>
    <t>管理合并系统</t>
    <phoneticPr fontId="61" type="noConversion"/>
  </si>
  <si>
    <t>会计电子档案</t>
    <phoneticPr fontId="61" type="noConversion"/>
  </si>
  <si>
    <t>全面预算管理系统</t>
    <phoneticPr fontId="61" type="noConversion"/>
  </si>
  <si>
    <t>财务合并系统（HFM）</t>
    <phoneticPr fontId="61" type="noConversion"/>
  </si>
  <si>
    <t>税务管理系统</t>
    <phoneticPr fontId="61" type="noConversion"/>
  </si>
  <si>
    <t>人力类</t>
    <phoneticPr fontId="62" type="noConversion"/>
  </si>
  <si>
    <t>人力资源系统(PS)</t>
    <phoneticPr fontId="61" type="noConversion"/>
  </si>
  <si>
    <t>考勤系统</t>
    <phoneticPr fontId="61" type="noConversion"/>
  </si>
  <si>
    <t>集团电子学习系统</t>
    <phoneticPr fontId="61" type="noConversion"/>
  </si>
  <si>
    <t>招聘管理系统</t>
    <phoneticPr fontId="61" type="noConversion"/>
  </si>
  <si>
    <t>人力资源数据挖掘</t>
    <phoneticPr fontId="61" type="noConversion"/>
  </si>
  <si>
    <t>供应生产</t>
    <phoneticPr fontId="62" type="noConversion"/>
  </si>
  <si>
    <t>辅材备件共享系统（SISC）</t>
    <phoneticPr fontId="61" type="noConversion"/>
  </si>
  <si>
    <t>供应商关系管理系统（SRM）</t>
    <phoneticPr fontId="61" type="noConversion"/>
  </si>
  <si>
    <t>销售物流</t>
    <phoneticPr fontId="62" type="noConversion"/>
  </si>
  <si>
    <t>一卡通发运</t>
    <phoneticPr fontId="61" type="noConversion"/>
  </si>
  <si>
    <t>客户关系管理系统</t>
    <phoneticPr fontId="61" type="noConversion"/>
  </si>
  <si>
    <t>销售移动APP</t>
    <phoneticPr fontId="61" type="noConversion"/>
  </si>
  <si>
    <t>汽运GPS</t>
    <phoneticPr fontId="61" type="noConversion"/>
  </si>
  <si>
    <t>CRM</t>
    <phoneticPr fontId="61" type="noConversion"/>
  </si>
  <si>
    <t>001</t>
    <phoneticPr fontId="62" type="noConversion"/>
  </si>
  <si>
    <t>水泥全流程先进控制系统</t>
    <phoneticPr fontId="61" type="noConversion"/>
  </si>
  <si>
    <t>质量管理系统</t>
    <phoneticPr fontId="61" type="noConversion"/>
  </si>
  <si>
    <t>数据应用</t>
    <phoneticPr fontId="62" type="noConversion"/>
  </si>
  <si>
    <t>商业智能平台（BI）</t>
    <phoneticPr fontId="61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</si>
  <si>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61" type="noConversion"/>
  </si>
  <si>
    <t>生产月报管理系统</t>
    <phoneticPr fontId="61" type="noConversion"/>
  </si>
  <si>
    <t>人民币报表</t>
    <phoneticPr fontId="61" type="noConversion"/>
  </si>
  <si>
    <t>上报资料表</t>
    <phoneticPr fontId="61" type="noConversion"/>
  </si>
  <si>
    <t>基地报表线上化系统</t>
    <phoneticPr fontId="61" type="noConversion"/>
  </si>
  <si>
    <t>控股数字化大屏</t>
    <phoneticPr fontId="61" type="noConversion"/>
  </si>
  <si>
    <t>污染物排放在线监控平台（EPM）</t>
    <phoneticPr fontId="61" type="noConversion"/>
  </si>
  <si>
    <t>009</t>
    <phoneticPr fontId="62" type="noConversion"/>
  </si>
  <si>
    <t>主数据运维</t>
    <phoneticPr fontId="61" type="noConversion"/>
  </si>
  <si>
    <t>基础设施及桌面</t>
    <phoneticPr fontId="62" type="noConversion"/>
  </si>
  <si>
    <t>桌面设施</t>
    <phoneticPr fontId="61" type="noConversion"/>
  </si>
  <si>
    <t>网络</t>
    <phoneticPr fontId="61" type="noConversion"/>
  </si>
  <si>
    <t>主机系统</t>
    <phoneticPr fontId="61" type="noConversion"/>
  </si>
  <si>
    <t>AD活动目录</t>
    <phoneticPr fontId="61" type="noConversion"/>
  </si>
  <si>
    <t>IT基础设施管理平台</t>
    <phoneticPr fontId="61" type="noConversion"/>
  </si>
  <si>
    <t>邮箱</t>
    <phoneticPr fontId="61" type="noConversion"/>
  </si>
  <si>
    <t>亚信防病毒平台</t>
    <phoneticPr fontId="61" type="noConversion"/>
  </si>
  <si>
    <t>IT安全运维管理系统</t>
    <phoneticPr fontId="61" type="noConversion"/>
  </si>
  <si>
    <t>桌面云系统</t>
    <phoneticPr fontId="61" type="noConversion"/>
  </si>
  <si>
    <t>信息安全相关运维</t>
    <phoneticPr fontId="61" type="noConversion"/>
  </si>
  <si>
    <t>通用技术平台</t>
    <phoneticPr fontId="62" type="noConversion"/>
  </si>
  <si>
    <t>数字化中台</t>
    <phoneticPr fontId="61" type="noConversion"/>
  </si>
  <si>
    <t>容器云</t>
    <phoneticPr fontId="61" type="noConversion"/>
  </si>
  <si>
    <t>企业云服务总线（ECSB）</t>
    <phoneticPr fontId="61" type="noConversion"/>
  </si>
  <si>
    <t>企业服务总线（ESB）</t>
    <phoneticPr fontId="61" type="noConversion"/>
  </si>
  <si>
    <t>数据库运维服务</t>
    <phoneticPr fontId="62" type="noConversion"/>
  </si>
  <si>
    <t>创新平台小程序</t>
    <phoneticPr fontId="61" type="noConversion"/>
  </si>
  <si>
    <t>现场数字化管理平台</t>
    <phoneticPr fontId="61" type="noConversion"/>
  </si>
  <si>
    <t>IT服务管理系统（ITSM）</t>
    <phoneticPr fontId="61" type="noConversion"/>
  </si>
  <si>
    <t>建议</t>
    <phoneticPr fontId="61" type="noConversion"/>
  </si>
  <si>
    <t>有效投诉</t>
    <phoneticPr fontId="61" type="noConversion"/>
  </si>
  <si>
    <t>12</t>
    <phoneticPr fontId="62" type="noConversion"/>
  </si>
  <si>
    <t>电商</t>
    <phoneticPr fontId="62" type="noConversion"/>
  </si>
  <si>
    <t>电商</t>
    <phoneticPr fontId="61" type="noConversion"/>
  </si>
  <si>
    <t>GE</t>
    <phoneticPr fontId="62" type="noConversion"/>
  </si>
  <si>
    <t>通用</t>
    <phoneticPr fontId="62" type="noConversion"/>
  </si>
  <si>
    <t>临时会议</t>
    <phoneticPr fontId="62" type="noConversion"/>
  </si>
  <si>
    <t>临时会议（非项目建设、运维）</t>
    <phoneticPr fontId="62" type="noConversion"/>
  </si>
  <si>
    <t>党建</t>
    <phoneticPr fontId="62" type="noConversion"/>
  </si>
  <si>
    <t>行政工作</t>
    <phoneticPr fontId="62" type="noConversion"/>
  </si>
  <si>
    <t>智数材料编制</t>
    <phoneticPr fontId="62" type="noConversion"/>
  </si>
  <si>
    <t>其他工作</t>
    <phoneticPr fontId="62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</si>
  <si>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62" type="noConversion"/>
  </si>
  <si>
    <t>06</t>
    <phoneticPr fontId="62" type="noConversion"/>
  </si>
  <si>
    <t>PMO</t>
    <phoneticPr fontId="62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</si>
  <si>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62" type="noConversion"/>
  </si>
  <si>
    <t>集团工作</t>
    <phoneticPr fontId="62" type="noConversion"/>
  </si>
  <si>
    <t>华润集团临时工作</t>
    <phoneticPr fontId="62" type="noConversion"/>
  </si>
  <si>
    <t>VA</t>
    <phoneticPr fontId="62" type="noConversion"/>
  </si>
  <si>
    <t>请假</t>
    <phoneticPr fontId="62" type="noConversion"/>
  </si>
  <si>
    <t>----</t>
    <phoneticPr fontId="62" type="noConversion"/>
  </si>
  <si>
    <t>信创工作规划与推进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</si>
</sst>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67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70C0"/>
      <name val="Calibri"/>
      <family val="2"/>
    </font>
    <font>
      <sz val="9"/>
      <color rgb="FF000000"/>
      <name val="Calibri"/>
      <family val="2"/>
    </font>
    <font>
      <sz val="9"/>
      <color rgb="FF0070C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trike/>
      <sz val="9"/>
      <color rgb="FFFF0000"/>
      <name val="Calibri"/>
      <family val="2"/>
    </font>
    <font>
      <strike/>
      <sz val="9"/>
      <color rgb="FF00B050"/>
      <name val="Calibri"/>
      <family val="2"/>
    </font>
    <font>
      <sz val="9"/>
      <color rgb="FF00B050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176" fontId="66" fillId="0" borderId="58">
      <alignment vertical="center"/>
    </xf>
  </cellStyleXfs>
  <cellXfs count="86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76" fontId="5" fillId="0" borderId="5" xfId="0" applyNumberFormat="1" applyFont="1" applyBorder="1" applyAlignment="1">
      <alignment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/>
    </xf>
    <xf numFmtId="177" fontId="10" fillId="0" borderId="10" xfId="0" applyNumberFormat="1" applyFont="1" applyBorder="1" applyAlignment="1">
      <alignment horizontal="center" vertical="center" wrapText="1"/>
    </xf>
    <xf numFmtId="176" fontId="14" fillId="5" borderId="14" xfId="0" applyNumberFormat="1" applyFont="1" applyFill="1" applyBorder="1" applyAlignment="1">
      <alignment horizontal="center" vertical="center"/>
    </xf>
    <xf numFmtId="176" fontId="15" fillId="6" borderId="15" xfId="0" applyNumberFormat="1" applyFont="1" applyFill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vertical="center" wrapText="1"/>
    </xf>
    <xf numFmtId="9" fontId="18" fillId="7" borderId="18" xfId="0" applyNumberFormat="1" applyFont="1" applyFill="1" applyBorder="1" applyAlignment="1">
      <alignment vertical="center"/>
    </xf>
    <xf numFmtId="0" fontId="19" fillId="8" borderId="19" xfId="0" applyFont="1" applyFill="1" applyBorder="1" applyAlignment="1">
      <alignment vertical="center"/>
    </xf>
    <xf numFmtId="176" fontId="20" fillId="9" borderId="20" xfId="0" applyNumberFormat="1" applyFont="1" applyFill="1" applyBorder="1" applyAlignment="1">
      <alignment vertical="center" wrapText="1"/>
    </xf>
    <xf numFmtId="177" fontId="21" fillId="10" borderId="21" xfId="0" applyNumberFormat="1" applyFont="1" applyFill="1" applyBorder="1" applyAlignment="1">
      <alignment horizontal="center" vertical="center"/>
    </xf>
    <xf numFmtId="177" fontId="22" fillId="0" borderId="22" xfId="0" applyNumberFormat="1" applyFont="1" applyBorder="1" applyAlignment="1">
      <alignment horizontal="center" vertical="center"/>
    </xf>
    <xf numFmtId="9" fontId="23" fillId="11" borderId="23" xfId="0" applyNumberFormat="1" applyFont="1" applyFill="1" applyBorder="1" applyAlignment="1">
      <alignment horizontal="center" vertical="center"/>
    </xf>
    <xf numFmtId="177" fontId="24" fillId="12" borderId="24" xfId="0" applyNumberFormat="1" applyFont="1" applyFill="1" applyBorder="1" applyAlignment="1">
      <alignment horizontal="center" vertical="center"/>
    </xf>
    <xf numFmtId="9" fontId="25" fillId="13" borderId="25" xfId="0" applyNumberFormat="1" applyFont="1" applyFill="1" applyBorder="1" applyAlignment="1">
      <alignment horizontal="center" vertical="center" wrapText="1"/>
    </xf>
    <xf numFmtId="176" fontId="26" fillId="0" borderId="26" xfId="0" applyNumberFormat="1" applyFont="1" applyBorder="1" applyAlignment="1">
      <alignment horizontal="left" vertical="center" wrapText="1"/>
    </xf>
    <xf numFmtId="9" fontId="27" fillId="0" borderId="27" xfId="0" applyNumberFormat="1" applyFont="1" applyBorder="1" applyAlignment="1">
      <alignment horizontal="center" vertical="center"/>
    </xf>
    <xf numFmtId="176" fontId="31" fillId="14" borderId="31" xfId="0" applyNumberFormat="1" applyFont="1" applyFill="1" applyBorder="1" applyAlignment="1">
      <alignment vertical="center" wrapText="1"/>
    </xf>
    <xf numFmtId="176" fontId="32" fillId="15" borderId="32" xfId="0" applyNumberFormat="1" applyFont="1" applyFill="1" applyBorder="1" applyAlignment="1">
      <alignment horizontal="center" vertical="center" wrapText="1"/>
    </xf>
    <xf numFmtId="176" fontId="34" fillId="17" borderId="34" xfId="0" applyNumberFormat="1" applyFont="1" applyFill="1" applyBorder="1" applyAlignment="1">
      <alignment horizontal="center" vertical="center"/>
    </xf>
    <xf numFmtId="176" fontId="35" fillId="18" borderId="35" xfId="0" applyNumberFormat="1" applyFont="1" applyFill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center" vertical="center"/>
    </xf>
    <xf numFmtId="30" fontId="37" fillId="0" borderId="37" xfId="0" applyNumberFormat="1" applyFont="1" applyBorder="1" applyAlignment="1">
      <alignment horizontal="left" vertical="center"/>
    </xf>
    <xf numFmtId="9" fontId="38" fillId="0" borderId="38" xfId="0" applyNumberFormat="1" applyFont="1" applyBorder="1" applyAlignment="1">
      <alignment vertical="center"/>
    </xf>
    <xf numFmtId="0" fontId="39" fillId="0" borderId="39" xfId="0" applyFont="1" applyBorder="1" applyAlignment="1">
      <alignment horizontal="center" vertical="center"/>
    </xf>
    <xf numFmtId="176" fontId="44" fillId="20" borderId="44" xfId="0" applyNumberFormat="1" applyFont="1" applyFill="1" applyBorder="1" applyAlignment="1">
      <alignment horizontal="left" vertical="center" wrapText="1"/>
    </xf>
    <xf numFmtId="30" fontId="46" fillId="0" borderId="46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vertical="center" wrapText="1"/>
    </xf>
    <xf numFmtId="9" fontId="48" fillId="0" borderId="48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 wrapText="1"/>
    </xf>
    <xf numFmtId="176" fontId="50" fillId="0" borderId="50" xfId="0" applyNumberFormat="1" applyFont="1" applyBorder="1" applyAlignment="1">
      <alignment horizontal="center" vertical="center"/>
    </xf>
    <xf numFmtId="176" fontId="51" fillId="22" borderId="51" xfId="0" applyNumberFormat="1" applyFont="1" applyFill="1" applyBorder="1" applyAlignment="1">
      <alignment horizontal="left" vertical="center" wrapText="1"/>
    </xf>
    <xf numFmtId="176" fontId="52" fillId="23" borderId="52" xfId="0" applyNumberFormat="1" applyFont="1" applyFill="1" applyBorder="1" applyAlignment="1">
      <alignment horizontal="left" vertical="center"/>
    </xf>
    <xf numFmtId="176" fontId="53" fillId="24" borderId="53" xfId="0" applyNumberFormat="1" applyFont="1" applyFill="1" applyBorder="1" applyAlignment="1">
      <alignment horizontal="left" vertical="center" wrapText="1"/>
    </xf>
    <xf numFmtId="176" fontId="14" fillId="5" borderId="14" xfId="0" applyNumberFormat="1" applyFont="1" applyFill="1" applyBorder="1" applyAlignment="1">
      <alignment horizontal="center" vertical="center"/>
    </xf>
    <xf numFmtId="176" fontId="13" fillId="4" borderId="13" xfId="0" applyNumberFormat="1" applyFont="1" applyFill="1" applyBorder="1" applyAlignment="1">
      <alignment horizontal="center" vertical="center"/>
    </xf>
    <xf numFmtId="176" fontId="11" fillId="2" borderId="11" xfId="0" applyNumberFormat="1" applyFont="1" applyFill="1" applyBorder="1" applyAlignment="1">
      <alignment horizontal="center" vertical="center"/>
    </xf>
    <xf numFmtId="176" fontId="12" fillId="3" borderId="12" xfId="0" applyNumberFormat="1" applyFont="1" applyFill="1" applyBorder="1" applyAlignment="1">
      <alignment horizontal="center" vertical="center"/>
    </xf>
    <xf numFmtId="176" fontId="15" fillId="6" borderId="15" xfId="0" applyNumberFormat="1" applyFont="1" applyFill="1" applyBorder="1" applyAlignment="1">
      <alignment horizontal="center" vertical="center" wrapText="1"/>
    </xf>
    <xf numFmtId="0" fontId="45" fillId="21" borderId="45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34" fillId="17" borderId="34" xfId="0" applyNumberFormat="1" applyFont="1" applyFill="1" applyBorder="1" applyAlignment="1">
      <alignment horizontal="center" vertical="center"/>
    </xf>
    <xf numFmtId="176" fontId="33" fillId="16" borderId="33" xfId="0" applyNumberFormat="1" applyFont="1" applyFill="1" applyBorder="1" applyAlignment="1">
      <alignment horizontal="center" vertical="center"/>
    </xf>
    <xf numFmtId="176" fontId="43" fillId="19" borderId="43" xfId="0" applyNumberFormat="1" applyFont="1" applyFill="1" applyBorder="1" applyAlignment="1">
      <alignment horizontal="center" vertical="center"/>
    </xf>
    <xf numFmtId="0" fontId="54" fillId="27" borderId="57" xfId="0" applyFont="1" applyFill="1" applyBorder="1" applyAlignment="1">
      <alignment horizontal="left" vertical="center" wrapText="1"/>
    </xf>
    <xf numFmtId="0" fontId="54" fillId="27" borderId="57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6" fillId="25" borderId="57" xfId="0" applyFont="1" applyFill="1" applyBorder="1" applyAlignment="1">
      <alignment horizontal="center" vertical="center"/>
    </xf>
    <xf numFmtId="0" fontId="54" fillId="26" borderId="57" xfId="0" applyFont="1" applyFill="1" applyBorder="1" applyAlignment="1">
      <alignment horizontal="center" vertical="center"/>
    </xf>
    <xf numFmtId="0" fontId="54" fillId="0" borderId="56" xfId="0" applyFont="1" applyBorder="1" applyAlignment="1">
      <alignment horizontal="center" vertical="center"/>
    </xf>
    <xf numFmtId="0" fontId="60" fillId="0" borderId="56" xfId="0" applyFont="1" applyBorder="1" applyAlignment="1">
      <alignment horizontal="center" vertical="center"/>
    </xf>
    <xf numFmtId="49" fontId="54" fillId="0" borderId="56" xfId="0" applyNumberFormat="1" applyFont="1" applyBorder="1" applyAlignment="1">
      <alignment horizontal="center" vertical="center"/>
    </xf>
    <xf numFmtId="49" fontId="54" fillId="0" borderId="57" xfId="0" applyNumberFormat="1" applyFont="1" applyBorder="1" applyAlignment="1">
      <alignment horizontal="center" vertical="center"/>
    </xf>
    <xf numFmtId="0" fontId="54" fillId="0" borderId="57" xfId="0" applyFont="1" applyBorder="1" applyAlignment="1">
      <alignment horizontal="center" vertical="center"/>
    </xf>
    <xf numFmtId="0" fontId="54" fillId="0" borderId="55" xfId="0" applyFont="1" applyBorder="1" applyAlignment="1">
      <alignment horizontal="center" vertical="center"/>
    </xf>
    <xf numFmtId="0" fontId="60" fillId="0" borderId="55" xfId="0" applyFont="1" applyBorder="1" applyAlignment="1">
      <alignment horizontal="center" vertical="center"/>
    </xf>
    <xf numFmtId="49" fontId="54" fillId="0" borderId="55" xfId="0" applyNumberFormat="1" applyFont="1" applyBorder="1" applyAlignment="1">
      <alignment horizontal="center" vertical="center"/>
    </xf>
    <xf numFmtId="0" fontId="63" fillId="0" borderId="57" xfId="0" applyFont="1" applyBorder="1" applyAlignment="1">
      <alignment horizontal="center" vertical="center"/>
    </xf>
    <xf numFmtId="49" fontId="54" fillId="0" borderId="54" xfId="0" applyNumberFormat="1" applyFont="1" applyBorder="1" applyAlignment="1">
      <alignment horizontal="center" vertical="center"/>
    </xf>
    <xf numFmtId="0" fontId="54" fillId="0" borderId="54" xfId="0" applyFont="1" applyBorder="1" applyAlignment="1">
      <alignment horizontal="center" vertical="center"/>
    </xf>
    <xf numFmtId="49" fontId="54" fillId="0" borderId="56" xfId="0" applyNumberFormat="1" applyFont="1" applyBorder="1" applyAlignment="1">
      <alignment horizontal="center" vertical="center"/>
    </xf>
    <xf numFmtId="0" fontId="54" fillId="0" borderId="56" xfId="0" applyFont="1" applyBorder="1" applyAlignment="1">
      <alignment horizontal="center" vertical="center"/>
    </xf>
    <xf numFmtId="0" fontId="60" fillId="0" borderId="57" xfId="0" applyFont="1" applyBorder="1" applyAlignment="1">
      <alignment horizontal="center" vertical="center"/>
    </xf>
    <xf numFmtId="0" fontId="60" fillId="0" borderId="54" xfId="0" applyFont="1" applyBorder="1" applyAlignment="1">
      <alignment horizontal="center" vertical="center"/>
    </xf>
    <xf numFmtId="49" fontId="54" fillId="0" borderId="54" xfId="0" applyNumberFormat="1" applyFont="1" applyBorder="1" applyAlignment="1">
      <alignment horizontal="center" vertical="center"/>
    </xf>
    <xf numFmtId="0" fontId="65" fillId="0" borderId="0" xfId="0" applyFont="1" applyAlignment="1"/>
    <xf numFmtId="0" fontId="0" fillId="0" borderId="0" xfId="0" applyAlignment="1"/>
    <xf numFmtId="0" fontId="54" fillId="0" borderId="57" xfId="0" applyFont="1" applyBorder="1" applyAlignment="1">
      <alignment vertical="center"/>
    </xf>
    <xf numFmtId="0" fontId="60" fillId="0" borderId="57" xfId="0" applyFont="1" applyBorder="1" applyAlignment="1">
      <alignment vertical="center"/>
    </xf>
    <xf numFmtId="0" fontId="54" fillId="0" borderId="57" xfId="0" quotePrefix="1" applyFont="1" applyBorder="1" applyAlignment="1">
      <alignment vertical="center"/>
    </xf>
    <xf numFmtId="0" fontId="60" fillId="0" borderId="57" xfId="0" quotePrefix="1" applyFont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电商</v>
          </cell>
          <cell r="G133" t="str">
            <v>OP12001</v>
          </cell>
        </row>
        <row r="134">
          <cell r="F134" t="str">
            <v>临时会议（非项目建设、运维）</v>
          </cell>
          <cell r="G134" t="str">
            <v>GE01001</v>
          </cell>
        </row>
        <row r="135">
          <cell r="F135" t="str">
            <v>党建</v>
          </cell>
          <cell r="G135" t="str">
            <v>GE02001</v>
          </cell>
        </row>
        <row r="136">
          <cell r="F136" t="str">
            <v>行政工作</v>
          </cell>
          <cell r="G136" t="str">
            <v>GE03001</v>
          </cell>
        </row>
        <row r="137">
          <cell r="F137" t="str">
            <v>智数材料编制</v>
          </cell>
          <cell r="G137" t="str">
            <v>GE04001</v>
          </cell>
        </row>
        <row r="138">
          <cell r="F138" t="str">
            <v>其他工作(不属于以上工作，请选此项）</v>
          </cell>
          <cell r="G138" t="str">
            <v>GE05001</v>
          </cell>
        </row>
        <row r="139">
          <cell r="F139" t="str">
            <v>PMO（工作周报、管理月报）</v>
          </cell>
          <cell r="G139" t="str">
            <v>GE06001</v>
          </cell>
        </row>
        <row r="140">
          <cell r="F140" t="str">
            <v>华润集团临时工作</v>
          </cell>
          <cell r="G140" t="str">
            <v>GE07001</v>
          </cell>
        </row>
        <row r="141">
          <cell r="F141" t="str">
            <v>请假</v>
          </cell>
          <cell r="G141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43" t="s">
        <v>96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  <c r="O1" s="42" t="s">
        <v>97</v>
      </c>
    </row>
    <row r="2" spans="1:15" ht="28.95" customHeight="1" x14ac:dyDescent="0.25">
      <c r="A2" s="11" t="s">
        <v>98</v>
      </c>
      <c r="B2" s="11" t="s">
        <v>99</v>
      </c>
      <c r="C2" s="12" t="s">
        <v>14</v>
      </c>
      <c r="D2" s="11" t="s">
        <v>100</v>
      </c>
      <c r="E2" s="12" t="s">
        <v>101</v>
      </c>
      <c r="F2" s="12" t="s">
        <v>102</v>
      </c>
      <c r="G2" s="12" t="s">
        <v>103</v>
      </c>
      <c r="H2" s="12" t="s">
        <v>104</v>
      </c>
      <c r="I2" s="12" t="s">
        <v>105</v>
      </c>
      <c r="J2" s="11" t="s">
        <v>106</v>
      </c>
      <c r="K2" s="11" t="s">
        <v>107</v>
      </c>
      <c r="L2" s="11" t="s">
        <v>108</v>
      </c>
      <c r="M2" s="11" t="s">
        <v>109</v>
      </c>
      <c r="N2" s="11" t="s">
        <v>110</v>
      </c>
      <c r="O2" s="42"/>
    </row>
    <row r="3" spans="1:15" ht="64.05" customHeight="1" x14ac:dyDescent="0.25">
      <c r="A3" s="3">
        <v>1</v>
      </c>
      <c r="B3" s="3" t="s">
        <v>111</v>
      </c>
      <c r="C3" s="1" t="s">
        <v>112</v>
      </c>
      <c r="D3" s="7"/>
      <c r="E3" s="5" t="s">
        <v>1</v>
      </c>
      <c r="F3" s="4" t="s">
        <v>113</v>
      </c>
      <c r="G3" s="1" t="s">
        <v>114</v>
      </c>
      <c r="H3" s="6">
        <v>1</v>
      </c>
      <c r="I3" s="6"/>
      <c r="J3" s="5"/>
      <c r="K3" s="5"/>
      <c r="L3" s="5" t="s">
        <v>0</v>
      </c>
      <c r="M3" s="5" t="s">
        <v>115</v>
      </c>
      <c r="N3" s="2"/>
      <c r="O3" s="2"/>
    </row>
    <row r="4" spans="1:15" ht="51" customHeight="1" x14ac:dyDescent="0.25">
      <c r="A4" s="3">
        <v>2</v>
      </c>
      <c r="B4" s="3" t="s">
        <v>111</v>
      </c>
      <c r="C4" s="1" t="s">
        <v>116</v>
      </c>
      <c r="D4" s="7"/>
      <c r="E4" s="8" t="s">
        <v>4</v>
      </c>
      <c r="F4" s="4" t="s">
        <v>113</v>
      </c>
      <c r="G4" s="4"/>
      <c r="H4" s="6">
        <v>1</v>
      </c>
      <c r="I4" s="6"/>
      <c r="J4" s="5" t="s">
        <v>5</v>
      </c>
      <c r="K4" s="5" t="s">
        <v>2</v>
      </c>
      <c r="L4" s="5" t="s">
        <v>3</v>
      </c>
      <c r="M4" s="5" t="s">
        <v>3</v>
      </c>
      <c r="N4" s="2"/>
      <c r="O4" s="2"/>
    </row>
    <row r="5" spans="1:15" ht="76.05" customHeight="1" x14ac:dyDescent="0.25">
      <c r="A5" s="3">
        <v>3</v>
      </c>
      <c r="B5" s="3" t="s">
        <v>117</v>
      </c>
      <c r="C5" s="1" t="s">
        <v>118</v>
      </c>
      <c r="D5" s="7"/>
      <c r="E5" s="5" t="s">
        <v>6</v>
      </c>
      <c r="F5" s="4" t="s">
        <v>113</v>
      </c>
      <c r="G5" s="4"/>
      <c r="H5" s="6"/>
      <c r="I5" s="6"/>
      <c r="J5" s="5" t="s">
        <v>9</v>
      </c>
      <c r="K5" s="5" t="s">
        <v>10</v>
      </c>
      <c r="L5" s="5" t="s">
        <v>7</v>
      </c>
      <c r="M5" s="5" t="s">
        <v>8</v>
      </c>
      <c r="N5" s="2"/>
      <c r="O5" s="2"/>
    </row>
    <row r="6" spans="1:15" ht="102" customHeight="1" x14ac:dyDescent="0.25">
      <c r="A6" s="3">
        <v>4</v>
      </c>
      <c r="B6" s="3" t="s">
        <v>119</v>
      </c>
      <c r="C6" s="9" t="s">
        <v>120</v>
      </c>
      <c r="D6" s="9"/>
      <c r="E6" s="5" t="s">
        <v>12</v>
      </c>
      <c r="F6" s="4" t="s">
        <v>113</v>
      </c>
      <c r="G6" s="4"/>
      <c r="H6" s="6"/>
      <c r="I6" s="6"/>
      <c r="J6" s="5" t="s">
        <v>13</v>
      </c>
      <c r="K6" s="5" t="s">
        <v>11</v>
      </c>
      <c r="L6" s="5" t="s">
        <v>11</v>
      </c>
      <c r="M6" s="5" t="s">
        <v>11</v>
      </c>
      <c r="N6" s="7"/>
      <c r="O6" s="2"/>
    </row>
    <row r="7" spans="1:15" ht="15" customHeight="1" x14ac:dyDescent="0.25">
      <c r="A7" s="3">
        <v>5</v>
      </c>
      <c r="B7" s="3"/>
      <c r="C7" s="2"/>
      <c r="D7" s="2"/>
      <c r="E7" s="2"/>
      <c r="F7" s="3"/>
      <c r="G7" s="3"/>
      <c r="H7" s="6"/>
      <c r="I7" s="6"/>
      <c r="J7" s="10"/>
      <c r="K7" s="10"/>
      <c r="L7" s="10"/>
      <c r="M7" s="10"/>
      <c r="N7" s="10"/>
      <c r="O7" s="2"/>
    </row>
    <row r="8" spans="1:15" ht="15" customHeight="1" x14ac:dyDescent="0.25">
      <c r="A8" s="3">
        <v>6</v>
      </c>
      <c r="B8" s="3"/>
      <c r="C8" s="2"/>
      <c r="D8" s="2"/>
      <c r="E8" s="2"/>
      <c r="F8" s="3"/>
      <c r="G8" s="3"/>
      <c r="H8" s="6"/>
      <c r="I8" s="6"/>
      <c r="J8" s="10"/>
      <c r="K8" s="10"/>
      <c r="L8" s="10"/>
      <c r="M8" s="10"/>
      <c r="N8" s="10"/>
      <c r="O8" s="2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61" type="noConversion"/>
  <dataValidations count="3">
    <dataValidation type="list" operator="equal" allowBlank="1" sqref="B3:B6">
      <formula1>"建设,开发,运维,通用"</formula1>
    </dataValidation>
    <dataValidation type="list" operator="equal" allowBlank="1" sqref="B7: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A10" sqref="A10:XFD10"/>
    </sheetView>
  </sheetViews>
  <sheetFormatPr defaultColWidth="14" defaultRowHeight="13.2" x14ac:dyDescent="0.25"/>
  <cols>
    <col min="1" max="2" width="17" customWidth="1"/>
    <col min="3" max="3" width="8" customWidth="1"/>
    <col min="4" max="4" width="2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9" t="s">
        <v>121</v>
      </c>
      <c r="B1" s="29"/>
      <c r="C1" s="29"/>
      <c r="D1" s="30">
        <v>44752</v>
      </c>
    </row>
    <row r="2" spans="1:19" ht="16.05" customHeight="1" x14ac:dyDescent="0.25">
      <c r="A2" s="58" t="e">
        <f>CONCATENATE("周总结&lt;",TEXT(#REF!-6,"yyyy年mm月dd日"),"-",TEXT(#REF!,"yyyy年mm月dd日"),"&gt;")</f>
        <v>#REF!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46" t="s">
        <v>122</v>
      </c>
      <c r="S2" s="42" t="s">
        <v>97</v>
      </c>
    </row>
    <row r="3" spans="1:19" ht="30" customHeight="1" x14ac:dyDescent="0.25">
      <c r="A3" s="11" t="s">
        <v>98</v>
      </c>
      <c r="B3" s="11" t="s">
        <v>123</v>
      </c>
      <c r="C3" s="11" t="s">
        <v>124</v>
      </c>
      <c r="D3" s="33" t="s">
        <v>125</v>
      </c>
      <c r="E3" s="12" t="s">
        <v>100</v>
      </c>
      <c r="F3" s="12" t="s">
        <v>102</v>
      </c>
      <c r="G3" s="12" t="s">
        <v>126</v>
      </c>
      <c r="H3" s="11" t="s">
        <v>127</v>
      </c>
      <c r="I3" s="12" t="s">
        <v>104</v>
      </c>
      <c r="J3" s="12" t="s">
        <v>128</v>
      </c>
      <c r="K3" s="11" t="s">
        <v>129</v>
      </c>
      <c r="L3" s="11" t="s">
        <v>130</v>
      </c>
      <c r="M3" s="11" t="s">
        <v>131</v>
      </c>
      <c r="N3" s="11" t="s">
        <v>132</v>
      </c>
      <c r="O3" s="11" t="s">
        <v>133</v>
      </c>
      <c r="P3" s="11" t="s">
        <v>134</v>
      </c>
      <c r="Q3" s="11" t="s">
        <v>135</v>
      </c>
      <c r="R3" s="42"/>
      <c r="S3" s="42"/>
    </row>
    <row r="4" spans="1:19" ht="39" customHeight="1" x14ac:dyDescent="0.25">
      <c r="A4" s="3">
        <v>1</v>
      </c>
      <c r="B4" s="3" t="str">
        <f>VLOOKUP(D4,'[1]附表-1'!$F$7:$G$141,2,FALSE)</f>
        <v>BU01034</v>
      </c>
      <c r="C4" s="7" t="s">
        <v>111</v>
      </c>
      <c r="D4" s="9" t="s">
        <v>136</v>
      </c>
      <c r="E4" s="31">
        <v>1</v>
      </c>
      <c r="F4" s="4" t="s">
        <v>113</v>
      </c>
      <c r="G4" s="32" t="s">
        <v>114</v>
      </c>
      <c r="H4" s="5" t="s">
        <v>1</v>
      </c>
      <c r="I4" s="6">
        <v>1</v>
      </c>
      <c r="J4" s="6">
        <v>1</v>
      </c>
      <c r="K4" s="18"/>
      <c r="L4" s="18"/>
      <c r="M4" s="18"/>
      <c r="N4" s="18"/>
      <c r="O4" s="18"/>
      <c r="P4" s="19"/>
      <c r="Q4" s="19"/>
      <c r="R4" s="21">
        <f t="shared" ref="R4:R10" si="0">SUM(K4:Q4)</f>
        <v>0</v>
      </c>
      <c r="S4" s="2"/>
    </row>
    <row r="5" spans="1:19" ht="37.950000000000003" customHeight="1" x14ac:dyDescent="0.25">
      <c r="A5" s="3">
        <v>2</v>
      </c>
      <c r="B5" s="3" t="str">
        <f>VLOOKUP(D5,'[1]附表-1'!$F$7:$G$141,2,FALSE)</f>
        <v>OP05001</v>
      </c>
      <c r="C5" s="3" t="s">
        <v>111</v>
      </c>
      <c r="D5" s="9" t="s">
        <v>137</v>
      </c>
      <c r="E5" s="15">
        <v>0.5</v>
      </c>
      <c r="F5" s="16" t="s">
        <v>113</v>
      </c>
      <c r="G5" s="2"/>
      <c r="H5" s="17" t="s">
        <v>17</v>
      </c>
      <c r="I5" s="22">
        <v>1</v>
      </c>
      <c r="J5" s="20">
        <v>0.5</v>
      </c>
      <c r="K5" s="18"/>
      <c r="L5" s="18"/>
      <c r="M5" s="18"/>
      <c r="N5" s="18"/>
      <c r="O5" s="18"/>
      <c r="P5" s="19"/>
      <c r="Q5" s="19"/>
      <c r="R5" s="21">
        <f t="shared" si="0"/>
        <v>0</v>
      </c>
      <c r="S5" s="2"/>
    </row>
    <row r="6" spans="1:19" ht="64.05" customHeight="1" x14ac:dyDescent="0.25">
      <c r="A6" s="3">
        <v>3</v>
      </c>
      <c r="B6" s="3" t="str">
        <f>VLOOKUP(D6,'[1]附表-1'!$F$7:$G$141,2,FALSE)</f>
        <v>OP05001</v>
      </c>
      <c r="C6" s="3" t="s">
        <v>117</v>
      </c>
      <c r="D6" s="9" t="s">
        <v>137</v>
      </c>
      <c r="E6" s="4"/>
      <c r="F6" s="4" t="s">
        <v>113</v>
      </c>
      <c r="G6" s="2"/>
      <c r="H6" s="5" t="s">
        <v>6</v>
      </c>
      <c r="I6" s="24" t="s">
        <v>138</v>
      </c>
      <c r="J6" s="24" t="s">
        <v>138</v>
      </c>
      <c r="K6" s="18">
        <v>5</v>
      </c>
      <c r="L6" s="18">
        <v>4</v>
      </c>
      <c r="M6" s="18">
        <v>8</v>
      </c>
      <c r="N6" s="18">
        <v>8</v>
      </c>
      <c r="O6" s="18">
        <v>8</v>
      </c>
      <c r="P6" s="19"/>
      <c r="Q6" s="19"/>
      <c r="R6" s="21">
        <f t="shared" si="0"/>
        <v>33</v>
      </c>
      <c r="S6" s="2"/>
    </row>
    <row r="7" spans="1:19" ht="28.05" customHeight="1" x14ac:dyDescent="0.25">
      <c r="A7" s="3">
        <v>4</v>
      </c>
      <c r="B7" s="3" t="str">
        <f>VLOOKUP(D7,'[1]附表-1'!$F$7:$G$141,2,FALSE)</f>
        <v>GE05001</v>
      </c>
      <c r="C7" s="3" t="s">
        <v>139</v>
      </c>
      <c r="D7" s="23" t="s">
        <v>140</v>
      </c>
      <c r="E7" s="4"/>
      <c r="F7" s="4" t="s">
        <v>113</v>
      </c>
      <c r="G7" s="2"/>
      <c r="H7" s="5" t="s">
        <v>18</v>
      </c>
      <c r="I7" s="24">
        <v>1</v>
      </c>
      <c r="J7" s="24">
        <v>0.9</v>
      </c>
      <c r="K7" s="18"/>
      <c r="L7" s="18"/>
      <c r="M7" s="18"/>
      <c r="N7" s="18">
        <v>2</v>
      </c>
      <c r="O7" s="18"/>
      <c r="P7" s="19"/>
      <c r="Q7" s="19"/>
      <c r="R7" s="21">
        <f t="shared" si="0"/>
        <v>2</v>
      </c>
      <c r="S7" s="2"/>
    </row>
    <row r="8" spans="1:19" ht="28.05" customHeight="1" x14ac:dyDescent="0.25">
      <c r="A8" s="3">
        <v>5</v>
      </c>
      <c r="B8" s="3" t="str">
        <f>VLOOKUP(D8,'[1]附表-1'!$F$7:$G$141,2,FALSE)</f>
        <v>GE05001</v>
      </c>
      <c r="C8" s="3" t="s">
        <v>139</v>
      </c>
      <c r="D8" s="23" t="s">
        <v>140</v>
      </c>
      <c r="E8" s="4"/>
      <c r="F8" s="4" t="s">
        <v>113</v>
      </c>
      <c r="G8" s="2"/>
      <c r="H8" s="5" t="s">
        <v>26</v>
      </c>
      <c r="I8" s="24">
        <v>0.9</v>
      </c>
      <c r="J8" s="24">
        <v>0.9</v>
      </c>
      <c r="K8" s="18">
        <v>2</v>
      </c>
      <c r="L8" s="18">
        <v>3</v>
      </c>
      <c r="M8" s="18"/>
      <c r="N8" s="18"/>
      <c r="O8" s="18"/>
      <c r="P8" s="19"/>
      <c r="Q8" s="19"/>
      <c r="R8" s="21">
        <f t="shared" si="0"/>
        <v>5</v>
      </c>
      <c r="S8" s="2"/>
    </row>
    <row r="9" spans="1:19" ht="25.95" customHeight="1" x14ac:dyDescent="0.25">
      <c r="A9" s="3">
        <v>6</v>
      </c>
      <c r="B9" s="3" t="str">
        <f>VLOOKUP(D9,'[1]附表-1'!$F$7:$G$141,2,FALSE)</f>
        <v>GE01001</v>
      </c>
      <c r="C9" s="3" t="s">
        <v>139</v>
      </c>
      <c r="D9" s="23" t="s">
        <v>141</v>
      </c>
      <c r="E9" s="4"/>
      <c r="F9" s="4" t="s">
        <v>113</v>
      </c>
      <c r="G9" s="2"/>
      <c r="H9" s="5" t="s">
        <v>20</v>
      </c>
      <c r="I9" s="24">
        <v>0.9</v>
      </c>
      <c r="J9" s="24">
        <v>0.9</v>
      </c>
      <c r="K9" s="18">
        <v>1</v>
      </c>
      <c r="L9" s="18">
        <v>1</v>
      </c>
      <c r="M9" s="18"/>
      <c r="N9" s="18"/>
      <c r="O9" s="18"/>
      <c r="P9" s="19"/>
      <c r="Q9" s="19"/>
      <c r="R9" s="21">
        <f t="shared" si="0"/>
        <v>2</v>
      </c>
      <c r="S9" s="2"/>
    </row>
    <row r="10" spans="1:19" ht="15" customHeight="1" x14ac:dyDescent="0.25">
      <c r="A10" s="47" t="s">
        <v>142</v>
      </c>
      <c r="B10" s="47"/>
      <c r="C10" s="47"/>
      <c r="D10" s="47"/>
      <c r="E10" s="47"/>
      <c r="F10" s="47"/>
      <c r="G10" s="47"/>
      <c r="H10" s="47"/>
      <c r="I10" s="47"/>
      <c r="J10" s="47"/>
      <c r="K10" s="21">
        <f>SUM(K4:K9)</f>
        <v>8</v>
      </c>
      <c r="L10" s="21">
        <f>SUM(L4:L9)</f>
        <v>8</v>
      </c>
      <c r="M10" s="21">
        <f>SUM(M4:M9)</f>
        <v>8</v>
      </c>
      <c r="N10" s="21">
        <f>SUM(N4:N9)</f>
        <v>10</v>
      </c>
      <c r="O10" s="21">
        <f>SUM(O4:O9)</f>
        <v>8</v>
      </c>
      <c r="P10" s="21">
        <f>SUM(P4:P9)</f>
        <v>0</v>
      </c>
      <c r="Q10" s="21">
        <f>SUM(Q4:Q9)</f>
        <v>0</v>
      </c>
      <c r="R10" s="21">
        <f t="shared" si="0"/>
        <v>42</v>
      </c>
      <c r="S10" s="2"/>
    </row>
    <row r="11" spans="1:19" ht="42" customHeight="1" x14ac:dyDescent="0.25">
      <c r="A11" s="48" t="s">
        <v>143</v>
      </c>
      <c r="B11" s="48"/>
      <c r="C11" s="48"/>
      <c r="D11" s="50" t="s">
        <v>144</v>
      </c>
      <c r="E11" s="51"/>
      <c r="F11" s="52"/>
      <c r="G11" s="49" t="s">
        <v>145</v>
      </c>
      <c r="H11" s="49"/>
      <c r="I11" s="49"/>
      <c r="J11" s="49"/>
      <c r="K11" s="5" t="s">
        <v>146</v>
      </c>
      <c r="L11" s="5" t="s">
        <v>21</v>
      </c>
      <c r="M11" s="5" t="s">
        <v>147</v>
      </c>
      <c r="N11" s="5" t="s">
        <v>22</v>
      </c>
      <c r="O11" s="5" t="s">
        <v>23</v>
      </c>
      <c r="P11" s="2"/>
      <c r="Q11" s="2"/>
      <c r="R11" s="2"/>
      <c r="S11" s="2"/>
    </row>
    <row r="12" spans="1:19" ht="55.05" customHeight="1" x14ac:dyDescent="0.25">
      <c r="A12" s="48"/>
      <c r="B12" s="48"/>
      <c r="C12" s="48"/>
      <c r="D12" s="53"/>
      <c r="E12" s="54"/>
      <c r="F12" s="55"/>
      <c r="G12" s="49" t="s">
        <v>148</v>
      </c>
      <c r="H12" s="49"/>
      <c r="I12" s="49"/>
      <c r="J12" s="49"/>
      <c r="K12" s="14" t="s">
        <v>149</v>
      </c>
      <c r="L12" s="14" t="s">
        <v>24</v>
      </c>
      <c r="M12" s="14" t="s">
        <v>147</v>
      </c>
      <c r="N12" s="14" t="s">
        <v>150</v>
      </c>
      <c r="O12" s="14" t="s">
        <v>23</v>
      </c>
      <c r="P12" s="2"/>
      <c r="Q12" s="2"/>
      <c r="R12" s="2"/>
      <c r="S12" s="2"/>
    </row>
    <row r="13" spans="1:19" ht="55.95" customHeight="1" x14ac:dyDescent="0.25">
      <c r="A13" s="48"/>
      <c r="B13" s="48"/>
      <c r="C13" s="48"/>
      <c r="D13" s="53"/>
      <c r="E13" s="54"/>
      <c r="F13" s="55"/>
      <c r="G13" s="49" t="s">
        <v>151</v>
      </c>
      <c r="H13" s="49"/>
      <c r="I13" s="49"/>
      <c r="J13" s="49"/>
      <c r="K13" s="14" t="s">
        <v>152</v>
      </c>
      <c r="L13" s="14" t="s">
        <v>24</v>
      </c>
      <c r="M13" s="14" t="s">
        <v>147</v>
      </c>
      <c r="N13" s="14" t="s">
        <v>150</v>
      </c>
      <c r="O13" s="14" t="s">
        <v>153</v>
      </c>
      <c r="P13" s="2"/>
      <c r="Q13" s="2"/>
      <c r="R13" s="2"/>
      <c r="S13" s="2"/>
    </row>
    <row r="14" spans="1:19" ht="28.05" customHeight="1" x14ac:dyDescent="0.25">
      <c r="A14" s="48"/>
      <c r="B14" s="48"/>
      <c r="C14" s="48"/>
      <c r="D14" s="49" t="s">
        <v>154</v>
      </c>
      <c r="E14" s="49"/>
      <c r="F14" s="49"/>
      <c r="G14" s="49" t="s">
        <v>155</v>
      </c>
      <c r="H14" s="49"/>
      <c r="I14" s="49"/>
      <c r="J14" s="49"/>
      <c r="K14" s="14" t="s">
        <v>156</v>
      </c>
      <c r="L14" s="14" t="s">
        <v>157</v>
      </c>
      <c r="M14" s="14" t="s">
        <v>25</v>
      </c>
      <c r="N14" s="14" t="s">
        <v>158</v>
      </c>
      <c r="O14" s="14" t="s">
        <v>159</v>
      </c>
      <c r="P14" s="2"/>
      <c r="Q14" s="2"/>
      <c r="R14" s="2"/>
      <c r="S14" s="2"/>
    </row>
    <row r="15" spans="1:19" ht="55.05" customHeight="1" x14ac:dyDescent="0.25">
      <c r="A15" s="48"/>
      <c r="B15" s="48"/>
      <c r="C15" s="48"/>
      <c r="D15" s="49"/>
      <c r="E15" s="49"/>
      <c r="F15" s="49"/>
      <c r="G15" s="49" t="s">
        <v>160</v>
      </c>
      <c r="H15" s="49"/>
      <c r="I15" s="49"/>
      <c r="J15" s="49"/>
      <c r="K15" s="14" t="s">
        <v>156</v>
      </c>
      <c r="L15" s="14" t="s">
        <v>27</v>
      </c>
      <c r="M15" s="14" t="s">
        <v>25</v>
      </c>
      <c r="N15" s="14" t="s">
        <v>147</v>
      </c>
      <c r="O15" s="14" t="s">
        <v>161</v>
      </c>
      <c r="P15" s="2"/>
      <c r="Q15" s="2"/>
      <c r="R15" s="2"/>
      <c r="S15" s="2"/>
    </row>
    <row r="16" spans="1:19" ht="42" customHeight="1" x14ac:dyDescent="0.25">
      <c r="A16" s="48"/>
      <c r="B16" s="48"/>
      <c r="C16" s="48"/>
      <c r="D16" s="49"/>
      <c r="E16" s="49"/>
      <c r="F16" s="49"/>
      <c r="G16" s="49" t="s">
        <v>162</v>
      </c>
      <c r="H16" s="49"/>
      <c r="I16" s="49"/>
      <c r="J16" s="49"/>
      <c r="K16" s="14" t="s">
        <v>156</v>
      </c>
      <c r="L16" s="14" t="s">
        <v>19</v>
      </c>
      <c r="M16" s="14" t="s">
        <v>15</v>
      </c>
      <c r="N16" s="14" t="s">
        <v>163</v>
      </c>
      <c r="O16" s="14" t="s">
        <v>164</v>
      </c>
      <c r="P16" s="2"/>
      <c r="Q16" s="2"/>
      <c r="R16" s="2"/>
      <c r="S16" s="2"/>
    </row>
    <row r="17" spans="1:19" ht="43.05" customHeight="1" x14ac:dyDescent="0.25">
      <c r="A17" s="48"/>
      <c r="B17" s="48"/>
      <c r="C17" s="48"/>
      <c r="D17" s="49"/>
      <c r="E17" s="49"/>
      <c r="F17" s="49"/>
      <c r="G17" s="49" t="s">
        <v>165</v>
      </c>
      <c r="H17" s="49"/>
      <c r="I17" s="49"/>
      <c r="J17" s="49"/>
      <c r="K17" s="14" t="s">
        <v>16</v>
      </c>
      <c r="L17" s="14" t="s">
        <v>157</v>
      </c>
      <c r="M17" s="14" t="s">
        <v>15</v>
      </c>
      <c r="N17" s="14" t="s">
        <v>163</v>
      </c>
      <c r="O17" s="14" t="s">
        <v>166</v>
      </c>
      <c r="P17" s="2"/>
      <c r="Q17" s="2"/>
      <c r="R17" s="2"/>
      <c r="S17" s="2"/>
    </row>
    <row r="18" spans="1:19" ht="31.05" customHeight="1" x14ac:dyDescent="0.25">
      <c r="A18" s="48"/>
      <c r="B18" s="48"/>
      <c r="C18" s="48"/>
      <c r="D18" s="56" t="s">
        <v>167</v>
      </c>
      <c r="E18" s="56"/>
      <c r="F18" s="56"/>
      <c r="G18" s="57" t="s">
        <v>168</v>
      </c>
      <c r="H18" s="57"/>
      <c r="I18" s="57"/>
      <c r="J18" s="57"/>
      <c r="K18" s="25" t="s">
        <v>152</v>
      </c>
      <c r="L18" s="25" t="s">
        <v>152</v>
      </c>
      <c r="M18" s="25" t="s">
        <v>169</v>
      </c>
      <c r="N18" s="25" t="s">
        <v>170</v>
      </c>
      <c r="O18" s="25"/>
      <c r="P18" s="26"/>
      <c r="Q18" s="26"/>
      <c r="R18" s="26"/>
      <c r="S18" s="27"/>
    </row>
    <row r="19" spans="1:19" ht="16.05" customHeight="1" x14ac:dyDescent="0.25">
      <c r="A19" s="48"/>
      <c r="B19" s="48"/>
      <c r="C19" s="48"/>
      <c r="D19" s="56"/>
      <c r="E19" s="56"/>
      <c r="F19" s="56"/>
      <c r="G19" s="57" t="s">
        <v>171</v>
      </c>
      <c r="H19" s="57"/>
      <c r="I19" s="57"/>
      <c r="J19" s="57"/>
      <c r="K19" s="25"/>
      <c r="L19" s="25"/>
      <c r="M19" s="25"/>
      <c r="N19" s="25" t="s">
        <v>170</v>
      </c>
      <c r="O19" s="25"/>
      <c r="P19" s="26"/>
      <c r="Q19" s="26"/>
      <c r="R19" s="27"/>
      <c r="S19" s="27"/>
    </row>
    <row r="20" spans="1:19" ht="16.05" customHeight="1" x14ac:dyDescent="0.25">
      <c r="A20" s="48"/>
      <c r="B20" s="48"/>
      <c r="C20" s="48"/>
      <c r="D20" s="56"/>
      <c r="E20" s="56"/>
      <c r="F20" s="56"/>
      <c r="G20" s="57" t="s">
        <v>172</v>
      </c>
      <c r="H20" s="57"/>
      <c r="I20" s="57"/>
      <c r="J20" s="57"/>
      <c r="K20" s="28"/>
      <c r="L20" s="28"/>
      <c r="M20" s="28"/>
      <c r="N20" s="28"/>
      <c r="O20" s="28"/>
      <c r="P20" s="28"/>
      <c r="Q20" s="28"/>
      <c r="R20" s="27"/>
      <c r="S20" s="27"/>
    </row>
  </sheetData>
  <mergeCells count="18">
    <mergeCell ref="G20:J20"/>
    <mergeCell ref="A2:Q2"/>
    <mergeCell ref="R2:R3"/>
    <mergeCell ref="S2:S3"/>
    <mergeCell ref="A10:J10"/>
    <mergeCell ref="A11:C20"/>
    <mergeCell ref="G11:J11"/>
    <mergeCell ref="G12:J12"/>
    <mergeCell ref="D14:F17"/>
    <mergeCell ref="D11:F13"/>
    <mergeCell ref="G13:J13"/>
    <mergeCell ref="G14:J14"/>
    <mergeCell ref="G15:J15"/>
    <mergeCell ref="G16:J16"/>
    <mergeCell ref="G17:J17"/>
    <mergeCell ref="D18:F20"/>
    <mergeCell ref="G18:J18"/>
    <mergeCell ref="G19:J19"/>
  </mergeCells>
  <phoneticPr fontId="61" type="noConversion"/>
  <dataValidations count="1">
    <dataValidation type="list" operator="equal" allowBlank="1" sqref="C10:C20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"/>
    </sheetView>
  </sheetViews>
  <sheetFormatPr defaultColWidth="14" defaultRowHeight="13.2" x14ac:dyDescent="0.25"/>
  <cols>
    <col min="1" max="1" width="7" customWidth="1"/>
    <col min="2" max="2" width="10" customWidth="1"/>
    <col min="3" max="3" width="9" customWidth="1"/>
    <col min="4" max="4" width="23" customWidth="1"/>
    <col min="5" max="5" width="9" customWidth="1"/>
    <col min="6" max="7" width="7" customWidth="1"/>
    <col min="8" max="8" width="37" customWidth="1"/>
    <col min="9" max="9" width="7" customWidth="1"/>
    <col min="10" max="10" width="6" customWidth="1"/>
    <col min="11" max="11" width="32" customWidth="1"/>
    <col min="12" max="12" width="21" customWidth="1"/>
    <col min="13" max="13" width="32" customWidth="1"/>
    <col min="14" max="15" width="29" customWidth="1"/>
    <col min="16" max="16" width="7" customWidth="1"/>
    <col min="17" max="17" width="17" customWidth="1"/>
    <col min="18" max="18" width="12" customWidth="1"/>
    <col min="19" max="19" width="5" customWidth="1"/>
    <col min="20" max="20" width="10" customWidth="1"/>
  </cols>
  <sheetData>
    <row r="1" spans="1:19" ht="18" customHeight="1" x14ac:dyDescent="0.25">
      <c r="A1" s="29" t="s">
        <v>121</v>
      </c>
      <c r="B1" s="29"/>
      <c r="C1" s="29"/>
      <c r="D1" s="34">
        <v>44759</v>
      </c>
    </row>
    <row r="2" spans="1:19" ht="16.05" customHeight="1" x14ac:dyDescent="0.25">
      <c r="A2" s="58" t="e">
        <f>CONCATENATE("周总结&lt;",TEXT(#REF!-6,"yyyy年mm月dd日"),"-",TEXT(#REF!,"yyyy年mm月dd日"),"&gt;")</f>
        <v>#REF!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46" t="s">
        <v>122</v>
      </c>
      <c r="S2" s="42" t="s">
        <v>97</v>
      </c>
    </row>
    <row r="3" spans="1:19" ht="30" customHeight="1" x14ac:dyDescent="0.25">
      <c r="A3" s="11" t="s">
        <v>98</v>
      </c>
      <c r="B3" s="11" t="s">
        <v>123</v>
      </c>
      <c r="C3" s="11" t="s">
        <v>124</v>
      </c>
      <c r="D3" s="12" t="s">
        <v>125</v>
      </c>
      <c r="E3" s="12" t="s">
        <v>100</v>
      </c>
      <c r="F3" s="12" t="s">
        <v>102</v>
      </c>
      <c r="G3" s="12" t="s">
        <v>126</v>
      </c>
      <c r="H3" s="11" t="s">
        <v>127</v>
      </c>
      <c r="I3" s="12" t="s">
        <v>104</v>
      </c>
      <c r="J3" s="12" t="s">
        <v>128</v>
      </c>
      <c r="K3" s="11" t="s">
        <v>129</v>
      </c>
      <c r="L3" s="11" t="s">
        <v>130</v>
      </c>
      <c r="M3" s="11" t="s">
        <v>131</v>
      </c>
      <c r="N3" s="11" t="s">
        <v>132</v>
      </c>
      <c r="O3" s="11" t="s">
        <v>133</v>
      </c>
      <c r="P3" s="11" t="s">
        <v>134</v>
      </c>
      <c r="Q3" s="11" t="s">
        <v>135</v>
      </c>
      <c r="R3" s="42"/>
      <c r="S3" s="42"/>
    </row>
    <row r="4" spans="1:19" ht="39" customHeight="1" x14ac:dyDescent="0.25">
      <c r="A4" s="3">
        <v>1</v>
      </c>
      <c r="B4" s="3" t="str">
        <f>VLOOKUP(D4,'[1]附表-1'!$F$7:$G$141,2,FALSE)</f>
        <v>BU01034</v>
      </c>
      <c r="C4" s="7" t="s">
        <v>111</v>
      </c>
      <c r="D4" s="9" t="s">
        <v>136</v>
      </c>
      <c r="E4" s="4"/>
      <c r="F4" s="4" t="s">
        <v>113</v>
      </c>
      <c r="G4" s="32" t="s">
        <v>114</v>
      </c>
      <c r="H4" s="5" t="s">
        <v>1</v>
      </c>
      <c r="I4" s="6">
        <v>1</v>
      </c>
      <c r="J4" s="36"/>
      <c r="K4" s="18"/>
      <c r="L4" s="18">
        <v>2</v>
      </c>
      <c r="M4" s="18"/>
      <c r="N4" s="18"/>
      <c r="O4" s="18"/>
      <c r="P4" s="19"/>
      <c r="Q4" s="19"/>
      <c r="R4" s="21">
        <f t="shared" ref="R4:R10" si="0">SUM(K4:Q4)</f>
        <v>2</v>
      </c>
      <c r="S4" s="2"/>
    </row>
    <row r="5" spans="1:19" ht="37.950000000000003" customHeight="1" x14ac:dyDescent="0.25">
      <c r="A5" s="3">
        <v>2</v>
      </c>
      <c r="B5" s="3" t="str">
        <f>VLOOKUP(D5,'[1]附表-1'!$F$7:$G$141,2,FALSE)</f>
        <v>OP05001</v>
      </c>
      <c r="C5" s="3" t="s">
        <v>111</v>
      </c>
      <c r="D5" s="9" t="s">
        <v>137</v>
      </c>
      <c r="E5" s="15">
        <v>0.5</v>
      </c>
      <c r="F5" s="16" t="s">
        <v>113</v>
      </c>
      <c r="G5" s="2"/>
      <c r="H5" s="17" t="s">
        <v>17</v>
      </c>
      <c r="I5" s="22">
        <v>1</v>
      </c>
      <c r="J5" s="20"/>
      <c r="K5" s="18">
        <v>1</v>
      </c>
      <c r="L5" s="18"/>
      <c r="M5" s="18"/>
      <c r="N5" s="18"/>
      <c r="O5" s="18"/>
      <c r="P5" s="19"/>
      <c r="Q5" s="19"/>
      <c r="R5" s="21">
        <f t="shared" si="0"/>
        <v>1</v>
      </c>
      <c r="S5" s="2"/>
    </row>
    <row r="6" spans="1:19" ht="51" customHeight="1" x14ac:dyDescent="0.25">
      <c r="A6" s="3">
        <v>3</v>
      </c>
      <c r="B6" s="3" t="str">
        <f>VLOOKUP(D6,'[1]附表-1'!$F$7:$G$141,2,FALSE)</f>
        <v>OP05001</v>
      </c>
      <c r="C6" s="3" t="s">
        <v>117</v>
      </c>
      <c r="D6" s="9" t="s">
        <v>137</v>
      </c>
      <c r="E6" s="4"/>
      <c r="F6" s="4" t="s">
        <v>113</v>
      </c>
      <c r="G6" s="2"/>
      <c r="H6" s="5" t="s">
        <v>6</v>
      </c>
      <c r="I6" s="24" t="s">
        <v>138</v>
      </c>
      <c r="J6" s="24"/>
      <c r="K6" s="18">
        <v>1</v>
      </c>
      <c r="L6" s="18">
        <v>6</v>
      </c>
      <c r="M6" s="18">
        <v>7</v>
      </c>
      <c r="N6" s="18">
        <v>5</v>
      </c>
      <c r="O6" s="18">
        <v>9</v>
      </c>
      <c r="P6" s="19"/>
      <c r="Q6" s="19">
        <v>1</v>
      </c>
      <c r="R6" s="21">
        <f t="shared" si="0"/>
        <v>29</v>
      </c>
      <c r="S6" s="2"/>
    </row>
    <row r="7" spans="1:19" ht="28.05" customHeight="1" x14ac:dyDescent="0.25">
      <c r="A7" s="3">
        <v>4</v>
      </c>
      <c r="B7" s="3" t="str">
        <f>VLOOKUP(D7,'[1]附表-1'!$F$7:$G$141,2,FALSE)</f>
        <v>GE05001</v>
      </c>
      <c r="C7" s="3" t="s">
        <v>139</v>
      </c>
      <c r="D7" s="23" t="s">
        <v>140</v>
      </c>
      <c r="E7" s="4"/>
      <c r="F7" s="4" t="s">
        <v>113</v>
      </c>
      <c r="G7" s="2"/>
      <c r="H7" s="5" t="s">
        <v>18</v>
      </c>
      <c r="I7" s="24">
        <v>1</v>
      </c>
      <c r="J7" s="24"/>
      <c r="K7" s="18"/>
      <c r="L7" s="18"/>
      <c r="M7" s="18">
        <v>1</v>
      </c>
      <c r="N7" s="18">
        <v>3</v>
      </c>
      <c r="O7" s="18"/>
      <c r="P7" s="19"/>
      <c r="Q7" s="19"/>
      <c r="R7" s="21">
        <f t="shared" si="0"/>
        <v>4</v>
      </c>
      <c r="S7" s="2"/>
    </row>
    <row r="8" spans="1:19" ht="28.05" customHeight="1" x14ac:dyDescent="0.25">
      <c r="A8" s="3">
        <v>5</v>
      </c>
      <c r="B8" s="3" t="str">
        <f>VLOOKUP(D8,'[1]附表-1'!$F$7:$G$141,2,FALSE)</f>
        <v>GE05001</v>
      </c>
      <c r="C8" s="3" t="s">
        <v>139</v>
      </c>
      <c r="D8" s="23" t="s">
        <v>140</v>
      </c>
      <c r="E8" s="4"/>
      <c r="F8" s="4" t="s">
        <v>113</v>
      </c>
      <c r="G8" s="2"/>
      <c r="H8" s="5" t="s">
        <v>26</v>
      </c>
      <c r="I8" s="24">
        <v>0.9</v>
      </c>
      <c r="J8" s="24"/>
      <c r="K8" s="18">
        <v>6</v>
      </c>
      <c r="L8" s="18"/>
      <c r="M8" s="18"/>
      <c r="N8" s="18"/>
      <c r="O8" s="18"/>
      <c r="P8" s="19"/>
      <c r="Q8" s="19"/>
      <c r="R8" s="21">
        <f t="shared" si="0"/>
        <v>6</v>
      </c>
      <c r="S8" s="2"/>
    </row>
    <row r="9" spans="1:19" ht="28.05" customHeight="1" x14ac:dyDescent="0.25">
      <c r="A9" s="3">
        <v>6</v>
      </c>
      <c r="B9" s="3" t="str">
        <f>VLOOKUP(D9,'[1]附表-1'!$F$7:$G$141,2,FALSE)</f>
        <v>GE01001</v>
      </c>
      <c r="C9" s="3" t="s">
        <v>139</v>
      </c>
      <c r="D9" s="23" t="s">
        <v>141</v>
      </c>
      <c r="E9" s="4"/>
      <c r="F9" s="4" t="s">
        <v>113</v>
      </c>
      <c r="G9" s="2"/>
      <c r="H9" s="5" t="s">
        <v>20</v>
      </c>
      <c r="I9" s="24">
        <v>0.9</v>
      </c>
      <c r="J9" s="24"/>
      <c r="K9" s="18"/>
      <c r="L9" s="18"/>
      <c r="M9" s="18"/>
      <c r="N9" s="18">
        <v>1</v>
      </c>
      <c r="O9" s="18"/>
      <c r="P9" s="19"/>
      <c r="Q9" s="19"/>
      <c r="R9" s="21">
        <f t="shared" si="0"/>
        <v>1</v>
      </c>
      <c r="S9" s="2"/>
    </row>
    <row r="10" spans="1:19" ht="15" customHeight="1" x14ac:dyDescent="0.25">
      <c r="A10" s="47" t="s">
        <v>142</v>
      </c>
      <c r="B10" s="47"/>
      <c r="C10" s="47"/>
      <c r="D10" s="47"/>
      <c r="E10" s="47"/>
      <c r="F10" s="47"/>
      <c r="G10" s="47"/>
      <c r="H10" s="47"/>
      <c r="I10" s="47"/>
      <c r="J10" s="47"/>
      <c r="K10" s="21">
        <f t="shared" ref="K10:Q10" si="1">SUM(K4:K9)</f>
        <v>8</v>
      </c>
      <c r="L10" s="21">
        <f t="shared" si="1"/>
        <v>8</v>
      </c>
      <c r="M10" s="21">
        <f t="shared" si="1"/>
        <v>8</v>
      </c>
      <c r="N10" s="21">
        <f t="shared" si="1"/>
        <v>9</v>
      </c>
      <c r="O10" s="21">
        <f t="shared" si="1"/>
        <v>9</v>
      </c>
      <c r="P10" s="21">
        <f t="shared" si="1"/>
        <v>0</v>
      </c>
      <c r="Q10" s="21">
        <f t="shared" si="1"/>
        <v>1</v>
      </c>
      <c r="R10" s="21">
        <f t="shared" si="0"/>
        <v>43</v>
      </c>
      <c r="S10" s="2"/>
    </row>
    <row r="11" spans="1:19" ht="42" customHeight="1" x14ac:dyDescent="0.25">
      <c r="A11" s="48" t="s">
        <v>143</v>
      </c>
      <c r="B11" s="48"/>
      <c r="C11" s="48"/>
      <c r="D11" s="49" t="s">
        <v>144</v>
      </c>
      <c r="E11" s="49"/>
      <c r="F11" s="49"/>
      <c r="G11" s="49" t="s">
        <v>145</v>
      </c>
      <c r="H11" s="49"/>
      <c r="I11" s="49"/>
      <c r="J11" s="49"/>
      <c r="K11" s="5" t="s">
        <v>44</v>
      </c>
      <c r="L11" s="5" t="s">
        <v>45</v>
      </c>
      <c r="M11" s="5" t="s">
        <v>47</v>
      </c>
      <c r="N11" s="5" t="s">
        <v>46</v>
      </c>
      <c r="O11" s="5" t="s">
        <v>29</v>
      </c>
      <c r="P11" s="2"/>
      <c r="Q11" s="37" t="s">
        <v>173</v>
      </c>
      <c r="R11" s="2"/>
      <c r="S11" s="2"/>
    </row>
    <row r="12" spans="1:19" ht="42" customHeight="1" x14ac:dyDescent="0.25">
      <c r="A12" s="48"/>
      <c r="B12" s="48"/>
      <c r="C12" s="48"/>
      <c r="D12" s="49"/>
      <c r="E12" s="49"/>
      <c r="F12" s="49"/>
      <c r="G12" s="49" t="s">
        <v>148</v>
      </c>
      <c r="H12" s="49"/>
      <c r="I12" s="49"/>
      <c r="J12" s="49"/>
      <c r="K12" s="14" t="s">
        <v>30</v>
      </c>
      <c r="L12" s="14" t="s">
        <v>28</v>
      </c>
      <c r="M12" s="14" t="s">
        <v>31</v>
      </c>
      <c r="N12" s="14" t="s">
        <v>32</v>
      </c>
      <c r="O12" s="14" t="s">
        <v>29</v>
      </c>
      <c r="P12" s="2"/>
      <c r="Q12" s="2"/>
      <c r="R12" s="2"/>
      <c r="S12" s="2"/>
    </row>
    <row r="13" spans="1:19" ht="28.95" customHeight="1" x14ac:dyDescent="0.25">
      <c r="A13" s="48"/>
      <c r="B13" s="48"/>
      <c r="C13" s="48"/>
      <c r="D13" s="49"/>
      <c r="E13" s="49"/>
      <c r="F13" s="49"/>
      <c r="G13" s="49" t="s">
        <v>151</v>
      </c>
      <c r="H13" s="49"/>
      <c r="I13" s="49"/>
      <c r="J13" s="49"/>
      <c r="K13" s="14" t="s">
        <v>33</v>
      </c>
      <c r="L13" s="14" t="s">
        <v>174</v>
      </c>
      <c r="M13" s="14" t="s">
        <v>175</v>
      </c>
      <c r="N13" s="14" t="s">
        <v>34</v>
      </c>
      <c r="O13" s="14" t="s">
        <v>29</v>
      </c>
      <c r="P13" s="2"/>
      <c r="Q13" s="2"/>
      <c r="R13" s="2"/>
      <c r="S13" s="2"/>
    </row>
    <row r="14" spans="1:19" ht="42" customHeight="1" x14ac:dyDescent="0.25">
      <c r="A14" s="48"/>
      <c r="B14" s="48"/>
      <c r="C14" s="48"/>
      <c r="D14" s="49" t="s">
        <v>154</v>
      </c>
      <c r="E14" s="49"/>
      <c r="F14" s="49"/>
      <c r="G14" s="49" t="s">
        <v>155</v>
      </c>
      <c r="H14" s="49"/>
      <c r="I14" s="49"/>
      <c r="J14" s="49"/>
      <c r="K14" s="14" t="s">
        <v>38</v>
      </c>
      <c r="L14" s="14" t="s">
        <v>39</v>
      </c>
      <c r="M14" s="14" t="s">
        <v>36</v>
      </c>
      <c r="N14" s="14" t="s">
        <v>176</v>
      </c>
      <c r="O14" s="14" t="s">
        <v>177</v>
      </c>
      <c r="P14" s="2"/>
      <c r="Q14" s="2"/>
      <c r="R14" s="2"/>
      <c r="S14" s="2"/>
    </row>
    <row r="15" spans="1:19" ht="42" customHeight="1" x14ac:dyDescent="0.25">
      <c r="A15" s="48"/>
      <c r="B15" s="48"/>
      <c r="C15" s="48"/>
      <c r="D15" s="49"/>
      <c r="E15" s="49"/>
      <c r="F15" s="49"/>
      <c r="G15" s="49" t="s">
        <v>160</v>
      </c>
      <c r="H15" s="49"/>
      <c r="I15" s="49"/>
      <c r="J15" s="49"/>
      <c r="K15" s="14" t="s">
        <v>38</v>
      </c>
      <c r="L15" s="14" t="s">
        <v>35</v>
      </c>
      <c r="M15" s="14" t="s">
        <v>36</v>
      </c>
      <c r="N15" s="14" t="s">
        <v>37</v>
      </c>
      <c r="O15" s="14" t="s">
        <v>178</v>
      </c>
      <c r="P15" s="2"/>
      <c r="Q15" s="2"/>
      <c r="R15" s="2"/>
      <c r="S15" s="2"/>
    </row>
    <row r="16" spans="1:19" ht="42" customHeight="1" x14ac:dyDescent="0.25">
      <c r="A16" s="48"/>
      <c r="B16" s="48"/>
      <c r="C16" s="48"/>
      <c r="D16" s="49"/>
      <c r="E16" s="49"/>
      <c r="F16" s="49"/>
      <c r="G16" s="49" t="s">
        <v>162</v>
      </c>
      <c r="H16" s="49"/>
      <c r="I16" s="49"/>
      <c r="J16" s="49"/>
      <c r="K16" s="14" t="s">
        <v>179</v>
      </c>
      <c r="L16" s="14" t="s">
        <v>42</v>
      </c>
      <c r="M16" s="14" t="s">
        <v>43</v>
      </c>
      <c r="N16" s="14" t="s">
        <v>41</v>
      </c>
      <c r="O16" s="14" t="s">
        <v>180</v>
      </c>
      <c r="P16" s="2"/>
      <c r="Q16" s="2"/>
      <c r="R16" s="2"/>
      <c r="S16" s="2"/>
    </row>
    <row r="17" spans="1:19" ht="42" customHeight="1" x14ac:dyDescent="0.25">
      <c r="A17" s="48"/>
      <c r="B17" s="48"/>
      <c r="C17" s="48"/>
      <c r="D17" s="49"/>
      <c r="E17" s="49"/>
      <c r="F17" s="49"/>
      <c r="G17" s="49" t="s">
        <v>165</v>
      </c>
      <c r="H17" s="49"/>
      <c r="I17" s="49"/>
      <c r="J17" s="49"/>
      <c r="K17" s="14" t="s">
        <v>40</v>
      </c>
      <c r="L17" s="35" t="s">
        <v>181</v>
      </c>
      <c r="M17" s="14" t="s">
        <v>153</v>
      </c>
      <c r="N17" s="14" t="s">
        <v>41</v>
      </c>
      <c r="O17" s="14" t="s">
        <v>180</v>
      </c>
      <c r="P17" s="2"/>
      <c r="Q17" s="2"/>
      <c r="R17" s="2"/>
      <c r="S17" s="2"/>
    </row>
    <row r="18" spans="1:19" ht="31.05" customHeight="1" x14ac:dyDescent="0.25">
      <c r="A18" s="48"/>
      <c r="B18" s="48"/>
      <c r="C18" s="48"/>
      <c r="D18" s="56" t="s">
        <v>167</v>
      </c>
      <c r="E18" s="56"/>
      <c r="F18" s="56"/>
      <c r="G18" s="57" t="s">
        <v>168</v>
      </c>
      <c r="H18" s="57"/>
      <c r="I18" s="57"/>
      <c r="J18" s="57"/>
      <c r="K18" s="26"/>
      <c r="L18" s="26"/>
      <c r="M18" s="26"/>
      <c r="N18" s="26" t="s">
        <v>182</v>
      </c>
      <c r="O18" s="26" t="s">
        <v>180</v>
      </c>
      <c r="P18" s="26"/>
      <c r="Q18" s="26"/>
      <c r="R18" s="26"/>
      <c r="S18" s="27"/>
    </row>
    <row r="19" spans="1:19" ht="16.05" customHeight="1" x14ac:dyDescent="0.25">
      <c r="A19" s="48"/>
      <c r="B19" s="48"/>
      <c r="C19" s="48"/>
      <c r="D19" s="56"/>
      <c r="E19" s="56"/>
      <c r="F19" s="56"/>
      <c r="G19" s="57" t="s">
        <v>171</v>
      </c>
      <c r="H19" s="57"/>
      <c r="I19" s="57"/>
      <c r="J19" s="57"/>
      <c r="K19" s="26"/>
      <c r="L19" s="26"/>
      <c r="M19" s="26"/>
      <c r="N19" s="26"/>
      <c r="O19" s="26"/>
      <c r="P19" s="26"/>
      <c r="Q19" s="26"/>
      <c r="R19" s="27"/>
      <c r="S19" s="27"/>
    </row>
    <row r="20" spans="1:19" ht="16.05" customHeight="1" x14ac:dyDescent="0.25">
      <c r="A20" s="48"/>
      <c r="B20" s="48"/>
      <c r="C20" s="48"/>
      <c r="D20" s="56"/>
      <c r="E20" s="56"/>
      <c r="F20" s="56"/>
      <c r="G20" s="57" t="s">
        <v>172</v>
      </c>
      <c r="H20" s="57"/>
      <c r="I20" s="57"/>
      <c r="J20" s="57"/>
      <c r="K20" s="28"/>
      <c r="L20" s="28"/>
      <c r="M20" s="28"/>
      <c r="N20" s="28"/>
      <c r="O20" s="28"/>
      <c r="P20" s="28"/>
      <c r="Q20" s="28"/>
      <c r="R20" s="27"/>
      <c r="S20" s="27"/>
    </row>
  </sheetData>
  <mergeCells count="18">
    <mergeCell ref="G20:J20"/>
    <mergeCell ref="A2:Q2"/>
    <mergeCell ref="R2:R3"/>
    <mergeCell ref="S2:S3"/>
    <mergeCell ref="A10:J10"/>
    <mergeCell ref="A11:C20"/>
    <mergeCell ref="D11:F13"/>
    <mergeCell ref="G11:J11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</mergeCells>
  <phoneticPr fontId="61" type="noConversion"/>
  <dataValidations count="1">
    <dataValidation type="list" operator="equal" allowBlank="1" sqref="C10:C20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"/>
    </sheetView>
  </sheetViews>
  <sheetFormatPr defaultColWidth="14" defaultRowHeight="13.2" x14ac:dyDescent="0.25"/>
  <cols>
    <col min="1" max="1" width="10" customWidth="1"/>
    <col min="2" max="3" width="12" customWidth="1"/>
    <col min="4" max="4" width="28" customWidth="1"/>
    <col min="5" max="7" width="8" customWidth="1"/>
    <col min="8" max="8" width="29" customWidth="1"/>
    <col min="9" max="9" width="10" customWidth="1"/>
    <col min="10" max="10" width="9" customWidth="1"/>
    <col min="11" max="11" width="25" customWidth="1"/>
    <col min="12" max="12" width="22" customWidth="1"/>
    <col min="13" max="14" width="25" customWidth="1"/>
    <col min="15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9" t="s">
        <v>121</v>
      </c>
      <c r="B1" s="29"/>
      <c r="C1" s="29"/>
      <c r="D1" s="34">
        <v>44766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6.05" customHeight="1" x14ac:dyDescent="0.25">
      <c r="A2" s="58" t="e">
        <f>CONCATENATE("周总结&lt;",TEXT(#REF!-6,"yyyy年mm月dd日"),"-",TEXT(#REF!,"yyyy年mm月dd日"),"&gt;")</f>
        <v>#REF!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46" t="s">
        <v>122</v>
      </c>
      <c r="S2" s="42" t="s">
        <v>97</v>
      </c>
    </row>
    <row r="3" spans="1:19" ht="30" customHeight="1" x14ac:dyDescent="0.25">
      <c r="A3" s="11" t="s">
        <v>98</v>
      </c>
      <c r="B3" s="11" t="s">
        <v>123</v>
      </c>
      <c r="C3" s="11" t="s">
        <v>124</v>
      </c>
      <c r="D3" s="12" t="s">
        <v>125</v>
      </c>
      <c r="E3" s="12" t="s">
        <v>100</v>
      </c>
      <c r="F3" s="12" t="s">
        <v>102</v>
      </c>
      <c r="G3" s="12" t="s">
        <v>126</v>
      </c>
      <c r="H3" s="11" t="s">
        <v>127</v>
      </c>
      <c r="I3" s="12" t="s">
        <v>104</v>
      </c>
      <c r="J3" s="12" t="s">
        <v>128</v>
      </c>
      <c r="K3" s="11" t="s">
        <v>129</v>
      </c>
      <c r="L3" s="11" t="s">
        <v>130</v>
      </c>
      <c r="M3" s="11" t="s">
        <v>131</v>
      </c>
      <c r="N3" s="11" t="s">
        <v>132</v>
      </c>
      <c r="O3" s="11" t="s">
        <v>133</v>
      </c>
      <c r="P3" s="11" t="s">
        <v>134</v>
      </c>
      <c r="Q3" s="11" t="s">
        <v>135</v>
      </c>
      <c r="R3" s="42"/>
      <c r="S3" s="42"/>
    </row>
    <row r="4" spans="1:19" ht="52.05" customHeight="1" x14ac:dyDescent="0.25">
      <c r="A4" s="3">
        <v>1</v>
      </c>
      <c r="B4" s="3" t="str">
        <f>VLOOKUP(D4,'[1]附表-1'!$F$7:$G$141,2,FALSE)</f>
        <v>BU01034</v>
      </c>
      <c r="C4" s="7" t="s">
        <v>111</v>
      </c>
      <c r="D4" s="9" t="s">
        <v>136</v>
      </c>
      <c r="E4" s="4"/>
      <c r="F4" s="4" t="s">
        <v>113</v>
      </c>
      <c r="G4" s="32" t="s">
        <v>114</v>
      </c>
      <c r="H4" s="5" t="s">
        <v>1</v>
      </c>
      <c r="I4" s="6">
        <v>0.3</v>
      </c>
      <c r="J4" s="6">
        <v>0.3</v>
      </c>
      <c r="K4" s="19"/>
      <c r="L4" s="19"/>
      <c r="M4" s="19"/>
      <c r="N4" s="18">
        <v>4</v>
      </c>
      <c r="O4" s="18">
        <v>2</v>
      </c>
      <c r="P4" s="19"/>
      <c r="Q4" s="19"/>
      <c r="R4" s="21">
        <f t="shared" ref="R4:R10" si="0">SUM(K4:Q4)</f>
        <v>6</v>
      </c>
      <c r="S4" s="13" t="s">
        <v>183</v>
      </c>
    </row>
    <row r="5" spans="1:19" ht="51" customHeight="1" x14ac:dyDescent="0.25">
      <c r="A5" s="3">
        <v>2</v>
      </c>
      <c r="B5" s="3" t="str">
        <f>VLOOKUP(D5,'[1]附表-1'!$F$7:$G$141,2,FALSE)</f>
        <v>OP05001</v>
      </c>
      <c r="C5" s="3" t="s">
        <v>111</v>
      </c>
      <c r="D5" s="9" t="s">
        <v>137</v>
      </c>
      <c r="E5" s="15">
        <v>0.5</v>
      </c>
      <c r="F5" s="16" t="s">
        <v>113</v>
      </c>
      <c r="G5" s="2"/>
      <c r="H5" s="17" t="s">
        <v>17</v>
      </c>
      <c r="I5" s="22">
        <v>0.5</v>
      </c>
      <c r="J5" s="22">
        <v>0.4</v>
      </c>
      <c r="K5" s="19">
        <v>1</v>
      </c>
      <c r="L5" s="19"/>
      <c r="M5" s="19"/>
      <c r="N5" s="18">
        <v>1</v>
      </c>
      <c r="O5" s="18">
        <v>1</v>
      </c>
      <c r="P5" s="19"/>
      <c r="Q5" s="19"/>
      <c r="R5" s="21">
        <f t="shared" si="0"/>
        <v>3</v>
      </c>
      <c r="S5" s="2"/>
    </row>
    <row r="6" spans="1:19" ht="64.05" customHeight="1" x14ac:dyDescent="0.25">
      <c r="A6" s="3">
        <v>3</v>
      </c>
      <c r="B6" s="3" t="str">
        <f>VLOOKUP(D6,'[1]附表-1'!$F$7:$G$141,2,FALSE)</f>
        <v>OP05001</v>
      </c>
      <c r="C6" s="3" t="s">
        <v>117</v>
      </c>
      <c r="D6" s="9" t="s">
        <v>137</v>
      </c>
      <c r="E6" s="4"/>
      <c r="F6" s="4" t="s">
        <v>113</v>
      </c>
      <c r="G6" s="2"/>
      <c r="H6" s="5" t="s">
        <v>6</v>
      </c>
      <c r="I6" s="24" t="s">
        <v>138</v>
      </c>
      <c r="J6" s="24"/>
      <c r="K6" s="18">
        <v>7</v>
      </c>
      <c r="L6" s="18">
        <v>5</v>
      </c>
      <c r="M6" s="18">
        <v>7</v>
      </c>
      <c r="N6" s="18">
        <v>4</v>
      </c>
      <c r="O6" s="18">
        <v>5</v>
      </c>
      <c r="P6" s="19"/>
      <c r="Q6" s="19"/>
      <c r="R6" s="21">
        <f t="shared" si="0"/>
        <v>28</v>
      </c>
      <c r="S6" s="2"/>
    </row>
    <row r="7" spans="1:19" ht="51" customHeight="1" x14ac:dyDescent="0.25">
      <c r="A7" s="3">
        <v>4</v>
      </c>
      <c r="B7" s="3" t="str">
        <f>VLOOKUP(D7,'[1]附表-1'!$F$7:$G$141,2,FALSE)</f>
        <v>GE05001</v>
      </c>
      <c r="C7" s="3" t="s">
        <v>139</v>
      </c>
      <c r="D7" s="23" t="s">
        <v>140</v>
      </c>
      <c r="E7" s="4"/>
      <c r="F7" s="4" t="s">
        <v>113</v>
      </c>
      <c r="G7" s="2"/>
      <c r="H7" s="5" t="s">
        <v>68</v>
      </c>
      <c r="I7" s="24">
        <v>1</v>
      </c>
      <c r="J7" s="24">
        <v>1</v>
      </c>
      <c r="K7" s="19"/>
      <c r="L7" s="18">
        <v>2</v>
      </c>
      <c r="M7" s="19"/>
      <c r="N7" s="19"/>
      <c r="O7" s="19"/>
      <c r="P7" s="19"/>
      <c r="Q7" s="19"/>
      <c r="R7" s="21">
        <f t="shared" si="0"/>
        <v>2</v>
      </c>
      <c r="S7" s="2"/>
    </row>
    <row r="8" spans="1:19" ht="28.05" customHeight="1" x14ac:dyDescent="0.25">
      <c r="A8" s="3">
        <v>5</v>
      </c>
      <c r="B8" s="3" t="str">
        <f>VLOOKUP(D8,'[1]附表-1'!$F$7:$G$141,2,FALSE)</f>
        <v>GE05001</v>
      </c>
      <c r="C8" s="3" t="s">
        <v>139</v>
      </c>
      <c r="D8" s="23" t="s">
        <v>140</v>
      </c>
      <c r="E8" s="24">
        <v>0.9</v>
      </c>
      <c r="F8" s="4" t="s">
        <v>113</v>
      </c>
      <c r="G8" s="2"/>
      <c r="H8" s="5" t="s">
        <v>26</v>
      </c>
      <c r="I8" s="24">
        <v>0.9</v>
      </c>
      <c r="J8" s="24">
        <v>0.9</v>
      </c>
      <c r="K8" s="19"/>
      <c r="L8" s="19"/>
      <c r="M8" s="19"/>
      <c r="N8" s="19"/>
      <c r="O8" s="19"/>
      <c r="P8" s="19"/>
      <c r="Q8" s="19"/>
      <c r="R8" s="21">
        <f t="shared" si="0"/>
        <v>0</v>
      </c>
      <c r="S8" s="2"/>
    </row>
    <row r="9" spans="1:19" ht="37.950000000000003" customHeight="1" x14ac:dyDescent="0.25">
      <c r="A9" s="3">
        <v>6</v>
      </c>
      <c r="B9" s="3" t="str">
        <f>VLOOKUP(D9,'[1]附表-1'!$F$7:$G$141,2,FALSE)</f>
        <v>GE05001</v>
      </c>
      <c r="C9" s="3" t="s">
        <v>139</v>
      </c>
      <c r="D9" s="23" t="s">
        <v>140</v>
      </c>
      <c r="E9" s="4"/>
      <c r="F9" s="4" t="s">
        <v>113</v>
      </c>
      <c r="G9" s="2"/>
      <c r="H9" s="5" t="s">
        <v>69</v>
      </c>
      <c r="I9" s="24">
        <v>0.9</v>
      </c>
      <c r="J9" s="24">
        <v>0.5</v>
      </c>
      <c r="K9" s="19"/>
      <c r="L9" s="18">
        <v>2</v>
      </c>
      <c r="M9" s="18">
        <v>2</v>
      </c>
      <c r="N9" s="19"/>
      <c r="O9" s="19"/>
      <c r="P9" s="19"/>
      <c r="Q9" s="19"/>
      <c r="R9" s="21">
        <f t="shared" si="0"/>
        <v>4</v>
      </c>
      <c r="S9" s="2" t="s">
        <v>184</v>
      </c>
    </row>
    <row r="10" spans="1:19" ht="15" customHeight="1" x14ac:dyDescent="0.25">
      <c r="A10" s="47" t="s">
        <v>142</v>
      </c>
      <c r="B10" s="47"/>
      <c r="C10" s="47"/>
      <c r="D10" s="47"/>
      <c r="E10" s="47"/>
      <c r="F10" s="47"/>
      <c r="G10" s="47"/>
      <c r="H10" s="47"/>
      <c r="I10" s="47"/>
      <c r="J10" s="47"/>
      <c r="K10" s="21">
        <f>SUM(K4:K9)</f>
        <v>8</v>
      </c>
      <c r="L10" s="21">
        <f>SUM(L4:L9)</f>
        <v>9</v>
      </c>
      <c r="M10" s="21">
        <f>SUM(M4:M9)</f>
        <v>9</v>
      </c>
      <c r="N10" s="21">
        <f>SUM(N4:N9)</f>
        <v>9</v>
      </c>
      <c r="O10" s="21">
        <f>SUM(O4:O9)</f>
        <v>8</v>
      </c>
      <c r="P10" s="21">
        <f>SUM(P4:P9)</f>
        <v>0</v>
      </c>
      <c r="Q10" s="21">
        <f>SUM(Q4:Q9)</f>
        <v>0</v>
      </c>
      <c r="R10" s="21">
        <f t="shared" si="0"/>
        <v>43</v>
      </c>
      <c r="S10" s="2"/>
    </row>
    <row r="11" spans="1:19" ht="55.05" customHeight="1" x14ac:dyDescent="0.25">
      <c r="A11" s="48" t="s">
        <v>143</v>
      </c>
      <c r="B11" s="48"/>
      <c r="C11" s="48"/>
      <c r="D11" s="49" t="s">
        <v>144</v>
      </c>
      <c r="E11" s="49"/>
      <c r="F11" s="49"/>
      <c r="G11" s="49" t="s">
        <v>145</v>
      </c>
      <c r="H11" s="49"/>
      <c r="I11" s="49"/>
      <c r="J11" s="49"/>
      <c r="K11" s="23" t="s">
        <v>57</v>
      </c>
      <c r="L11" s="23" t="s">
        <v>60</v>
      </c>
      <c r="M11" s="23" t="s">
        <v>61</v>
      </c>
      <c r="N11" s="23" t="s">
        <v>58</v>
      </c>
      <c r="O11" s="23" t="s">
        <v>59</v>
      </c>
      <c r="P11" s="23"/>
      <c r="Q11" s="23"/>
      <c r="R11" s="23"/>
      <c r="S11" s="2"/>
    </row>
    <row r="12" spans="1:19" ht="55.05" customHeight="1" x14ac:dyDescent="0.25">
      <c r="A12" s="48"/>
      <c r="B12" s="48"/>
      <c r="C12" s="48"/>
      <c r="D12" s="49"/>
      <c r="E12" s="49"/>
      <c r="F12" s="49"/>
      <c r="G12" s="49" t="s">
        <v>148</v>
      </c>
      <c r="H12" s="49"/>
      <c r="I12" s="49"/>
      <c r="J12" s="49"/>
      <c r="K12" s="23" t="s">
        <v>63</v>
      </c>
      <c r="L12" s="23" t="s">
        <v>56</v>
      </c>
      <c r="M12" s="23" t="s">
        <v>185</v>
      </c>
      <c r="N12" s="23" t="s">
        <v>186</v>
      </c>
      <c r="O12" s="23" t="s">
        <v>62</v>
      </c>
      <c r="P12" s="23"/>
      <c r="Q12" s="23"/>
      <c r="R12" s="23"/>
      <c r="S12" s="2"/>
    </row>
    <row r="13" spans="1:19" ht="28.05" customHeight="1" x14ac:dyDescent="0.25">
      <c r="A13" s="48"/>
      <c r="B13" s="48"/>
      <c r="C13" s="48"/>
      <c r="D13" s="49"/>
      <c r="E13" s="49"/>
      <c r="F13" s="49"/>
      <c r="G13" s="49" t="s">
        <v>151</v>
      </c>
      <c r="H13" s="49"/>
      <c r="I13" s="49"/>
      <c r="J13" s="49"/>
      <c r="K13" s="23" t="s">
        <v>187</v>
      </c>
      <c r="L13" s="23" t="s">
        <v>56</v>
      </c>
      <c r="M13" s="23" t="s">
        <v>185</v>
      </c>
      <c r="N13" s="23" t="s">
        <v>188</v>
      </c>
      <c r="O13" s="23" t="s">
        <v>189</v>
      </c>
      <c r="P13" s="23"/>
      <c r="Q13" s="23"/>
      <c r="R13" s="23"/>
      <c r="S13" s="2"/>
    </row>
    <row r="14" spans="1:19" ht="42" customHeight="1" x14ac:dyDescent="0.25">
      <c r="A14" s="48"/>
      <c r="B14" s="48"/>
      <c r="C14" s="48"/>
      <c r="D14" s="49" t="s">
        <v>154</v>
      </c>
      <c r="E14" s="49"/>
      <c r="F14" s="49"/>
      <c r="G14" s="49" t="s">
        <v>155</v>
      </c>
      <c r="H14" s="49"/>
      <c r="I14" s="49"/>
      <c r="J14" s="49"/>
      <c r="K14" s="23" t="s">
        <v>72</v>
      </c>
      <c r="L14" s="23" t="s">
        <v>73</v>
      </c>
      <c r="M14" s="23" t="s">
        <v>74</v>
      </c>
      <c r="N14" s="23" t="s">
        <v>71</v>
      </c>
      <c r="O14" s="23" t="s">
        <v>70</v>
      </c>
      <c r="P14" s="23"/>
      <c r="Q14" s="23"/>
      <c r="R14" s="23"/>
      <c r="S14" s="2"/>
    </row>
    <row r="15" spans="1:19" ht="42" customHeight="1" x14ac:dyDescent="0.25">
      <c r="A15" s="48"/>
      <c r="B15" s="48"/>
      <c r="C15" s="48"/>
      <c r="D15" s="49"/>
      <c r="E15" s="49"/>
      <c r="F15" s="49"/>
      <c r="G15" s="49" t="s">
        <v>160</v>
      </c>
      <c r="H15" s="49"/>
      <c r="I15" s="49"/>
      <c r="J15" s="49"/>
      <c r="K15" s="23" t="s">
        <v>48</v>
      </c>
      <c r="L15" s="23" t="s">
        <v>49</v>
      </c>
      <c r="M15" s="23" t="s">
        <v>50</v>
      </c>
      <c r="N15" s="23" t="s">
        <v>51</v>
      </c>
      <c r="O15" s="23" t="s">
        <v>52</v>
      </c>
      <c r="P15" s="23"/>
      <c r="Q15" s="23"/>
      <c r="R15" s="23"/>
      <c r="S15" s="2"/>
    </row>
    <row r="16" spans="1:19" ht="42" customHeight="1" x14ac:dyDescent="0.25">
      <c r="A16" s="48"/>
      <c r="B16" s="48"/>
      <c r="C16" s="48"/>
      <c r="D16" s="49"/>
      <c r="E16" s="49"/>
      <c r="F16" s="49"/>
      <c r="G16" s="49" t="s">
        <v>162</v>
      </c>
      <c r="H16" s="49"/>
      <c r="I16" s="49"/>
      <c r="J16" s="49"/>
      <c r="K16" s="23" t="s">
        <v>48</v>
      </c>
      <c r="L16" s="23" t="s">
        <v>65</v>
      </c>
      <c r="M16" s="23" t="s">
        <v>67</v>
      </c>
      <c r="N16" s="23" t="s">
        <v>64</v>
      </c>
      <c r="O16" s="23" t="s">
        <v>66</v>
      </c>
      <c r="P16" s="23"/>
      <c r="Q16" s="23"/>
      <c r="R16" s="23"/>
      <c r="S16" s="2"/>
    </row>
    <row r="17" spans="1:19" ht="42" customHeight="1" x14ac:dyDescent="0.25">
      <c r="A17" s="48"/>
      <c r="B17" s="48"/>
      <c r="C17" s="48"/>
      <c r="D17" s="49"/>
      <c r="E17" s="49"/>
      <c r="F17" s="49"/>
      <c r="G17" s="49" t="s">
        <v>165</v>
      </c>
      <c r="H17" s="49"/>
      <c r="I17" s="49"/>
      <c r="J17" s="49"/>
      <c r="K17" s="23" t="s">
        <v>186</v>
      </c>
      <c r="L17" s="23" t="s">
        <v>53</v>
      </c>
      <c r="M17" s="23" t="s">
        <v>54</v>
      </c>
      <c r="N17" s="23" t="s">
        <v>55</v>
      </c>
      <c r="O17" s="23" t="s">
        <v>190</v>
      </c>
      <c r="P17" s="23"/>
      <c r="Q17" s="23"/>
      <c r="R17" s="23"/>
      <c r="S17" s="2"/>
    </row>
    <row r="18" spans="1:19" ht="31.05" customHeight="1" x14ac:dyDescent="0.25">
      <c r="A18" s="48"/>
      <c r="B18" s="48"/>
      <c r="C18" s="48"/>
      <c r="D18" s="56" t="s">
        <v>167</v>
      </c>
      <c r="E18" s="56"/>
      <c r="F18" s="56"/>
      <c r="G18" s="57" t="s">
        <v>168</v>
      </c>
      <c r="H18" s="57"/>
      <c r="I18" s="57"/>
      <c r="J18" s="57"/>
      <c r="K18" s="39"/>
      <c r="L18" s="39" t="s">
        <v>191</v>
      </c>
      <c r="M18" s="39" t="s">
        <v>192</v>
      </c>
      <c r="N18" s="39"/>
      <c r="O18" s="39"/>
      <c r="P18" s="39"/>
      <c r="Q18" s="39"/>
      <c r="R18" s="39"/>
      <c r="S18" s="27"/>
    </row>
    <row r="19" spans="1:19" ht="16.05" customHeight="1" x14ac:dyDescent="0.25">
      <c r="A19" s="48"/>
      <c r="B19" s="48"/>
      <c r="C19" s="48"/>
      <c r="D19" s="56"/>
      <c r="E19" s="56"/>
      <c r="F19" s="56"/>
      <c r="G19" s="57" t="s">
        <v>171</v>
      </c>
      <c r="H19" s="57"/>
      <c r="I19" s="57"/>
      <c r="J19" s="57"/>
      <c r="K19" s="39"/>
      <c r="L19" s="39"/>
      <c r="M19" s="39"/>
      <c r="N19" s="39"/>
      <c r="O19" s="39"/>
      <c r="P19" s="39"/>
      <c r="Q19" s="39"/>
      <c r="R19" s="40"/>
      <c r="S19" s="27"/>
    </row>
    <row r="20" spans="1:19" ht="16.05" customHeight="1" x14ac:dyDescent="0.25">
      <c r="A20" s="48"/>
      <c r="B20" s="48"/>
      <c r="C20" s="48"/>
      <c r="D20" s="56"/>
      <c r="E20" s="56"/>
      <c r="F20" s="56"/>
      <c r="G20" s="57" t="s">
        <v>172</v>
      </c>
      <c r="H20" s="57"/>
      <c r="I20" s="57"/>
      <c r="J20" s="57"/>
      <c r="K20" s="41"/>
      <c r="L20" s="41"/>
      <c r="M20" s="41"/>
      <c r="N20" s="41"/>
      <c r="O20" s="41"/>
      <c r="P20" s="41"/>
      <c r="Q20" s="41"/>
      <c r="R20" s="40"/>
      <c r="S20" s="27"/>
    </row>
  </sheetData>
  <mergeCells count="18">
    <mergeCell ref="G20:J20"/>
    <mergeCell ref="A2:Q2"/>
    <mergeCell ref="R2:R3"/>
    <mergeCell ref="S2:S3"/>
    <mergeCell ref="A10:J10"/>
    <mergeCell ref="A11:C20"/>
    <mergeCell ref="D11:F13"/>
    <mergeCell ref="G11:J11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</mergeCells>
  <phoneticPr fontId="61" type="noConversion"/>
  <dataValidations count="1">
    <dataValidation type="list" operator="equal" allowBlank="1" sqref="C10:C20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workbookViewId="0">
      <selection activeCell="B4" sqref="B4:B9"/>
    </sheetView>
  </sheetViews>
  <sheetFormatPr defaultColWidth="14" defaultRowHeight="13.2" x14ac:dyDescent="0.25"/>
  <cols>
    <col min="1" max="1" width="16" customWidth="1"/>
    <col min="2" max="2" width="10" customWidth="1"/>
    <col min="3" max="3" width="9" customWidth="1"/>
    <col min="4" max="4" width="33" customWidth="1"/>
    <col min="5" max="5" width="9" customWidth="1"/>
    <col min="6" max="7" width="7" customWidth="1"/>
    <col min="8" max="8" width="37" customWidth="1"/>
    <col min="9" max="9" width="7" customWidth="1"/>
    <col min="10" max="10" width="5" customWidth="1"/>
    <col min="11" max="11" width="29" customWidth="1"/>
    <col min="12" max="12" width="28" customWidth="1"/>
    <col min="13" max="13" width="29" customWidth="1"/>
    <col min="14" max="14" width="25" customWidth="1"/>
    <col min="15" max="15" width="26" customWidth="1"/>
    <col min="16" max="17" width="7" customWidth="1"/>
    <col min="18" max="18" width="12" customWidth="1"/>
    <col min="19" max="19" width="5" customWidth="1"/>
    <col min="20" max="20" width="10" customWidth="1"/>
  </cols>
  <sheetData>
    <row r="1" spans="1:19" ht="18" customHeight="1" x14ac:dyDescent="0.25">
      <c r="A1" s="29" t="s">
        <v>121</v>
      </c>
      <c r="B1" s="29"/>
      <c r="C1" s="29"/>
      <c r="D1" s="34">
        <v>44745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6.05" customHeight="1" x14ac:dyDescent="0.25">
      <c r="A2" s="58" t="e">
        <f>CONCATENATE("周总结&lt;",TEXT(#REF!-6,"yyyy年mm月dd日"),"-",TEXT(#REF!,"yyyy年mm月dd日"),"&gt;")</f>
        <v>#REF!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46" t="s">
        <v>122</v>
      </c>
      <c r="S2" s="42" t="s">
        <v>97</v>
      </c>
    </row>
    <row r="3" spans="1:19" ht="30" customHeight="1" x14ac:dyDescent="0.25">
      <c r="A3" s="11" t="s">
        <v>98</v>
      </c>
      <c r="B3" s="11" t="s">
        <v>123</v>
      </c>
      <c r="C3" s="11" t="s">
        <v>124</v>
      </c>
      <c r="D3" s="12" t="s">
        <v>125</v>
      </c>
      <c r="E3" s="12" t="s">
        <v>100</v>
      </c>
      <c r="F3" s="12" t="s">
        <v>102</v>
      </c>
      <c r="G3" s="12" t="s">
        <v>126</v>
      </c>
      <c r="H3" s="11" t="s">
        <v>127</v>
      </c>
      <c r="I3" s="12" t="s">
        <v>104</v>
      </c>
      <c r="J3" s="12" t="s">
        <v>128</v>
      </c>
      <c r="K3" s="11" t="s">
        <v>129</v>
      </c>
      <c r="L3" s="11" t="s">
        <v>130</v>
      </c>
      <c r="M3" s="11" t="s">
        <v>131</v>
      </c>
      <c r="N3" s="11" t="s">
        <v>132</v>
      </c>
      <c r="O3" s="11" t="s">
        <v>133</v>
      </c>
      <c r="P3" s="11" t="s">
        <v>134</v>
      </c>
      <c r="Q3" s="11" t="s">
        <v>135</v>
      </c>
      <c r="R3" s="42"/>
      <c r="S3" s="42"/>
    </row>
    <row r="4" spans="1:19" ht="39" customHeight="1" x14ac:dyDescent="0.25">
      <c r="A4" s="3">
        <v>1</v>
      </c>
      <c r="B4" s="3" t="str">
        <f>VLOOKUP(D4,'[1]附表-1'!$F$7:$G$141,2,FALSE)</f>
        <v>BU01034</v>
      </c>
      <c r="C4" s="7" t="s">
        <v>111</v>
      </c>
      <c r="D4" s="9" t="s">
        <v>136</v>
      </c>
      <c r="E4" s="6">
        <v>0.3</v>
      </c>
      <c r="F4" s="4" t="s">
        <v>113</v>
      </c>
      <c r="G4" s="32" t="s">
        <v>114</v>
      </c>
      <c r="H4" s="5" t="s">
        <v>1</v>
      </c>
      <c r="I4" s="6">
        <v>0.3</v>
      </c>
      <c r="J4" s="6"/>
      <c r="K4" s="18">
        <v>2</v>
      </c>
      <c r="L4" s="19"/>
      <c r="M4" s="19"/>
      <c r="N4" s="19"/>
      <c r="O4" s="19"/>
      <c r="P4" s="19"/>
      <c r="Q4" s="19"/>
      <c r="R4" s="21">
        <f>SUM(K4:Q4)</f>
        <v>2</v>
      </c>
      <c r="S4" s="2"/>
    </row>
    <row r="5" spans="1:19" ht="37.950000000000003" customHeight="1" x14ac:dyDescent="0.25">
      <c r="A5" s="3">
        <v>2</v>
      </c>
      <c r="B5" s="3" t="str">
        <f>VLOOKUP(D5,'[1]附表-1'!$F$7:$G$141,2,FALSE)</f>
        <v>OP05001</v>
      </c>
      <c r="C5" s="3" t="s">
        <v>111</v>
      </c>
      <c r="D5" s="9" t="s">
        <v>137</v>
      </c>
      <c r="E5" s="15">
        <v>0.5</v>
      </c>
      <c r="F5" s="16" t="s">
        <v>113</v>
      </c>
      <c r="G5" s="2"/>
      <c r="H5" s="17" t="s">
        <v>17</v>
      </c>
      <c r="I5" s="22">
        <v>0.5</v>
      </c>
      <c r="J5" s="22"/>
      <c r="K5" s="19"/>
      <c r="L5" s="19"/>
      <c r="M5" s="19"/>
      <c r="N5" s="19"/>
      <c r="O5" s="19"/>
      <c r="P5" s="19"/>
      <c r="Q5" s="19"/>
      <c r="R5" s="21">
        <f>SUM(K5:Q5)</f>
        <v>0</v>
      </c>
      <c r="S5" s="2"/>
    </row>
    <row r="6" spans="1:19" ht="51" customHeight="1" x14ac:dyDescent="0.25">
      <c r="A6" s="3">
        <v>3</v>
      </c>
      <c r="B6" s="3" t="str">
        <f>VLOOKUP(D6,'[1]附表-1'!$F$7:$G$141,2,FALSE)</f>
        <v>OP05001</v>
      </c>
      <c r="C6" s="3" t="s">
        <v>117</v>
      </c>
      <c r="D6" s="9" t="s">
        <v>137</v>
      </c>
      <c r="E6" s="4"/>
      <c r="F6" s="4" t="s">
        <v>113</v>
      </c>
      <c r="G6" s="2"/>
      <c r="H6" s="5" t="s">
        <v>6</v>
      </c>
      <c r="I6" s="24" t="s">
        <v>138</v>
      </c>
      <c r="J6" s="24"/>
      <c r="K6" s="18">
        <v>6</v>
      </c>
      <c r="L6" s="18">
        <v>8</v>
      </c>
      <c r="M6" s="18">
        <v>8</v>
      </c>
      <c r="N6" s="18">
        <v>10</v>
      </c>
      <c r="O6" s="18">
        <v>8</v>
      </c>
      <c r="P6" s="19"/>
      <c r="Q6" s="19">
        <v>1</v>
      </c>
      <c r="R6" s="21">
        <f>SUM(K6:Q6)</f>
        <v>41</v>
      </c>
      <c r="S6" s="2"/>
    </row>
    <row r="7" spans="1:19" ht="25.95" customHeight="1" x14ac:dyDescent="0.25">
      <c r="A7" s="3">
        <v>4</v>
      </c>
      <c r="B7" s="3" t="str">
        <f>VLOOKUP(D7,'[1]附表-1'!$F$7:$G$141,2,FALSE)</f>
        <v>GE05001</v>
      </c>
      <c r="C7" s="3" t="s">
        <v>139</v>
      </c>
      <c r="D7" s="23" t="s">
        <v>140</v>
      </c>
      <c r="E7" s="4"/>
      <c r="F7" s="4" t="s">
        <v>113</v>
      </c>
      <c r="G7" s="2"/>
      <c r="H7" s="5" t="s">
        <v>68</v>
      </c>
      <c r="I7" s="24">
        <v>1</v>
      </c>
      <c r="J7" s="24"/>
      <c r="K7" s="19"/>
      <c r="L7" s="19"/>
      <c r="M7" s="19"/>
      <c r="N7" s="19"/>
      <c r="O7" s="19"/>
      <c r="P7" s="19"/>
      <c r="Q7" s="19"/>
      <c r="R7" s="21">
        <f>SUM(K7:Q7)</f>
        <v>0</v>
      </c>
      <c r="S7" s="2"/>
    </row>
    <row r="8" spans="1:19" ht="25.95" customHeight="1" x14ac:dyDescent="0.25">
      <c r="A8" s="3">
        <v>5</v>
      </c>
      <c r="B8" s="3" t="str">
        <f>VLOOKUP(D8,'[1]附表-1'!$F$7:$G$141,2,FALSE)</f>
        <v>GE05001</v>
      </c>
      <c r="C8" s="3" t="s">
        <v>139</v>
      </c>
      <c r="D8" s="23" t="s">
        <v>140</v>
      </c>
      <c r="E8" s="24">
        <v>0.9</v>
      </c>
      <c r="F8" s="4" t="s">
        <v>113</v>
      </c>
      <c r="G8" s="2"/>
      <c r="H8" s="5" t="s">
        <v>26</v>
      </c>
      <c r="I8" s="24">
        <v>0.9</v>
      </c>
      <c r="J8" s="24"/>
      <c r="K8" s="19"/>
      <c r="L8" s="19"/>
      <c r="M8" s="19"/>
      <c r="N8" s="19"/>
      <c r="O8" s="19"/>
      <c r="P8" s="19"/>
      <c r="Q8" s="19"/>
      <c r="R8" s="21"/>
      <c r="S8" s="2"/>
    </row>
    <row r="9" spans="1:19" ht="25.95" customHeight="1" x14ac:dyDescent="0.25">
      <c r="A9" s="3">
        <v>6</v>
      </c>
      <c r="B9" s="3" t="str">
        <f>VLOOKUP(D9,'[1]附表-1'!$F$7:$G$141,2,FALSE)</f>
        <v>GE05001</v>
      </c>
      <c r="C9" s="3" t="s">
        <v>139</v>
      </c>
      <c r="D9" s="23" t="s">
        <v>140</v>
      </c>
      <c r="E9" s="4"/>
      <c r="F9" s="4" t="s">
        <v>113</v>
      </c>
      <c r="G9" s="2"/>
      <c r="H9" s="5" t="s">
        <v>69</v>
      </c>
      <c r="I9" s="24">
        <v>0.9</v>
      </c>
      <c r="J9" s="24"/>
      <c r="K9" s="19"/>
      <c r="L9" s="19"/>
      <c r="M9" s="19"/>
      <c r="N9" s="19"/>
      <c r="O9" s="19"/>
      <c r="P9" s="19"/>
      <c r="Q9" s="19"/>
      <c r="R9" s="21">
        <f>SUM(J9:Q9)</f>
        <v>0</v>
      </c>
      <c r="S9" s="2"/>
    </row>
    <row r="10" spans="1:19" ht="15" customHeight="1" x14ac:dyDescent="0.25">
      <c r="A10" s="47" t="s">
        <v>142</v>
      </c>
      <c r="B10" s="47"/>
      <c r="C10" s="47"/>
      <c r="D10" s="47"/>
      <c r="E10" s="47"/>
      <c r="F10" s="47"/>
      <c r="G10" s="47"/>
      <c r="H10" s="47"/>
      <c r="I10" s="47"/>
      <c r="J10" s="47"/>
      <c r="K10" s="21">
        <f t="shared" ref="K10:Q10" si="0">SUM(K4:K9)</f>
        <v>8</v>
      </c>
      <c r="L10" s="21">
        <f t="shared" si="0"/>
        <v>8</v>
      </c>
      <c r="M10" s="21">
        <f t="shared" si="0"/>
        <v>8</v>
      </c>
      <c r="N10" s="21">
        <f t="shared" si="0"/>
        <v>10</v>
      </c>
      <c r="O10" s="21">
        <f t="shared" si="0"/>
        <v>8</v>
      </c>
      <c r="P10" s="21">
        <f t="shared" si="0"/>
        <v>0</v>
      </c>
      <c r="Q10" s="21">
        <f t="shared" si="0"/>
        <v>1</v>
      </c>
      <c r="R10" s="21">
        <f>SUM(R4:R7)</f>
        <v>43</v>
      </c>
      <c r="S10" s="2"/>
    </row>
    <row r="11" spans="1:19" ht="55.05" customHeight="1" x14ac:dyDescent="0.25">
      <c r="A11" s="48" t="s">
        <v>143</v>
      </c>
      <c r="B11" s="48"/>
      <c r="C11" s="48"/>
      <c r="D11" s="49" t="s">
        <v>144</v>
      </c>
      <c r="E11" s="49"/>
      <c r="F11" s="49"/>
      <c r="G11" s="49" t="s">
        <v>145</v>
      </c>
      <c r="H11" s="49"/>
      <c r="I11" s="49"/>
      <c r="J11" s="49"/>
      <c r="K11" s="23" t="s">
        <v>94</v>
      </c>
      <c r="L11" s="23" t="s">
        <v>93</v>
      </c>
      <c r="M11" s="23" t="s">
        <v>193</v>
      </c>
      <c r="N11" s="23" t="s">
        <v>95</v>
      </c>
      <c r="O11" s="23" t="s">
        <v>194</v>
      </c>
      <c r="P11" s="2"/>
      <c r="Q11" s="2"/>
      <c r="R11" s="2"/>
      <c r="S11" s="2"/>
    </row>
    <row r="12" spans="1:19" ht="55.05" customHeight="1" x14ac:dyDescent="0.25">
      <c r="A12" s="48"/>
      <c r="B12" s="48"/>
      <c r="C12" s="48"/>
      <c r="D12" s="49"/>
      <c r="E12" s="49"/>
      <c r="F12" s="49"/>
      <c r="G12" s="49" t="s">
        <v>148</v>
      </c>
      <c r="H12" s="49"/>
      <c r="I12" s="49"/>
      <c r="J12" s="49"/>
      <c r="K12" s="23" t="s">
        <v>84</v>
      </c>
      <c r="L12" s="23" t="s">
        <v>85</v>
      </c>
      <c r="M12" s="23" t="s">
        <v>195</v>
      </c>
      <c r="N12" s="23" t="s">
        <v>86</v>
      </c>
      <c r="O12" s="23" t="s">
        <v>196</v>
      </c>
      <c r="P12" s="2"/>
      <c r="Q12" s="2"/>
      <c r="R12" s="2"/>
      <c r="S12" s="2"/>
    </row>
    <row r="13" spans="1:19" ht="55.05" customHeight="1" x14ac:dyDescent="0.25">
      <c r="A13" s="48"/>
      <c r="B13" s="48"/>
      <c r="C13" s="48"/>
      <c r="D13" s="49"/>
      <c r="E13" s="49"/>
      <c r="F13" s="49"/>
      <c r="G13" s="49" t="s">
        <v>151</v>
      </c>
      <c r="H13" s="49"/>
      <c r="I13" s="49"/>
      <c r="J13" s="49"/>
      <c r="K13" s="23" t="s">
        <v>197</v>
      </c>
      <c r="L13" s="23" t="s">
        <v>198</v>
      </c>
      <c r="M13" s="23" t="s">
        <v>88</v>
      </c>
      <c r="N13" s="23" t="s">
        <v>87</v>
      </c>
      <c r="O13" s="23" t="s">
        <v>196</v>
      </c>
      <c r="P13" s="2"/>
      <c r="Q13" s="2" t="s">
        <v>199</v>
      </c>
      <c r="R13" s="2"/>
      <c r="S13" s="2"/>
    </row>
    <row r="14" spans="1:19" ht="42" customHeight="1" x14ac:dyDescent="0.25">
      <c r="A14" s="48"/>
      <c r="B14" s="48"/>
      <c r="C14" s="48"/>
      <c r="D14" s="49" t="s">
        <v>154</v>
      </c>
      <c r="E14" s="49"/>
      <c r="F14" s="49"/>
      <c r="G14" s="49" t="s">
        <v>155</v>
      </c>
      <c r="H14" s="49"/>
      <c r="I14" s="49"/>
      <c r="J14" s="49"/>
      <c r="K14" s="23" t="s">
        <v>81</v>
      </c>
      <c r="L14" s="23" t="s">
        <v>82</v>
      </c>
      <c r="M14" s="23" t="s">
        <v>83</v>
      </c>
      <c r="N14" s="23" t="s">
        <v>188</v>
      </c>
      <c r="O14" s="23" t="s">
        <v>200</v>
      </c>
      <c r="P14" s="2"/>
      <c r="Q14" s="2"/>
      <c r="R14" s="2"/>
      <c r="S14" s="2"/>
    </row>
    <row r="15" spans="1:19" ht="42" customHeight="1" x14ac:dyDescent="0.25">
      <c r="A15" s="48"/>
      <c r="B15" s="48"/>
      <c r="C15" s="48"/>
      <c r="D15" s="49"/>
      <c r="E15" s="49"/>
      <c r="F15" s="49"/>
      <c r="G15" s="49" t="s">
        <v>160</v>
      </c>
      <c r="H15" s="49"/>
      <c r="I15" s="49"/>
      <c r="J15" s="49"/>
      <c r="K15" s="23" t="s">
        <v>75</v>
      </c>
      <c r="L15" s="23" t="s">
        <v>76</v>
      </c>
      <c r="M15" s="23" t="s">
        <v>77</v>
      </c>
      <c r="N15" s="23" t="s">
        <v>193</v>
      </c>
      <c r="O15" s="23" t="s">
        <v>200</v>
      </c>
      <c r="P15" s="2"/>
      <c r="Q15" s="2"/>
      <c r="R15" s="2"/>
      <c r="S15" s="2"/>
    </row>
    <row r="16" spans="1:19" ht="69" customHeight="1" x14ac:dyDescent="0.25">
      <c r="A16" s="48"/>
      <c r="B16" s="48"/>
      <c r="C16" s="48"/>
      <c r="D16" s="49"/>
      <c r="E16" s="49"/>
      <c r="F16" s="49"/>
      <c r="G16" s="49" t="s">
        <v>162</v>
      </c>
      <c r="H16" s="49"/>
      <c r="I16" s="49"/>
      <c r="J16" s="49"/>
      <c r="K16" s="23" t="s">
        <v>201</v>
      </c>
      <c r="L16" s="23" t="s">
        <v>91</v>
      </c>
      <c r="M16" s="23" t="s">
        <v>92</v>
      </c>
      <c r="N16" s="23" t="s">
        <v>90</v>
      </c>
      <c r="O16" s="23" t="s">
        <v>89</v>
      </c>
      <c r="P16" s="2"/>
      <c r="Q16" s="2"/>
      <c r="R16" s="2"/>
      <c r="S16" s="2"/>
    </row>
    <row r="17" spans="1:19" ht="69" customHeight="1" x14ac:dyDescent="0.25">
      <c r="A17" s="48"/>
      <c r="B17" s="48"/>
      <c r="C17" s="48"/>
      <c r="D17" s="49"/>
      <c r="E17" s="49"/>
      <c r="F17" s="49"/>
      <c r="G17" s="49" t="s">
        <v>165</v>
      </c>
      <c r="H17" s="49"/>
      <c r="I17" s="49"/>
      <c r="J17" s="49"/>
      <c r="K17" s="23" t="s">
        <v>201</v>
      </c>
      <c r="L17" s="23" t="s">
        <v>80</v>
      </c>
      <c r="M17" s="23" t="s">
        <v>78</v>
      </c>
      <c r="N17" s="23" t="s">
        <v>201</v>
      </c>
      <c r="O17" s="23" t="s">
        <v>79</v>
      </c>
      <c r="P17" s="2"/>
      <c r="Q17" s="2"/>
      <c r="R17" s="2"/>
      <c r="S17" s="2"/>
    </row>
    <row r="18" spans="1:19" ht="16.05" customHeight="1" x14ac:dyDescent="0.25">
      <c r="A18" s="48"/>
      <c r="B18" s="48"/>
      <c r="C18" s="48"/>
      <c r="D18" s="56" t="s">
        <v>167</v>
      </c>
      <c r="E18" s="56"/>
      <c r="F18" s="56"/>
      <c r="G18" s="57" t="s">
        <v>168</v>
      </c>
      <c r="H18" s="57"/>
      <c r="I18" s="57"/>
      <c r="J18" s="57"/>
      <c r="K18" s="26"/>
      <c r="L18" s="26"/>
      <c r="M18" s="26"/>
      <c r="N18" s="26" t="s">
        <v>202</v>
      </c>
      <c r="O18" s="26"/>
      <c r="P18" s="26"/>
      <c r="Q18" s="26"/>
      <c r="R18" s="26"/>
      <c r="S18" s="27"/>
    </row>
    <row r="19" spans="1:19" ht="16.05" customHeight="1" x14ac:dyDescent="0.25">
      <c r="A19" s="48"/>
      <c r="B19" s="48"/>
      <c r="C19" s="48"/>
      <c r="D19" s="56"/>
      <c r="E19" s="56"/>
      <c r="F19" s="56"/>
      <c r="G19" s="57" t="s">
        <v>171</v>
      </c>
      <c r="H19" s="57"/>
      <c r="I19" s="57"/>
      <c r="J19" s="57"/>
      <c r="K19" s="26"/>
      <c r="L19" s="26"/>
      <c r="M19" s="26"/>
      <c r="N19" s="26" t="s">
        <v>202</v>
      </c>
      <c r="O19" s="26"/>
      <c r="P19" s="26"/>
      <c r="Q19" s="26"/>
      <c r="R19" s="27"/>
      <c r="S19" s="27"/>
    </row>
    <row r="20" spans="1:19" ht="16.05" customHeight="1" x14ac:dyDescent="0.25">
      <c r="A20" s="48"/>
      <c r="B20" s="48"/>
      <c r="C20" s="48"/>
      <c r="D20" s="56"/>
      <c r="E20" s="56"/>
      <c r="F20" s="56"/>
      <c r="G20" s="57" t="s">
        <v>172</v>
      </c>
      <c r="H20" s="57"/>
      <c r="I20" s="57"/>
      <c r="J20" s="57"/>
      <c r="K20" s="28"/>
      <c r="L20" s="28"/>
      <c r="M20" s="28"/>
      <c r="N20" s="28"/>
      <c r="O20" s="28"/>
      <c r="P20" s="28"/>
      <c r="Q20" s="28"/>
      <c r="R20" s="27"/>
      <c r="S20" s="27"/>
    </row>
  </sheetData>
  <mergeCells count="18">
    <mergeCell ref="G20:J20"/>
    <mergeCell ref="A2:Q2"/>
    <mergeCell ref="R2:R3"/>
    <mergeCell ref="S2:S3"/>
    <mergeCell ref="A10:J10"/>
    <mergeCell ref="A11:C20"/>
    <mergeCell ref="D11:F13"/>
    <mergeCell ref="G11:J11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</mergeCells>
  <phoneticPr fontId="61" type="noConversion"/>
  <dataValidations count="1">
    <dataValidation type="list" operator="equal" allowBlank="1" sqref="C10:C20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XFD1048576"/>
    </sheetView>
  </sheetViews>
  <sheetFormatPr defaultColWidth="14" defaultRowHeight="13.2" x14ac:dyDescent="0.25"/>
  <cols>
    <col min="1" max="1" width="10" style="61" customWidth="1"/>
    <col min="2" max="2" width="40" style="61" customWidth="1"/>
    <col min="3" max="3" width="6.6640625" style="61" bestFit="1" customWidth="1"/>
    <col min="4" max="4" width="19.44140625" style="61" bestFit="1" customWidth="1"/>
    <col min="5" max="5" width="6.6640625" style="61" bestFit="1" customWidth="1"/>
    <col min="6" max="6" width="73" style="61" bestFit="1" customWidth="1"/>
    <col min="7" max="7" width="15.88671875" style="61" customWidth="1"/>
    <col min="8" max="8" width="16" style="61" customWidth="1"/>
    <col min="9" max="9" width="13" style="61" customWidth="1"/>
    <col min="10" max="10" width="10" style="61" customWidth="1"/>
    <col min="11" max="11" width="9" style="61" customWidth="1"/>
    <col min="12" max="12" width="36" style="61" customWidth="1"/>
    <col min="13" max="13" width="13" style="61" customWidth="1"/>
    <col min="14" max="14" width="23" style="61" customWidth="1"/>
    <col min="15" max="20" width="13" style="61" customWidth="1"/>
    <col min="21" max="16384" width="14" style="61"/>
  </cols>
  <sheetData>
    <row r="1" spans="1:7" ht="21" customHeight="1" x14ac:dyDescent="0.25">
      <c r="A1" s="59" t="s">
        <v>265</v>
      </c>
      <c r="B1" s="60"/>
      <c r="C1" s="60"/>
      <c r="D1" s="60"/>
      <c r="E1" s="60"/>
      <c r="F1" s="60"/>
      <c r="G1" s="60"/>
    </row>
    <row r="2" spans="1:7" ht="21" customHeight="1" x14ac:dyDescent="0.25">
      <c r="A2" s="60"/>
      <c r="B2" s="60"/>
      <c r="C2" s="60"/>
      <c r="D2" s="60"/>
      <c r="E2" s="60"/>
      <c r="F2" s="60"/>
      <c r="G2" s="60"/>
    </row>
    <row r="3" spans="1:7" ht="21" customHeight="1" x14ac:dyDescent="0.25">
      <c r="A3" s="60"/>
      <c r="B3" s="60"/>
      <c r="C3" s="60"/>
      <c r="D3" s="60"/>
      <c r="E3" s="60"/>
      <c r="F3" s="60"/>
      <c r="G3" s="60"/>
    </row>
    <row r="4" spans="1:7" ht="21" customHeight="1" x14ac:dyDescent="0.25">
      <c r="A4" s="62" t="s">
        <v>203</v>
      </c>
      <c r="B4" s="62"/>
      <c r="C4" s="62"/>
      <c r="D4" s="62"/>
      <c r="E4" s="62"/>
      <c r="F4" s="62"/>
      <c r="G4" s="62"/>
    </row>
    <row r="5" spans="1:7" ht="21" customHeight="1" x14ac:dyDescent="0.25">
      <c r="A5" s="62"/>
      <c r="B5" s="62"/>
      <c r="C5" s="62"/>
      <c r="D5" s="62"/>
      <c r="E5" s="62"/>
      <c r="F5" s="62"/>
      <c r="G5" s="62"/>
    </row>
    <row r="6" spans="1:7" ht="21" customHeight="1" x14ac:dyDescent="0.25">
      <c r="A6" s="63" t="s">
        <v>204</v>
      </c>
      <c r="B6" s="63" t="s">
        <v>205</v>
      </c>
      <c r="C6" s="63" t="s">
        <v>206</v>
      </c>
      <c r="D6" s="63" t="s">
        <v>205</v>
      </c>
      <c r="E6" s="63" t="s">
        <v>207</v>
      </c>
      <c r="F6" s="63" t="s">
        <v>205</v>
      </c>
      <c r="G6" s="63" t="s">
        <v>208</v>
      </c>
    </row>
    <row r="7" spans="1:7" ht="21" customHeight="1" x14ac:dyDescent="0.25">
      <c r="A7" s="64" t="s">
        <v>266</v>
      </c>
      <c r="B7" s="65" t="s">
        <v>267</v>
      </c>
      <c r="C7" s="66" t="s">
        <v>209</v>
      </c>
      <c r="D7" s="64" t="s">
        <v>268</v>
      </c>
      <c r="E7" s="67" t="s">
        <v>210</v>
      </c>
      <c r="F7" s="68" t="s">
        <v>269</v>
      </c>
      <c r="G7" s="68" t="str">
        <f>$A$7&amp;$C$7&amp;E7</f>
        <v>BU01001</v>
      </c>
    </row>
    <row r="8" spans="1:7" ht="21" customHeight="1" x14ac:dyDescent="0.25">
      <c r="A8" s="69"/>
      <c r="B8" s="70"/>
      <c r="C8" s="71"/>
      <c r="D8" s="69"/>
      <c r="E8" s="67" t="s">
        <v>211</v>
      </c>
      <c r="F8" s="68" t="s">
        <v>270</v>
      </c>
      <c r="G8" s="68" t="str">
        <f t="shared" ref="G8:G51" si="0">$A$7&amp;$C$7&amp;E8</f>
        <v>BU01002</v>
      </c>
    </row>
    <row r="9" spans="1:7" ht="21" customHeight="1" x14ac:dyDescent="0.25">
      <c r="A9" s="69"/>
      <c r="B9" s="70"/>
      <c r="C9" s="71"/>
      <c r="D9" s="69"/>
      <c r="E9" s="67" t="s">
        <v>212</v>
      </c>
      <c r="F9" s="68" t="s">
        <v>271</v>
      </c>
      <c r="G9" s="68" t="str">
        <f t="shared" si="0"/>
        <v>BU01003</v>
      </c>
    </row>
    <row r="10" spans="1:7" ht="21" customHeight="1" x14ac:dyDescent="0.25">
      <c r="A10" s="69"/>
      <c r="B10" s="70"/>
      <c r="C10" s="71"/>
      <c r="D10" s="69"/>
      <c r="E10" s="67" t="s">
        <v>213</v>
      </c>
      <c r="F10" s="68" t="s">
        <v>272</v>
      </c>
      <c r="G10" s="68" t="str">
        <f t="shared" si="0"/>
        <v>BU01004</v>
      </c>
    </row>
    <row r="11" spans="1:7" ht="21" customHeight="1" x14ac:dyDescent="0.25">
      <c r="A11" s="69"/>
      <c r="B11" s="70"/>
      <c r="C11" s="71"/>
      <c r="D11" s="69"/>
      <c r="E11" s="67" t="s">
        <v>214</v>
      </c>
      <c r="F11" s="68" t="s">
        <v>273</v>
      </c>
      <c r="G11" s="68" t="str">
        <f t="shared" si="0"/>
        <v>BU01005</v>
      </c>
    </row>
    <row r="12" spans="1:7" ht="21" customHeight="1" x14ac:dyDescent="0.25">
      <c r="A12" s="69"/>
      <c r="B12" s="70"/>
      <c r="C12" s="71"/>
      <c r="D12" s="69"/>
      <c r="E12" s="67" t="s">
        <v>215</v>
      </c>
      <c r="F12" s="68" t="s">
        <v>274</v>
      </c>
      <c r="G12" s="68" t="str">
        <f t="shared" si="0"/>
        <v>BU01006</v>
      </c>
    </row>
    <row r="13" spans="1:7" ht="21" customHeight="1" x14ac:dyDescent="0.25">
      <c r="A13" s="69"/>
      <c r="B13" s="70"/>
      <c r="C13" s="71"/>
      <c r="D13" s="69"/>
      <c r="E13" s="67" t="s">
        <v>216</v>
      </c>
      <c r="F13" s="68" t="s">
        <v>275</v>
      </c>
      <c r="G13" s="68" t="str">
        <f t="shared" si="0"/>
        <v>BU01007</v>
      </c>
    </row>
    <row r="14" spans="1:7" ht="21" customHeight="1" x14ac:dyDescent="0.25">
      <c r="A14" s="69"/>
      <c r="B14" s="70"/>
      <c r="C14" s="71"/>
      <c r="D14" s="69"/>
      <c r="E14" s="67" t="s">
        <v>217</v>
      </c>
      <c r="F14" s="68" t="s">
        <v>276</v>
      </c>
      <c r="G14" s="68" t="str">
        <f t="shared" si="0"/>
        <v>BU01008</v>
      </c>
    </row>
    <row r="15" spans="1:7" ht="21" customHeight="1" x14ac:dyDescent="0.25">
      <c r="A15" s="69"/>
      <c r="B15" s="70"/>
      <c r="C15" s="71"/>
      <c r="D15" s="69"/>
      <c r="E15" s="67" t="s">
        <v>218</v>
      </c>
      <c r="F15" s="68" t="s">
        <v>277</v>
      </c>
      <c r="G15" s="68" t="str">
        <f t="shared" si="0"/>
        <v>BU01009</v>
      </c>
    </row>
    <row r="16" spans="1:7" ht="21" customHeight="1" x14ac:dyDescent="0.25">
      <c r="A16" s="69"/>
      <c r="B16" s="70"/>
      <c r="C16" s="71"/>
      <c r="D16" s="69"/>
      <c r="E16" s="67" t="s">
        <v>219</v>
      </c>
      <c r="F16" s="68" t="s">
        <v>278</v>
      </c>
      <c r="G16" s="68" t="str">
        <f t="shared" si="0"/>
        <v>BU01010</v>
      </c>
    </row>
    <row r="17" spans="1:7" ht="21" customHeight="1" x14ac:dyDescent="0.25">
      <c r="A17" s="69"/>
      <c r="B17" s="70"/>
      <c r="C17" s="71"/>
      <c r="D17" s="69"/>
      <c r="E17" s="67" t="s">
        <v>220</v>
      </c>
      <c r="F17" s="68" t="s">
        <v>279</v>
      </c>
      <c r="G17" s="68" t="str">
        <f t="shared" si="0"/>
        <v>BU01011</v>
      </c>
    </row>
    <row r="18" spans="1:7" ht="21" customHeight="1" x14ac:dyDescent="0.25">
      <c r="A18" s="69"/>
      <c r="B18" s="70"/>
      <c r="C18" s="71"/>
      <c r="D18" s="69"/>
      <c r="E18" s="67" t="s">
        <v>221</v>
      </c>
      <c r="F18" s="68" t="s">
        <v>280</v>
      </c>
      <c r="G18" s="68" t="str">
        <f t="shared" si="0"/>
        <v>BU01012</v>
      </c>
    </row>
    <row r="19" spans="1:7" ht="21" customHeight="1" x14ac:dyDescent="0.25">
      <c r="A19" s="69"/>
      <c r="B19" s="70"/>
      <c r="C19" s="71"/>
      <c r="D19" s="69"/>
      <c r="E19" s="67" t="s">
        <v>222</v>
      </c>
      <c r="F19" s="68" t="s">
        <v>281</v>
      </c>
      <c r="G19" s="68" t="str">
        <f t="shared" si="0"/>
        <v>BU01013</v>
      </c>
    </row>
    <row r="20" spans="1:7" ht="21" customHeight="1" x14ac:dyDescent="0.25">
      <c r="A20" s="69"/>
      <c r="B20" s="70"/>
      <c r="C20" s="71"/>
      <c r="D20" s="69"/>
      <c r="E20" s="67" t="s">
        <v>223</v>
      </c>
      <c r="F20" s="68" t="s">
        <v>282</v>
      </c>
      <c r="G20" s="68" t="str">
        <f t="shared" si="0"/>
        <v>BU01014</v>
      </c>
    </row>
    <row r="21" spans="1:7" ht="21" customHeight="1" x14ac:dyDescent="0.25">
      <c r="A21" s="69"/>
      <c r="B21" s="70"/>
      <c r="C21" s="71"/>
      <c r="D21" s="69"/>
      <c r="E21" s="67" t="s">
        <v>224</v>
      </c>
      <c r="F21" s="68" t="s">
        <v>283</v>
      </c>
      <c r="G21" s="68" t="str">
        <f t="shared" si="0"/>
        <v>BU01015</v>
      </c>
    </row>
    <row r="22" spans="1:7" ht="21" customHeight="1" x14ac:dyDescent="0.25">
      <c r="A22" s="69"/>
      <c r="B22" s="70"/>
      <c r="C22" s="71"/>
      <c r="D22" s="69"/>
      <c r="E22" s="67" t="s">
        <v>225</v>
      </c>
      <c r="F22" s="68" t="s">
        <v>284</v>
      </c>
      <c r="G22" s="68" t="str">
        <f t="shared" si="0"/>
        <v>BU01016</v>
      </c>
    </row>
    <row r="23" spans="1:7" ht="21" customHeight="1" x14ac:dyDescent="0.25">
      <c r="A23" s="69"/>
      <c r="B23" s="70"/>
      <c r="C23" s="71"/>
      <c r="D23" s="69"/>
      <c r="E23" s="67" t="s">
        <v>226</v>
      </c>
      <c r="F23" s="68" t="s">
        <v>285</v>
      </c>
      <c r="G23" s="68" t="str">
        <f t="shared" si="0"/>
        <v>BU01017</v>
      </c>
    </row>
    <row r="24" spans="1:7" ht="21" customHeight="1" x14ac:dyDescent="0.25">
      <c r="A24" s="69"/>
      <c r="B24" s="70"/>
      <c r="C24" s="71"/>
      <c r="D24" s="69"/>
      <c r="E24" s="67" t="s">
        <v>227</v>
      </c>
      <c r="F24" s="68" t="s">
        <v>286</v>
      </c>
      <c r="G24" s="68" t="str">
        <f t="shared" si="0"/>
        <v>BU01018</v>
      </c>
    </row>
    <row r="25" spans="1:7" ht="21" customHeight="1" x14ac:dyDescent="0.25">
      <c r="A25" s="69"/>
      <c r="B25" s="70"/>
      <c r="C25" s="71"/>
      <c r="D25" s="69"/>
      <c r="E25" s="67" t="s">
        <v>228</v>
      </c>
      <c r="F25" s="68" t="s">
        <v>287</v>
      </c>
      <c r="G25" s="68" t="str">
        <f t="shared" si="0"/>
        <v>BU01019</v>
      </c>
    </row>
    <row r="26" spans="1:7" ht="21" customHeight="1" x14ac:dyDescent="0.25">
      <c r="A26" s="69"/>
      <c r="B26" s="70"/>
      <c r="C26" s="71"/>
      <c r="D26" s="69"/>
      <c r="E26" s="67" t="s">
        <v>229</v>
      </c>
      <c r="F26" s="68" t="s">
        <v>288</v>
      </c>
      <c r="G26" s="68" t="str">
        <f t="shared" si="0"/>
        <v>BU01020</v>
      </c>
    </row>
    <row r="27" spans="1:7" ht="21" customHeight="1" x14ac:dyDescent="0.25">
      <c r="A27" s="69"/>
      <c r="B27" s="70"/>
      <c r="C27" s="71"/>
      <c r="D27" s="69"/>
      <c r="E27" s="67" t="s">
        <v>230</v>
      </c>
      <c r="F27" s="68" t="s">
        <v>289</v>
      </c>
      <c r="G27" s="68" t="str">
        <f t="shared" si="0"/>
        <v>BU01021</v>
      </c>
    </row>
    <row r="28" spans="1:7" ht="21" customHeight="1" x14ac:dyDescent="0.25">
      <c r="A28" s="69"/>
      <c r="B28" s="70"/>
      <c r="C28" s="71"/>
      <c r="D28" s="69"/>
      <c r="E28" s="67" t="s">
        <v>231</v>
      </c>
      <c r="F28" s="68" t="s">
        <v>290</v>
      </c>
      <c r="G28" s="68" t="str">
        <f t="shared" si="0"/>
        <v>BU01022</v>
      </c>
    </row>
    <row r="29" spans="1:7" ht="21" customHeight="1" x14ac:dyDescent="0.25">
      <c r="A29" s="69"/>
      <c r="B29" s="70"/>
      <c r="C29" s="71"/>
      <c r="D29" s="69"/>
      <c r="E29" s="67" t="s">
        <v>232</v>
      </c>
      <c r="F29" s="68" t="s">
        <v>291</v>
      </c>
      <c r="G29" s="68" t="str">
        <f t="shared" si="0"/>
        <v>BU01023</v>
      </c>
    </row>
    <row r="30" spans="1:7" ht="21" customHeight="1" x14ac:dyDescent="0.25">
      <c r="A30" s="69"/>
      <c r="B30" s="70"/>
      <c r="C30" s="71"/>
      <c r="D30" s="69"/>
      <c r="E30" s="67" t="s">
        <v>233</v>
      </c>
      <c r="F30" s="68" t="s">
        <v>292</v>
      </c>
      <c r="G30" s="68" t="str">
        <f t="shared" si="0"/>
        <v>BU01024</v>
      </c>
    </row>
    <row r="31" spans="1:7" ht="21" customHeight="1" x14ac:dyDescent="0.25">
      <c r="A31" s="69"/>
      <c r="B31" s="70"/>
      <c r="C31" s="71"/>
      <c r="D31" s="69"/>
      <c r="E31" s="67" t="s">
        <v>234</v>
      </c>
      <c r="F31" s="68" t="s">
        <v>293</v>
      </c>
      <c r="G31" s="68" t="str">
        <f t="shared" si="0"/>
        <v>BU01025</v>
      </c>
    </row>
    <row r="32" spans="1:7" ht="21" customHeight="1" x14ac:dyDescent="0.25">
      <c r="A32" s="69"/>
      <c r="B32" s="70"/>
      <c r="C32" s="71"/>
      <c r="D32" s="69"/>
      <c r="E32" s="67" t="s">
        <v>235</v>
      </c>
      <c r="F32" s="68" t="s">
        <v>294</v>
      </c>
      <c r="G32" s="68" t="str">
        <f t="shared" si="0"/>
        <v>BU01026</v>
      </c>
    </row>
    <row r="33" spans="1:7" ht="21" customHeight="1" x14ac:dyDescent="0.25">
      <c r="A33" s="69"/>
      <c r="B33" s="70"/>
      <c r="C33" s="71"/>
      <c r="D33" s="69"/>
      <c r="E33" s="67" t="s">
        <v>236</v>
      </c>
      <c r="F33" s="68" t="s">
        <v>295</v>
      </c>
      <c r="G33" s="68" t="str">
        <f t="shared" si="0"/>
        <v>BU01027</v>
      </c>
    </row>
    <row r="34" spans="1:7" ht="21" customHeight="1" x14ac:dyDescent="0.25">
      <c r="A34" s="69"/>
      <c r="B34" s="70"/>
      <c r="C34" s="71"/>
      <c r="D34" s="69"/>
      <c r="E34" s="67" t="s">
        <v>237</v>
      </c>
      <c r="F34" s="68" t="s">
        <v>296</v>
      </c>
      <c r="G34" s="68" t="str">
        <f t="shared" si="0"/>
        <v>BU01028</v>
      </c>
    </row>
    <row r="35" spans="1:7" ht="21" customHeight="1" x14ac:dyDescent="0.25">
      <c r="A35" s="69"/>
      <c r="B35" s="70"/>
      <c r="C35" s="71"/>
      <c r="D35" s="69"/>
      <c r="E35" s="67" t="s">
        <v>238</v>
      </c>
      <c r="F35" s="68" t="s">
        <v>297</v>
      </c>
      <c r="G35" s="68" t="str">
        <f t="shared" si="0"/>
        <v>BU01029</v>
      </c>
    </row>
    <row r="36" spans="1:7" ht="21" customHeight="1" x14ac:dyDescent="0.25">
      <c r="A36" s="69"/>
      <c r="B36" s="70"/>
      <c r="C36" s="71"/>
      <c r="D36" s="69"/>
      <c r="E36" s="67" t="s">
        <v>239</v>
      </c>
      <c r="F36" s="68" t="s">
        <v>298</v>
      </c>
      <c r="G36" s="68" t="str">
        <f t="shared" si="0"/>
        <v>BU01030</v>
      </c>
    </row>
    <row r="37" spans="1:7" ht="21" customHeight="1" x14ac:dyDescent="0.25">
      <c r="A37" s="69"/>
      <c r="B37" s="70"/>
      <c r="C37" s="71"/>
      <c r="D37" s="69"/>
      <c r="E37" s="67" t="s">
        <v>240</v>
      </c>
      <c r="F37" s="68" t="s">
        <v>299</v>
      </c>
      <c r="G37" s="68" t="str">
        <f t="shared" si="0"/>
        <v>BU01031</v>
      </c>
    </row>
    <row r="38" spans="1:7" ht="21" customHeight="1" x14ac:dyDescent="0.25">
      <c r="A38" s="69"/>
      <c r="B38" s="70"/>
      <c r="C38" s="71"/>
      <c r="D38" s="69"/>
      <c r="E38" s="67" t="s">
        <v>241</v>
      </c>
      <c r="F38" s="68" t="s">
        <v>300</v>
      </c>
      <c r="G38" s="68" t="str">
        <f t="shared" si="0"/>
        <v>BU01032</v>
      </c>
    </row>
    <row r="39" spans="1:7" ht="21" customHeight="1" x14ac:dyDescent="0.25">
      <c r="A39" s="69"/>
      <c r="B39" s="70"/>
      <c r="C39" s="71"/>
      <c r="D39" s="69"/>
      <c r="E39" s="67" t="s">
        <v>242</v>
      </c>
      <c r="F39" s="68" t="s">
        <v>301</v>
      </c>
      <c r="G39" s="68" t="str">
        <f t="shared" si="0"/>
        <v>BU01033</v>
      </c>
    </row>
    <row r="40" spans="1:7" ht="21" customHeight="1" x14ac:dyDescent="0.25">
      <c r="A40" s="69"/>
      <c r="B40" s="70"/>
      <c r="C40" s="71"/>
      <c r="D40" s="69"/>
      <c r="E40" s="67" t="s">
        <v>243</v>
      </c>
      <c r="F40" s="68" t="s">
        <v>302</v>
      </c>
      <c r="G40" s="68" t="str">
        <f t="shared" si="0"/>
        <v>BU01034</v>
      </c>
    </row>
    <row r="41" spans="1:7" ht="21" customHeight="1" x14ac:dyDescent="0.25">
      <c r="A41" s="69"/>
      <c r="B41" s="70"/>
      <c r="C41" s="71"/>
      <c r="D41" s="69"/>
      <c r="E41" s="67" t="s">
        <v>244</v>
      </c>
      <c r="F41" s="68" t="s">
        <v>303</v>
      </c>
      <c r="G41" s="68" t="str">
        <f t="shared" si="0"/>
        <v>BU01035</v>
      </c>
    </row>
    <row r="42" spans="1:7" ht="21" customHeight="1" x14ac:dyDescent="0.25">
      <c r="A42" s="69"/>
      <c r="B42" s="70"/>
      <c r="C42" s="71"/>
      <c r="D42" s="69"/>
      <c r="E42" s="67" t="s">
        <v>245</v>
      </c>
      <c r="F42" s="68" t="s">
        <v>304</v>
      </c>
      <c r="G42" s="68" t="str">
        <f t="shared" si="0"/>
        <v>BU01036</v>
      </c>
    </row>
    <row r="43" spans="1:7" ht="21" customHeight="1" x14ac:dyDescent="0.25">
      <c r="A43" s="69"/>
      <c r="B43" s="70"/>
      <c r="C43" s="71"/>
      <c r="D43" s="69"/>
      <c r="E43" s="67" t="s">
        <v>246</v>
      </c>
      <c r="F43" s="68" t="s">
        <v>305</v>
      </c>
      <c r="G43" s="68" t="str">
        <f t="shared" si="0"/>
        <v>BU01037</v>
      </c>
    </row>
    <row r="44" spans="1:7" ht="21" customHeight="1" x14ac:dyDescent="0.25">
      <c r="A44" s="69"/>
      <c r="B44" s="70"/>
      <c r="C44" s="71"/>
      <c r="D44" s="69"/>
      <c r="E44" s="67" t="s">
        <v>247</v>
      </c>
      <c r="F44" s="68" t="s">
        <v>306</v>
      </c>
      <c r="G44" s="68" t="str">
        <f t="shared" si="0"/>
        <v>BU01038</v>
      </c>
    </row>
    <row r="45" spans="1:7" ht="21" customHeight="1" x14ac:dyDescent="0.25">
      <c r="A45" s="69"/>
      <c r="B45" s="70"/>
      <c r="C45" s="71"/>
      <c r="D45" s="69"/>
      <c r="E45" s="67" t="s">
        <v>248</v>
      </c>
      <c r="F45" s="68" t="s">
        <v>307</v>
      </c>
      <c r="G45" s="68" t="str">
        <f t="shared" si="0"/>
        <v>BU01039</v>
      </c>
    </row>
    <row r="46" spans="1:7" ht="21" customHeight="1" x14ac:dyDescent="0.25">
      <c r="A46" s="69"/>
      <c r="B46" s="70"/>
      <c r="C46" s="71"/>
      <c r="D46" s="69"/>
      <c r="E46" s="67" t="s">
        <v>249</v>
      </c>
      <c r="F46" s="68" t="s">
        <v>308</v>
      </c>
      <c r="G46" s="68" t="str">
        <f t="shared" si="0"/>
        <v>BU01040</v>
      </c>
    </row>
    <row r="47" spans="1:7" ht="21" customHeight="1" x14ac:dyDescent="0.25">
      <c r="A47" s="69"/>
      <c r="B47" s="70"/>
      <c r="C47" s="71"/>
      <c r="D47" s="69"/>
      <c r="E47" s="67" t="s">
        <v>250</v>
      </c>
      <c r="F47" s="68" t="s">
        <v>309</v>
      </c>
      <c r="G47" s="68" t="str">
        <f t="shared" si="0"/>
        <v>BU01041</v>
      </c>
    </row>
    <row r="48" spans="1:7" ht="21" customHeight="1" x14ac:dyDescent="0.25">
      <c r="A48" s="69"/>
      <c r="B48" s="70"/>
      <c r="C48" s="71"/>
      <c r="D48" s="69"/>
      <c r="E48" s="67" t="s">
        <v>251</v>
      </c>
      <c r="F48" s="68" t="s">
        <v>310</v>
      </c>
      <c r="G48" s="68" t="str">
        <f t="shared" si="0"/>
        <v>BU01042</v>
      </c>
    </row>
    <row r="49" spans="1:7" ht="21" customHeight="1" x14ac:dyDescent="0.25">
      <c r="A49" s="69"/>
      <c r="B49" s="70"/>
      <c r="C49" s="71"/>
      <c r="D49" s="69"/>
      <c r="E49" s="67" t="s">
        <v>252</v>
      </c>
      <c r="F49" s="68" t="s">
        <v>311</v>
      </c>
      <c r="G49" s="68" t="str">
        <f t="shared" si="0"/>
        <v>BU01043</v>
      </c>
    </row>
    <row r="50" spans="1:7" ht="21" customHeight="1" x14ac:dyDescent="0.25">
      <c r="A50" s="69"/>
      <c r="B50" s="70"/>
      <c r="C50" s="71"/>
      <c r="D50" s="69"/>
      <c r="E50" s="67" t="s">
        <v>253</v>
      </c>
      <c r="F50" s="68" t="s">
        <v>312</v>
      </c>
      <c r="G50" s="68" t="str">
        <f t="shared" si="0"/>
        <v>BU01044</v>
      </c>
    </row>
    <row r="51" spans="1:7" ht="21" customHeight="1" x14ac:dyDescent="0.25">
      <c r="A51" s="69"/>
      <c r="B51" s="70"/>
      <c r="C51" s="71"/>
      <c r="D51" s="69"/>
      <c r="E51" s="67" t="s">
        <v>313</v>
      </c>
      <c r="F51" s="68" t="s">
        <v>314</v>
      </c>
      <c r="G51" s="68" t="str">
        <f t="shared" si="0"/>
        <v>BU01045</v>
      </c>
    </row>
    <row r="52" spans="1:7" ht="21" customHeight="1" x14ac:dyDescent="0.25">
      <c r="A52" s="69"/>
      <c r="B52" s="69"/>
      <c r="C52" s="66" t="s">
        <v>254</v>
      </c>
      <c r="D52" s="64" t="s">
        <v>315</v>
      </c>
      <c r="E52" s="67" t="s">
        <v>210</v>
      </c>
      <c r="F52" s="68" t="s">
        <v>316</v>
      </c>
      <c r="G52" s="68" t="str">
        <f t="shared" ref="G52:G60" si="1">$A$7&amp;$C$52&amp;E52</f>
        <v>BU02001</v>
      </c>
    </row>
    <row r="53" spans="1:7" ht="21" customHeight="1" x14ac:dyDescent="0.25">
      <c r="A53" s="69"/>
      <c r="B53" s="69"/>
      <c r="C53" s="71"/>
      <c r="D53" s="69"/>
      <c r="E53" s="67" t="s">
        <v>211</v>
      </c>
      <c r="F53" s="68" t="s">
        <v>317</v>
      </c>
      <c r="G53" s="68" t="str">
        <f t="shared" si="1"/>
        <v>BU02002</v>
      </c>
    </row>
    <row r="54" spans="1:7" ht="21" customHeight="1" x14ac:dyDescent="0.25">
      <c r="A54" s="69"/>
      <c r="B54" s="69"/>
      <c r="C54" s="71"/>
      <c r="D54" s="69"/>
      <c r="E54" s="67" t="s">
        <v>212</v>
      </c>
      <c r="F54" s="68" t="s">
        <v>318</v>
      </c>
      <c r="G54" s="68" t="str">
        <f t="shared" si="1"/>
        <v>BU02003</v>
      </c>
    </row>
    <row r="55" spans="1:7" ht="21" customHeight="1" x14ac:dyDescent="0.25">
      <c r="A55" s="69"/>
      <c r="B55" s="69"/>
      <c r="C55" s="71"/>
      <c r="D55" s="69"/>
      <c r="E55" s="67" t="s">
        <v>213</v>
      </c>
      <c r="F55" s="68" t="s">
        <v>319</v>
      </c>
      <c r="G55" s="68" t="str">
        <f t="shared" si="1"/>
        <v>BU02004</v>
      </c>
    </row>
    <row r="56" spans="1:7" ht="21" customHeight="1" x14ac:dyDescent="0.25">
      <c r="A56" s="69"/>
      <c r="B56" s="69"/>
      <c r="C56" s="71"/>
      <c r="D56" s="69"/>
      <c r="E56" s="67" t="s">
        <v>214</v>
      </c>
      <c r="F56" s="68" t="s">
        <v>320</v>
      </c>
      <c r="G56" s="68" t="str">
        <f t="shared" si="1"/>
        <v>BU02005</v>
      </c>
    </row>
    <row r="57" spans="1:7" ht="21" customHeight="1" x14ac:dyDescent="0.25">
      <c r="A57" s="69"/>
      <c r="B57" s="69"/>
      <c r="C57" s="71"/>
      <c r="D57" s="69"/>
      <c r="E57" s="67" t="s">
        <v>215</v>
      </c>
      <c r="F57" s="68" t="s">
        <v>321</v>
      </c>
      <c r="G57" s="68" t="str">
        <f t="shared" si="1"/>
        <v>BU02006</v>
      </c>
    </row>
    <row r="58" spans="1:7" ht="21" customHeight="1" x14ac:dyDescent="0.25">
      <c r="A58" s="69"/>
      <c r="B58" s="69"/>
      <c r="C58" s="71"/>
      <c r="D58" s="69"/>
      <c r="E58" s="67" t="s">
        <v>216</v>
      </c>
      <c r="F58" s="68" t="s">
        <v>322</v>
      </c>
      <c r="G58" s="68" t="str">
        <f t="shared" si="1"/>
        <v>BU02007</v>
      </c>
    </row>
    <row r="59" spans="1:7" ht="21" customHeight="1" x14ac:dyDescent="0.25">
      <c r="A59" s="69"/>
      <c r="B59" s="69"/>
      <c r="C59" s="71"/>
      <c r="D59" s="69"/>
      <c r="E59" s="67" t="s">
        <v>217</v>
      </c>
      <c r="F59" s="72" t="s">
        <v>323</v>
      </c>
      <c r="G59" s="68" t="str">
        <f t="shared" si="1"/>
        <v>BU02008</v>
      </c>
    </row>
    <row r="60" spans="1:7" ht="21" customHeight="1" x14ac:dyDescent="0.25">
      <c r="A60" s="69"/>
      <c r="B60" s="69"/>
      <c r="C60" s="73"/>
      <c r="D60" s="74"/>
      <c r="E60" s="67" t="s">
        <v>218</v>
      </c>
      <c r="F60" s="72" t="s">
        <v>324</v>
      </c>
      <c r="G60" s="68" t="str">
        <f t="shared" si="1"/>
        <v>BU02009</v>
      </c>
    </row>
    <row r="61" spans="1:7" ht="21" customHeight="1" x14ac:dyDescent="0.25">
      <c r="A61" s="69"/>
      <c r="B61" s="69"/>
      <c r="C61" s="67" t="s">
        <v>255</v>
      </c>
      <c r="D61" s="68" t="s">
        <v>325</v>
      </c>
      <c r="E61" s="67" t="s">
        <v>210</v>
      </c>
      <c r="F61" s="72" t="s">
        <v>325</v>
      </c>
      <c r="G61" s="68" t="str">
        <f>A7&amp;C61&amp;E61</f>
        <v>BU03001</v>
      </c>
    </row>
    <row r="62" spans="1:7" ht="21" customHeight="1" x14ac:dyDescent="0.25">
      <c r="A62" s="64" t="s">
        <v>326</v>
      </c>
      <c r="B62" s="65" t="s">
        <v>327</v>
      </c>
      <c r="C62" s="75" t="s">
        <v>209</v>
      </c>
      <c r="D62" s="76" t="s">
        <v>328</v>
      </c>
      <c r="E62" s="67" t="s">
        <v>210</v>
      </c>
      <c r="F62" s="68" t="s">
        <v>329</v>
      </c>
      <c r="G62" s="68" t="str">
        <f>$A$62&amp;$C$62&amp;E62</f>
        <v>OP01001</v>
      </c>
    </row>
    <row r="63" spans="1:7" ht="21" customHeight="1" x14ac:dyDescent="0.25">
      <c r="A63" s="69"/>
      <c r="B63" s="70"/>
      <c r="C63" s="66" t="s">
        <v>254</v>
      </c>
      <c r="D63" s="64" t="s">
        <v>330</v>
      </c>
      <c r="E63" s="67" t="s">
        <v>210</v>
      </c>
      <c r="F63" s="68" t="s">
        <v>331</v>
      </c>
      <c r="G63" s="68" t="str">
        <f t="shared" ref="G63:G76" si="2">$A$62&amp;$C$63&amp;E63</f>
        <v>OP02001</v>
      </c>
    </row>
    <row r="64" spans="1:7" ht="21" customHeight="1" x14ac:dyDescent="0.25">
      <c r="A64" s="69"/>
      <c r="B64" s="70"/>
      <c r="C64" s="71"/>
      <c r="D64" s="69"/>
      <c r="E64" s="67" t="s">
        <v>211</v>
      </c>
      <c r="F64" s="68" t="s">
        <v>332</v>
      </c>
      <c r="G64" s="68" t="str">
        <f t="shared" si="2"/>
        <v>OP02002</v>
      </c>
    </row>
    <row r="65" spans="1:7" ht="21" customHeight="1" x14ac:dyDescent="0.25">
      <c r="A65" s="69"/>
      <c r="B65" s="70"/>
      <c r="C65" s="71"/>
      <c r="D65" s="69"/>
      <c r="E65" s="67" t="s">
        <v>212</v>
      </c>
      <c r="F65" s="68" t="s">
        <v>333</v>
      </c>
      <c r="G65" s="68" t="str">
        <f t="shared" si="2"/>
        <v>OP02003</v>
      </c>
    </row>
    <row r="66" spans="1:7" ht="21" customHeight="1" x14ac:dyDescent="0.25">
      <c r="A66" s="69"/>
      <c r="B66" s="70"/>
      <c r="C66" s="71"/>
      <c r="D66" s="69"/>
      <c r="E66" s="67" t="s">
        <v>213</v>
      </c>
      <c r="F66" s="68" t="s">
        <v>334</v>
      </c>
      <c r="G66" s="68" t="str">
        <f t="shared" si="2"/>
        <v>OP02004</v>
      </c>
    </row>
    <row r="67" spans="1:7" ht="21" customHeight="1" x14ac:dyDescent="0.25">
      <c r="A67" s="69"/>
      <c r="B67" s="70"/>
      <c r="C67" s="71"/>
      <c r="D67" s="69"/>
      <c r="E67" s="67" t="s">
        <v>214</v>
      </c>
      <c r="F67" s="68" t="s">
        <v>335</v>
      </c>
      <c r="G67" s="68" t="str">
        <f t="shared" si="2"/>
        <v>OP02005</v>
      </c>
    </row>
    <row r="68" spans="1:7" ht="21" customHeight="1" x14ac:dyDescent="0.25">
      <c r="A68" s="69"/>
      <c r="B68" s="70"/>
      <c r="C68" s="71"/>
      <c r="D68" s="69"/>
      <c r="E68" s="67" t="s">
        <v>215</v>
      </c>
      <c r="F68" s="68" t="s">
        <v>336</v>
      </c>
      <c r="G68" s="68" t="str">
        <f t="shared" si="2"/>
        <v>OP02006</v>
      </c>
    </row>
    <row r="69" spans="1:7" ht="21" customHeight="1" x14ac:dyDescent="0.25">
      <c r="A69" s="69"/>
      <c r="B69" s="70"/>
      <c r="C69" s="71"/>
      <c r="D69" s="69"/>
      <c r="E69" s="67" t="s">
        <v>216</v>
      </c>
      <c r="F69" s="68" t="s">
        <v>337</v>
      </c>
      <c r="G69" s="68" t="str">
        <f t="shared" si="2"/>
        <v>OP02007</v>
      </c>
    </row>
    <row r="70" spans="1:7" ht="21" customHeight="1" x14ac:dyDescent="0.25">
      <c r="A70" s="69"/>
      <c r="B70" s="70"/>
      <c r="C70" s="71"/>
      <c r="D70" s="69"/>
      <c r="E70" s="67" t="s">
        <v>217</v>
      </c>
      <c r="F70" s="68" t="s">
        <v>338</v>
      </c>
      <c r="G70" s="68" t="str">
        <f t="shared" si="2"/>
        <v>OP02008</v>
      </c>
    </row>
    <row r="71" spans="1:7" ht="21" customHeight="1" x14ac:dyDescent="0.25">
      <c r="A71" s="69"/>
      <c r="B71" s="70"/>
      <c r="C71" s="71"/>
      <c r="D71" s="69"/>
      <c r="E71" s="67" t="s">
        <v>218</v>
      </c>
      <c r="F71" s="68" t="s">
        <v>339</v>
      </c>
      <c r="G71" s="68" t="str">
        <f t="shared" si="2"/>
        <v>OP02009</v>
      </c>
    </row>
    <row r="72" spans="1:7" ht="21" customHeight="1" x14ac:dyDescent="0.25">
      <c r="A72" s="69"/>
      <c r="B72" s="70"/>
      <c r="C72" s="71"/>
      <c r="D72" s="69"/>
      <c r="E72" s="67" t="s">
        <v>219</v>
      </c>
      <c r="F72" s="68" t="s">
        <v>340</v>
      </c>
      <c r="G72" s="68" t="str">
        <f t="shared" si="2"/>
        <v>OP02010</v>
      </c>
    </row>
    <row r="73" spans="1:7" ht="21" customHeight="1" x14ac:dyDescent="0.25">
      <c r="A73" s="69"/>
      <c r="B73" s="70"/>
      <c r="C73" s="71"/>
      <c r="D73" s="69"/>
      <c r="E73" s="67" t="s">
        <v>220</v>
      </c>
      <c r="F73" s="68" t="s">
        <v>341</v>
      </c>
      <c r="G73" s="68" t="str">
        <f t="shared" si="2"/>
        <v>OP02011</v>
      </c>
    </row>
    <row r="74" spans="1:7" ht="21" customHeight="1" x14ac:dyDescent="0.25">
      <c r="A74" s="69"/>
      <c r="B74" s="70"/>
      <c r="C74" s="71"/>
      <c r="D74" s="69"/>
      <c r="E74" s="67" t="s">
        <v>221</v>
      </c>
      <c r="F74" s="68" t="s">
        <v>342</v>
      </c>
      <c r="G74" s="68" t="str">
        <f t="shared" si="2"/>
        <v>OP02012</v>
      </c>
    </row>
    <row r="75" spans="1:7" ht="21" customHeight="1" x14ac:dyDescent="0.25">
      <c r="A75" s="69"/>
      <c r="B75" s="70"/>
      <c r="C75" s="71"/>
      <c r="D75" s="69"/>
      <c r="E75" s="67" t="s">
        <v>222</v>
      </c>
      <c r="F75" s="68" t="s">
        <v>343</v>
      </c>
      <c r="G75" s="68" t="str">
        <f t="shared" si="2"/>
        <v>OP02013</v>
      </c>
    </row>
    <row r="76" spans="1:7" ht="21" customHeight="1" x14ac:dyDescent="0.25">
      <c r="A76" s="69"/>
      <c r="B76" s="70"/>
      <c r="C76" s="73"/>
      <c r="D76" s="74"/>
      <c r="E76" s="67" t="s">
        <v>223</v>
      </c>
      <c r="F76" s="68" t="s">
        <v>344</v>
      </c>
      <c r="G76" s="68" t="str">
        <f t="shared" si="2"/>
        <v>OP02014</v>
      </c>
    </row>
    <row r="77" spans="1:7" ht="21" customHeight="1" x14ac:dyDescent="0.25">
      <c r="A77" s="69"/>
      <c r="B77" s="70"/>
      <c r="C77" s="66" t="s">
        <v>255</v>
      </c>
      <c r="D77" s="64" t="s">
        <v>345</v>
      </c>
      <c r="E77" s="67" t="s">
        <v>210</v>
      </c>
      <c r="F77" s="68" t="s">
        <v>346</v>
      </c>
      <c r="G77" s="68" t="str">
        <f t="shared" ref="G77:G89" si="3">$A$62&amp;$C$77&amp;E77</f>
        <v>OP03001</v>
      </c>
    </row>
    <row r="78" spans="1:7" ht="21" customHeight="1" x14ac:dyDescent="0.25">
      <c r="A78" s="69"/>
      <c r="B78" s="70"/>
      <c r="C78" s="71"/>
      <c r="D78" s="69"/>
      <c r="E78" s="67" t="s">
        <v>211</v>
      </c>
      <c r="F78" s="68" t="s">
        <v>347</v>
      </c>
      <c r="G78" s="68" t="str">
        <f t="shared" si="3"/>
        <v>OP03002</v>
      </c>
    </row>
    <row r="79" spans="1:7" ht="21" customHeight="1" x14ac:dyDescent="0.25">
      <c r="A79" s="69"/>
      <c r="B79" s="70"/>
      <c r="C79" s="71"/>
      <c r="D79" s="69"/>
      <c r="E79" s="67" t="s">
        <v>212</v>
      </c>
      <c r="F79" s="68" t="s">
        <v>348</v>
      </c>
      <c r="G79" s="68" t="str">
        <f t="shared" si="3"/>
        <v>OP03003</v>
      </c>
    </row>
    <row r="80" spans="1:7" ht="21" customHeight="1" x14ac:dyDescent="0.25">
      <c r="A80" s="69"/>
      <c r="B80" s="70"/>
      <c r="C80" s="71"/>
      <c r="D80" s="69"/>
      <c r="E80" s="67" t="s">
        <v>213</v>
      </c>
      <c r="F80" s="68" t="s">
        <v>349</v>
      </c>
      <c r="G80" s="68" t="str">
        <f t="shared" si="3"/>
        <v>OP03004</v>
      </c>
    </row>
    <row r="81" spans="1:7" ht="21" customHeight="1" x14ac:dyDescent="0.25">
      <c r="A81" s="69"/>
      <c r="B81" s="70"/>
      <c r="C81" s="71"/>
      <c r="D81" s="69"/>
      <c r="E81" s="67" t="s">
        <v>214</v>
      </c>
      <c r="F81" s="68" t="s">
        <v>350</v>
      </c>
      <c r="G81" s="68" t="str">
        <f t="shared" si="3"/>
        <v>OP03005</v>
      </c>
    </row>
    <row r="82" spans="1:7" ht="21" customHeight="1" x14ac:dyDescent="0.25">
      <c r="A82" s="69"/>
      <c r="B82" s="70"/>
      <c r="C82" s="71"/>
      <c r="D82" s="69"/>
      <c r="E82" s="67" t="s">
        <v>215</v>
      </c>
      <c r="F82" s="68" t="s">
        <v>351</v>
      </c>
      <c r="G82" s="68" t="str">
        <f t="shared" si="3"/>
        <v>OP03006</v>
      </c>
    </row>
    <row r="83" spans="1:7" ht="21" customHeight="1" x14ac:dyDescent="0.25">
      <c r="A83" s="69"/>
      <c r="B83" s="70"/>
      <c r="C83" s="71"/>
      <c r="D83" s="69"/>
      <c r="E83" s="67" t="s">
        <v>216</v>
      </c>
      <c r="F83" s="68" t="s">
        <v>352</v>
      </c>
      <c r="G83" s="68" t="str">
        <f t="shared" si="3"/>
        <v>OP03007</v>
      </c>
    </row>
    <row r="84" spans="1:7" ht="21" customHeight="1" x14ac:dyDescent="0.25">
      <c r="A84" s="69"/>
      <c r="B84" s="70"/>
      <c r="C84" s="71"/>
      <c r="D84" s="69"/>
      <c r="E84" s="67" t="s">
        <v>217</v>
      </c>
      <c r="F84" s="68" t="s">
        <v>353</v>
      </c>
      <c r="G84" s="68" t="str">
        <f t="shared" si="3"/>
        <v>OP03008</v>
      </c>
    </row>
    <row r="85" spans="1:7" ht="21" customHeight="1" x14ac:dyDescent="0.25">
      <c r="A85" s="69"/>
      <c r="B85" s="70"/>
      <c r="C85" s="71"/>
      <c r="D85" s="69"/>
      <c r="E85" s="67" t="s">
        <v>218</v>
      </c>
      <c r="F85" s="68" t="s">
        <v>354</v>
      </c>
      <c r="G85" s="68" t="str">
        <f t="shared" si="3"/>
        <v>OP03009</v>
      </c>
    </row>
    <row r="86" spans="1:7" ht="21" customHeight="1" x14ac:dyDescent="0.25">
      <c r="A86" s="69"/>
      <c r="B86" s="70"/>
      <c r="C86" s="71"/>
      <c r="D86" s="69"/>
      <c r="E86" s="67" t="s">
        <v>219</v>
      </c>
      <c r="F86" s="68" t="s">
        <v>355</v>
      </c>
      <c r="G86" s="68" t="str">
        <f t="shared" si="3"/>
        <v>OP03010</v>
      </c>
    </row>
    <row r="87" spans="1:7" ht="21" customHeight="1" x14ac:dyDescent="0.25">
      <c r="A87" s="69"/>
      <c r="B87" s="70"/>
      <c r="C87" s="71"/>
      <c r="D87" s="69"/>
      <c r="E87" s="67" t="s">
        <v>220</v>
      </c>
      <c r="F87" s="68" t="s">
        <v>356</v>
      </c>
      <c r="G87" s="68" t="str">
        <f t="shared" si="3"/>
        <v>OP03011</v>
      </c>
    </row>
    <row r="88" spans="1:7" ht="21" customHeight="1" x14ac:dyDescent="0.25">
      <c r="A88" s="69"/>
      <c r="B88" s="70"/>
      <c r="C88" s="71"/>
      <c r="D88" s="69"/>
      <c r="E88" s="67" t="s">
        <v>221</v>
      </c>
      <c r="F88" s="68" t="s">
        <v>357</v>
      </c>
      <c r="G88" s="68" t="str">
        <f t="shared" si="3"/>
        <v>OP03012</v>
      </c>
    </row>
    <row r="89" spans="1:7" ht="21" customHeight="1" x14ac:dyDescent="0.25">
      <c r="A89" s="69"/>
      <c r="B89" s="70"/>
      <c r="C89" s="73"/>
      <c r="D89" s="74"/>
      <c r="E89" s="67" t="s">
        <v>222</v>
      </c>
      <c r="F89" s="68" t="s">
        <v>358</v>
      </c>
      <c r="G89" s="68" t="str">
        <f t="shared" si="3"/>
        <v>OP03013</v>
      </c>
    </row>
    <row r="90" spans="1:7" ht="21" customHeight="1" x14ac:dyDescent="0.25">
      <c r="A90" s="69"/>
      <c r="B90" s="70"/>
      <c r="C90" s="66" t="s">
        <v>256</v>
      </c>
      <c r="D90" s="64" t="s">
        <v>359</v>
      </c>
      <c r="E90" s="67" t="s">
        <v>210</v>
      </c>
      <c r="F90" s="68" t="s">
        <v>360</v>
      </c>
      <c r="G90" s="68" t="str">
        <f>$A$62&amp;$C$90&amp;E90</f>
        <v>OP04001</v>
      </c>
    </row>
    <row r="91" spans="1:7" ht="21" customHeight="1" x14ac:dyDescent="0.25">
      <c r="A91" s="69"/>
      <c r="B91" s="70"/>
      <c r="C91" s="71"/>
      <c r="D91" s="69"/>
      <c r="E91" s="67" t="s">
        <v>211</v>
      </c>
      <c r="F91" s="68" t="s">
        <v>361</v>
      </c>
      <c r="G91" s="68" t="str">
        <f>$A$62&amp;$C$90&amp;E91</f>
        <v>OP04002</v>
      </c>
    </row>
    <row r="92" spans="1:7" ht="21" customHeight="1" x14ac:dyDescent="0.25">
      <c r="A92" s="69"/>
      <c r="B92" s="70"/>
      <c r="C92" s="71"/>
      <c r="D92" s="69"/>
      <c r="E92" s="67" t="s">
        <v>212</v>
      </c>
      <c r="F92" s="68" t="s">
        <v>362</v>
      </c>
      <c r="G92" s="68" t="str">
        <f>$A$62&amp;$C$90&amp;E92</f>
        <v>OP04003</v>
      </c>
    </row>
    <row r="93" spans="1:7" ht="21" customHeight="1" x14ac:dyDescent="0.25">
      <c r="A93" s="69"/>
      <c r="B93" s="70"/>
      <c r="C93" s="71"/>
      <c r="D93" s="69"/>
      <c r="E93" s="67" t="s">
        <v>213</v>
      </c>
      <c r="F93" s="68" t="s">
        <v>363</v>
      </c>
      <c r="G93" s="68" t="str">
        <f>$A$62&amp;$C$90&amp;E93</f>
        <v>OP04004</v>
      </c>
    </row>
    <row r="94" spans="1:7" ht="21" customHeight="1" x14ac:dyDescent="0.25">
      <c r="A94" s="69"/>
      <c r="B94" s="70"/>
      <c r="C94" s="73"/>
      <c r="D94" s="74"/>
      <c r="E94" s="67" t="s">
        <v>214</v>
      </c>
      <c r="F94" s="68" t="s">
        <v>364</v>
      </c>
      <c r="G94" s="68" t="str">
        <f>$A$62&amp;$C$90&amp;E94</f>
        <v>OP04005</v>
      </c>
    </row>
    <row r="95" spans="1:7" ht="21" customHeight="1" x14ac:dyDescent="0.25">
      <c r="A95" s="69"/>
      <c r="B95" s="70"/>
      <c r="C95" s="66" t="s">
        <v>257</v>
      </c>
      <c r="D95" s="64" t="s">
        <v>365</v>
      </c>
      <c r="E95" s="67" t="s">
        <v>210</v>
      </c>
      <c r="F95" s="68" t="s">
        <v>366</v>
      </c>
      <c r="G95" s="68" t="str">
        <f>$A$62&amp;$C$95&amp;E95</f>
        <v>OP05001</v>
      </c>
    </row>
    <row r="96" spans="1:7" ht="21" customHeight="1" x14ac:dyDescent="0.25">
      <c r="A96" s="69"/>
      <c r="B96" s="70"/>
      <c r="C96" s="73"/>
      <c r="D96" s="74"/>
      <c r="E96" s="67" t="s">
        <v>211</v>
      </c>
      <c r="F96" s="68" t="s">
        <v>367</v>
      </c>
      <c r="G96" s="68" t="str">
        <f>$A$62&amp;$C$95&amp;E96</f>
        <v>OP05002</v>
      </c>
    </row>
    <row r="97" spans="1:7" ht="21" customHeight="1" x14ac:dyDescent="0.25">
      <c r="A97" s="69"/>
      <c r="B97" s="70"/>
      <c r="C97" s="66" t="s">
        <v>258</v>
      </c>
      <c r="D97" s="64" t="s">
        <v>368</v>
      </c>
      <c r="E97" s="67" t="s">
        <v>210</v>
      </c>
      <c r="F97" s="68" t="s">
        <v>369</v>
      </c>
      <c r="G97" s="68" t="str">
        <f>$A$62&amp;$C$97&amp;E97</f>
        <v>OP06001</v>
      </c>
    </row>
    <row r="98" spans="1:7" ht="21" customHeight="1" x14ac:dyDescent="0.25">
      <c r="A98" s="69"/>
      <c r="B98" s="70"/>
      <c r="C98" s="71"/>
      <c r="D98" s="69"/>
      <c r="E98" s="67" t="s">
        <v>211</v>
      </c>
      <c r="F98" s="68" t="s">
        <v>370</v>
      </c>
      <c r="G98" s="68" t="str">
        <f>$A$62&amp;$C$97&amp;E98</f>
        <v>OP06002</v>
      </c>
    </row>
    <row r="99" spans="1:7" ht="21" customHeight="1" x14ac:dyDescent="0.25">
      <c r="A99" s="69"/>
      <c r="B99" s="70"/>
      <c r="C99" s="71"/>
      <c r="D99" s="69"/>
      <c r="E99" s="67" t="s">
        <v>212</v>
      </c>
      <c r="F99" s="68" t="s">
        <v>371</v>
      </c>
      <c r="G99" s="68" t="str">
        <f>$A$62&amp;$C$97&amp;E99</f>
        <v>OP06003</v>
      </c>
    </row>
    <row r="100" spans="1:7" ht="21" customHeight="1" x14ac:dyDescent="0.25">
      <c r="A100" s="69"/>
      <c r="B100" s="70"/>
      <c r="C100" s="71"/>
      <c r="D100" s="69"/>
      <c r="E100" s="67" t="s">
        <v>213</v>
      </c>
      <c r="F100" s="68" t="s">
        <v>372</v>
      </c>
      <c r="G100" s="68" t="str">
        <f>$A$62&amp;$C$97&amp;E100</f>
        <v>OP06004</v>
      </c>
    </row>
    <row r="101" spans="1:7" ht="21" customHeight="1" x14ac:dyDescent="0.25">
      <c r="A101" s="69"/>
      <c r="B101" s="70"/>
      <c r="C101" s="73"/>
      <c r="D101" s="74"/>
      <c r="E101" s="67" t="s">
        <v>214</v>
      </c>
      <c r="F101" s="68" t="s">
        <v>373</v>
      </c>
      <c r="G101" s="68" t="str">
        <f>$A$62&amp;$C$97&amp;E101</f>
        <v>OP06005</v>
      </c>
    </row>
    <row r="102" spans="1:7" ht="21" customHeight="1" x14ac:dyDescent="0.25">
      <c r="A102" s="69"/>
      <c r="B102" s="70"/>
      <c r="C102" s="66" t="s">
        <v>259</v>
      </c>
      <c r="D102" s="64" t="s">
        <v>325</v>
      </c>
      <c r="E102" s="67" t="s">
        <v>374</v>
      </c>
      <c r="F102" s="68" t="s">
        <v>375</v>
      </c>
      <c r="G102" s="68" t="str">
        <f>$A$62&amp;$C$102&amp;E102</f>
        <v>OP07001</v>
      </c>
    </row>
    <row r="103" spans="1:7" ht="21" customHeight="1" x14ac:dyDescent="0.25">
      <c r="A103" s="69"/>
      <c r="B103" s="70"/>
      <c r="C103" s="73"/>
      <c r="D103" s="74"/>
      <c r="E103" s="67" t="s">
        <v>211</v>
      </c>
      <c r="F103" s="68" t="s">
        <v>376</v>
      </c>
      <c r="G103" s="68" t="str">
        <f>$A$62&amp;$C$102&amp;E103</f>
        <v>OP07002</v>
      </c>
    </row>
    <row r="104" spans="1:7" ht="21" customHeight="1" x14ac:dyDescent="0.25">
      <c r="A104" s="69"/>
      <c r="B104" s="70"/>
      <c r="C104" s="66" t="s">
        <v>260</v>
      </c>
      <c r="D104" s="64" t="s">
        <v>377</v>
      </c>
      <c r="E104" s="67" t="s">
        <v>374</v>
      </c>
      <c r="F104" s="68" t="s">
        <v>378</v>
      </c>
      <c r="G104" s="68" t="str">
        <f t="shared" ref="G104:G112" si="4">$A$62&amp;$C$104&amp;E104</f>
        <v>OP08001</v>
      </c>
    </row>
    <row r="105" spans="1:7" ht="21" customHeight="1" x14ac:dyDescent="0.25">
      <c r="A105" s="69"/>
      <c r="B105" s="70"/>
      <c r="C105" s="71"/>
      <c r="D105" s="69"/>
      <c r="E105" s="67" t="s">
        <v>211</v>
      </c>
      <c r="F105" s="68" t="s">
        <v>379</v>
      </c>
      <c r="G105" s="68" t="str">
        <f t="shared" si="4"/>
        <v>OP08002</v>
      </c>
    </row>
    <row r="106" spans="1:7" ht="21" customHeight="1" x14ac:dyDescent="0.25">
      <c r="A106" s="69"/>
      <c r="B106" s="70"/>
      <c r="C106" s="71"/>
      <c r="D106" s="69"/>
      <c r="E106" s="67" t="s">
        <v>212</v>
      </c>
      <c r="F106" s="68" t="s">
        <v>380</v>
      </c>
      <c r="G106" s="68" t="str">
        <f t="shared" si="4"/>
        <v>OP08003</v>
      </c>
    </row>
    <row r="107" spans="1:7" ht="21" customHeight="1" x14ac:dyDescent="0.25">
      <c r="A107" s="69"/>
      <c r="B107" s="70"/>
      <c r="C107" s="71"/>
      <c r="D107" s="69"/>
      <c r="E107" s="67" t="s">
        <v>213</v>
      </c>
      <c r="F107" s="68" t="s">
        <v>381</v>
      </c>
      <c r="G107" s="68" t="str">
        <f t="shared" si="4"/>
        <v>OP08004</v>
      </c>
    </row>
    <row r="108" spans="1:7" ht="21" customHeight="1" x14ac:dyDescent="0.25">
      <c r="A108" s="69"/>
      <c r="B108" s="70"/>
      <c r="C108" s="71"/>
      <c r="D108" s="69"/>
      <c r="E108" s="67" t="s">
        <v>214</v>
      </c>
      <c r="F108" s="68" t="s">
        <v>382</v>
      </c>
      <c r="G108" s="68" t="str">
        <f t="shared" si="4"/>
        <v>OP08005</v>
      </c>
    </row>
    <row r="109" spans="1:7" ht="21" customHeight="1" x14ac:dyDescent="0.25">
      <c r="A109" s="69"/>
      <c r="B109" s="70"/>
      <c r="C109" s="71"/>
      <c r="D109" s="69"/>
      <c r="E109" s="67" t="s">
        <v>215</v>
      </c>
      <c r="F109" s="68" t="s">
        <v>383</v>
      </c>
      <c r="G109" s="68" t="str">
        <f t="shared" si="4"/>
        <v>OP08006</v>
      </c>
    </row>
    <row r="110" spans="1:7" ht="21" customHeight="1" x14ac:dyDescent="0.25">
      <c r="A110" s="69"/>
      <c r="B110" s="70"/>
      <c r="C110" s="71"/>
      <c r="D110" s="69"/>
      <c r="E110" s="67" t="s">
        <v>216</v>
      </c>
      <c r="F110" s="68" t="s">
        <v>384</v>
      </c>
      <c r="G110" s="68" t="str">
        <f t="shared" si="4"/>
        <v>OP08007</v>
      </c>
    </row>
    <row r="111" spans="1:7" ht="21" customHeight="1" x14ac:dyDescent="0.25">
      <c r="A111" s="69"/>
      <c r="B111" s="70"/>
      <c r="C111" s="71"/>
      <c r="D111" s="69"/>
      <c r="E111" s="67" t="s">
        <v>217</v>
      </c>
      <c r="F111" s="68" t="s">
        <v>385</v>
      </c>
      <c r="G111" s="68" t="str">
        <f t="shared" si="4"/>
        <v>OP08008</v>
      </c>
    </row>
    <row r="112" spans="1:7" ht="21" customHeight="1" x14ac:dyDescent="0.25">
      <c r="A112" s="69"/>
      <c r="B112" s="70"/>
      <c r="C112" s="71"/>
      <c r="D112" s="69"/>
      <c r="E112" s="67" t="s">
        <v>386</v>
      </c>
      <c r="F112" s="68" t="s">
        <v>387</v>
      </c>
      <c r="G112" s="68" t="str">
        <f t="shared" si="4"/>
        <v>OP08009</v>
      </c>
    </row>
    <row r="113" spans="1:7" ht="21" customHeight="1" x14ac:dyDescent="0.25">
      <c r="A113" s="69"/>
      <c r="B113" s="70"/>
      <c r="C113" s="66" t="s">
        <v>261</v>
      </c>
      <c r="D113" s="64" t="s">
        <v>388</v>
      </c>
      <c r="E113" s="67" t="s">
        <v>374</v>
      </c>
      <c r="F113" s="68" t="s">
        <v>389</v>
      </c>
      <c r="G113" s="68" t="str">
        <f t="shared" ref="G113:G122" si="5">$A$62&amp;$C$113&amp;E113</f>
        <v>OP09001</v>
      </c>
    </row>
    <row r="114" spans="1:7" ht="21" customHeight="1" x14ac:dyDescent="0.25">
      <c r="A114" s="69"/>
      <c r="B114" s="70"/>
      <c r="C114" s="71"/>
      <c r="D114" s="69"/>
      <c r="E114" s="67" t="s">
        <v>211</v>
      </c>
      <c r="F114" s="68" t="s">
        <v>390</v>
      </c>
      <c r="G114" s="68" t="str">
        <f t="shared" si="5"/>
        <v>OP09002</v>
      </c>
    </row>
    <row r="115" spans="1:7" ht="21" customHeight="1" x14ac:dyDescent="0.25">
      <c r="A115" s="69"/>
      <c r="B115" s="70"/>
      <c r="C115" s="71"/>
      <c r="D115" s="69"/>
      <c r="E115" s="67" t="s">
        <v>212</v>
      </c>
      <c r="F115" s="68" t="s">
        <v>391</v>
      </c>
      <c r="G115" s="68" t="str">
        <f t="shared" si="5"/>
        <v>OP09003</v>
      </c>
    </row>
    <row r="116" spans="1:7" ht="21" customHeight="1" x14ac:dyDescent="0.25">
      <c r="A116" s="69"/>
      <c r="B116" s="70"/>
      <c r="C116" s="71"/>
      <c r="D116" s="69"/>
      <c r="E116" s="67" t="s">
        <v>213</v>
      </c>
      <c r="F116" s="68" t="s">
        <v>392</v>
      </c>
      <c r="G116" s="68" t="str">
        <f t="shared" si="5"/>
        <v>OP09004</v>
      </c>
    </row>
    <row r="117" spans="1:7" ht="21" customHeight="1" x14ac:dyDescent="0.25">
      <c r="A117" s="69"/>
      <c r="B117" s="70"/>
      <c r="C117" s="71"/>
      <c r="D117" s="69"/>
      <c r="E117" s="67" t="s">
        <v>214</v>
      </c>
      <c r="F117" s="68" t="s">
        <v>393</v>
      </c>
      <c r="G117" s="68" t="str">
        <f t="shared" si="5"/>
        <v>OP09005</v>
      </c>
    </row>
    <row r="118" spans="1:7" ht="21" customHeight="1" x14ac:dyDescent="0.25">
      <c r="A118" s="69"/>
      <c r="B118" s="70"/>
      <c r="C118" s="71"/>
      <c r="D118" s="69"/>
      <c r="E118" s="67" t="s">
        <v>215</v>
      </c>
      <c r="F118" s="68" t="s">
        <v>394</v>
      </c>
      <c r="G118" s="68" t="str">
        <f t="shared" si="5"/>
        <v>OP09006</v>
      </c>
    </row>
    <row r="119" spans="1:7" ht="21" customHeight="1" x14ac:dyDescent="0.25">
      <c r="A119" s="69"/>
      <c r="B119" s="70"/>
      <c r="C119" s="71"/>
      <c r="D119" s="69"/>
      <c r="E119" s="67" t="s">
        <v>216</v>
      </c>
      <c r="F119" s="68" t="s">
        <v>395</v>
      </c>
      <c r="G119" s="68" t="str">
        <f t="shared" si="5"/>
        <v>OP09007</v>
      </c>
    </row>
    <row r="120" spans="1:7" ht="21" customHeight="1" x14ac:dyDescent="0.25">
      <c r="A120" s="69"/>
      <c r="B120" s="70"/>
      <c r="C120" s="71"/>
      <c r="D120" s="69"/>
      <c r="E120" s="67" t="s">
        <v>217</v>
      </c>
      <c r="F120" s="68" t="s">
        <v>396</v>
      </c>
      <c r="G120" s="68" t="str">
        <f t="shared" si="5"/>
        <v>OP09008</v>
      </c>
    </row>
    <row r="121" spans="1:7" ht="21" customHeight="1" x14ac:dyDescent="0.25">
      <c r="A121" s="69"/>
      <c r="B121" s="70"/>
      <c r="C121" s="71"/>
      <c r="D121" s="69"/>
      <c r="E121" s="67" t="s">
        <v>218</v>
      </c>
      <c r="F121" s="68" t="s">
        <v>397</v>
      </c>
      <c r="G121" s="68" t="str">
        <f t="shared" si="5"/>
        <v>OP09009</v>
      </c>
    </row>
    <row r="122" spans="1:7" ht="21" customHeight="1" x14ac:dyDescent="0.25">
      <c r="A122" s="69"/>
      <c r="B122" s="70"/>
      <c r="C122" s="71"/>
      <c r="D122" s="69"/>
      <c r="E122" s="67" t="s">
        <v>219</v>
      </c>
      <c r="F122" s="68" t="s">
        <v>398</v>
      </c>
      <c r="G122" s="68" t="str">
        <f t="shared" si="5"/>
        <v>OP09010</v>
      </c>
    </row>
    <row r="123" spans="1:7" ht="21" customHeight="1" x14ac:dyDescent="0.25">
      <c r="A123" s="69"/>
      <c r="B123" s="70"/>
      <c r="C123" s="66" t="s">
        <v>262</v>
      </c>
      <c r="D123" s="64" t="s">
        <v>399</v>
      </c>
      <c r="E123" s="67" t="s">
        <v>210</v>
      </c>
      <c r="F123" s="68" t="s">
        <v>400</v>
      </c>
      <c r="G123" s="68" t="str">
        <f>$A$62&amp;$C$123&amp;E123</f>
        <v>OP10001</v>
      </c>
    </row>
    <row r="124" spans="1:7" ht="21" customHeight="1" x14ac:dyDescent="0.25">
      <c r="A124" s="69"/>
      <c r="B124" s="70"/>
      <c r="C124" s="71"/>
      <c r="D124" s="69"/>
      <c r="E124" s="67" t="s">
        <v>211</v>
      </c>
      <c r="F124" s="68" t="s">
        <v>401</v>
      </c>
      <c r="G124" s="68" t="str">
        <f>$A$62&amp;$C$123&amp;E124</f>
        <v>OP10002</v>
      </c>
    </row>
    <row r="125" spans="1:7" ht="21" customHeight="1" x14ac:dyDescent="0.25">
      <c r="A125" s="69"/>
      <c r="B125" s="70"/>
      <c r="C125" s="71"/>
      <c r="D125" s="69"/>
      <c r="E125" s="67" t="s">
        <v>212</v>
      </c>
      <c r="F125" s="68" t="s">
        <v>402</v>
      </c>
      <c r="G125" s="68" t="str">
        <f>$A$62&amp;$C$123&amp;E125</f>
        <v>OP10003</v>
      </c>
    </row>
    <row r="126" spans="1:7" ht="21" customHeight="1" x14ac:dyDescent="0.25">
      <c r="A126" s="69"/>
      <c r="B126" s="70"/>
      <c r="C126" s="71"/>
      <c r="D126" s="69"/>
      <c r="E126" s="67" t="s">
        <v>213</v>
      </c>
      <c r="F126" s="68" t="s">
        <v>403</v>
      </c>
      <c r="G126" s="68" t="str">
        <f>$A$62&amp;$C$123&amp;E126</f>
        <v>OP10004</v>
      </c>
    </row>
    <row r="127" spans="1:7" ht="21" customHeight="1" x14ac:dyDescent="0.25">
      <c r="A127" s="69"/>
      <c r="B127" s="70"/>
      <c r="C127" s="73"/>
      <c r="D127" s="74"/>
      <c r="E127" s="67" t="s">
        <v>214</v>
      </c>
      <c r="F127" s="77" t="s">
        <v>404</v>
      </c>
      <c r="G127" s="68" t="str">
        <f>$A$62&amp;$C$123&amp;E127</f>
        <v>OP10005</v>
      </c>
    </row>
    <row r="128" spans="1:7" ht="21" customHeight="1" x14ac:dyDescent="0.25">
      <c r="A128" s="69"/>
      <c r="B128" s="70"/>
      <c r="C128" s="66" t="s">
        <v>263</v>
      </c>
      <c r="D128" s="64" t="s">
        <v>264</v>
      </c>
      <c r="E128" s="67" t="s">
        <v>210</v>
      </c>
      <c r="F128" s="68" t="s">
        <v>405</v>
      </c>
      <c r="G128" s="68" t="str">
        <f>$A$62&amp;$C$128&amp;E128</f>
        <v>OP11001</v>
      </c>
    </row>
    <row r="129" spans="1:7" ht="21" customHeight="1" x14ac:dyDescent="0.25">
      <c r="A129" s="69"/>
      <c r="B129" s="70"/>
      <c r="C129" s="71"/>
      <c r="D129" s="69"/>
      <c r="E129" s="67" t="s">
        <v>211</v>
      </c>
      <c r="F129" s="68" t="s">
        <v>406</v>
      </c>
      <c r="G129" s="68" t="str">
        <f>$A$62&amp;$C$128&amp;E129</f>
        <v>OP11002</v>
      </c>
    </row>
    <row r="130" spans="1:7" ht="21" customHeight="1" x14ac:dyDescent="0.25">
      <c r="A130" s="69"/>
      <c r="B130" s="70"/>
      <c r="C130" s="71"/>
      <c r="D130" s="69"/>
      <c r="E130" s="67" t="s">
        <v>212</v>
      </c>
      <c r="F130" s="68" t="s">
        <v>407</v>
      </c>
      <c r="G130" s="68" t="str">
        <f>$A$62&amp;$C$128&amp;E130</f>
        <v>OP11003</v>
      </c>
    </row>
    <row r="131" spans="1:7" ht="21" customHeight="1" x14ac:dyDescent="0.25">
      <c r="A131" s="69"/>
      <c r="B131" s="70"/>
      <c r="C131" s="71"/>
      <c r="D131" s="69"/>
      <c r="E131" s="67" t="s">
        <v>213</v>
      </c>
      <c r="F131" s="68" t="s">
        <v>408</v>
      </c>
      <c r="G131" s="68" t="str">
        <f>$A$62&amp;$C$128&amp;E131</f>
        <v>OP11004</v>
      </c>
    </row>
    <row r="132" spans="1:7" ht="21" customHeight="1" x14ac:dyDescent="0.25">
      <c r="A132" s="69"/>
      <c r="B132" s="70"/>
      <c r="C132" s="73"/>
      <c r="D132" s="74"/>
      <c r="E132" s="67" t="s">
        <v>214</v>
      </c>
      <c r="F132" s="68" t="s">
        <v>409</v>
      </c>
      <c r="G132" s="68" t="str">
        <f>$A$62&amp;$C$128&amp;E132</f>
        <v>OP11005</v>
      </c>
    </row>
    <row r="133" spans="1:7" ht="21" customHeight="1" x14ac:dyDescent="0.25">
      <c r="A133" s="74"/>
      <c r="B133" s="78"/>
      <c r="C133" s="79" t="s">
        <v>410</v>
      </c>
      <c r="D133" s="68" t="s">
        <v>411</v>
      </c>
      <c r="E133" s="67" t="s">
        <v>374</v>
      </c>
      <c r="F133" s="68" t="s">
        <v>412</v>
      </c>
      <c r="G133" s="68" t="str">
        <f>$A$62&amp;$C$133&amp;E133</f>
        <v>OP12001</v>
      </c>
    </row>
    <row r="134" spans="1:7" ht="21" customHeight="1" x14ac:dyDescent="0.25">
      <c r="A134" s="64" t="s">
        <v>413</v>
      </c>
      <c r="B134" s="65" t="s">
        <v>414</v>
      </c>
      <c r="C134" s="67" t="s">
        <v>209</v>
      </c>
      <c r="D134" s="68" t="s">
        <v>415</v>
      </c>
      <c r="E134" s="67" t="s">
        <v>210</v>
      </c>
      <c r="F134" s="68" t="s">
        <v>416</v>
      </c>
      <c r="G134" s="68" t="str">
        <f>$A$134&amp;$C$134&amp;E134</f>
        <v>GE01001</v>
      </c>
    </row>
    <row r="135" spans="1:7" ht="21" customHeight="1" x14ac:dyDescent="0.25">
      <c r="A135" s="69"/>
      <c r="B135" s="70"/>
      <c r="C135" s="67" t="s">
        <v>254</v>
      </c>
      <c r="D135" s="68" t="s">
        <v>417</v>
      </c>
      <c r="E135" s="67" t="s">
        <v>210</v>
      </c>
      <c r="F135" s="68" t="s">
        <v>417</v>
      </c>
      <c r="G135" s="68" t="str">
        <f>$A$134&amp;C135&amp;E135</f>
        <v>GE02001</v>
      </c>
    </row>
    <row r="136" spans="1:7" ht="21" customHeight="1" x14ac:dyDescent="0.25">
      <c r="A136" s="69"/>
      <c r="B136" s="70"/>
      <c r="C136" s="67" t="s">
        <v>255</v>
      </c>
      <c r="D136" s="68" t="s">
        <v>418</v>
      </c>
      <c r="E136" s="67" t="s">
        <v>210</v>
      </c>
      <c r="F136" s="68" t="s">
        <v>418</v>
      </c>
      <c r="G136" s="68" t="str">
        <f t="shared" ref="G136:G140" si="6">$A$134&amp;C136&amp;E136</f>
        <v>GE03001</v>
      </c>
    </row>
    <row r="137" spans="1:7" ht="21" customHeight="1" x14ac:dyDescent="0.25">
      <c r="A137" s="69"/>
      <c r="B137" s="70"/>
      <c r="C137" s="67" t="s">
        <v>256</v>
      </c>
      <c r="D137" s="68" t="s">
        <v>419</v>
      </c>
      <c r="E137" s="67" t="s">
        <v>210</v>
      </c>
      <c r="F137" s="68" t="s">
        <v>419</v>
      </c>
      <c r="G137" s="68" t="str">
        <f t="shared" si="6"/>
        <v>GE04001</v>
      </c>
    </row>
    <row r="138" spans="1:7" ht="21" customHeight="1" x14ac:dyDescent="0.25">
      <c r="A138" s="69"/>
      <c r="B138" s="70"/>
      <c r="C138" s="67" t="s">
        <v>257</v>
      </c>
      <c r="D138" s="68" t="s">
        <v>420</v>
      </c>
      <c r="E138" s="67" t="s">
        <v>210</v>
      </c>
      <c r="F138" s="68" t="s">
        <v>421</v>
      </c>
      <c r="G138" s="68" t="str">
        <f t="shared" si="6"/>
        <v>GE05001</v>
      </c>
    </row>
    <row r="139" spans="1:7" ht="21" customHeight="1" x14ac:dyDescent="0.25">
      <c r="A139" s="69"/>
      <c r="B139" s="70"/>
      <c r="C139" s="67" t="s">
        <v>422</v>
      </c>
      <c r="D139" s="68" t="s">
        <v>423</v>
      </c>
      <c r="E139" s="67" t="s">
        <v>374</v>
      </c>
      <c r="F139" s="68" t="s">
        <v>424</v>
      </c>
      <c r="G139" s="68" t="str">
        <f t="shared" si="6"/>
        <v>GE06001</v>
      </c>
    </row>
    <row r="140" spans="1:7" ht="21" customHeight="1" x14ac:dyDescent="0.25">
      <c r="A140" s="74"/>
      <c r="B140" s="78"/>
      <c r="C140" s="67" t="s">
        <v>259</v>
      </c>
      <c r="D140" s="77" t="s">
        <v>425</v>
      </c>
      <c r="E140" s="67" t="s">
        <v>374</v>
      </c>
      <c r="F140" s="77" t="s">
        <v>426</v>
      </c>
      <c r="G140" s="68" t="str">
        <f t="shared" si="6"/>
        <v>GE07001</v>
      </c>
    </row>
    <row r="141" spans="1:7" ht="21" customHeight="1" x14ac:dyDescent="0.25">
      <c r="A141" s="68" t="s">
        <v>427</v>
      </c>
      <c r="B141" s="77" t="s">
        <v>428</v>
      </c>
      <c r="C141" s="67" t="s">
        <v>209</v>
      </c>
      <c r="D141" s="77" t="s">
        <v>428</v>
      </c>
      <c r="E141" s="67" t="s">
        <v>210</v>
      </c>
      <c r="F141" s="77" t="s">
        <v>428</v>
      </c>
      <c r="G141" s="68" t="str">
        <f>A141&amp;C141&amp;E141</f>
        <v>VA01001</v>
      </c>
    </row>
  </sheetData>
  <mergeCells count="32">
    <mergeCell ref="C128:C132"/>
    <mergeCell ref="D128:D132"/>
    <mergeCell ref="A134:A140"/>
    <mergeCell ref="B134:B140"/>
    <mergeCell ref="C104:C112"/>
    <mergeCell ref="D104:D112"/>
    <mergeCell ref="C113:C122"/>
    <mergeCell ref="D113:D122"/>
    <mergeCell ref="C123:C127"/>
    <mergeCell ref="D123:D127"/>
    <mergeCell ref="C95:C96"/>
    <mergeCell ref="D95:D96"/>
    <mergeCell ref="C97:C101"/>
    <mergeCell ref="D97:D101"/>
    <mergeCell ref="C102:C103"/>
    <mergeCell ref="D102:D103"/>
    <mergeCell ref="A62:A133"/>
    <mergeCell ref="B62:B133"/>
    <mergeCell ref="C63:C76"/>
    <mergeCell ref="D63:D76"/>
    <mergeCell ref="C77:C89"/>
    <mergeCell ref="D77:D89"/>
    <mergeCell ref="C90:C94"/>
    <mergeCell ref="D90:D94"/>
    <mergeCell ref="A1:G3"/>
    <mergeCell ref="A4:G5"/>
    <mergeCell ref="A7:A61"/>
    <mergeCell ref="B7:B61"/>
    <mergeCell ref="C7:C51"/>
    <mergeCell ref="D7:D51"/>
    <mergeCell ref="C52:C60"/>
    <mergeCell ref="D52:D60"/>
  </mergeCells>
  <phoneticPr fontId="6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XFD1048576"/>
    </sheetView>
  </sheetViews>
  <sheetFormatPr defaultRowHeight="13.2" x14ac:dyDescent="0.25"/>
  <cols>
    <col min="1" max="1" width="60" style="81" bestFit="1" customWidth="1"/>
    <col min="2" max="2" width="33.21875" style="81" bestFit="1" customWidth="1"/>
    <col min="3" max="3" width="38.6640625" style="81" bestFit="1" customWidth="1"/>
    <col min="4" max="4" width="5.5546875" style="81" bestFit="1" customWidth="1"/>
    <col min="5" max="16384" width="8.88671875" style="81"/>
  </cols>
  <sheetData>
    <row r="1" spans="1:4" ht="14.4" x14ac:dyDescent="0.25">
      <c r="A1" s="80" t="s">
        <v>267</v>
      </c>
      <c r="B1" s="80" t="s">
        <v>327</v>
      </c>
      <c r="C1" s="80" t="s">
        <v>414</v>
      </c>
      <c r="D1" s="80" t="s">
        <v>428</v>
      </c>
    </row>
    <row r="2" spans="1:4" ht="14.4" x14ac:dyDescent="0.25">
      <c r="A2" s="68" t="s">
        <v>269</v>
      </c>
      <c r="B2" s="68" t="s">
        <v>329</v>
      </c>
      <c r="C2" s="82" t="s">
        <v>416</v>
      </c>
      <c r="D2" s="83" t="s">
        <v>428</v>
      </c>
    </row>
    <row r="3" spans="1:4" ht="14.4" x14ac:dyDescent="0.25">
      <c r="A3" s="68" t="s">
        <v>270</v>
      </c>
      <c r="B3" s="68" t="s">
        <v>331</v>
      </c>
      <c r="C3" s="82" t="s">
        <v>417</v>
      </c>
      <c r="D3" s="84" t="s">
        <v>429</v>
      </c>
    </row>
    <row r="4" spans="1:4" ht="14.4" x14ac:dyDescent="0.25">
      <c r="A4" s="68" t="s">
        <v>271</v>
      </c>
      <c r="B4" s="68" t="s">
        <v>332</v>
      </c>
      <c r="C4" s="82" t="s">
        <v>418</v>
      </c>
      <c r="D4" s="84" t="s">
        <v>429</v>
      </c>
    </row>
    <row r="5" spans="1:4" ht="14.4" x14ac:dyDescent="0.25">
      <c r="A5" s="68" t="s">
        <v>272</v>
      </c>
      <c r="B5" s="68" t="s">
        <v>333</v>
      </c>
      <c r="C5" s="82" t="s">
        <v>419</v>
      </c>
      <c r="D5" s="84" t="s">
        <v>429</v>
      </c>
    </row>
    <row r="6" spans="1:4" ht="14.4" x14ac:dyDescent="0.25">
      <c r="A6" s="68" t="s">
        <v>273</v>
      </c>
      <c r="B6" s="68" t="s">
        <v>334</v>
      </c>
      <c r="C6" s="82" t="s">
        <v>421</v>
      </c>
      <c r="D6" s="84" t="s">
        <v>429</v>
      </c>
    </row>
    <row r="7" spans="1:4" ht="14.4" x14ac:dyDescent="0.25">
      <c r="A7" s="68" t="s">
        <v>274</v>
      </c>
      <c r="B7" s="68" t="s">
        <v>335</v>
      </c>
      <c r="C7" s="85" t="s">
        <v>426</v>
      </c>
      <c r="D7" s="84" t="s">
        <v>429</v>
      </c>
    </row>
    <row r="8" spans="1:4" ht="14.4" x14ac:dyDescent="0.25">
      <c r="A8" s="68" t="s">
        <v>275</v>
      </c>
      <c r="B8" s="68" t="s">
        <v>336</v>
      </c>
      <c r="C8" s="84" t="s">
        <v>429</v>
      </c>
      <c r="D8" s="84" t="s">
        <v>429</v>
      </c>
    </row>
    <row r="9" spans="1:4" ht="14.4" x14ac:dyDescent="0.25">
      <c r="A9" s="68" t="s">
        <v>276</v>
      </c>
      <c r="B9" s="68" t="s">
        <v>337</v>
      </c>
      <c r="C9" s="84" t="s">
        <v>429</v>
      </c>
      <c r="D9" s="84" t="s">
        <v>429</v>
      </c>
    </row>
    <row r="10" spans="1:4" ht="14.4" x14ac:dyDescent="0.25">
      <c r="A10" s="68" t="s">
        <v>277</v>
      </c>
      <c r="B10" s="68" t="s">
        <v>338</v>
      </c>
      <c r="C10" s="84" t="s">
        <v>429</v>
      </c>
      <c r="D10" s="84" t="s">
        <v>429</v>
      </c>
    </row>
    <row r="11" spans="1:4" ht="14.4" x14ac:dyDescent="0.25">
      <c r="A11" s="68" t="s">
        <v>278</v>
      </c>
      <c r="B11" s="68" t="s">
        <v>339</v>
      </c>
      <c r="C11" s="84" t="s">
        <v>429</v>
      </c>
      <c r="D11" s="84" t="s">
        <v>429</v>
      </c>
    </row>
    <row r="12" spans="1:4" ht="14.4" x14ac:dyDescent="0.25">
      <c r="A12" s="68" t="s">
        <v>279</v>
      </c>
      <c r="B12" s="68" t="s">
        <v>340</v>
      </c>
      <c r="C12" s="84" t="s">
        <v>429</v>
      </c>
      <c r="D12" s="84" t="s">
        <v>429</v>
      </c>
    </row>
    <row r="13" spans="1:4" ht="14.4" x14ac:dyDescent="0.25">
      <c r="A13" s="68" t="s">
        <v>280</v>
      </c>
      <c r="B13" s="68" t="s">
        <v>341</v>
      </c>
      <c r="C13" s="84" t="s">
        <v>429</v>
      </c>
      <c r="D13" s="84" t="s">
        <v>429</v>
      </c>
    </row>
    <row r="14" spans="1:4" ht="14.4" x14ac:dyDescent="0.25">
      <c r="A14" s="68" t="s">
        <v>281</v>
      </c>
      <c r="B14" s="68" t="s">
        <v>342</v>
      </c>
      <c r="C14" s="84" t="s">
        <v>429</v>
      </c>
      <c r="D14" s="84" t="s">
        <v>429</v>
      </c>
    </row>
    <row r="15" spans="1:4" ht="14.4" x14ac:dyDescent="0.25">
      <c r="A15" s="68" t="s">
        <v>282</v>
      </c>
      <c r="B15" s="68" t="s">
        <v>343</v>
      </c>
      <c r="C15" s="84" t="s">
        <v>429</v>
      </c>
      <c r="D15" s="84" t="s">
        <v>429</v>
      </c>
    </row>
    <row r="16" spans="1:4" ht="14.4" x14ac:dyDescent="0.25">
      <c r="A16" s="68" t="s">
        <v>283</v>
      </c>
      <c r="B16" s="68" t="s">
        <v>344</v>
      </c>
      <c r="C16" s="84" t="s">
        <v>429</v>
      </c>
      <c r="D16" s="84" t="s">
        <v>429</v>
      </c>
    </row>
    <row r="17" spans="1:4" ht="14.4" x14ac:dyDescent="0.25">
      <c r="A17" s="68" t="s">
        <v>284</v>
      </c>
      <c r="B17" s="68" t="s">
        <v>346</v>
      </c>
      <c r="C17" s="84" t="s">
        <v>429</v>
      </c>
      <c r="D17" s="84" t="s">
        <v>429</v>
      </c>
    </row>
    <row r="18" spans="1:4" ht="14.4" x14ac:dyDescent="0.25">
      <c r="A18" s="68" t="s">
        <v>285</v>
      </c>
      <c r="B18" s="68" t="s">
        <v>347</v>
      </c>
      <c r="C18" s="84" t="s">
        <v>429</v>
      </c>
      <c r="D18" s="84" t="s">
        <v>429</v>
      </c>
    </row>
    <row r="19" spans="1:4" ht="14.4" x14ac:dyDescent="0.25">
      <c r="A19" s="68" t="s">
        <v>286</v>
      </c>
      <c r="B19" s="68" t="s">
        <v>348</v>
      </c>
      <c r="C19" s="84" t="s">
        <v>429</v>
      </c>
      <c r="D19" s="84" t="s">
        <v>429</v>
      </c>
    </row>
    <row r="20" spans="1:4" ht="14.4" x14ac:dyDescent="0.25">
      <c r="A20" s="68" t="s">
        <v>287</v>
      </c>
      <c r="B20" s="68" t="s">
        <v>349</v>
      </c>
      <c r="C20" s="84" t="s">
        <v>429</v>
      </c>
      <c r="D20" s="84" t="s">
        <v>429</v>
      </c>
    </row>
    <row r="21" spans="1:4" ht="14.4" x14ac:dyDescent="0.25">
      <c r="A21" s="68" t="s">
        <v>288</v>
      </c>
      <c r="B21" s="68" t="s">
        <v>350</v>
      </c>
      <c r="C21" s="84" t="s">
        <v>429</v>
      </c>
      <c r="D21" s="84" t="s">
        <v>429</v>
      </c>
    </row>
    <row r="22" spans="1:4" ht="14.4" x14ac:dyDescent="0.25">
      <c r="A22" s="68" t="s">
        <v>289</v>
      </c>
      <c r="B22" s="68" t="s">
        <v>351</v>
      </c>
      <c r="C22" s="84" t="s">
        <v>429</v>
      </c>
      <c r="D22" s="84" t="s">
        <v>429</v>
      </c>
    </row>
    <row r="23" spans="1:4" ht="14.4" x14ac:dyDescent="0.25">
      <c r="A23" s="68" t="s">
        <v>290</v>
      </c>
      <c r="B23" s="68" t="s">
        <v>352</v>
      </c>
      <c r="C23" s="84" t="s">
        <v>429</v>
      </c>
      <c r="D23" s="84" t="s">
        <v>429</v>
      </c>
    </row>
    <row r="24" spans="1:4" ht="14.4" x14ac:dyDescent="0.25">
      <c r="A24" s="68" t="s">
        <v>291</v>
      </c>
      <c r="B24" s="68" t="s">
        <v>353</v>
      </c>
      <c r="C24" s="84" t="s">
        <v>429</v>
      </c>
      <c r="D24" s="84" t="s">
        <v>429</v>
      </c>
    </row>
    <row r="25" spans="1:4" ht="14.4" x14ac:dyDescent="0.25">
      <c r="A25" s="68" t="s">
        <v>292</v>
      </c>
      <c r="B25" s="68" t="s">
        <v>354</v>
      </c>
      <c r="C25" s="84" t="s">
        <v>429</v>
      </c>
      <c r="D25" s="84" t="s">
        <v>429</v>
      </c>
    </row>
    <row r="26" spans="1:4" ht="14.4" x14ac:dyDescent="0.25">
      <c r="A26" s="68" t="s">
        <v>293</v>
      </c>
      <c r="B26" s="68" t="s">
        <v>355</v>
      </c>
      <c r="C26" s="84" t="s">
        <v>429</v>
      </c>
      <c r="D26" s="84" t="s">
        <v>429</v>
      </c>
    </row>
    <row r="27" spans="1:4" ht="14.4" x14ac:dyDescent="0.25">
      <c r="A27" s="68" t="s">
        <v>294</v>
      </c>
      <c r="B27" s="68" t="s">
        <v>356</v>
      </c>
      <c r="C27" s="84" t="s">
        <v>429</v>
      </c>
      <c r="D27" s="84" t="s">
        <v>429</v>
      </c>
    </row>
    <row r="28" spans="1:4" ht="14.4" x14ac:dyDescent="0.25">
      <c r="A28" s="68" t="s">
        <v>295</v>
      </c>
      <c r="B28" s="68" t="s">
        <v>357</v>
      </c>
      <c r="C28" s="84" t="s">
        <v>429</v>
      </c>
      <c r="D28" s="84" t="s">
        <v>429</v>
      </c>
    </row>
    <row r="29" spans="1:4" ht="14.4" x14ac:dyDescent="0.25">
      <c r="A29" s="68" t="s">
        <v>296</v>
      </c>
      <c r="B29" s="68" t="s">
        <v>358</v>
      </c>
      <c r="C29" s="84" t="s">
        <v>429</v>
      </c>
      <c r="D29" s="84" t="s">
        <v>429</v>
      </c>
    </row>
    <row r="30" spans="1:4" ht="14.4" x14ac:dyDescent="0.25">
      <c r="A30" s="68" t="s">
        <v>297</v>
      </c>
      <c r="B30" s="68" t="s">
        <v>360</v>
      </c>
      <c r="C30" s="84" t="s">
        <v>429</v>
      </c>
      <c r="D30" s="84" t="s">
        <v>429</v>
      </c>
    </row>
    <row r="31" spans="1:4" ht="14.4" x14ac:dyDescent="0.25">
      <c r="A31" s="68" t="s">
        <v>298</v>
      </c>
      <c r="B31" s="68" t="s">
        <v>361</v>
      </c>
      <c r="C31" s="84" t="s">
        <v>429</v>
      </c>
      <c r="D31" s="84" t="s">
        <v>429</v>
      </c>
    </row>
    <row r="32" spans="1:4" ht="14.4" x14ac:dyDescent="0.25">
      <c r="A32" s="68" t="s">
        <v>299</v>
      </c>
      <c r="B32" s="68" t="s">
        <v>362</v>
      </c>
      <c r="C32" s="84" t="s">
        <v>429</v>
      </c>
      <c r="D32" s="84" t="s">
        <v>429</v>
      </c>
    </row>
    <row r="33" spans="1:4" ht="14.4" x14ac:dyDescent="0.25">
      <c r="A33" s="68" t="s">
        <v>300</v>
      </c>
      <c r="B33" s="68" t="s">
        <v>363</v>
      </c>
      <c r="C33" s="84" t="s">
        <v>429</v>
      </c>
      <c r="D33" s="84" t="s">
        <v>429</v>
      </c>
    </row>
    <row r="34" spans="1:4" ht="14.4" x14ac:dyDescent="0.25">
      <c r="A34" s="68" t="s">
        <v>301</v>
      </c>
      <c r="B34" s="68" t="s">
        <v>364</v>
      </c>
      <c r="C34" s="84" t="s">
        <v>429</v>
      </c>
      <c r="D34" s="84" t="s">
        <v>429</v>
      </c>
    </row>
    <row r="35" spans="1:4" ht="14.4" x14ac:dyDescent="0.25">
      <c r="A35" s="68" t="s">
        <v>302</v>
      </c>
      <c r="B35" s="68" t="s">
        <v>366</v>
      </c>
      <c r="C35" s="84" t="s">
        <v>429</v>
      </c>
      <c r="D35" s="84" t="s">
        <v>429</v>
      </c>
    </row>
    <row r="36" spans="1:4" ht="14.4" x14ac:dyDescent="0.25">
      <c r="A36" s="68" t="s">
        <v>303</v>
      </c>
      <c r="B36" s="68" t="s">
        <v>367</v>
      </c>
      <c r="C36" s="84" t="s">
        <v>429</v>
      </c>
      <c r="D36" s="84" t="s">
        <v>429</v>
      </c>
    </row>
    <row r="37" spans="1:4" ht="14.4" x14ac:dyDescent="0.25">
      <c r="A37" s="68" t="s">
        <v>304</v>
      </c>
      <c r="B37" s="68" t="s">
        <v>369</v>
      </c>
      <c r="C37" s="84" t="s">
        <v>429</v>
      </c>
      <c r="D37" s="84" t="s">
        <v>429</v>
      </c>
    </row>
    <row r="38" spans="1:4" ht="14.4" x14ac:dyDescent="0.25">
      <c r="A38" s="68" t="s">
        <v>305</v>
      </c>
      <c r="B38" s="68" t="s">
        <v>370</v>
      </c>
      <c r="C38" s="84" t="s">
        <v>429</v>
      </c>
      <c r="D38" s="84" t="s">
        <v>429</v>
      </c>
    </row>
    <row r="39" spans="1:4" ht="14.4" x14ac:dyDescent="0.25">
      <c r="A39" s="68" t="s">
        <v>306</v>
      </c>
      <c r="B39" s="68" t="s">
        <v>371</v>
      </c>
      <c r="C39" s="84" t="s">
        <v>429</v>
      </c>
      <c r="D39" s="84" t="s">
        <v>429</v>
      </c>
    </row>
    <row r="40" spans="1:4" ht="14.4" x14ac:dyDescent="0.25">
      <c r="A40" s="68" t="s">
        <v>307</v>
      </c>
      <c r="B40" s="68" t="s">
        <v>372</v>
      </c>
      <c r="C40" s="84" t="s">
        <v>429</v>
      </c>
      <c r="D40" s="84" t="s">
        <v>429</v>
      </c>
    </row>
    <row r="41" spans="1:4" ht="14.4" x14ac:dyDescent="0.25">
      <c r="A41" s="68" t="s">
        <v>308</v>
      </c>
      <c r="B41" s="68" t="s">
        <v>373</v>
      </c>
      <c r="C41" s="84" t="s">
        <v>429</v>
      </c>
      <c r="D41" s="84" t="s">
        <v>429</v>
      </c>
    </row>
    <row r="42" spans="1:4" ht="14.4" x14ac:dyDescent="0.25">
      <c r="A42" s="68" t="s">
        <v>309</v>
      </c>
      <c r="B42" s="68" t="s">
        <v>375</v>
      </c>
      <c r="C42" s="84" t="s">
        <v>429</v>
      </c>
      <c r="D42" s="84" t="s">
        <v>429</v>
      </c>
    </row>
    <row r="43" spans="1:4" ht="14.4" x14ac:dyDescent="0.25">
      <c r="A43" s="68" t="s">
        <v>310</v>
      </c>
      <c r="B43" s="68" t="s">
        <v>376</v>
      </c>
      <c r="C43" s="84" t="s">
        <v>429</v>
      </c>
      <c r="D43" s="84" t="s">
        <v>429</v>
      </c>
    </row>
    <row r="44" spans="1:4" ht="14.4" x14ac:dyDescent="0.25">
      <c r="A44" s="68" t="s">
        <v>311</v>
      </c>
      <c r="B44" s="68" t="s">
        <v>378</v>
      </c>
      <c r="C44" s="84" t="s">
        <v>429</v>
      </c>
      <c r="D44" s="84" t="s">
        <v>429</v>
      </c>
    </row>
    <row r="45" spans="1:4" ht="14.4" x14ac:dyDescent="0.25">
      <c r="A45" s="68" t="s">
        <v>312</v>
      </c>
      <c r="B45" s="68" t="s">
        <v>379</v>
      </c>
      <c r="C45" s="84" t="s">
        <v>429</v>
      </c>
      <c r="D45" s="84" t="s">
        <v>429</v>
      </c>
    </row>
    <row r="46" spans="1:4" ht="14.4" x14ac:dyDescent="0.25">
      <c r="A46" s="68" t="s">
        <v>316</v>
      </c>
      <c r="B46" s="68" t="s">
        <v>380</v>
      </c>
      <c r="C46" s="84" t="s">
        <v>429</v>
      </c>
      <c r="D46" s="84" t="s">
        <v>429</v>
      </c>
    </row>
    <row r="47" spans="1:4" ht="14.4" x14ac:dyDescent="0.25">
      <c r="A47" s="68" t="s">
        <v>317</v>
      </c>
      <c r="B47" s="68" t="s">
        <v>381</v>
      </c>
      <c r="C47" s="84" t="s">
        <v>429</v>
      </c>
      <c r="D47" s="84" t="s">
        <v>429</v>
      </c>
    </row>
    <row r="48" spans="1:4" ht="14.4" x14ac:dyDescent="0.25">
      <c r="A48" s="68" t="s">
        <v>318</v>
      </c>
      <c r="B48" s="68" t="s">
        <v>382</v>
      </c>
      <c r="C48" s="84" t="s">
        <v>429</v>
      </c>
      <c r="D48" s="84" t="s">
        <v>429</v>
      </c>
    </row>
    <row r="49" spans="1:4" ht="14.4" x14ac:dyDescent="0.25">
      <c r="A49" s="68" t="s">
        <v>319</v>
      </c>
      <c r="B49" s="68" t="s">
        <v>383</v>
      </c>
      <c r="C49" s="84" t="s">
        <v>429</v>
      </c>
      <c r="D49" s="84" t="s">
        <v>429</v>
      </c>
    </row>
    <row r="50" spans="1:4" ht="14.4" x14ac:dyDescent="0.25">
      <c r="A50" s="68" t="s">
        <v>320</v>
      </c>
      <c r="B50" s="68" t="s">
        <v>384</v>
      </c>
      <c r="C50" s="84" t="s">
        <v>429</v>
      </c>
      <c r="D50" s="84" t="s">
        <v>429</v>
      </c>
    </row>
    <row r="51" spans="1:4" ht="14.4" x14ac:dyDescent="0.25">
      <c r="A51" s="68" t="s">
        <v>321</v>
      </c>
      <c r="B51" s="68" t="s">
        <v>385</v>
      </c>
      <c r="C51" s="84" t="s">
        <v>429</v>
      </c>
      <c r="D51" s="84" t="s">
        <v>429</v>
      </c>
    </row>
    <row r="52" spans="1:4" ht="14.4" x14ac:dyDescent="0.25">
      <c r="A52" s="68" t="s">
        <v>322</v>
      </c>
      <c r="B52" s="68" t="s">
        <v>387</v>
      </c>
      <c r="C52" s="84" t="s">
        <v>429</v>
      </c>
      <c r="D52" s="84" t="s">
        <v>429</v>
      </c>
    </row>
    <row r="53" spans="1:4" ht="15.6" x14ac:dyDescent="0.25">
      <c r="A53" s="72" t="s">
        <v>323</v>
      </c>
      <c r="B53" s="68" t="s">
        <v>389</v>
      </c>
      <c r="C53" s="84" t="s">
        <v>429</v>
      </c>
      <c r="D53" s="84" t="s">
        <v>429</v>
      </c>
    </row>
    <row r="54" spans="1:4" ht="15.6" x14ac:dyDescent="0.25">
      <c r="A54" s="72" t="s">
        <v>324</v>
      </c>
      <c r="B54" s="68" t="s">
        <v>390</v>
      </c>
      <c r="C54" s="84" t="s">
        <v>429</v>
      </c>
      <c r="D54" s="84" t="s">
        <v>429</v>
      </c>
    </row>
    <row r="55" spans="1:4" ht="15.6" x14ac:dyDescent="0.25">
      <c r="A55" s="72" t="s">
        <v>325</v>
      </c>
      <c r="B55" s="68" t="s">
        <v>391</v>
      </c>
      <c r="C55" s="84" t="s">
        <v>429</v>
      </c>
      <c r="D55" s="84" t="s">
        <v>429</v>
      </c>
    </row>
    <row r="56" spans="1:4" ht="15.6" x14ac:dyDescent="0.25">
      <c r="A56" s="72" t="s">
        <v>430</v>
      </c>
      <c r="B56" s="68" t="s">
        <v>392</v>
      </c>
      <c r="C56" s="84" t="s">
        <v>429</v>
      </c>
      <c r="D56" s="84" t="s">
        <v>429</v>
      </c>
    </row>
    <row r="57" spans="1:4" ht="14.4" x14ac:dyDescent="0.25">
      <c r="A57" s="84" t="s">
        <v>429</v>
      </c>
      <c r="B57" s="68" t="s">
        <v>393</v>
      </c>
      <c r="C57" s="84" t="s">
        <v>429</v>
      </c>
      <c r="D57" s="84" t="s">
        <v>429</v>
      </c>
    </row>
    <row r="58" spans="1:4" ht="14.4" x14ac:dyDescent="0.25">
      <c r="A58" s="84" t="s">
        <v>429</v>
      </c>
      <c r="B58" s="68" t="s">
        <v>394</v>
      </c>
      <c r="C58" s="84" t="s">
        <v>429</v>
      </c>
      <c r="D58" s="84" t="s">
        <v>429</v>
      </c>
    </row>
    <row r="59" spans="1:4" ht="14.4" x14ac:dyDescent="0.25">
      <c r="A59" s="84" t="s">
        <v>429</v>
      </c>
      <c r="B59" s="68" t="s">
        <v>395</v>
      </c>
      <c r="C59" s="84" t="s">
        <v>429</v>
      </c>
      <c r="D59" s="84" t="s">
        <v>429</v>
      </c>
    </row>
    <row r="60" spans="1:4" ht="14.4" x14ac:dyDescent="0.25">
      <c r="A60" s="84" t="s">
        <v>429</v>
      </c>
      <c r="B60" s="68" t="s">
        <v>396</v>
      </c>
      <c r="C60" s="84" t="s">
        <v>429</v>
      </c>
      <c r="D60" s="84" t="s">
        <v>429</v>
      </c>
    </row>
    <row r="61" spans="1:4" ht="14.4" x14ac:dyDescent="0.25">
      <c r="A61" s="84" t="s">
        <v>429</v>
      </c>
      <c r="B61" s="68" t="s">
        <v>397</v>
      </c>
      <c r="C61" s="84" t="s">
        <v>429</v>
      </c>
      <c r="D61" s="84" t="s">
        <v>429</v>
      </c>
    </row>
    <row r="62" spans="1:4" ht="14.4" x14ac:dyDescent="0.25">
      <c r="A62" s="84" t="s">
        <v>429</v>
      </c>
      <c r="B62" s="68" t="s">
        <v>400</v>
      </c>
      <c r="C62" s="84" t="s">
        <v>429</v>
      </c>
      <c r="D62" s="84" t="s">
        <v>429</v>
      </c>
    </row>
    <row r="63" spans="1:4" ht="14.4" x14ac:dyDescent="0.25">
      <c r="A63" s="84" t="s">
        <v>429</v>
      </c>
      <c r="B63" s="68" t="s">
        <v>401</v>
      </c>
      <c r="C63" s="84" t="s">
        <v>429</v>
      </c>
      <c r="D63" s="84" t="s">
        <v>429</v>
      </c>
    </row>
    <row r="64" spans="1:4" ht="14.4" x14ac:dyDescent="0.25">
      <c r="A64" s="84" t="s">
        <v>429</v>
      </c>
      <c r="B64" s="68" t="s">
        <v>402</v>
      </c>
      <c r="C64" s="84" t="s">
        <v>429</v>
      </c>
      <c r="D64" s="84" t="s">
        <v>429</v>
      </c>
    </row>
    <row r="65" spans="1:4" ht="14.4" x14ac:dyDescent="0.25">
      <c r="A65" s="84" t="s">
        <v>429</v>
      </c>
      <c r="B65" s="68" t="s">
        <v>403</v>
      </c>
      <c r="C65" s="84" t="s">
        <v>429</v>
      </c>
      <c r="D65" s="84" t="s">
        <v>429</v>
      </c>
    </row>
    <row r="66" spans="1:4" ht="14.4" x14ac:dyDescent="0.25">
      <c r="A66" s="84" t="s">
        <v>429</v>
      </c>
      <c r="B66" s="68" t="s">
        <v>398</v>
      </c>
      <c r="C66" s="84" t="s">
        <v>429</v>
      </c>
      <c r="D66" s="84" t="s">
        <v>429</v>
      </c>
    </row>
    <row r="67" spans="1:4" ht="14.4" x14ac:dyDescent="0.25">
      <c r="A67" s="84" t="s">
        <v>429</v>
      </c>
      <c r="B67" s="77" t="s">
        <v>404</v>
      </c>
      <c r="C67" s="84" t="s">
        <v>429</v>
      </c>
      <c r="D67" s="84" t="s">
        <v>429</v>
      </c>
    </row>
    <row r="68" spans="1:4" ht="14.4" x14ac:dyDescent="0.25">
      <c r="A68" s="84" t="s">
        <v>429</v>
      </c>
      <c r="B68" s="68" t="s">
        <v>405</v>
      </c>
      <c r="C68" s="84" t="s">
        <v>429</v>
      </c>
      <c r="D68" s="84" t="s">
        <v>429</v>
      </c>
    </row>
    <row r="69" spans="1:4" ht="14.4" x14ac:dyDescent="0.25">
      <c r="A69" s="84" t="s">
        <v>429</v>
      </c>
      <c r="B69" s="68" t="s">
        <v>406</v>
      </c>
      <c r="C69" s="84" t="s">
        <v>429</v>
      </c>
      <c r="D69" s="84" t="s">
        <v>429</v>
      </c>
    </row>
    <row r="70" spans="1:4" ht="14.4" x14ac:dyDescent="0.25">
      <c r="A70" s="84" t="s">
        <v>429</v>
      </c>
      <c r="B70" s="68" t="s">
        <v>407</v>
      </c>
      <c r="C70" s="84" t="s">
        <v>429</v>
      </c>
      <c r="D70" s="84" t="s">
        <v>429</v>
      </c>
    </row>
    <row r="71" spans="1:4" ht="14.4" x14ac:dyDescent="0.25">
      <c r="A71" s="84" t="s">
        <v>429</v>
      </c>
      <c r="B71" s="68" t="s">
        <v>408</v>
      </c>
      <c r="C71" s="84" t="s">
        <v>429</v>
      </c>
      <c r="D71" s="84" t="s">
        <v>429</v>
      </c>
    </row>
    <row r="72" spans="1:4" ht="14.4" x14ac:dyDescent="0.25">
      <c r="A72" s="84" t="s">
        <v>429</v>
      </c>
      <c r="B72" s="68" t="s">
        <v>409</v>
      </c>
      <c r="C72" s="84" t="s">
        <v>429</v>
      </c>
      <c r="D72" s="84" t="s">
        <v>429</v>
      </c>
    </row>
    <row r="73" spans="1:4" ht="14.4" x14ac:dyDescent="0.25">
      <c r="A73" s="84" t="s">
        <v>429</v>
      </c>
      <c r="B73" s="68" t="s">
        <v>412</v>
      </c>
      <c r="C73" s="84" t="s">
        <v>429</v>
      </c>
      <c r="D73" s="84" t="s">
        <v>429</v>
      </c>
    </row>
  </sheetData>
  <phoneticPr fontId="61" type="noConversion"/>
  <dataValidations count="2">
    <dataValidation type="list" allowBlank="1" showInputMessage="1" showErrorMessage="1" sqref="H12">
      <formula1>INDIRECT(H2)</formula1>
    </dataValidation>
    <dataValidation type="list" allowBlank="1" showInputMessage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2022-08-02T01:23:43Z</dcterms:modified>
</cp:coreProperties>
</file>