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ork\PMO\4.小组月报5月及后续\input\22M7\"/>
    </mc:Choice>
  </mc:AlternateContent>
  <xr:revisionPtr revIDLastSave="0" documentId="13_ncr:1_{9B6E4462-0FBE-44A4-A11A-9C3EF2F53557}" xr6:coauthVersionLast="47" xr6:coauthVersionMax="47" xr10:uidLastSave="{00000000-0000-0000-0000-000000000000}"/>
  <bookViews>
    <workbookView xWindow="-110" yWindow="-110" windowWidth="21820" windowHeight="13900" firstSheet="1" activeTab="4" xr2:uid="{00000000-000D-0000-FFFF-FFFF00000000}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8" r:id="rId6"/>
    <sheet name="Sheet7" sheetId="9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3" l="1"/>
  <c r="R6" i="3"/>
  <c r="R7" i="3"/>
  <c r="R8" i="3"/>
  <c r="R9" i="3"/>
  <c r="R10" i="3"/>
  <c r="R11" i="3"/>
  <c r="R12" i="3"/>
  <c r="R13" i="3"/>
  <c r="R14" i="3"/>
  <c r="R6" i="4"/>
  <c r="R7" i="4"/>
  <c r="R8" i="4"/>
  <c r="R9" i="4"/>
  <c r="R10" i="4"/>
  <c r="R11" i="4"/>
  <c r="R12" i="4"/>
  <c r="R13" i="4"/>
  <c r="R5" i="5"/>
  <c r="R6" i="5"/>
  <c r="R7" i="5"/>
  <c r="R8" i="5"/>
  <c r="R9" i="5"/>
  <c r="R10" i="5"/>
  <c r="R11" i="5"/>
  <c r="R12" i="5"/>
  <c r="R13" i="5"/>
  <c r="R6" i="6"/>
  <c r="R7" i="6"/>
  <c r="R8" i="6"/>
  <c r="R9" i="6"/>
  <c r="R10" i="6"/>
  <c r="R11" i="6"/>
  <c r="R12" i="6"/>
  <c r="B5" i="6"/>
  <c r="B6" i="6"/>
  <c r="B7" i="6"/>
  <c r="B8" i="6"/>
  <c r="B9" i="6"/>
  <c r="B10" i="6"/>
  <c r="B11" i="6"/>
  <c r="B12" i="6"/>
  <c r="B13" i="6"/>
  <c r="B4" i="6"/>
  <c r="B13" i="5"/>
  <c r="B12" i="5"/>
  <c r="B11" i="5"/>
  <c r="B5" i="5"/>
  <c r="B6" i="5"/>
  <c r="B7" i="5"/>
  <c r="B8" i="5"/>
  <c r="B9" i="5"/>
  <c r="B10" i="5"/>
  <c r="B4" i="5"/>
  <c r="B5" i="4"/>
  <c r="B6" i="4"/>
  <c r="B7" i="4"/>
  <c r="B8" i="4"/>
  <c r="B9" i="4"/>
  <c r="B10" i="4"/>
  <c r="B11" i="4"/>
  <c r="B12" i="4"/>
  <c r="B13" i="4"/>
  <c r="B4" i="4"/>
  <c r="B5" i="3"/>
  <c r="B6" i="3"/>
  <c r="B7" i="3"/>
  <c r="B8" i="3"/>
  <c r="B9" i="3"/>
  <c r="B10" i="3"/>
  <c r="B11" i="3"/>
  <c r="B12" i="3"/>
  <c r="B13" i="3"/>
  <c r="B4" i="3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Q14" i="6"/>
  <c r="P14" i="6"/>
  <c r="O14" i="6"/>
  <c r="N14" i="6"/>
  <c r="M14" i="6"/>
  <c r="L14" i="6"/>
  <c r="K14" i="6"/>
  <c r="R5" i="6"/>
  <c r="R4" i="6"/>
  <c r="A2" i="6"/>
  <c r="Q14" i="5"/>
  <c r="P14" i="5"/>
  <c r="O14" i="5"/>
  <c r="N14" i="5"/>
  <c r="M14" i="5"/>
  <c r="L14" i="5"/>
  <c r="K14" i="5"/>
  <c r="R4" i="5"/>
  <c r="R14" i="5" s="1"/>
  <c r="A2" i="5"/>
  <c r="Q14" i="4"/>
  <c r="P14" i="4"/>
  <c r="O14" i="4"/>
  <c r="N14" i="4"/>
  <c r="M14" i="4"/>
  <c r="L14" i="4"/>
  <c r="K14" i="4"/>
  <c r="R5" i="4"/>
  <c r="R4" i="4"/>
  <c r="A2" i="4"/>
  <c r="Q14" i="3"/>
  <c r="P14" i="3"/>
  <c r="O14" i="3"/>
  <c r="N14" i="3"/>
  <c r="M14" i="3"/>
  <c r="L14" i="3"/>
  <c r="K14" i="3"/>
  <c r="R4" i="3"/>
  <c r="A2" i="3"/>
  <c r="R14" i="4" l="1"/>
  <c r="R14" i="6"/>
</calcChain>
</file>

<file path=xl/sharedStrings.xml><?xml version="1.0" encoding="utf-8"?>
<sst xmlns="http://schemas.openxmlformats.org/spreadsheetml/2006/main" count="1176" uniqueCount="396">
  <si>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：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</si>
  <si>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3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MDM平台运维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运维单据</t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</si>
  <si>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：项目支持：协同ERP推广项目配置水泥MDM平台，支持期初数据准备。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：配置记录</t>
    </r>
  </si>
  <si>
    <r>
      <rPr>
        <b/>
        <sz val="9"/>
        <color rgb="FF000000"/>
        <rFont val="Calibri"/>
        <family val="2"/>
      </rPr>
      <t>目标3</t>
    </r>
    <r>
      <rPr>
        <sz val="9"/>
        <color rgb="FF000000"/>
        <rFont val="Calibri"/>
        <family val="2"/>
      </rPr>
      <t xml:space="preserve">：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：清单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</si>
  <si>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物料数据运维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数据处理记录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</si>
  <si>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供应商数据运维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数据处理记录</t>
    </r>
  </si>
  <si>
    <r>
      <rPr>
        <b/>
        <sz val="9"/>
        <color rgb="FF000000"/>
        <rFont val="Calibri"/>
        <family val="2"/>
      </rPr>
      <t>目标2</t>
    </r>
    <r>
      <rPr>
        <sz val="9"/>
        <color rgb="FF000000"/>
        <rFont val="Calibri"/>
        <family val="2"/>
      </rPr>
      <t xml:space="preserve">：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</si>
  <si>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目标2</t>
    </r>
    <r>
      <rPr>
        <sz val="9"/>
        <color rgb="FF000000"/>
        <rFont val="Calibri"/>
        <family val="2"/>
      </rPr>
      <t xml:space="preserve">：项目支持：配合需求系统测试订阅物料数据。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</si>
  <si>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：ERP及质检系统中“润丰”商标信息更新及添加的需求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</si>
  <si>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目标3</t>
    </r>
    <r>
      <rPr>
        <sz val="9"/>
        <color rgb="FF000000"/>
        <rFont val="Calibri"/>
        <family val="2"/>
      </rPr>
      <t xml:space="preserve">：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</si>
  <si>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</si>
  <si>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b/>
        <sz val="9"/>
        <color rgb="FF000000"/>
        <rFont val="Calibri"/>
        <family val="2"/>
      </rPr>
      <t>目标3</t>
    </r>
    <r>
      <rPr>
        <sz val="9"/>
        <color rgb="FF000000"/>
        <rFont val="Calibri"/>
        <family val="2"/>
      </rPr>
      <t xml:space="preserve">：处理产品类物资描述优化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</si>
  <si>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：MDM平台运维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：运维单据</t>
    </r>
  </si>
  <si>
    <r>
      <rPr>
        <b/>
        <sz val="9"/>
        <color rgb="FF000000"/>
        <rFont val="Calibri"/>
        <family val="2"/>
      </rPr>
      <t>目标2</t>
    </r>
    <r>
      <rPr>
        <sz val="9"/>
        <color rgb="FF000000"/>
        <rFont val="Calibri"/>
        <family val="2"/>
      </rPr>
      <t xml:space="preserve">：交流会：数梦工厂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</si>
  <si>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：物料数据运维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：数据处理记录</t>
    </r>
  </si>
  <si>
    <r>
      <rPr>
        <b/>
        <sz val="9"/>
        <color rgb="FF000000"/>
        <rFont val="Calibri"/>
        <family val="2"/>
      </rPr>
      <t>目标3</t>
    </r>
    <r>
      <rPr>
        <sz val="9"/>
        <color rgb="FF000000"/>
        <rFont val="Calibri"/>
        <family val="2"/>
      </rPr>
      <t xml:space="preserve">：协同ERP库存模块上线部署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：3</t>
    </r>
  </si>
  <si>
    <r>
      <rPr>
        <b/>
        <sz val="9"/>
        <color rgb="FF000000"/>
        <rFont val="Calibri"/>
        <family val="2"/>
      </rPr>
      <t>目标4</t>
    </r>
    <r>
      <rPr>
        <sz val="9"/>
        <color rgb="FF000000"/>
        <rFont val="Calibri"/>
        <family val="2"/>
      </rPr>
      <t xml:space="preserve">：主数据订阅接口支持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</si>
  <si>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：良田水泥IT推广项目主数据实施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：培训，支持库存盘点</t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</si>
  <si>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：协调应用系统维保事宜。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：确认采购方式。</t>
    </r>
  </si>
  <si>
    <r>
      <rPr>
        <b/>
        <sz val="9"/>
        <color rgb="FF000000"/>
        <rFont val="Calibri"/>
        <family val="2"/>
      </rPr>
      <t>目标2</t>
    </r>
    <r>
      <rPr>
        <sz val="9"/>
        <color rgb="FF000000"/>
        <rFont val="Calibri"/>
        <family val="2"/>
      </rPr>
      <t xml:space="preserve">：客商数据运维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：数据处理记录</t>
    </r>
  </si>
  <si>
    <r>
      <rPr>
        <b/>
        <sz val="9"/>
        <color rgb="FF000000"/>
        <rFont val="Calibri"/>
        <family val="2"/>
      </rPr>
      <t>目标2</t>
    </r>
    <r>
      <rPr>
        <sz val="9"/>
        <color rgb="FF000000"/>
        <rFont val="Calibri"/>
        <family val="2"/>
      </rPr>
      <t xml:space="preserve">：陕西鑫华达ERP系统采购库存模块数据初始化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：物料分配数据初始化</t>
    </r>
  </si>
  <si>
    <r>
      <rPr>
        <b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MDM平台运维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运维单据</t>
    </r>
  </si>
  <si>
    <r>
      <rPr>
        <b/>
        <sz val="9"/>
        <color rgb="FF000000"/>
        <rFont val="Calibri"/>
        <family val="2"/>
      </rPr>
      <t>目标2</t>
    </r>
    <r>
      <rPr>
        <sz val="9"/>
        <color rgb="FF000000"/>
        <rFont val="Calibri"/>
        <family val="2"/>
      </rPr>
      <t xml:space="preserve">：项目支持：配合EAM系统测试订阅物料数据。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</si>
  <si>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供应商数据运维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数据处理记录</t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</si>
  <si>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：项目支持：协同配置田阳江安石业的业务实体，为接收供应商数据做准备。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：配置记录</t>
    </r>
  </si>
  <si>
    <r>
      <rPr>
        <b/>
        <sz val="9"/>
        <color rgb="FF000000"/>
        <rFont val="Calibri"/>
        <family val="2"/>
      </rPr>
      <t>目标3</t>
    </r>
    <r>
      <rPr>
        <sz val="9"/>
        <color rgb="FF000000"/>
        <rFont val="Calibri"/>
        <family val="2"/>
      </rPr>
      <t xml:space="preserve">：项目支持：指导良田水泥库存盘点及清洗物料数据。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：清单</t>
    </r>
  </si>
  <si>
    <r>
      <rPr>
        <b/>
        <sz val="9"/>
        <color rgb="FF000000"/>
        <rFont val="Calibri"/>
        <family val="2"/>
      </rPr>
      <t>目标3</t>
    </r>
    <r>
      <rPr>
        <sz val="9"/>
        <color rgb="FF000000"/>
        <rFont val="Calibri"/>
        <family val="2"/>
      </rPr>
      <t xml:space="preserve">：装配式建筑信息化集成方案专题研讨会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：参会</t>
    </r>
  </si>
  <si>
    <r>
      <rPr>
        <b/>
        <sz val="9"/>
        <color rgb="FF000000"/>
        <rFont val="Calibri"/>
        <family val="2"/>
      </rPr>
      <t>目标2</t>
    </r>
    <r>
      <rPr>
        <sz val="9"/>
        <color rgb="FF000000"/>
        <rFont val="Calibri"/>
        <family val="2"/>
      </rPr>
      <t xml:space="preserve">：参会：报账系统迁移上云及数据库升级上线切换方案汇报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</si>
  <si>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目标2</t>
    </r>
    <r>
      <rPr>
        <sz val="9"/>
        <color rgb="FF000000"/>
        <rFont val="Calibri"/>
        <family val="2"/>
      </rPr>
      <t xml:space="preserve">：项目支持：配合各系统测试订阅数据。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</si>
  <si>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：封开环保板材ERP业务模块上线需求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：参会、初始化数据</t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</si>
  <si>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：献血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</si>
  <si>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</si>
  <si>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：参会_关于运维服务界面沟通会议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</si>
  <si>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11"/>
        <color rgb="FF000000"/>
        <rFont val="Calibri"/>
        <family val="2"/>
      </rPr>
      <t>说明:</t>
    </r>
    <r>
      <rPr>
        <sz val="11"/>
        <color rgb="FF000000"/>
        <rFont val="Calibri"/>
        <family val="2"/>
      </rPr>
      <t xml:space="preserve">
项目CODE由 2位大类+ 2位中类+ 3位小类组成，示例：GG01001
大类：GG-国企改革三年行动，KG-控股经营业绩合同，BP-部门商业计划， ZS-智能与数字化管理工作任务
</t>
    </r>
  </si>
  <si>
    <t>月度计划性工作&lt;2022年06月27日-2022年07月31日&gt;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</si>
  <si>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</si>
  <si>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</si>
  <si>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</si>
  <si>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</si>
  <si>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</si>
  <si>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</si>
  <si>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</si>
  <si>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</si>
  <si>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</si>
  <si>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</si>
  <si>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</si>
  <si>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</si>
  <si>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</si>
  <si>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</si>
  <si>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运维</t>
  </si>
  <si>
    <t>数据运维</t>
  </si>
  <si>
    <t>帅泉泉</t>
  </si>
  <si>
    <t>江忠</t>
  </si>
  <si>
    <t>应用运维</t>
  </si>
  <si>
    <t>建设</t>
  </si>
  <si>
    <t>项目支持及实施</t>
  </si>
  <si>
    <t>陈林先</t>
  </si>
  <si>
    <t>通用</t>
  </si>
  <si>
    <t>其他事项</t>
  </si>
  <si>
    <t>徐勇</t>
  </si>
  <si>
    <t>100%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</si>
  <si>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</si>
  <si>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</si>
  <si>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</si>
  <si>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</si>
  <si>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</si>
  <si>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</si>
  <si>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</si>
  <si>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</si>
  <si>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</si>
  <si>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</si>
  <si>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</si>
  <si>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</si>
  <si>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主数据运维</t>
  </si>
  <si>
    <t>主数据系统（MDM）</t>
  </si>
  <si>
    <t>新业态基础信息化系统推广项目</t>
  </si>
  <si>
    <t>其他工作</t>
  </si>
  <si>
    <t>50%</t>
  </si>
  <si>
    <t>小计</t>
  </si>
  <si>
    <t>任务完成情况</t>
  </si>
  <si>
    <t>上午</t>
  </si>
  <si>
    <t>09:00 ~ 10:00</t>
  </si>
  <si>
    <t>员工IT系统权限自动申请：8
处理IT服务单：WO0000001280064</t>
  </si>
  <si>
    <t>项目支持：协调EAM订阅物料分配数据。</t>
  </si>
  <si>
    <t>审核物料数据</t>
  </si>
  <si>
    <t>项目支持：协同平远钙业ERP等系统财务模块上线配置。
答疑用户1.
批量处理员工供应商：7+
单据编号： ITZH20220629623</t>
  </si>
  <si>
    <t>审核物料数据
交流会：数梦工厂</t>
  </si>
  <si>
    <t>10:00 ~ 11:00</t>
  </si>
  <si>
    <t>审核物料数据。
统计双周数据。</t>
  </si>
  <si>
    <t>单据编号：  ITZH20220627551
处理it服务单：
WO0000001280541
WO0000001280480
单据编号：  GXJC20220627006</t>
  </si>
  <si>
    <t>WO0000001281133
审核物料数据。</t>
  </si>
  <si>
    <t>11:00 ~ 12:00</t>
  </si>
  <si>
    <t>答疑用户：韦姗姗</t>
  </si>
  <si>
    <t>处理产品类物资描述优化</t>
  </si>
  <si>
    <t>手动为广西润鑫智慧科技有限公司上线，分配供应商
华润水泥(武宣)有限公司（CWX0000）。
批量处理员工供应商数据10+1
WO0000001281029</t>
  </si>
  <si>
    <t>WO0000001281224
单据编号： ITZH20220629632</t>
  </si>
  <si>
    <t>WO0000001281750
WO0000001281722</t>
  </si>
  <si>
    <t>下午</t>
  </si>
  <si>
    <t>13:30 ~ 14:30</t>
  </si>
  <si>
    <t>处理IT服务单：WO0000001280358</t>
  </si>
  <si>
    <t>处理产品类物资描述优化
单据编号： ITZH20220628565</t>
  </si>
  <si>
    <t>单据编号： ITZH20220628598
WO0000001280339
WO0000001280784</t>
  </si>
  <si>
    <t>单据编号： ITZH20220628592
员工IT系统权限自动申请：18</t>
  </si>
  <si>
    <t>14:30 ~ 15:30</t>
  </si>
  <si>
    <t>处理it服务单：WO0000001280078
单据编号： GXJC20220627005
单据编号： GDJC20220627005</t>
  </si>
  <si>
    <t>员工IT系统权限自动申请：14</t>
  </si>
  <si>
    <t>WO0000001280864
单据编号： GDJC20220629006
单据编号： KGJC20220628006
单据编号： KGJC20220628007</t>
  </si>
  <si>
    <t>审核物料数据。</t>
  </si>
  <si>
    <t>WO0000001281817
WO0000001281858
WO0000001281768</t>
  </si>
  <si>
    <t>15:30 ~ 16:30</t>
  </si>
  <si>
    <t>手动为广西润鑫智慧科技有限公司上线，分配供应商
华润水泥（富川）有限公司（CFCA000）。
单据编号： KHJC20220629003</t>
  </si>
  <si>
    <t>审核物料数据。
WO0000001281272</t>
  </si>
  <si>
    <t>单据编号： ITZH20220630654
单据编号： ITZH20220701031</t>
  </si>
  <si>
    <t>16:30 ~ 17:30</t>
  </si>
  <si>
    <t>审核物料数据。
单据编号： ITZH20220627556
处理IT服务单：WO0000001280426</t>
  </si>
  <si>
    <t>处理IT服务单：WO0000001280808
单据编号：  ITZH20220628587
单据编号：GXJC20220628007</t>
  </si>
  <si>
    <t>发布通知：数据资产盘点通知
与MDM平台供应商核实Apache Shiro 身份认证绕过漏洞风险：无。</t>
  </si>
  <si>
    <t>WO0000001281419
员工IT系统权限自动申请：9
例行检查平台接口情况，处理报错数据。</t>
  </si>
  <si>
    <t>员工IT系统权限自动申请：25
批处理员工供应商数据13+</t>
  </si>
  <si>
    <t>加班</t>
  </si>
  <si>
    <t>17:30 ~ 18:30</t>
  </si>
  <si>
    <t>18:30 ~ 19:30</t>
  </si>
  <si>
    <t>19:30 ~ 20:30</t>
  </si>
  <si>
    <t>70%</t>
  </si>
  <si>
    <t>单据编号： ITZH20220703053
单据编号： ITZH20220702050
单据编号： ITZH20220629614
单据编号： ITZH20220701031
员工IT系统权限自动申请：2</t>
  </si>
  <si>
    <t>批量处理员工供应商数据79+</t>
  </si>
  <si>
    <t>单据编号： ITZH20220706142
单据编号： ITZH20220706168
单据编号： ITZH20220706148</t>
  </si>
  <si>
    <t>单据编号： ITZH20220706148
员工IT系统权限自动申请：4</t>
  </si>
  <si>
    <t>员工IT系统权限自动申请：9
单据编号： YNJC20220704001
批量处理员工供应商52+3</t>
  </si>
  <si>
    <t>处理肇庆润盛公司ERP系统上线供应商数据收集清单。</t>
  </si>
  <si>
    <t>WO0000001282787
单据编号： FJJC20220707001</t>
  </si>
  <si>
    <t>批量处理员工供应商39+2</t>
  </si>
  <si>
    <t>单据编号： ITZH20220705097
WO0000001282310</t>
  </si>
  <si>
    <t>审核物料数据
批量处理员工供应商数据18+</t>
  </si>
  <si>
    <t>WO0000001282497</t>
  </si>
  <si>
    <t>WO0000001282528
WO0000001282680
单据编号： ITZH20220706152
单据编号： ITZH20220705126
员工IT系统权限自动申请：8</t>
  </si>
  <si>
    <t>审核物料数据
处理产品物料物料增加商标。</t>
  </si>
  <si>
    <t>单据编号： ITZH20220704073
WO0000001282097</t>
  </si>
  <si>
    <t>单据编号： GZJC20220705001
员工IT系统权限自动申请：8
批量处理员工供应商数据144+</t>
  </si>
  <si>
    <t>批量处理员工供应商30+</t>
  </si>
  <si>
    <t>单据编号： GXJC20220704001
单据编号： ITZH20220704071
批量处理员工供应商31</t>
  </si>
  <si>
    <t>单据编号： YNJC20220704001</t>
  </si>
  <si>
    <t>单据编号： GZJC20220708002
单据编号： ITZH20220708227</t>
  </si>
  <si>
    <t>审核物料数据。
处理王小虎调离系统配置。</t>
  </si>
  <si>
    <t>答疑用户2+
审核物料数据。</t>
  </si>
  <si>
    <t>单据编号： ITZH20220711292
处理员工供应商数据3条。
项目支持：指导良田水泥清洗物料数据。</t>
  </si>
  <si>
    <t>支持共享中心相关系统配置。
单据编号： ITZH20220713370
员工IT系统权限自动申请：3</t>
  </si>
  <si>
    <t>单据编号： ITZH20220714386
单据编号： GZJC20220714003
审核物料数据。</t>
  </si>
  <si>
    <t>WO0000001283892</t>
  </si>
  <si>
    <t>参会：装配式建筑信息化集成方案专题研讨会</t>
  </si>
  <si>
    <t>单据编号： ITZH20220711290
单据编号： ITZH20220711303
单据编号： ITZH20220711283
员工IT系统权限自动申请：7</t>
  </si>
  <si>
    <t>审核物料数据。
参会：报账系统迁移上云及数据库升级上线切换方案汇报
批量处理员工供应商数据15+2+
单据编号： ITZH20220711285</t>
  </si>
  <si>
    <t>审核物料数据。
答疑用户2</t>
  </si>
  <si>
    <t>批量处理员工供应商124+
审核物料数据。</t>
  </si>
  <si>
    <t>参会：报账系统迁移上云及数据库升级上线切换方案汇报</t>
  </si>
  <si>
    <t>WO0000001284095</t>
  </si>
  <si>
    <t>审核物料数据。
研究共享中心员工供应商数据方案。</t>
  </si>
  <si>
    <t>审核物料数据。
答疑用户2+</t>
  </si>
  <si>
    <t>单据编号： FJJC20220712002
员工IT系统权限自动申请：3</t>
  </si>
  <si>
    <t>批量处理员工供应商数据24+
WO0000001284395</t>
  </si>
  <si>
    <t>单据编号： ITZH20220711289
单据编号： ITZH20220715422
WO0000001284785
单据编号： GZJC20220715004
员工IT系统权限自动申请：17</t>
  </si>
  <si>
    <t>WO0000001284109
WO0000001283590</t>
  </si>
  <si>
    <t>WO0000001283991
WO0000001284354
单据编号： ITZH20220707210
单据编号： ITZH20220713364
单据编号： ITZH20220713362
单据编号： ITZH20220713363</t>
  </si>
  <si>
    <t>WO0000001284354
员工IT系统权限自动申请：7</t>
  </si>
  <si>
    <t>巡检MDM平台数据接口。
WO0000001284852
员工IT系统权限自动申请：1</t>
  </si>
  <si>
    <t>项目支持：财务报账系统上云验证供应商数据同步，数据同步未见异常。</t>
  </si>
  <si>
    <t>临时会议（非项目建设、运维）</t>
  </si>
  <si>
    <t>答疑用户2
WO0000001285056</t>
  </si>
  <si>
    <t>献血</t>
  </si>
  <si>
    <t>单据编号： ITZH20220721559
单据编号： GZJC20220721006</t>
  </si>
  <si>
    <t>参会_关于运维服务界面沟通会议</t>
  </si>
  <si>
    <t>批量处理员工供应商332+
答疑用户2+</t>
  </si>
  <si>
    <t>单据编号： ITZH20220716445
员工IT系统权限自动申请：1
单据编号： GXJC20220719003
单据编号： GXJC20220719004
单据编号： GXJC20220716002</t>
  </si>
  <si>
    <t>单据编号： ITZH20220720534
审核物料数据。
单据编号： ITZH20220720545
单据编号： GDJC20220719002
单据编号： GDJC20220720003</t>
  </si>
  <si>
    <t>WO0000001286488
单据编号： ITZH20220720540
审核物料数据。
参会：良田水泥ERP推广项目沟通会。</t>
  </si>
  <si>
    <t>处理来宾环球公司启用ERP采购仓库模块</t>
  </si>
  <si>
    <t>单据编号： ITZH20220720531
单据编号： KGJC20220719001</t>
  </si>
  <si>
    <t>参会_封开环保板材ERP业务模块上线需求</t>
  </si>
  <si>
    <t>参会_封开环保板材ERP业务模块上线需求
批量处理员工供应商34+</t>
  </si>
  <si>
    <t>审核物料数据。
项目支持：整理来宾石材期初物料。</t>
  </si>
  <si>
    <t>WO0000001285777
单据编号： KHJC20220720001</t>
  </si>
  <si>
    <t>WO0000001285056
WO0000001285348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</si>
  <si>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</si>
  <si>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</si>
  <si>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</si>
  <si>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</si>
  <si>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</si>
  <si>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</si>
  <si>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</si>
  <si>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</si>
  <si>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</si>
  <si>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</si>
  <si>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</si>
  <si>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</si>
  <si>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</si>
  <si>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</si>
  <si>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</si>
  <si>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</si>
  <si>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</si>
  <si>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</si>
  <si>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</si>
  <si>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</si>
  <si>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</si>
  <si>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</si>
  <si>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</si>
  <si>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</si>
  <si>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</si>
  <si>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</si>
  <si>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</si>
  <si>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</si>
  <si>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</si>
  <si>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</si>
  <si>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</si>
  <si>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</si>
  <si>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财务报表自助分析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</si>
  <si>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</si>
  <si>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</si>
  <si>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</si>
  <si>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</si>
  <si>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</si>
  <si>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</si>
  <si>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</si>
  <si>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</si>
  <si>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</si>
  <si>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</si>
  <si>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</si>
  <si>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</si>
  <si>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</si>
  <si>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</si>
  <si>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</si>
  <si>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</si>
  <si>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</si>
  <si>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</si>
  <si>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</si>
  <si>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</si>
  <si>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</si>
  <si>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</si>
  <si>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</si>
  <si>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</si>
  <si>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</si>
  <si>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</si>
  <si>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</si>
  <si>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</si>
  <si>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</si>
  <si>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</si>
  <si>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</si>
  <si>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</si>
  <si>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</si>
  <si>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</si>
  <si>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</si>
  <si>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</si>
  <si>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</si>
  <si>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</si>
  <si>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</si>
  <si>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</si>
  <si>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</si>
  <si>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</si>
  <si>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</si>
  <si>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</si>
  <si>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</si>
  <si>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</si>
  <si>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</si>
  <si>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</si>
  <si>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</si>
  <si>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</si>
  <si>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</si>
  <si>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</si>
  <si>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</si>
  <si>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</si>
  <si>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</si>
  <si>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</si>
  <si>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</si>
  <si>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</si>
  <si>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</si>
  <si>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043</t>
  </si>
  <si>
    <t>新业态基础信息化系统改造</t>
  </si>
  <si>
    <t>044</t>
  </si>
  <si>
    <t>石材ERP一期建设项目（石材工厂ERP和石材销售一体化）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</si>
  <si>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</si>
  <si>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</si>
  <si>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</si>
  <si>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</si>
  <si>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</si>
  <si>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</si>
  <si>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</si>
  <si>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</si>
  <si>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</si>
  <si>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03</t>
  </si>
  <si>
    <t>智能制造</t>
  </si>
  <si>
    <t>项目序号，001-009，各自自定义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</si>
  <si>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</si>
  <si>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</si>
  <si>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</si>
  <si>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</si>
  <si>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</si>
  <si>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</si>
  <si>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</si>
  <si>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</si>
  <si>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</si>
  <si>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</si>
  <si>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</si>
  <si>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</si>
  <si>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</si>
  <si>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</si>
  <si>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</si>
  <si>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</si>
  <si>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</si>
  <si>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</si>
  <si>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</si>
  <si>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</si>
  <si>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</si>
  <si>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</si>
  <si>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</si>
  <si>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</si>
  <si>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</si>
  <si>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</si>
  <si>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</si>
  <si>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</si>
  <si>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</si>
  <si>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</si>
  <si>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04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</si>
  <si>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</si>
  <si>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</si>
  <si>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</si>
  <si>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</si>
  <si>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</si>
  <si>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</si>
  <si>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</si>
  <si>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</si>
  <si>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</si>
  <si>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</si>
  <si>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</si>
  <si>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</si>
  <si>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</si>
  <si>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</si>
  <si>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</si>
  <si>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</si>
  <si>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</si>
  <si>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</si>
  <si>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</si>
  <si>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</si>
  <si>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</si>
  <si>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</si>
  <si>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</si>
  <si>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</si>
  <si>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</si>
  <si>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</si>
  <si>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</si>
  <si>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</si>
  <si>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09</t>
  </si>
  <si>
    <t>基础设施及桌面</t>
  </si>
  <si>
    <t>操作系统服务</t>
  </si>
  <si>
    <t>计算存储资源服务</t>
  </si>
  <si>
    <t>域名服务</t>
  </si>
  <si>
    <t>堡垒机服务</t>
  </si>
  <si>
    <t>宝利通视频会议服务器（MCU）</t>
  </si>
  <si>
    <t>RMEET</t>
  </si>
  <si>
    <t>视频会议</t>
  </si>
  <si>
    <t>桌面云系统</t>
  </si>
  <si>
    <t>AD活动目录</t>
  </si>
  <si>
    <t>SSL VPN平台</t>
  </si>
  <si>
    <t>IT基础设施管理平台</t>
  </si>
  <si>
    <t>上网认证系统</t>
  </si>
  <si>
    <t>水泥广域网</t>
  </si>
  <si>
    <t>数据中心核心网络设备</t>
  </si>
  <si>
    <t>京基办公网</t>
  </si>
  <si>
    <t>控股办公室DHCP服务</t>
  </si>
  <si>
    <t>文件共享平台</t>
  </si>
  <si>
    <t>邮箱</t>
  </si>
  <si>
    <t>亚信防病毒平台</t>
  </si>
  <si>
    <t>IT安全运维管理系统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</si>
  <si>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</si>
  <si>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</si>
  <si>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</si>
  <si>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</si>
  <si>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</si>
  <si>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</si>
  <si>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11</t>
  </si>
  <si>
    <t>其他</t>
  </si>
  <si>
    <t>创新平台小程序</t>
  </si>
  <si>
    <t>现场数字化管理平台</t>
  </si>
  <si>
    <t>IT服务管理系统（ITSM）</t>
  </si>
  <si>
    <t>建议</t>
  </si>
  <si>
    <t>有效投诉</t>
  </si>
  <si>
    <t>GE</t>
  </si>
  <si>
    <t>临时会议</t>
  </si>
  <si>
    <t>党建</t>
  </si>
  <si>
    <t>行政工作</t>
  </si>
  <si>
    <t>智数材料编制</t>
  </si>
  <si>
    <t>VA</t>
  </si>
  <si>
    <t>请假</t>
  </si>
  <si>
    <t>----</t>
  </si>
  <si>
    <r>
      <rPr>
        <sz val="11"/>
        <color rgb="FF000000"/>
        <rFont val="宋体"/>
        <family val="3"/>
        <charset val="134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不属于以上工作，请选此项）</t>
    </r>
    <phoneticPr fontId="113" type="noConversion"/>
  </si>
  <si>
    <t>星期五</t>
    <phoneticPr fontId="111" type="noConversion"/>
  </si>
  <si>
    <t>星期六</t>
    <phoneticPr fontId="111" type="noConversion"/>
  </si>
  <si>
    <t>星期日</t>
    <phoneticPr fontId="1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</si>
</sst>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_);[Red]\(0.0\)"/>
  </numFmts>
  <fonts count="115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.5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9"/>
      <color rgb="FF000000"/>
      <name val="微软雅黑"/>
      <family val="2"/>
      <charset val="134"/>
    </font>
  </fonts>
  <fills count="32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92CDDC"/>
      </patternFill>
    </fill>
    <fill>
      <patternFill patternType="solid">
        <fgColor rgb="FF92CDDC"/>
      </patternFill>
    </fill>
    <fill>
      <patternFill patternType="solid">
        <fgColor rgb="FF92CDDC"/>
      </patternFill>
    </fill>
    <fill>
      <patternFill patternType="solid">
        <fgColor rgb="FF92CDDC"/>
      </patternFill>
    </fill>
    <fill>
      <patternFill patternType="solid">
        <fgColor rgb="FF92CDDC"/>
      </patternFill>
    </fill>
    <fill>
      <patternFill patternType="solid">
        <fgColor rgb="FF92CDDC"/>
      </patternFill>
    </fill>
    <fill>
      <patternFill patternType="solid">
        <fgColor rgb="FF92CDDC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5B9BD5"/>
      </patternFill>
    </fill>
  </fills>
  <borders count="10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ont="0" applyFill="0" applyBorder="0" applyAlignment="0" applyProtection="0"/>
    <xf numFmtId="176" fontId="109" fillId="0" borderId="106">
      <alignment vertical="center"/>
    </xf>
  </cellStyleXfs>
  <cellXfs count="118">
    <xf numFmtId="0" fontId="0" fillId="0" borderId="0" xfId="0" applyAlignment="1">
      <alignment vertical="center"/>
    </xf>
    <xf numFmtId="176" fontId="1" fillId="0" borderId="1" xfId="0" applyNumberFormat="1" applyFont="1" applyBorder="1" applyAlignment="1">
      <alignment vertical="center" wrapText="1"/>
    </xf>
    <xf numFmtId="9" fontId="2" fillId="0" borderId="2" xfId="0" applyNumberFormat="1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176" fontId="8" fillId="0" borderId="8" xfId="0" applyNumberFormat="1" applyFont="1" applyBorder="1" applyAlignment="1">
      <alignment horizontal="left" vertical="top" wrapText="1"/>
    </xf>
    <xf numFmtId="176" fontId="9" fillId="0" borderId="9" xfId="0" applyNumberFormat="1" applyFont="1" applyBorder="1" applyAlignment="1">
      <alignment vertical="center" wrapText="1"/>
    </xf>
    <xf numFmtId="176" fontId="11" fillId="0" borderId="11" xfId="0" applyNumberFormat="1" applyFont="1" applyBorder="1" applyAlignment="1">
      <alignment horizontal="center" vertical="center" wrapText="1"/>
    </xf>
    <xf numFmtId="176" fontId="13" fillId="3" borderId="13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left" vertical="center" wrapText="1"/>
    </xf>
    <xf numFmtId="176" fontId="17" fillId="0" borderId="17" xfId="0" applyNumberFormat="1" applyFont="1" applyBorder="1" applyAlignment="1">
      <alignment horizontal="left" vertical="center" wrapText="1"/>
    </xf>
    <xf numFmtId="176" fontId="18" fillId="0" borderId="18" xfId="0" applyNumberFormat="1" applyFont="1" applyBorder="1" applyAlignment="1">
      <alignment vertical="center" wrapText="1"/>
    </xf>
    <xf numFmtId="0" fontId="19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 wrapText="1"/>
    </xf>
    <xf numFmtId="176" fontId="21" fillId="0" borderId="21" xfId="0" applyNumberFormat="1" applyFont="1" applyBorder="1" applyAlignment="1">
      <alignment vertical="center" wrapText="1"/>
    </xf>
    <xf numFmtId="0" fontId="22" fillId="0" borderId="22" xfId="0" applyFont="1" applyBorder="1" applyAlignment="1">
      <alignment horizontal="center" vertical="center"/>
    </xf>
    <xf numFmtId="176" fontId="23" fillId="0" borderId="23" xfId="0" applyNumberFormat="1" applyFont="1" applyBorder="1" applyAlignment="1">
      <alignment horizontal="left" vertical="top" wrapText="1"/>
    </xf>
    <xf numFmtId="176" fontId="24" fillId="0" borderId="24" xfId="0" applyNumberFormat="1" applyFont="1" applyBorder="1" applyAlignment="1">
      <alignment horizontal="left" vertical="center" wrapText="1"/>
    </xf>
    <xf numFmtId="0" fontId="25" fillId="0" borderId="25" xfId="0" applyFont="1" applyBorder="1" applyAlignment="1">
      <alignment horizontal="center" vertical="center"/>
    </xf>
    <xf numFmtId="176" fontId="26" fillId="0" borderId="26" xfId="0" applyNumberFormat="1" applyFont="1" applyBorder="1" applyAlignment="1">
      <alignment horizontal="left" vertical="center" wrapText="1"/>
    </xf>
    <xf numFmtId="0" fontId="27" fillId="0" borderId="27" xfId="0" applyFont="1" applyBorder="1" applyAlignment="1">
      <alignment horizontal="left" vertical="center" wrapText="1"/>
    </xf>
    <xf numFmtId="0" fontId="28" fillId="0" borderId="28" xfId="0" applyFont="1" applyBorder="1" applyAlignment="1">
      <alignment horizontal="center" vertical="center"/>
    </xf>
    <xf numFmtId="176" fontId="29" fillId="0" borderId="29" xfId="0" applyNumberFormat="1" applyFont="1" applyBorder="1" applyAlignment="1">
      <alignment horizontal="left" vertical="center" wrapText="1"/>
    </xf>
    <xf numFmtId="177" fontId="30" fillId="0" borderId="30" xfId="0" applyNumberFormat="1" applyFont="1" applyBorder="1" applyAlignment="1">
      <alignment horizontal="left" vertical="center" wrapText="1"/>
    </xf>
    <xf numFmtId="176" fontId="31" fillId="6" borderId="31" xfId="0" applyNumberFormat="1" applyFont="1" applyFill="1" applyBorder="1" applyAlignment="1">
      <alignment horizontal="center" vertical="center" wrapText="1"/>
    </xf>
    <xf numFmtId="176" fontId="33" fillId="0" borderId="33" xfId="0" applyNumberFormat="1" applyFont="1" applyBorder="1" applyAlignment="1">
      <alignment vertical="center"/>
    </xf>
    <xf numFmtId="176" fontId="36" fillId="0" borderId="36" xfId="0" applyNumberFormat="1" applyFont="1" applyBorder="1" applyAlignment="1">
      <alignment vertical="center" wrapText="1"/>
    </xf>
    <xf numFmtId="176" fontId="37" fillId="0" borderId="37" xfId="0" applyNumberFormat="1" applyFont="1" applyBorder="1" applyAlignment="1">
      <alignment vertical="center" wrapText="1"/>
    </xf>
    <xf numFmtId="176" fontId="38" fillId="0" borderId="38" xfId="0" applyNumberFormat="1" applyFont="1" applyBorder="1" applyAlignment="1">
      <alignment vertical="top" wrapText="1"/>
    </xf>
    <xf numFmtId="176" fontId="40" fillId="0" borderId="40" xfId="0" applyNumberFormat="1" applyFont="1" applyBorder="1" applyAlignment="1">
      <alignment vertical="top" wrapText="1"/>
    </xf>
    <xf numFmtId="176" fontId="41" fillId="7" borderId="41" xfId="0" applyNumberFormat="1" applyFont="1" applyFill="1" applyBorder="1" applyAlignment="1">
      <alignment horizontal="center" vertical="center" wrapText="1"/>
    </xf>
    <xf numFmtId="176" fontId="43" fillId="9" borderId="43" xfId="0" applyNumberFormat="1" applyFont="1" applyFill="1" applyBorder="1" applyAlignment="1">
      <alignment vertical="center" wrapText="1"/>
    </xf>
    <xf numFmtId="176" fontId="44" fillId="10" borderId="44" xfId="0" applyNumberFormat="1" applyFont="1" applyFill="1" applyBorder="1" applyAlignment="1">
      <alignment horizontal="center" vertical="center"/>
    </xf>
    <xf numFmtId="0" fontId="45" fillId="0" borderId="45" xfId="0" applyFont="1" applyBorder="1" applyAlignment="1">
      <alignment horizontal="center" vertical="center"/>
    </xf>
    <xf numFmtId="176" fontId="46" fillId="0" borderId="46" xfId="0" applyNumberFormat="1" applyFont="1" applyBorder="1" applyAlignment="1">
      <alignment horizontal="center" vertical="center" wrapText="1"/>
    </xf>
    <xf numFmtId="177" fontId="47" fillId="0" borderId="47" xfId="0" applyNumberFormat="1" applyFont="1" applyBorder="1" applyAlignment="1">
      <alignment horizontal="center" vertical="center"/>
    </xf>
    <xf numFmtId="177" fontId="48" fillId="0" borderId="48" xfId="0" applyNumberFormat="1" applyFont="1" applyBorder="1" applyAlignment="1">
      <alignment horizontal="center" vertical="center"/>
    </xf>
    <xf numFmtId="177" fontId="50" fillId="11" borderId="49" xfId="0" applyNumberFormat="1" applyFont="1" applyFill="1" applyBorder="1" applyAlignment="1">
      <alignment horizontal="center" vertical="center"/>
    </xf>
    <xf numFmtId="176" fontId="51" fillId="0" borderId="50" xfId="0" applyNumberFormat="1" applyFont="1" applyBorder="1" applyAlignment="1">
      <alignment horizontal="left" vertical="center" wrapText="1"/>
    </xf>
    <xf numFmtId="176" fontId="52" fillId="0" borderId="51" xfId="0" applyNumberFormat="1" applyFont="1" applyBorder="1" applyAlignment="1">
      <alignment vertical="center"/>
    </xf>
    <xf numFmtId="176" fontId="58" fillId="0" borderId="57" xfId="0" applyNumberFormat="1" applyFont="1" applyBorder="1" applyAlignment="1">
      <alignment horizontal="center" vertical="center"/>
    </xf>
    <xf numFmtId="30" fontId="59" fillId="0" borderId="58" xfId="0" applyNumberFormat="1" applyFont="1" applyBorder="1" applyAlignment="1">
      <alignment horizontal="center" vertical="center"/>
    </xf>
    <xf numFmtId="0" fontId="60" fillId="0" borderId="59" xfId="0" applyFont="1" applyBorder="1" applyAlignment="1">
      <alignment horizontal="center" vertical="center" wrapText="1"/>
    </xf>
    <xf numFmtId="0" fontId="61" fillId="0" borderId="60" xfId="0" applyFont="1" applyBorder="1" applyAlignment="1">
      <alignment horizontal="left" vertical="center" wrapText="1"/>
    </xf>
    <xf numFmtId="9" fontId="62" fillId="0" borderId="61" xfId="0" applyNumberFormat="1" applyFont="1" applyBorder="1" applyAlignment="1">
      <alignment horizontal="left" vertical="center" wrapText="1"/>
    </xf>
    <xf numFmtId="176" fontId="63" fillId="0" borderId="62" xfId="0" applyNumberFormat="1" applyFont="1" applyBorder="1" applyAlignment="1">
      <alignment horizontal="left" vertical="center" wrapText="1"/>
    </xf>
    <xf numFmtId="176" fontId="64" fillId="0" borderId="63" xfId="0" applyNumberFormat="1" applyFont="1" applyBorder="1" applyAlignment="1">
      <alignment vertical="center"/>
    </xf>
    <xf numFmtId="176" fontId="65" fillId="14" borderId="64" xfId="0" applyNumberFormat="1" applyFont="1" applyFill="1" applyBorder="1" applyAlignment="1">
      <alignment vertical="center" wrapText="1"/>
    </xf>
    <xf numFmtId="176" fontId="66" fillId="15" borderId="65" xfId="0" applyNumberFormat="1" applyFont="1" applyFill="1" applyBorder="1" applyAlignment="1">
      <alignment horizontal="center" vertical="center" wrapText="1"/>
    </xf>
    <xf numFmtId="176" fontId="68" fillId="0" borderId="67" xfId="0" applyNumberFormat="1" applyFont="1" applyBorder="1" applyAlignment="1">
      <alignment horizontal="center" vertical="center" wrapText="1"/>
    </xf>
    <xf numFmtId="176" fontId="69" fillId="0" borderId="68" xfId="0" applyNumberFormat="1" applyFont="1" applyBorder="1" applyAlignment="1">
      <alignment vertical="center" wrapText="1"/>
    </xf>
    <xf numFmtId="9" fontId="70" fillId="0" borderId="69" xfId="0" applyNumberFormat="1" applyFont="1" applyBorder="1" applyAlignment="1">
      <alignment horizontal="center" vertical="center"/>
    </xf>
    <xf numFmtId="176" fontId="71" fillId="17" borderId="70" xfId="0" applyNumberFormat="1" applyFont="1" applyFill="1" applyBorder="1" applyAlignment="1">
      <alignment vertical="center" wrapText="1"/>
    </xf>
    <xf numFmtId="176" fontId="72" fillId="18" borderId="71" xfId="0" applyNumberFormat="1" applyFont="1" applyFill="1" applyBorder="1" applyAlignment="1">
      <alignment vertical="top" wrapText="1"/>
    </xf>
    <xf numFmtId="176" fontId="73" fillId="19" borderId="72" xfId="0" applyNumberFormat="1" applyFont="1" applyFill="1" applyBorder="1" applyAlignment="1">
      <alignment vertical="top" wrapText="1"/>
    </xf>
    <xf numFmtId="176" fontId="74" fillId="20" borderId="73" xfId="0" applyNumberFormat="1" applyFont="1" applyFill="1" applyBorder="1" applyAlignment="1">
      <alignment horizontal="left" vertical="top" wrapText="1"/>
    </xf>
    <xf numFmtId="176" fontId="75" fillId="21" borderId="74" xfId="0" applyNumberFormat="1" applyFont="1" applyFill="1" applyBorder="1" applyAlignment="1">
      <alignment vertical="center" wrapText="1"/>
    </xf>
    <xf numFmtId="176" fontId="76" fillId="22" borderId="75" xfId="0" applyNumberFormat="1" applyFont="1" applyFill="1" applyBorder="1" applyAlignment="1">
      <alignment horizontal="left" vertical="top" wrapText="1"/>
    </xf>
    <xf numFmtId="176" fontId="77" fillId="23" borderId="76" xfId="0" applyNumberFormat="1" applyFont="1" applyFill="1" applyBorder="1" applyAlignment="1">
      <alignment vertical="top" wrapText="1"/>
    </xf>
    <xf numFmtId="9" fontId="78" fillId="0" borderId="77" xfId="0" applyNumberFormat="1" applyFont="1" applyBorder="1" applyAlignment="1">
      <alignment horizontal="center" vertical="center"/>
    </xf>
    <xf numFmtId="176" fontId="79" fillId="0" borderId="78" xfId="0" applyNumberFormat="1" applyFont="1" applyBorder="1" applyAlignment="1">
      <alignment horizontal="left" vertical="top" wrapText="1"/>
    </xf>
    <xf numFmtId="176" fontId="80" fillId="24" borderId="79" xfId="0" applyNumberFormat="1" applyFont="1" applyFill="1" applyBorder="1" applyAlignment="1">
      <alignment horizontal="left" vertical="top" wrapText="1"/>
    </xf>
    <xf numFmtId="176" fontId="81" fillId="0" borderId="80" xfId="0" applyNumberFormat="1" applyFont="1" applyBorder="1" applyAlignment="1">
      <alignment vertical="center" wrapText="1"/>
    </xf>
    <xf numFmtId="176" fontId="82" fillId="0" borderId="81" xfId="0" applyNumberFormat="1" applyFont="1" applyBorder="1" applyAlignment="1">
      <alignment horizontal="center" vertical="center"/>
    </xf>
    <xf numFmtId="176" fontId="83" fillId="0" borderId="82" xfId="0" applyNumberFormat="1" applyFont="1" applyBorder="1" applyAlignment="1">
      <alignment horizontal="left" vertical="top" wrapText="1"/>
    </xf>
    <xf numFmtId="176" fontId="84" fillId="0" borderId="83" xfId="0" applyNumberFormat="1" applyFont="1" applyBorder="1" applyAlignment="1">
      <alignment horizontal="left" vertical="top" wrapText="1"/>
    </xf>
    <xf numFmtId="176" fontId="85" fillId="0" borderId="84" xfId="0" applyNumberFormat="1" applyFont="1" applyBorder="1" applyAlignment="1">
      <alignment vertical="center"/>
    </xf>
    <xf numFmtId="176" fontId="86" fillId="25" borderId="85" xfId="0" applyNumberFormat="1" applyFont="1" applyFill="1" applyBorder="1" applyAlignment="1">
      <alignment horizontal="left" vertical="center" wrapText="1"/>
    </xf>
    <xf numFmtId="176" fontId="87" fillId="26" borderId="86" xfId="0" applyNumberFormat="1" applyFont="1" applyFill="1" applyBorder="1" applyAlignment="1">
      <alignment horizontal="center" vertical="center" wrapText="1"/>
    </xf>
    <xf numFmtId="177" fontId="88" fillId="27" borderId="87" xfId="0" applyNumberFormat="1" applyFont="1" applyFill="1" applyBorder="1" applyAlignment="1">
      <alignment horizontal="center" vertical="center"/>
    </xf>
    <xf numFmtId="176" fontId="89" fillId="0" borderId="88" xfId="0" applyNumberFormat="1" applyFont="1" applyBorder="1" applyAlignment="1">
      <alignment vertical="top"/>
    </xf>
    <xf numFmtId="176" fontId="90" fillId="0" borderId="89" xfId="0" applyNumberFormat="1" applyFont="1" applyBorder="1" applyAlignment="1">
      <alignment vertical="center" wrapText="1"/>
    </xf>
    <xf numFmtId="49" fontId="94" fillId="0" borderId="93" xfId="0" applyNumberFormat="1" applyFont="1" applyBorder="1" applyAlignment="1">
      <alignment vertical="center"/>
    </xf>
    <xf numFmtId="49" fontId="95" fillId="0" borderId="94" xfId="0" applyNumberFormat="1" applyFont="1" applyBorder="1" applyAlignment="1">
      <alignment horizontal="center" vertical="center"/>
    </xf>
    <xf numFmtId="176" fontId="96" fillId="0" borderId="95" xfId="0" applyNumberFormat="1" applyFont="1" applyBorder="1" applyAlignment="1">
      <alignment horizontal="center" vertical="center"/>
    </xf>
    <xf numFmtId="176" fontId="102" fillId="0" borderId="101" xfId="0" applyNumberFormat="1" applyFont="1" applyBorder="1" applyAlignment="1">
      <alignment horizontal="center" vertical="center"/>
    </xf>
    <xf numFmtId="176" fontId="103" fillId="0" borderId="102" xfId="0" applyNumberFormat="1" applyFont="1" applyBorder="1" applyAlignment="1">
      <alignment horizontal="left" vertical="center"/>
    </xf>
    <xf numFmtId="49" fontId="104" fillId="0" borderId="103" xfId="0" applyNumberFormat="1" applyFont="1" applyBorder="1" applyAlignment="1">
      <alignment horizontal="left" vertical="center"/>
    </xf>
    <xf numFmtId="176" fontId="106" fillId="31" borderId="105" xfId="0" applyNumberFormat="1" applyFont="1" applyFill="1" applyBorder="1" applyAlignment="1">
      <alignment vertical="center"/>
    </xf>
    <xf numFmtId="176" fontId="107" fillId="0" borderId="106" xfId="0" applyNumberFormat="1" applyFont="1" applyBorder="1" applyAlignment="1">
      <alignment vertical="center"/>
    </xf>
    <xf numFmtId="176" fontId="13" fillId="3" borderId="13" xfId="0" applyNumberFormat="1" applyFont="1" applyFill="1" applyBorder="1" applyAlignment="1">
      <alignment horizontal="center" vertical="center"/>
    </xf>
    <xf numFmtId="0" fontId="110" fillId="0" borderId="107" xfId="1" applyNumberFormat="1" applyFont="1" applyFill="1" applyBorder="1" applyAlignment="1">
      <alignment horizontal="center" vertical="center"/>
    </xf>
    <xf numFmtId="176" fontId="13" fillId="3" borderId="13" xfId="0" applyNumberFormat="1" applyFont="1" applyFill="1" applyBorder="1" applyAlignment="1">
      <alignment horizontal="center" vertical="center"/>
    </xf>
    <xf numFmtId="176" fontId="15" fillId="5" borderId="15" xfId="0" applyNumberFormat="1" applyFont="1" applyFill="1" applyBorder="1" applyAlignment="1">
      <alignment horizontal="center" vertical="center"/>
    </xf>
    <xf numFmtId="176" fontId="12" fillId="2" borderId="12" xfId="0" applyNumberFormat="1" applyFont="1" applyFill="1" applyBorder="1" applyAlignment="1">
      <alignment horizontal="center" vertical="center"/>
    </xf>
    <xf numFmtId="176" fontId="14" fillId="4" borderId="14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left" vertical="center" wrapText="1"/>
    </xf>
    <xf numFmtId="176" fontId="10" fillId="0" borderId="10" xfId="0" applyNumberFormat="1" applyFont="1" applyBorder="1" applyAlignment="1">
      <alignment horizontal="left" vertical="center"/>
    </xf>
    <xf numFmtId="176" fontId="26" fillId="0" borderId="26" xfId="0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53" fillId="12" borderId="52" xfId="0" applyFont="1" applyFill="1" applyBorder="1" applyAlignment="1">
      <alignment horizontal="center" vertical="center"/>
    </xf>
    <xf numFmtId="0" fontId="54" fillId="13" borderId="53" xfId="0" applyFont="1" applyFill="1" applyBorder="1" applyAlignment="1">
      <alignment horizontal="center" vertical="center"/>
    </xf>
    <xf numFmtId="176" fontId="67" fillId="16" borderId="66" xfId="0" applyNumberFormat="1" applyFont="1" applyFill="1" applyBorder="1" applyAlignment="1">
      <alignment horizontal="center" vertical="center"/>
    </xf>
    <xf numFmtId="176" fontId="31" fillId="6" borderId="31" xfId="0" applyNumberFormat="1" applyFont="1" applyFill="1" applyBorder="1" applyAlignment="1">
      <alignment horizontal="center" vertical="center" wrapText="1"/>
    </xf>
    <xf numFmtId="176" fontId="42" fillId="8" borderId="42" xfId="0" applyNumberFormat="1" applyFont="1" applyFill="1" applyBorder="1" applyAlignment="1">
      <alignment horizontal="center" vertical="center"/>
    </xf>
    <xf numFmtId="176" fontId="44" fillId="10" borderId="44" xfId="0" applyNumberFormat="1" applyFont="1" applyFill="1" applyBorder="1" applyAlignment="1">
      <alignment horizontal="center" vertical="center"/>
    </xf>
    <xf numFmtId="176" fontId="35" fillId="0" borderId="35" xfId="0" applyNumberFormat="1" applyFont="1" applyBorder="1" applyAlignment="1">
      <alignment horizontal="center" vertical="center"/>
    </xf>
    <xf numFmtId="176" fontId="56" fillId="0" borderId="55" xfId="0" applyNumberFormat="1" applyFont="1" applyBorder="1" applyAlignment="1">
      <alignment horizontal="center" vertical="center"/>
    </xf>
    <xf numFmtId="176" fontId="55" fillId="0" borderId="54" xfId="0" applyNumberFormat="1" applyFont="1" applyBorder="1" applyAlignment="1">
      <alignment horizontal="center" vertical="center"/>
    </xf>
    <xf numFmtId="176" fontId="57" fillId="0" borderId="56" xfId="0" applyNumberFormat="1" applyFont="1" applyBorder="1" applyAlignment="1">
      <alignment horizontal="center" vertical="center"/>
    </xf>
    <xf numFmtId="176" fontId="34" fillId="0" borderId="34" xfId="0" applyNumberFormat="1" applyFont="1" applyBorder="1" applyAlignment="1">
      <alignment horizontal="center" vertical="center"/>
    </xf>
    <xf numFmtId="176" fontId="39" fillId="0" borderId="39" xfId="0" applyNumberFormat="1" applyFont="1" applyBorder="1" applyAlignment="1">
      <alignment horizontal="center" vertical="center"/>
    </xf>
    <xf numFmtId="176" fontId="32" fillId="0" borderId="32" xfId="0" applyNumberFormat="1" applyFont="1" applyBorder="1" applyAlignment="1">
      <alignment horizontal="center" vertical="center"/>
    </xf>
    <xf numFmtId="176" fontId="105" fillId="0" borderId="104" xfId="0" applyNumberFormat="1" applyFont="1" applyBorder="1" applyAlignment="1">
      <alignment horizontal="left" vertical="center"/>
    </xf>
    <xf numFmtId="176" fontId="91" fillId="0" borderId="90" xfId="0" applyNumberFormat="1" applyFont="1" applyBorder="1" applyAlignment="1">
      <alignment horizontal="left" vertical="center"/>
    </xf>
    <xf numFmtId="49" fontId="95" fillId="0" borderId="94" xfId="0" applyNumberFormat="1" applyFont="1" applyBorder="1" applyAlignment="1">
      <alignment horizontal="center" vertical="center"/>
    </xf>
    <xf numFmtId="49" fontId="92" fillId="0" borderId="91" xfId="0" applyNumberFormat="1" applyFont="1" applyBorder="1" applyAlignment="1">
      <alignment horizontal="center" vertical="center"/>
    </xf>
    <xf numFmtId="49" fontId="100" fillId="0" borderId="99" xfId="0" applyNumberFormat="1" applyFont="1" applyBorder="1" applyAlignment="1">
      <alignment horizontal="center" vertical="center"/>
    </xf>
    <xf numFmtId="176" fontId="96" fillId="0" borderId="95" xfId="0" applyNumberFormat="1" applyFont="1" applyBorder="1" applyAlignment="1">
      <alignment horizontal="center" vertical="center"/>
    </xf>
    <xf numFmtId="176" fontId="93" fillId="0" borderId="92" xfId="0" applyNumberFormat="1" applyFont="1" applyBorder="1" applyAlignment="1">
      <alignment horizontal="center" vertical="center"/>
    </xf>
    <xf numFmtId="176" fontId="101" fillId="0" borderId="100" xfId="0" applyNumberFormat="1" applyFont="1" applyBorder="1" applyAlignment="1">
      <alignment horizontal="center" vertical="center"/>
    </xf>
    <xf numFmtId="176" fontId="98" fillId="29" borderId="97" xfId="0" applyNumberFormat="1" applyFont="1" applyFill="1" applyBorder="1" applyAlignment="1">
      <alignment horizontal="left" vertical="center" wrapText="1"/>
    </xf>
    <xf numFmtId="176" fontId="97" fillId="28" borderId="96" xfId="0" applyNumberFormat="1" applyFont="1" applyFill="1" applyBorder="1" applyAlignment="1">
      <alignment horizontal="left" vertical="center"/>
    </xf>
    <xf numFmtId="176" fontId="99" fillId="30" borderId="98" xfId="0" applyNumberFormat="1" applyFont="1" applyFill="1" applyBorder="1" applyAlignment="1">
      <alignment horizontal="center" vertical="center"/>
    </xf>
    <xf numFmtId="176" fontId="114" fillId="3" borderId="13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yixin21\Desktop\&#20135;&#21697;&#20013;&#24515;&#26376;&#20250;\202208\&#21608;&#25253;&#27169;&#26495;\&#31185;&#25216;&#20844;&#21496;_&#20135;&#21697;&#20013;&#24515;_&#24037;&#20316;&#21608;&#25253;_XXX%20_202208-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本月工作要点"/>
      <sheetName val="第1周工作计划"/>
      <sheetName val="第2周工作计划"/>
      <sheetName val="第3周工作计划"/>
      <sheetName val="第4周工作计划"/>
      <sheetName val="第5周工作计划"/>
      <sheetName val="附表-1"/>
      <sheetName val="附表-2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F7" t="str">
            <v>BI人民币报表优化</v>
          </cell>
          <cell r="G7" t="str">
            <v>BU01001</v>
          </cell>
        </row>
        <row r="8">
          <cell r="F8" t="str">
            <v>销项发票管理系统优化</v>
          </cell>
          <cell r="G8" t="str">
            <v>BU01002</v>
          </cell>
        </row>
        <row r="9">
          <cell r="F9" t="str">
            <v>ERP财务优化</v>
          </cell>
          <cell r="G9" t="str">
            <v>BU01003</v>
          </cell>
        </row>
        <row r="10">
          <cell r="F10" t="str">
            <v>财务系统优化：报账系统组织架构调整项目</v>
          </cell>
          <cell r="G10" t="str">
            <v>BU01004</v>
          </cell>
        </row>
        <row r="11">
          <cell r="F11" t="str">
            <v>财务系统优化：报账系统收款平台建设项目</v>
          </cell>
          <cell r="G11" t="str">
            <v>BU01005</v>
          </cell>
        </row>
        <row r="12">
          <cell r="F12" t="str">
            <v>财务系统优化：管理合并系统架构调整、应用升级及上云项目</v>
          </cell>
          <cell r="G12" t="str">
            <v>BU01006</v>
          </cell>
        </row>
        <row r="13">
          <cell r="F13" t="str">
            <v>财务系统优化：报账系统上云及数据库升级</v>
          </cell>
          <cell r="G13" t="str">
            <v>BU01007</v>
          </cell>
        </row>
        <row r="14">
          <cell r="F14" t="str">
            <v>财务系统优化：资金系统优化</v>
          </cell>
          <cell r="G14" t="str">
            <v>BU01008</v>
          </cell>
        </row>
        <row r="15">
          <cell r="F15" t="str">
            <v>财务系统优化：RPA机器人三期及流程挖掘项目</v>
          </cell>
          <cell r="G15" t="str">
            <v>BU01009</v>
          </cell>
        </row>
        <row r="16">
          <cell r="F16" t="str">
            <v>全面预算系统优化（财务及人力）</v>
          </cell>
          <cell r="G16" t="str">
            <v>BU01010</v>
          </cell>
        </row>
        <row r="17">
          <cell r="F17" t="str">
            <v>智税平台项目实施</v>
          </cell>
          <cell r="G17" t="str">
            <v>BU01011</v>
          </cell>
        </row>
        <row r="18">
          <cell r="F18" t="str">
            <v>数字化报表自助分析</v>
          </cell>
          <cell r="G18" t="str">
            <v>BU01012</v>
          </cell>
        </row>
        <row r="19">
          <cell r="F19" t="str">
            <v>共享运营指标及大屏展示</v>
          </cell>
          <cell r="G19" t="str">
            <v>BU01013</v>
          </cell>
        </row>
        <row r="20">
          <cell r="F20" t="str">
            <v>人力资源数据分析（BI）项目</v>
          </cell>
          <cell r="G20" t="str">
            <v>BU01014</v>
          </cell>
        </row>
        <row r="21">
          <cell r="F21" t="str">
            <v>考勤升级切换</v>
          </cell>
          <cell r="G21" t="str">
            <v>BU01015</v>
          </cell>
        </row>
        <row r="22">
          <cell r="F22" t="str">
            <v>人力资源管理系统流程平台优化</v>
          </cell>
          <cell r="G22" t="str">
            <v>BU01016</v>
          </cell>
        </row>
        <row r="23">
          <cell r="F23" t="str">
            <v>组织架构管理优化</v>
          </cell>
          <cell r="G23" t="str">
            <v>BU01017</v>
          </cell>
        </row>
        <row r="24">
          <cell r="F24" t="str">
            <v>培训管理模块优化</v>
          </cell>
          <cell r="G24" t="str">
            <v>BU01018</v>
          </cell>
        </row>
        <row r="25">
          <cell r="F25" t="str">
            <v>招聘管理平台优化</v>
          </cell>
          <cell r="G25" t="str">
            <v>BU01019</v>
          </cell>
        </row>
        <row r="26">
          <cell r="F26" t="str">
            <v>档案管理系统优化</v>
          </cell>
          <cell r="G26" t="str">
            <v>BU01020</v>
          </cell>
        </row>
        <row r="27">
          <cell r="F27" t="str">
            <v>集团督办系统推广</v>
          </cell>
          <cell r="G27" t="str">
            <v>BU01021</v>
          </cell>
        </row>
        <row r="28">
          <cell r="F28" t="str">
            <v>中文网站优化</v>
          </cell>
          <cell r="G28" t="str">
            <v>BU01022</v>
          </cell>
        </row>
        <row r="29">
          <cell r="F29" t="str">
            <v>非现场审计系统</v>
          </cell>
          <cell r="G29" t="str">
            <v>BU01023</v>
          </cell>
        </row>
        <row r="30">
          <cell r="F30" t="str">
            <v>智慧审计平台</v>
          </cell>
          <cell r="G30" t="str">
            <v>BU01024</v>
          </cell>
        </row>
        <row r="31">
          <cell r="F31" t="str">
            <v>审计整改系统优化</v>
          </cell>
          <cell r="G31" t="str">
            <v>BU01025</v>
          </cell>
        </row>
        <row r="32">
          <cell r="F32" t="str">
            <v>集团数据定期采集报送</v>
          </cell>
          <cell r="G32" t="str">
            <v>BU01026</v>
          </cell>
        </row>
        <row r="33">
          <cell r="F33" t="str">
            <v>数据标准化项目</v>
          </cell>
          <cell r="G33" t="str">
            <v>BU01027</v>
          </cell>
        </row>
        <row r="34">
          <cell r="F34" t="str">
            <v>现场数字化管理</v>
          </cell>
          <cell r="G34" t="str">
            <v>BU01028</v>
          </cell>
        </row>
        <row r="35">
          <cell r="F35" t="str">
            <v>数字化大屏二期</v>
          </cell>
          <cell r="G35" t="str">
            <v>BU01029</v>
          </cell>
        </row>
        <row r="36">
          <cell r="F36" t="str">
            <v>基地报表线上化推广三期项目</v>
          </cell>
          <cell r="G36" t="str">
            <v>BU01030</v>
          </cell>
        </row>
        <row r="37">
          <cell r="F37" t="str">
            <v>辅材备件共享平台优化项目</v>
          </cell>
          <cell r="G37" t="str">
            <v>BU01031</v>
          </cell>
        </row>
        <row r="38">
          <cell r="F38" t="str">
            <v>SRM升级项目</v>
          </cell>
          <cell r="G38" t="str">
            <v>BU01032</v>
          </cell>
        </row>
        <row r="39">
          <cell r="F39" t="str">
            <v>SRM与守正对接项目</v>
          </cell>
          <cell r="G39" t="str">
            <v>BU01033</v>
          </cell>
        </row>
        <row r="40">
          <cell r="F40" t="str">
            <v>研发项目管理</v>
          </cell>
          <cell r="G40" t="str">
            <v>BU01034</v>
          </cell>
        </row>
        <row r="41">
          <cell r="F41" t="str">
            <v>一卡通系统推广</v>
          </cell>
          <cell r="G41" t="str">
            <v>BU01035</v>
          </cell>
        </row>
        <row r="42">
          <cell r="F42" t="str">
            <v>一卡通系统迭代优化</v>
          </cell>
          <cell r="G42" t="str">
            <v>BU01036</v>
          </cell>
        </row>
        <row r="43">
          <cell r="F43" t="str">
            <v>汽运调度管理系统升级项目</v>
          </cell>
          <cell r="G43" t="str">
            <v>BU01037</v>
          </cell>
        </row>
        <row r="44">
          <cell r="F44" t="str">
            <v>CRM客户关系管理系统一期项目</v>
          </cell>
          <cell r="G44" t="str">
            <v>BU01038</v>
          </cell>
        </row>
        <row r="45">
          <cell r="F45" t="str">
            <v>CRM客户关系管理系统二期项目</v>
          </cell>
          <cell r="G45" t="str">
            <v>BU01039</v>
          </cell>
        </row>
        <row r="46">
          <cell r="F46" t="str">
            <v>华润化学材料智慧物流项目</v>
          </cell>
          <cell r="G46" t="str">
            <v>BU01040</v>
          </cell>
        </row>
        <row r="47">
          <cell r="F47" t="str">
            <v>装配式生产管理系统推广及系统集成项目</v>
          </cell>
          <cell r="G47" t="str">
            <v>BU01041</v>
          </cell>
        </row>
        <row r="48">
          <cell r="F48" t="str">
            <v>新业态基础信息化系统推广项目</v>
          </cell>
          <cell r="G48" t="str">
            <v>BU01042</v>
          </cell>
        </row>
        <row r="49">
          <cell r="F49" t="str">
            <v>新业态基础信息化系统改造</v>
          </cell>
          <cell r="G49" t="str">
            <v>BU01043</v>
          </cell>
        </row>
        <row r="50">
          <cell r="F50" t="str">
            <v>石材ERP一期建设项目（石材工厂ERP和石材销售一体化）</v>
          </cell>
          <cell r="G50" t="str">
            <v>BU01044</v>
          </cell>
        </row>
        <row r="51">
          <cell r="F51" t="str">
            <v>华润电力粉煤灰挂牌销售管理系统项目</v>
          </cell>
          <cell r="G51" t="str">
            <v>BU01045</v>
          </cell>
        </row>
        <row r="52">
          <cell r="F52" t="str">
            <v>总部会议系统升级及维保</v>
          </cell>
          <cell r="G52" t="str">
            <v>BU02001</v>
          </cell>
        </row>
        <row r="53">
          <cell r="F53" t="str">
            <v>总部桌面云建设</v>
          </cell>
          <cell r="G53" t="str">
            <v>BU02002</v>
          </cell>
        </row>
        <row r="54">
          <cell r="F54" t="str">
            <v>2022年网络、服务器硬件第三方维保</v>
          </cell>
          <cell r="G54" t="str">
            <v>BU02003</v>
          </cell>
        </row>
        <row r="55">
          <cell r="F55" t="str">
            <v>系统迁移上云</v>
          </cell>
          <cell r="G55" t="str">
            <v>BU02004</v>
          </cell>
        </row>
        <row r="56">
          <cell r="F56" t="str">
            <v>微软软件采购（EA）</v>
          </cell>
          <cell r="G56" t="str">
            <v>BU02005</v>
          </cell>
        </row>
        <row r="57">
          <cell r="F57" t="str">
            <v>亚信防病毒软件维保</v>
          </cell>
          <cell r="G57" t="str">
            <v>BU02006</v>
          </cell>
        </row>
        <row r="58">
          <cell r="F58" t="str">
            <v>终端安全维保</v>
          </cell>
          <cell r="G58" t="str">
            <v>BU02007</v>
          </cell>
        </row>
        <row r="59">
          <cell r="F59" t="str">
            <v>沙河机房搬迁</v>
          </cell>
          <cell r="G59" t="str">
            <v>BU02008</v>
          </cell>
        </row>
        <row r="60">
          <cell r="F60" t="str">
            <v>IOT对接-超融合试点</v>
          </cell>
          <cell r="G60" t="str">
            <v>BU02009</v>
          </cell>
        </row>
        <row r="61">
          <cell r="F61" t="str">
            <v>智能制造</v>
          </cell>
          <cell r="G61" t="str">
            <v>BU03001</v>
          </cell>
        </row>
        <row r="62">
          <cell r="F62" t="str">
            <v>ERP系统</v>
          </cell>
          <cell r="G62" t="str">
            <v>OP01001</v>
          </cell>
        </row>
        <row r="63">
          <cell r="F63" t="str">
            <v>OA系统</v>
          </cell>
          <cell r="G63" t="str">
            <v>OP02001</v>
          </cell>
        </row>
        <row r="64">
          <cell r="F64" t="str">
            <v>综合内网</v>
          </cell>
          <cell r="G64" t="str">
            <v>OP02002</v>
          </cell>
        </row>
        <row r="65">
          <cell r="F65" t="str">
            <v>润工作3.0</v>
          </cell>
          <cell r="G65" t="str">
            <v>OP02003</v>
          </cell>
        </row>
        <row r="66">
          <cell r="F66" t="str">
            <v>LDAP</v>
          </cell>
          <cell r="G66" t="str">
            <v>OP02004</v>
          </cell>
        </row>
        <row r="67">
          <cell r="F67" t="str">
            <v>智能客服系统</v>
          </cell>
          <cell r="G67" t="str">
            <v>OP02005</v>
          </cell>
        </row>
        <row r="68">
          <cell r="F68" t="str">
            <v>知识库管理系统（K-cool）</v>
          </cell>
          <cell r="G68" t="str">
            <v>OP02006</v>
          </cell>
        </row>
        <row r="69">
          <cell r="F69" t="str">
            <v>公文管理系统</v>
          </cell>
          <cell r="G69" t="str">
            <v>OP02007</v>
          </cell>
        </row>
        <row r="70">
          <cell r="F70" t="str">
            <v>智慧审计平台</v>
          </cell>
          <cell r="G70" t="str">
            <v>OP02008</v>
          </cell>
        </row>
        <row r="71">
          <cell r="F71" t="str">
            <v>审计整改跟进系统</v>
          </cell>
          <cell r="G71" t="str">
            <v>OP02009</v>
          </cell>
        </row>
        <row r="72">
          <cell r="F72" t="str">
            <v>非现场审计系统</v>
          </cell>
          <cell r="G72" t="str">
            <v>OP02010</v>
          </cell>
        </row>
        <row r="73">
          <cell r="F73" t="str">
            <v>商旅平台</v>
          </cell>
          <cell r="G73" t="str">
            <v>OP02011</v>
          </cell>
        </row>
        <row r="74">
          <cell r="F74" t="str">
            <v>水泥官网</v>
          </cell>
          <cell r="G74" t="str">
            <v>OP02012</v>
          </cell>
        </row>
        <row r="75">
          <cell r="F75" t="str">
            <v>党建e站</v>
          </cell>
          <cell r="G75" t="str">
            <v>OP02013</v>
          </cell>
        </row>
        <row r="76">
          <cell r="F76" t="str">
            <v>档案管理系统</v>
          </cell>
          <cell r="G76" t="str">
            <v>OP02014</v>
          </cell>
        </row>
        <row r="77">
          <cell r="F77" t="str">
            <v>报账系统</v>
          </cell>
          <cell r="G77" t="str">
            <v>OP03001</v>
          </cell>
        </row>
        <row r="78">
          <cell r="F78" t="str">
            <v>报账系统-收款工作台</v>
          </cell>
          <cell r="G78" t="str">
            <v>OP03002</v>
          </cell>
        </row>
        <row r="79">
          <cell r="F79" t="str">
            <v>RPA机器人</v>
          </cell>
          <cell r="G79" t="str">
            <v>OP03003</v>
          </cell>
        </row>
        <row r="80">
          <cell r="F80" t="str">
            <v>电票平台</v>
          </cell>
          <cell r="G80" t="str">
            <v>OP03004</v>
          </cell>
        </row>
        <row r="81">
          <cell r="F81" t="str">
            <v>资金系统</v>
          </cell>
          <cell r="G81" t="str">
            <v>OP03005</v>
          </cell>
        </row>
        <row r="82">
          <cell r="F82" t="str">
            <v>电子签章</v>
          </cell>
          <cell r="G82" t="str">
            <v>OP03006</v>
          </cell>
        </row>
        <row r="83">
          <cell r="F83" t="str">
            <v>进项发票管理</v>
          </cell>
          <cell r="G83" t="str">
            <v>OP03007</v>
          </cell>
        </row>
        <row r="84">
          <cell r="F84" t="str">
            <v>销项发票管理系统</v>
          </cell>
          <cell r="G84" t="str">
            <v>OP03008</v>
          </cell>
        </row>
        <row r="85">
          <cell r="F85" t="str">
            <v>管理合并系统</v>
          </cell>
          <cell r="G85" t="str">
            <v>OP03009</v>
          </cell>
        </row>
        <row r="86">
          <cell r="F86" t="str">
            <v>会计电子档案</v>
          </cell>
          <cell r="G86" t="str">
            <v>OP03010</v>
          </cell>
        </row>
        <row r="87">
          <cell r="F87" t="str">
            <v>全面预算管理系统</v>
          </cell>
          <cell r="G87" t="str">
            <v>OP03011</v>
          </cell>
        </row>
        <row r="88">
          <cell r="F88" t="str">
            <v>财务合并系统（HFM）</v>
          </cell>
          <cell r="G88" t="str">
            <v>OP03012</v>
          </cell>
        </row>
        <row r="89">
          <cell r="F89" t="str">
            <v>税务管理系统</v>
          </cell>
          <cell r="G89" t="str">
            <v>OP03013</v>
          </cell>
        </row>
        <row r="90">
          <cell r="F90" t="str">
            <v>人力资源系统(PS)</v>
          </cell>
          <cell r="G90" t="str">
            <v>OP04001</v>
          </cell>
        </row>
        <row r="91">
          <cell r="F91" t="str">
            <v>考勤系统</v>
          </cell>
          <cell r="G91" t="str">
            <v>OP04002</v>
          </cell>
        </row>
        <row r="92">
          <cell r="F92" t="str">
            <v>集团电子学习系统</v>
          </cell>
          <cell r="G92" t="str">
            <v>OP04003</v>
          </cell>
        </row>
        <row r="93">
          <cell r="F93" t="str">
            <v>招聘管理系统</v>
          </cell>
          <cell r="G93" t="str">
            <v>OP04004</v>
          </cell>
        </row>
        <row r="94">
          <cell r="F94" t="str">
            <v>人力资源数据挖掘</v>
          </cell>
          <cell r="G94" t="str">
            <v>OP04005</v>
          </cell>
        </row>
        <row r="95">
          <cell r="F95" t="str">
            <v>辅材备件共享系统（SISC）</v>
          </cell>
          <cell r="G95" t="str">
            <v>OP05001</v>
          </cell>
        </row>
        <row r="96">
          <cell r="F96" t="str">
            <v>供应商关系管理系统（SRM）</v>
          </cell>
          <cell r="G96" t="str">
            <v>OP05002</v>
          </cell>
        </row>
        <row r="97">
          <cell r="F97" t="str">
            <v>一卡通发运</v>
          </cell>
          <cell r="G97" t="str">
            <v>OP06001</v>
          </cell>
        </row>
        <row r="98">
          <cell r="F98" t="str">
            <v>客户关系管理系统</v>
          </cell>
          <cell r="G98" t="str">
            <v>OP06002</v>
          </cell>
        </row>
        <row r="99">
          <cell r="F99" t="str">
            <v>销售移动APP</v>
          </cell>
          <cell r="G99" t="str">
            <v>OP06003</v>
          </cell>
        </row>
        <row r="100">
          <cell r="F100" t="str">
            <v>汽运GPS</v>
          </cell>
          <cell r="G100" t="str">
            <v>OP06004</v>
          </cell>
        </row>
        <row r="101">
          <cell r="F101" t="str">
            <v>CRM</v>
          </cell>
          <cell r="G101" t="str">
            <v>OP06005</v>
          </cell>
        </row>
        <row r="102">
          <cell r="F102" t="str">
            <v>水泥全流程先进控制系统</v>
          </cell>
          <cell r="G102" t="str">
            <v>OP07001</v>
          </cell>
        </row>
        <row r="103">
          <cell r="F103" t="str">
            <v>质量管理系统</v>
          </cell>
          <cell r="G103" t="str">
            <v>OP07002</v>
          </cell>
        </row>
        <row r="104">
          <cell r="F104" t="str">
            <v>商业智能平台（BI）</v>
          </cell>
          <cell r="G104" t="str">
            <v>OP08001</v>
          </cell>
        </row>
        <row r="105">
          <cell r="F105" t="str">
            <v>主数据系统（MDM）</v>
          </cell>
          <cell r="G105" t="str">
            <v>OP08002</v>
          </cell>
        </row>
        <row r="106">
          <cell r="F106" t="str">
            <v>生产月报管理系统</v>
          </cell>
          <cell r="G106" t="str">
            <v>OP08003</v>
          </cell>
        </row>
        <row r="107">
          <cell r="F107" t="str">
            <v>人民币报表</v>
          </cell>
          <cell r="G107" t="str">
            <v>OP08004</v>
          </cell>
        </row>
        <row r="108">
          <cell r="F108" t="str">
            <v>上报资料表</v>
          </cell>
          <cell r="G108" t="str">
            <v>OP08005</v>
          </cell>
        </row>
        <row r="109">
          <cell r="F109" t="str">
            <v>基地报表线上化系统</v>
          </cell>
          <cell r="G109" t="str">
            <v>OP08006</v>
          </cell>
        </row>
        <row r="110">
          <cell r="F110" t="str">
            <v>控股数字化大屏</v>
          </cell>
          <cell r="G110" t="str">
            <v>OP08007</v>
          </cell>
        </row>
        <row r="111">
          <cell r="F111" t="str">
            <v>污染物排放在线监控平台（EPM）</v>
          </cell>
          <cell r="G111" t="str">
            <v>OP08008</v>
          </cell>
        </row>
        <row r="112">
          <cell r="F112" t="str">
            <v>主数据运维</v>
          </cell>
          <cell r="G112" t="str">
            <v>OP08009</v>
          </cell>
        </row>
        <row r="113">
          <cell r="F113" t="str">
            <v>桌面设施</v>
          </cell>
          <cell r="G113" t="str">
            <v>OP09001</v>
          </cell>
        </row>
        <row r="114">
          <cell r="F114" t="str">
            <v>网络</v>
          </cell>
          <cell r="G114" t="str">
            <v>OP09002</v>
          </cell>
        </row>
        <row r="115">
          <cell r="F115" t="str">
            <v>主机系统</v>
          </cell>
          <cell r="G115" t="str">
            <v>OP09003</v>
          </cell>
        </row>
        <row r="116">
          <cell r="F116" t="str">
            <v>AD活动目录</v>
          </cell>
          <cell r="G116" t="str">
            <v>OP09004</v>
          </cell>
        </row>
        <row r="117">
          <cell r="F117" t="str">
            <v>IT基础设施管理平台</v>
          </cell>
          <cell r="G117" t="str">
            <v>OP09005</v>
          </cell>
        </row>
        <row r="118">
          <cell r="F118" t="str">
            <v>邮箱</v>
          </cell>
          <cell r="G118" t="str">
            <v>OP09006</v>
          </cell>
        </row>
        <row r="119">
          <cell r="F119" t="str">
            <v>亚信防病毒平台</v>
          </cell>
          <cell r="G119" t="str">
            <v>OP09007</v>
          </cell>
        </row>
        <row r="120">
          <cell r="F120" t="str">
            <v>IT安全运维管理系统</v>
          </cell>
          <cell r="G120" t="str">
            <v>OP09008</v>
          </cell>
        </row>
        <row r="121">
          <cell r="F121" t="str">
            <v>桌面云系统</v>
          </cell>
          <cell r="G121" t="str">
            <v>OP09009</v>
          </cell>
        </row>
        <row r="122">
          <cell r="F122" t="str">
            <v>信息安全相关运维</v>
          </cell>
          <cell r="G122" t="str">
            <v>OP09010</v>
          </cell>
        </row>
        <row r="123">
          <cell r="F123" t="str">
            <v>数字化中台</v>
          </cell>
          <cell r="G123" t="str">
            <v>OP10001</v>
          </cell>
        </row>
        <row r="124">
          <cell r="F124" t="str">
            <v>容器云</v>
          </cell>
          <cell r="G124" t="str">
            <v>OP10002</v>
          </cell>
        </row>
        <row r="125">
          <cell r="F125" t="str">
            <v>企业云服务总线（ECSB）</v>
          </cell>
          <cell r="G125" t="str">
            <v>OP10003</v>
          </cell>
        </row>
        <row r="126">
          <cell r="F126" t="str">
            <v>企业服务总线（ESB）</v>
          </cell>
          <cell r="G126" t="str">
            <v>OP10004</v>
          </cell>
        </row>
        <row r="127">
          <cell r="F127" t="str">
            <v>数据库运维服务</v>
          </cell>
          <cell r="G127" t="str">
            <v>OP10005</v>
          </cell>
        </row>
        <row r="128">
          <cell r="F128" t="str">
            <v>创新平台小程序</v>
          </cell>
          <cell r="G128" t="str">
            <v>OP11001</v>
          </cell>
        </row>
        <row r="129">
          <cell r="F129" t="str">
            <v>现场数字化管理平台</v>
          </cell>
          <cell r="G129" t="str">
            <v>OP11002</v>
          </cell>
        </row>
        <row r="130">
          <cell r="F130" t="str">
            <v>IT服务管理系统（ITSM）</v>
          </cell>
          <cell r="G130" t="str">
            <v>OP11003</v>
          </cell>
        </row>
        <row r="131">
          <cell r="F131" t="str">
            <v>建议</v>
          </cell>
          <cell r="G131" t="str">
            <v>OP11004</v>
          </cell>
        </row>
        <row r="132">
          <cell r="F132" t="str">
            <v>有效投诉</v>
          </cell>
          <cell r="G132" t="str">
            <v>OP11005</v>
          </cell>
        </row>
        <row r="133">
          <cell r="F133" t="str">
            <v>华润电力污泥运输管理平台</v>
          </cell>
          <cell r="G133" t="str">
            <v>OP11006</v>
          </cell>
        </row>
        <row r="134">
          <cell r="F134" t="str">
            <v>电商</v>
          </cell>
          <cell r="G134" t="str">
            <v>OP12001</v>
          </cell>
        </row>
        <row r="135">
          <cell r="F135" t="str">
            <v>临时会议（非项目建设、运维）</v>
          </cell>
          <cell r="G135" t="str">
            <v>GE01001</v>
          </cell>
        </row>
        <row r="136">
          <cell r="F136" t="str">
            <v>党建</v>
          </cell>
          <cell r="G136" t="str">
            <v>GE02001</v>
          </cell>
        </row>
        <row r="137">
          <cell r="F137" t="str">
            <v>行政工作</v>
          </cell>
          <cell r="G137" t="str">
            <v>GE03001</v>
          </cell>
        </row>
        <row r="138">
          <cell r="F138" t="str">
            <v>智数材料编制</v>
          </cell>
          <cell r="G138" t="str">
            <v>GE04001</v>
          </cell>
        </row>
        <row r="139">
          <cell r="F139" t="str">
            <v>其他工作(不属于以上工作，请选此项）</v>
          </cell>
          <cell r="G139" t="str">
            <v>GE05001</v>
          </cell>
        </row>
        <row r="140">
          <cell r="F140" t="str">
            <v>PMO（工作周报、管理月报）</v>
          </cell>
          <cell r="G140" t="str">
            <v>GE06001</v>
          </cell>
        </row>
        <row r="141">
          <cell r="F141" t="str">
            <v>华润集团临时工作</v>
          </cell>
          <cell r="G141" t="str">
            <v>GE07001</v>
          </cell>
        </row>
        <row r="142">
          <cell r="F142" t="str">
            <v>请假</v>
          </cell>
          <cell r="G142" t="str">
            <v>VA01001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" x14ac:dyDescent="0.3"/>
  <cols>
    <col min="1" max="1" width="8" customWidth="1"/>
    <col min="2" max="2" width="10" customWidth="1"/>
    <col min="3" max="3" width="27" customWidth="1"/>
    <col min="4" max="4" width="9" customWidth="1"/>
    <col min="5" max="5" width="32" customWidth="1"/>
    <col min="6" max="7" width="7" customWidth="1"/>
    <col min="8" max="8" width="11" customWidth="1"/>
    <col min="9" max="9" width="9" customWidth="1"/>
    <col min="10" max="10" width="32" customWidth="1"/>
    <col min="11" max="14" width="30" customWidth="1"/>
    <col min="15" max="15" width="12" customWidth="1"/>
    <col min="16" max="20" width="10" customWidth="1"/>
  </cols>
  <sheetData>
    <row r="1" spans="1:15" ht="18" customHeight="1" x14ac:dyDescent="0.3">
      <c r="A1" s="86" t="s">
        <v>34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8"/>
      <c r="O1" s="85" t="s">
        <v>35</v>
      </c>
    </row>
    <row r="2" spans="1:15" ht="26" customHeight="1" x14ac:dyDescent="0.3">
      <c r="A2" s="11" t="s">
        <v>36</v>
      </c>
      <c r="B2" s="11" t="s">
        <v>37</v>
      </c>
      <c r="C2" s="27" t="s">
        <v>10</v>
      </c>
      <c r="D2" s="11" t="s">
        <v>38</v>
      </c>
      <c r="E2" s="27" t="s">
        <v>39</v>
      </c>
      <c r="F2" s="27" t="s">
        <v>40</v>
      </c>
      <c r="G2" s="27" t="s">
        <v>41</v>
      </c>
      <c r="H2" s="27" t="s">
        <v>42</v>
      </c>
      <c r="I2" s="27" t="s">
        <v>43</v>
      </c>
      <c r="J2" s="11" t="s">
        <v>44</v>
      </c>
      <c r="K2" s="11" t="s">
        <v>45</v>
      </c>
      <c r="L2" s="11" t="s">
        <v>46</v>
      </c>
      <c r="M2" s="11" t="s">
        <v>47</v>
      </c>
      <c r="N2" s="11" t="s">
        <v>48</v>
      </c>
      <c r="O2" s="85"/>
    </row>
    <row r="3" spans="1:15" ht="24" x14ac:dyDescent="0.3">
      <c r="A3" s="6">
        <v>1</v>
      </c>
      <c r="B3" s="16" t="s">
        <v>49</v>
      </c>
      <c r="C3" s="89" t="s">
        <v>50</v>
      </c>
      <c r="D3" s="4"/>
      <c r="E3" s="13" t="s">
        <v>4</v>
      </c>
      <c r="F3" s="15" t="s">
        <v>51</v>
      </c>
      <c r="G3" s="14" t="s">
        <v>52</v>
      </c>
      <c r="H3" s="2">
        <v>1</v>
      </c>
      <c r="I3" s="2">
        <v>1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/>
    </row>
    <row r="4" spans="1:15" ht="24" x14ac:dyDescent="0.3">
      <c r="A4" s="6">
        <v>2</v>
      </c>
      <c r="B4" s="18" t="s">
        <v>49</v>
      </c>
      <c r="C4" s="89"/>
      <c r="D4" s="4"/>
      <c r="E4" s="19" t="s">
        <v>5</v>
      </c>
      <c r="F4" s="15" t="s">
        <v>51</v>
      </c>
      <c r="G4" s="17"/>
      <c r="H4" s="2">
        <v>1</v>
      </c>
      <c r="I4" s="2">
        <v>1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/>
    </row>
    <row r="5" spans="1:15" ht="24" x14ac:dyDescent="0.3">
      <c r="A5" s="6">
        <v>3</v>
      </c>
      <c r="B5" s="6" t="s">
        <v>49</v>
      </c>
      <c r="C5" s="7" t="s">
        <v>53</v>
      </c>
      <c r="D5" s="4"/>
      <c r="E5" s="3" t="s">
        <v>1</v>
      </c>
      <c r="F5" s="5" t="s">
        <v>51</v>
      </c>
      <c r="G5" s="1"/>
      <c r="H5" s="2">
        <v>1</v>
      </c>
      <c r="I5" s="2">
        <v>1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/>
    </row>
    <row r="6" spans="1:15" ht="36" x14ac:dyDescent="0.3">
      <c r="A6" s="5">
        <v>4</v>
      </c>
      <c r="B6" s="5" t="s">
        <v>54</v>
      </c>
      <c r="C6" s="90" t="s">
        <v>55</v>
      </c>
      <c r="D6" s="2">
        <v>1</v>
      </c>
      <c r="E6" s="8" t="s">
        <v>2</v>
      </c>
      <c r="F6" s="5" t="s">
        <v>51</v>
      </c>
      <c r="G6" s="9" t="s">
        <v>56</v>
      </c>
      <c r="H6" s="2">
        <v>1</v>
      </c>
      <c r="I6" s="2">
        <v>1</v>
      </c>
      <c r="J6" s="1" t="s">
        <v>0</v>
      </c>
      <c r="K6" s="1"/>
      <c r="L6" s="1"/>
      <c r="M6" s="1"/>
      <c r="N6" s="1"/>
      <c r="O6" s="1"/>
    </row>
    <row r="7" spans="1:15" ht="36" x14ac:dyDescent="0.3">
      <c r="A7" s="5">
        <v>5</v>
      </c>
      <c r="B7" s="5" t="s">
        <v>54</v>
      </c>
      <c r="C7" s="90"/>
      <c r="D7" s="10"/>
      <c r="E7" s="8" t="s">
        <v>7</v>
      </c>
      <c r="F7" s="5" t="s">
        <v>51</v>
      </c>
      <c r="G7" s="9"/>
      <c r="H7" s="2">
        <v>1</v>
      </c>
      <c r="I7" s="2">
        <v>1</v>
      </c>
      <c r="J7" s="20" t="s">
        <v>6</v>
      </c>
      <c r="K7" s="1"/>
      <c r="L7" s="1"/>
      <c r="M7" s="1"/>
      <c r="N7" s="1"/>
      <c r="O7" s="1"/>
    </row>
    <row r="8" spans="1:15" ht="24" x14ac:dyDescent="0.3">
      <c r="A8" s="5">
        <v>6</v>
      </c>
      <c r="B8" s="5" t="s">
        <v>54</v>
      </c>
      <c r="C8" s="90"/>
      <c r="D8" s="10"/>
      <c r="E8" s="8" t="s">
        <v>3</v>
      </c>
      <c r="F8" s="5" t="s">
        <v>51</v>
      </c>
      <c r="G8" s="9" t="s">
        <v>56</v>
      </c>
      <c r="H8" s="2">
        <v>1</v>
      </c>
      <c r="I8" s="2">
        <v>1</v>
      </c>
      <c r="J8" s="8" t="s">
        <v>3</v>
      </c>
      <c r="K8" s="1"/>
      <c r="L8" s="1"/>
      <c r="M8" s="1"/>
      <c r="N8" s="1"/>
      <c r="O8" s="1"/>
    </row>
    <row r="9" spans="1:15" ht="36" x14ac:dyDescent="0.3">
      <c r="A9" s="6">
        <v>7</v>
      </c>
      <c r="B9" s="21" t="s">
        <v>57</v>
      </c>
      <c r="C9" s="91" t="s">
        <v>58</v>
      </c>
      <c r="D9" s="23"/>
      <c r="E9" s="8" t="s">
        <v>8</v>
      </c>
      <c r="F9" s="5" t="s">
        <v>51</v>
      </c>
      <c r="G9" s="9" t="s">
        <v>59</v>
      </c>
      <c r="H9" s="2">
        <v>1</v>
      </c>
      <c r="I9" s="2">
        <v>1</v>
      </c>
      <c r="J9" s="20" t="s">
        <v>8</v>
      </c>
      <c r="K9" s="1"/>
      <c r="L9" s="1"/>
      <c r="M9" s="1"/>
      <c r="N9" s="1"/>
      <c r="O9" s="1"/>
    </row>
    <row r="10" spans="1:15" ht="24" x14ac:dyDescent="0.3">
      <c r="A10" s="5">
        <v>8</v>
      </c>
      <c r="B10" s="24" t="s">
        <v>57</v>
      </c>
      <c r="C10" s="91"/>
      <c r="D10" s="25" t="s">
        <v>60</v>
      </c>
      <c r="E10" s="20" t="s">
        <v>6</v>
      </c>
      <c r="F10" s="5" t="s">
        <v>51</v>
      </c>
      <c r="G10" s="9" t="s">
        <v>56</v>
      </c>
      <c r="H10" s="2">
        <v>1</v>
      </c>
      <c r="I10" s="2">
        <v>1</v>
      </c>
      <c r="J10" s="20" t="s">
        <v>6</v>
      </c>
      <c r="K10" s="26"/>
      <c r="L10" s="26"/>
      <c r="M10" s="26"/>
      <c r="N10" s="26"/>
      <c r="O10" s="1"/>
    </row>
    <row r="11" spans="1:15" ht="24" x14ac:dyDescent="0.3">
      <c r="A11" s="5">
        <v>9</v>
      </c>
      <c r="B11" s="24" t="s">
        <v>57</v>
      </c>
      <c r="C11" s="91"/>
      <c r="D11" s="25"/>
      <c r="E11" s="20" t="s">
        <v>9</v>
      </c>
      <c r="F11" s="5" t="s">
        <v>51</v>
      </c>
      <c r="G11" s="9"/>
      <c r="H11" s="2"/>
      <c r="I11" s="2"/>
      <c r="J11" s="26"/>
      <c r="K11" s="26"/>
      <c r="L11" s="26"/>
      <c r="M11" s="26"/>
      <c r="N11" s="26"/>
      <c r="O11" s="1"/>
    </row>
    <row r="12" spans="1:15" ht="16" customHeight="1" x14ac:dyDescent="0.3"/>
    <row r="13" spans="1:15" ht="16" customHeight="1" x14ac:dyDescent="0.3"/>
    <row r="14" spans="1:15" ht="16" customHeight="1" x14ac:dyDescent="0.3"/>
    <row r="15" spans="1:15" ht="16" customHeight="1" x14ac:dyDescent="0.3"/>
    <row r="16" spans="1:15" ht="16" customHeight="1" x14ac:dyDescent="0.3"/>
    <row r="17" ht="16" customHeight="1" x14ac:dyDescent="0.3"/>
    <row r="18" ht="16" customHeight="1" x14ac:dyDescent="0.3"/>
    <row r="19" ht="16" customHeight="1" x14ac:dyDescent="0.3"/>
    <row r="20" ht="16" customHeight="1" x14ac:dyDescent="0.3"/>
  </sheetData>
  <mergeCells count="5">
    <mergeCell ref="O1:O2"/>
    <mergeCell ref="A1:N1"/>
    <mergeCell ref="C3:C4"/>
    <mergeCell ref="C6:C8"/>
    <mergeCell ref="C9:C11"/>
  </mergeCells>
  <phoneticPr fontId="111" type="noConversion"/>
  <dataValidations count="2">
    <dataValidation type="list" operator="equal" allowBlank="1" sqref="B3:B11" xr:uid="{00000000-0002-0000-0000-000000000000}">
      <formula1>"建设,开发,运维,通用"</formula1>
    </dataValidation>
    <dataValidation type="list" operator="equal" allowBlank="1" sqref="B2" xr:uid="{00000000-0002-0000-0000-000001000000}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4"/>
  <sheetViews>
    <sheetView showGridLines="0" topLeftCell="G1" workbookViewId="0">
      <selection activeCell="Q3" sqref="K3:Q3"/>
    </sheetView>
  </sheetViews>
  <sheetFormatPr defaultColWidth="14" defaultRowHeight="13" x14ac:dyDescent="0.3"/>
  <cols>
    <col min="1" max="1" width="13" customWidth="1"/>
    <col min="2" max="2" width="8" customWidth="1"/>
    <col min="3" max="3" width="7" customWidth="1"/>
    <col min="4" max="4" width="38.6328125" bestFit="1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2" width="28" customWidth="1"/>
    <col min="13" max="13" width="27" customWidth="1"/>
    <col min="14" max="15" width="26" customWidth="1"/>
    <col min="16" max="17" width="22" customWidth="1"/>
    <col min="18" max="18" width="15" customWidth="1"/>
    <col min="19" max="19" width="22" customWidth="1"/>
    <col min="20" max="20" width="10" customWidth="1"/>
  </cols>
  <sheetData>
    <row r="1" spans="1:19" ht="14.5" x14ac:dyDescent="0.3">
      <c r="A1" s="43" t="s">
        <v>61</v>
      </c>
      <c r="B1" s="43"/>
      <c r="C1" s="43"/>
      <c r="D1" s="44">
        <v>44745</v>
      </c>
    </row>
    <row r="2" spans="1:19" x14ac:dyDescent="0.3">
      <c r="A2" s="95" t="str">
        <f>CONCATENATE("周总结&lt;",TEXT(D1-6,"yyyy年mm月dd日"),"-",TEXT(D1,"yyyy年mm月dd日"),"&gt;")</f>
        <v>周总结&lt;2022年06月27日-2022年07月03日&gt;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6" t="s">
        <v>62</v>
      </c>
      <c r="S2" s="85" t="s">
        <v>35</v>
      </c>
    </row>
    <row r="3" spans="1:19" ht="24" x14ac:dyDescent="0.3">
      <c r="A3" s="11" t="s">
        <v>36</v>
      </c>
      <c r="B3" s="11" t="s">
        <v>63</v>
      </c>
      <c r="C3" s="11" t="s">
        <v>64</v>
      </c>
      <c r="D3" s="27" t="s">
        <v>65</v>
      </c>
      <c r="E3" s="27" t="s">
        <v>38</v>
      </c>
      <c r="F3" s="27" t="s">
        <v>40</v>
      </c>
      <c r="G3" s="27" t="s">
        <v>66</v>
      </c>
      <c r="H3" s="11" t="s">
        <v>67</v>
      </c>
      <c r="I3" s="27" t="s">
        <v>42</v>
      </c>
      <c r="J3" s="27" t="s">
        <v>68</v>
      </c>
      <c r="K3" s="11" t="s">
        <v>69</v>
      </c>
      <c r="L3" s="11" t="s">
        <v>70</v>
      </c>
      <c r="M3" s="11" t="s">
        <v>71</v>
      </c>
      <c r="N3" s="11" t="s">
        <v>72</v>
      </c>
      <c r="O3" s="117" t="s">
        <v>393</v>
      </c>
      <c r="P3" s="117" t="s">
        <v>394</v>
      </c>
      <c r="Q3" s="117" t="s">
        <v>395</v>
      </c>
      <c r="R3" s="85"/>
      <c r="S3" s="85"/>
    </row>
    <row r="4" spans="1:19" ht="24" x14ac:dyDescent="0.3">
      <c r="A4" s="5">
        <v>1</v>
      </c>
      <c r="B4" s="84" t="str">
        <f>VLOOKUP(D4,'[1]附表-1'!$F$7:$G$142,2,FALSE)</f>
        <v>OP08009</v>
      </c>
      <c r="C4" s="4" t="s">
        <v>49</v>
      </c>
      <c r="D4" s="12" t="s">
        <v>73</v>
      </c>
      <c r="E4" s="45"/>
      <c r="F4" s="15" t="s">
        <v>51</v>
      </c>
      <c r="G4" s="14" t="s">
        <v>52</v>
      </c>
      <c r="H4" s="46" t="s">
        <v>14</v>
      </c>
      <c r="I4" s="47"/>
      <c r="J4" s="10"/>
      <c r="K4" s="38">
        <v>5</v>
      </c>
      <c r="L4" s="38">
        <v>2</v>
      </c>
      <c r="M4" s="38">
        <v>4</v>
      </c>
      <c r="N4" s="38">
        <v>4</v>
      </c>
      <c r="O4" s="38">
        <v>3.5</v>
      </c>
      <c r="P4" s="39"/>
      <c r="Q4" s="39"/>
      <c r="R4" s="40">
        <f>SUM(K4:Q4)</f>
        <v>18.5</v>
      </c>
      <c r="S4" s="10"/>
    </row>
    <row r="5" spans="1:19" ht="24" x14ac:dyDescent="0.3">
      <c r="A5" s="5">
        <v>2</v>
      </c>
      <c r="B5" s="84" t="str">
        <f>VLOOKUP(D5,'[1]附表-1'!$F$7:$G$142,2,FALSE)</f>
        <v>OP08009</v>
      </c>
      <c r="C5" s="5" t="s">
        <v>49</v>
      </c>
      <c r="D5" s="12" t="s">
        <v>73</v>
      </c>
      <c r="E5" s="4"/>
      <c r="F5" s="15" t="s">
        <v>51</v>
      </c>
      <c r="G5" s="17"/>
      <c r="H5" s="22" t="s">
        <v>19</v>
      </c>
      <c r="I5" s="22"/>
      <c r="J5" s="10"/>
      <c r="K5" s="38">
        <v>1</v>
      </c>
      <c r="L5" s="38">
        <v>1</v>
      </c>
      <c r="M5" s="38"/>
      <c r="N5" s="38"/>
      <c r="O5" s="38">
        <v>0.5</v>
      </c>
      <c r="P5" s="39"/>
      <c r="Q5" s="39"/>
      <c r="R5" s="40">
        <f t="shared" ref="R5:R13" si="0">SUM(K5:Q5)</f>
        <v>2.5</v>
      </c>
      <c r="S5" s="10"/>
    </row>
    <row r="6" spans="1:19" ht="24" x14ac:dyDescent="0.3">
      <c r="A6" s="5">
        <v>3</v>
      </c>
      <c r="B6" s="84" t="str">
        <f>VLOOKUP(D6,'[1]附表-1'!$F$7:$G$142,2,FALSE)</f>
        <v>OP08002</v>
      </c>
      <c r="C6" s="5" t="s">
        <v>49</v>
      </c>
      <c r="D6" s="42" t="s">
        <v>74</v>
      </c>
      <c r="E6" s="4"/>
      <c r="F6" s="5" t="s">
        <v>51</v>
      </c>
      <c r="G6" s="1"/>
      <c r="H6" s="41" t="s">
        <v>12</v>
      </c>
      <c r="I6" s="41"/>
      <c r="J6" s="10"/>
      <c r="K6" s="38">
        <v>1</v>
      </c>
      <c r="L6" s="38">
        <v>2</v>
      </c>
      <c r="M6" s="38">
        <v>3</v>
      </c>
      <c r="N6" s="38">
        <v>1.5</v>
      </c>
      <c r="O6" s="38">
        <v>1</v>
      </c>
      <c r="P6" s="39"/>
      <c r="Q6" s="39"/>
      <c r="R6" s="40">
        <f t="shared" si="0"/>
        <v>8.5</v>
      </c>
      <c r="S6" s="10"/>
    </row>
    <row r="7" spans="1:19" ht="24" x14ac:dyDescent="0.3">
      <c r="A7" s="5">
        <v>4</v>
      </c>
      <c r="B7" s="84" t="str">
        <f>VLOOKUP(D7,'[1]附表-1'!$F$7:$G$142,2,FALSE)</f>
        <v>BU01042</v>
      </c>
      <c r="C7" s="5" t="s">
        <v>54</v>
      </c>
      <c r="D7" s="48" t="s">
        <v>75</v>
      </c>
      <c r="E7" s="52" t="s">
        <v>60</v>
      </c>
      <c r="F7" s="5" t="s">
        <v>51</v>
      </c>
      <c r="G7" s="9"/>
      <c r="H7" s="20" t="s">
        <v>17</v>
      </c>
      <c r="I7" s="20"/>
      <c r="J7" s="10"/>
      <c r="K7" s="38"/>
      <c r="L7" s="38"/>
      <c r="M7" s="38"/>
      <c r="N7" s="38">
        <v>0.5</v>
      </c>
      <c r="O7" s="38">
        <v>0.5</v>
      </c>
      <c r="P7" s="39"/>
      <c r="Q7" s="39"/>
      <c r="R7" s="40">
        <f t="shared" si="0"/>
        <v>1</v>
      </c>
      <c r="S7" s="10"/>
    </row>
    <row r="8" spans="1:19" ht="36" x14ac:dyDescent="0.3">
      <c r="A8" s="5">
        <v>5</v>
      </c>
      <c r="B8" s="84" t="str">
        <f>VLOOKUP(D8,'[1]附表-1'!$F$7:$G$142,2,FALSE)</f>
        <v>BU01042</v>
      </c>
      <c r="C8" s="5" t="s">
        <v>54</v>
      </c>
      <c r="D8" s="48" t="s">
        <v>75</v>
      </c>
      <c r="E8" s="10"/>
      <c r="F8" s="5" t="s">
        <v>51</v>
      </c>
      <c r="G8" s="9"/>
      <c r="H8" s="20" t="s">
        <v>20</v>
      </c>
      <c r="I8" s="20"/>
      <c r="J8" s="10"/>
      <c r="K8" s="38"/>
      <c r="L8" s="38"/>
      <c r="M8" s="38"/>
      <c r="N8" s="38"/>
      <c r="O8" s="38"/>
      <c r="P8" s="39"/>
      <c r="Q8" s="39"/>
      <c r="R8" s="40">
        <f t="shared" si="0"/>
        <v>0</v>
      </c>
      <c r="S8" s="10"/>
    </row>
    <row r="9" spans="1:19" ht="24" x14ac:dyDescent="0.3">
      <c r="A9" s="5">
        <v>6</v>
      </c>
      <c r="B9" s="84" t="str">
        <f>VLOOKUP(D9,'[1]附表-1'!$F$7:$G$142,2,FALSE)</f>
        <v>BU01042</v>
      </c>
      <c r="C9" s="5" t="s">
        <v>54</v>
      </c>
      <c r="D9" s="48" t="s">
        <v>75</v>
      </c>
      <c r="E9" s="10"/>
      <c r="F9" s="5" t="s">
        <v>51</v>
      </c>
      <c r="G9" s="9"/>
      <c r="H9" s="20" t="s">
        <v>15</v>
      </c>
      <c r="I9" s="20"/>
      <c r="J9" s="10"/>
      <c r="K9" s="38"/>
      <c r="L9" s="38"/>
      <c r="M9" s="38">
        <v>1</v>
      </c>
      <c r="N9" s="38">
        <v>1</v>
      </c>
      <c r="O9" s="38"/>
      <c r="P9" s="39"/>
      <c r="Q9" s="39"/>
      <c r="R9" s="40">
        <f t="shared" si="0"/>
        <v>2</v>
      </c>
      <c r="S9" s="10"/>
    </row>
    <row r="10" spans="1:19" ht="24" x14ac:dyDescent="0.3">
      <c r="A10" s="5">
        <v>7</v>
      </c>
      <c r="B10" s="84" t="str">
        <f>VLOOKUP(D10,'[1]附表-1'!$F$7:$G$142,2,FALSE)</f>
        <v>BU01042</v>
      </c>
      <c r="C10" s="5" t="s">
        <v>54</v>
      </c>
      <c r="D10" s="13" t="s">
        <v>75</v>
      </c>
      <c r="E10" s="10"/>
      <c r="F10" s="5" t="s">
        <v>51</v>
      </c>
      <c r="G10" s="9"/>
      <c r="H10" s="20" t="s">
        <v>16</v>
      </c>
      <c r="I10" s="20"/>
      <c r="J10" s="10"/>
      <c r="K10" s="38"/>
      <c r="L10" s="38">
        <v>1</v>
      </c>
      <c r="M10" s="38"/>
      <c r="N10" s="38">
        <v>0.5</v>
      </c>
      <c r="O10" s="38">
        <v>0.5</v>
      </c>
      <c r="P10" s="39"/>
      <c r="Q10" s="39"/>
      <c r="R10" s="40">
        <f t="shared" si="0"/>
        <v>2</v>
      </c>
      <c r="S10" s="10"/>
    </row>
    <row r="11" spans="1:19" ht="24" x14ac:dyDescent="0.3">
      <c r="A11" s="5">
        <v>8</v>
      </c>
      <c r="B11" s="84" t="str">
        <f>VLOOKUP(D11,'[1]附表-1'!$F$7:$G$142,2,FALSE)</f>
        <v>GE05001</v>
      </c>
      <c r="C11" s="36" t="s">
        <v>57</v>
      </c>
      <c r="D11" s="13" t="s">
        <v>392</v>
      </c>
      <c r="E11" s="37"/>
      <c r="F11" s="5" t="s">
        <v>51</v>
      </c>
      <c r="G11" s="9"/>
      <c r="H11" s="20" t="s">
        <v>18</v>
      </c>
      <c r="I11" s="20"/>
      <c r="J11" s="10"/>
      <c r="K11" s="38"/>
      <c r="L11" s="38"/>
      <c r="M11" s="38"/>
      <c r="N11" s="38"/>
      <c r="O11" s="38"/>
      <c r="P11" s="39"/>
      <c r="Q11" s="39"/>
      <c r="R11" s="40">
        <f t="shared" si="0"/>
        <v>0</v>
      </c>
      <c r="S11" s="10"/>
    </row>
    <row r="12" spans="1:19" ht="24" x14ac:dyDescent="0.3">
      <c r="A12" s="5">
        <v>9</v>
      </c>
      <c r="B12" s="84" t="str">
        <f>VLOOKUP(D12,'[1]附表-1'!$F$7:$G$142,2,FALSE)</f>
        <v>GE05001</v>
      </c>
      <c r="C12" s="36" t="s">
        <v>57</v>
      </c>
      <c r="D12" s="13" t="s">
        <v>392</v>
      </c>
      <c r="E12" s="37" t="s">
        <v>60</v>
      </c>
      <c r="F12" s="5" t="s">
        <v>51</v>
      </c>
      <c r="G12" s="9"/>
      <c r="H12" s="20" t="s">
        <v>13</v>
      </c>
      <c r="I12" s="20"/>
      <c r="J12" s="10"/>
      <c r="K12" s="38"/>
      <c r="L12" s="38"/>
      <c r="M12" s="38"/>
      <c r="N12" s="38"/>
      <c r="O12" s="38">
        <v>2</v>
      </c>
      <c r="P12" s="39"/>
      <c r="Q12" s="39"/>
      <c r="R12" s="40">
        <f t="shared" si="0"/>
        <v>2</v>
      </c>
      <c r="S12" s="10"/>
    </row>
    <row r="13" spans="1:19" ht="24" x14ac:dyDescent="0.3">
      <c r="A13" s="5">
        <v>10</v>
      </c>
      <c r="B13" s="84" t="str">
        <f>VLOOKUP(D13,'[1]附表-1'!$F$7:$G$142,2,FALSE)</f>
        <v>GE05001</v>
      </c>
      <c r="C13" s="36" t="s">
        <v>57</v>
      </c>
      <c r="D13" s="13" t="s">
        <v>392</v>
      </c>
      <c r="E13" s="37" t="s">
        <v>77</v>
      </c>
      <c r="F13" s="5" t="s">
        <v>51</v>
      </c>
      <c r="G13" s="9"/>
      <c r="H13" s="20" t="s">
        <v>11</v>
      </c>
      <c r="I13" s="20"/>
      <c r="J13" s="10"/>
      <c r="K13" s="38"/>
      <c r="L13" s="38">
        <v>1</v>
      </c>
      <c r="M13" s="38"/>
      <c r="N13" s="38"/>
      <c r="O13" s="38"/>
      <c r="P13" s="39"/>
      <c r="Q13" s="39"/>
      <c r="R13" s="40">
        <f t="shared" si="0"/>
        <v>1</v>
      </c>
      <c r="S13" s="10"/>
    </row>
    <row r="14" spans="1:19" x14ac:dyDescent="0.3">
      <c r="A14" s="93" t="s">
        <v>78</v>
      </c>
      <c r="B14" s="93"/>
      <c r="C14" s="93"/>
      <c r="D14" s="94"/>
      <c r="E14" s="93"/>
      <c r="F14" s="93"/>
      <c r="G14" s="93"/>
      <c r="H14" s="93"/>
      <c r="I14" s="93"/>
      <c r="J14" s="93"/>
      <c r="K14" s="40">
        <f t="shared" ref="K14:Q14" si="1">SUM(K4:K13)</f>
        <v>7</v>
      </c>
      <c r="L14" s="40">
        <f t="shared" si="1"/>
        <v>7</v>
      </c>
      <c r="M14" s="40">
        <f t="shared" si="1"/>
        <v>8</v>
      </c>
      <c r="N14" s="40">
        <f t="shared" si="1"/>
        <v>7.5</v>
      </c>
      <c r="O14" s="40">
        <f t="shared" si="1"/>
        <v>8</v>
      </c>
      <c r="P14" s="40">
        <f t="shared" si="1"/>
        <v>0</v>
      </c>
      <c r="Q14" s="40">
        <f t="shared" si="1"/>
        <v>0</v>
      </c>
      <c r="R14" s="40">
        <f>SUM(R4:R13)</f>
        <v>37.5</v>
      </c>
      <c r="S14" s="10"/>
    </row>
    <row r="15" spans="1:19" ht="60" x14ac:dyDescent="0.3">
      <c r="A15" s="92" t="s">
        <v>79</v>
      </c>
      <c r="B15" s="92"/>
      <c r="C15" s="92"/>
      <c r="D15" s="100" t="s">
        <v>80</v>
      </c>
      <c r="E15" s="101"/>
      <c r="F15" s="102"/>
      <c r="G15" s="99" t="s">
        <v>81</v>
      </c>
      <c r="H15" s="99"/>
      <c r="I15" s="99"/>
      <c r="J15" s="99"/>
      <c r="K15" s="1" t="s">
        <v>82</v>
      </c>
      <c r="L15" s="1" t="s">
        <v>83</v>
      </c>
      <c r="M15" s="1" t="s">
        <v>84</v>
      </c>
      <c r="N15" s="1" t="s">
        <v>85</v>
      </c>
      <c r="O15" s="31" t="s">
        <v>86</v>
      </c>
      <c r="P15" s="10"/>
      <c r="Q15" s="10"/>
      <c r="R15" s="10"/>
      <c r="S15" s="10"/>
    </row>
    <row r="16" spans="1:19" ht="60" x14ac:dyDescent="0.3">
      <c r="A16" s="92"/>
      <c r="B16" s="92"/>
      <c r="C16" s="92"/>
      <c r="D16" s="103"/>
      <c r="E16" s="104"/>
      <c r="F16" s="105"/>
      <c r="G16" s="99" t="s">
        <v>87</v>
      </c>
      <c r="H16" s="99"/>
      <c r="I16" s="99"/>
      <c r="J16" s="99"/>
      <c r="K16" s="9" t="s">
        <v>88</v>
      </c>
      <c r="L16" s="53" t="s">
        <v>89</v>
      </c>
      <c r="M16" s="1" t="s">
        <v>84</v>
      </c>
      <c r="N16" s="9" t="s">
        <v>90</v>
      </c>
      <c r="O16" s="31" t="s">
        <v>86</v>
      </c>
      <c r="P16" s="10"/>
      <c r="Q16" s="10"/>
      <c r="R16" s="10"/>
      <c r="S16" s="10"/>
    </row>
    <row r="17" spans="1:19" ht="72" x14ac:dyDescent="0.3">
      <c r="A17" s="92"/>
      <c r="B17" s="92"/>
      <c r="C17" s="92"/>
      <c r="D17" s="103"/>
      <c r="E17" s="104"/>
      <c r="F17" s="105"/>
      <c r="G17" s="99" t="s">
        <v>91</v>
      </c>
      <c r="H17" s="99"/>
      <c r="I17" s="99"/>
      <c r="J17" s="99"/>
      <c r="K17" s="29" t="s">
        <v>92</v>
      </c>
      <c r="L17" s="28" t="s">
        <v>93</v>
      </c>
      <c r="M17" s="30" t="s">
        <v>94</v>
      </c>
      <c r="N17" s="9" t="s">
        <v>95</v>
      </c>
      <c r="O17" s="31" t="s">
        <v>96</v>
      </c>
      <c r="P17" s="10"/>
      <c r="Q17" s="10"/>
      <c r="R17" s="10"/>
      <c r="S17" s="10"/>
    </row>
    <row r="18" spans="1:19" ht="36" x14ac:dyDescent="0.3">
      <c r="A18" s="92"/>
      <c r="B18" s="92"/>
      <c r="C18" s="92"/>
      <c r="D18" s="99" t="s">
        <v>97</v>
      </c>
      <c r="E18" s="99"/>
      <c r="F18" s="99"/>
      <c r="G18" s="99" t="s">
        <v>98</v>
      </c>
      <c r="H18" s="99"/>
      <c r="I18" s="99"/>
      <c r="J18" s="99"/>
      <c r="K18" s="29" t="s">
        <v>99</v>
      </c>
      <c r="L18" s="49" t="s">
        <v>100</v>
      </c>
      <c r="M18" s="30" t="s">
        <v>101</v>
      </c>
      <c r="N18" s="9" t="s">
        <v>102</v>
      </c>
      <c r="O18" s="31" t="s">
        <v>84</v>
      </c>
      <c r="P18" s="10"/>
      <c r="Q18" s="10"/>
      <c r="R18" s="10"/>
      <c r="S18" s="10"/>
    </row>
    <row r="19" spans="1:19" ht="48" x14ac:dyDescent="0.3">
      <c r="A19" s="92"/>
      <c r="B19" s="92"/>
      <c r="C19" s="92"/>
      <c r="D19" s="99"/>
      <c r="E19" s="99"/>
      <c r="F19" s="99"/>
      <c r="G19" s="99" t="s">
        <v>103</v>
      </c>
      <c r="H19" s="99"/>
      <c r="I19" s="99"/>
      <c r="J19" s="99"/>
      <c r="K19" s="29" t="s">
        <v>104</v>
      </c>
      <c r="L19" s="32" t="s">
        <v>105</v>
      </c>
      <c r="M19" s="30" t="s">
        <v>106</v>
      </c>
      <c r="N19" s="31" t="s">
        <v>107</v>
      </c>
      <c r="O19" s="31" t="s">
        <v>108</v>
      </c>
      <c r="P19" s="10"/>
      <c r="Q19" s="10"/>
      <c r="R19" s="10"/>
      <c r="S19" s="10"/>
    </row>
    <row r="20" spans="1:19" ht="60" x14ac:dyDescent="0.3">
      <c r="A20" s="92"/>
      <c r="B20" s="92"/>
      <c r="C20" s="92"/>
      <c r="D20" s="99"/>
      <c r="E20" s="99"/>
      <c r="F20" s="99"/>
      <c r="G20" s="99" t="s">
        <v>109</v>
      </c>
      <c r="H20" s="99"/>
      <c r="I20" s="99"/>
      <c r="J20" s="99"/>
      <c r="K20" s="9" t="s">
        <v>107</v>
      </c>
      <c r="L20" s="31"/>
      <c r="M20" s="9" t="s">
        <v>110</v>
      </c>
      <c r="N20" s="31" t="s">
        <v>111</v>
      </c>
      <c r="O20" s="31" t="s">
        <v>112</v>
      </c>
      <c r="P20" s="10"/>
      <c r="Q20" s="10"/>
      <c r="R20" s="10"/>
      <c r="S20" s="10"/>
    </row>
    <row r="21" spans="1:19" ht="48" x14ac:dyDescent="0.3">
      <c r="A21" s="92"/>
      <c r="B21" s="92"/>
      <c r="C21" s="92"/>
      <c r="D21" s="99"/>
      <c r="E21" s="99"/>
      <c r="F21" s="99"/>
      <c r="G21" s="99" t="s">
        <v>113</v>
      </c>
      <c r="H21" s="99"/>
      <c r="I21" s="99"/>
      <c r="J21" s="99"/>
      <c r="K21" s="9" t="s">
        <v>114</v>
      </c>
      <c r="L21" s="31" t="s">
        <v>115</v>
      </c>
      <c r="M21" s="9" t="s">
        <v>116</v>
      </c>
      <c r="N21" s="31" t="s">
        <v>117</v>
      </c>
      <c r="O21" s="31" t="s">
        <v>118</v>
      </c>
      <c r="P21" s="10"/>
      <c r="Q21" s="10"/>
      <c r="R21" s="10"/>
      <c r="S21" s="10"/>
    </row>
    <row r="22" spans="1:19" x14ac:dyDescent="0.3">
      <c r="A22" s="92"/>
      <c r="B22" s="92"/>
      <c r="C22" s="92"/>
      <c r="D22" s="98" t="s">
        <v>119</v>
      </c>
      <c r="E22" s="98"/>
      <c r="F22" s="98"/>
      <c r="G22" s="97" t="s">
        <v>120</v>
      </c>
      <c r="H22" s="97"/>
      <c r="I22" s="97"/>
      <c r="J22" s="97"/>
      <c r="K22" s="50"/>
      <c r="L22" s="50"/>
      <c r="M22" s="50"/>
      <c r="N22" s="50"/>
      <c r="O22" s="50" t="s">
        <v>84</v>
      </c>
      <c r="P22" s="51"/>
      <c r="Q22" s="51"/>
      <c r="R22" s="51"/>
      <c r="S22" s="35"/>
    </row>
    <row r="23" spans="1:19" x14ac:dyDescent="0.3">
      <c r="A23" s="92"/>
      <c r="B23" s="92"/>
      <c r="C23" s="92"/>
      <c r="D23" s="98"/>
      <c r="E23" s="98"/>
      <c r="F23" s="98"/>
      <c r="G23" s="97" t="s">
        <v>121</v>
      </c>
      <c r="H23" s="97"/>
      <c r="I23" s="97"/>
      <c r="J23" s="97"/>
      <c r="K23" s="50"/>
      <c r="L23" s="50"/>
      <c r="M23" s="50"/>
      <c r="N23" s="50"/>
      <c r="O23" s="50"/>
      <c r="P23" s="51"/>
      <c r="Q23" s="51"/>
      <c r="R23" s="35"/>
      <c r="S23" s="35"/>
    </row>
    <row r="24" spans="1:19" x14ac:dyDescent="0.3">
      <c r="A24" s="92"/>
      <c r="B24" s="92"/>
      <c r="C24" s="92"/>
      <c r="D24" s="98"/>
      <c r="E24" s="98"/>
      <c r="F24" s="98"/>
      <c r="G24" s="97" t="s">
        <v>122</v>
      </c>
      <c r="H24" s="97"/>
      <c r="I24" s="97"/>
      <c r="J24" s="97"/>
      <c r="K24" s="34"/>
      <c r="L24" s="34"/>
      <c r="M24" s="34"/>
      <c r="N24" s="34"/>
      <c r="O24" s="34"/>
      <c r="P24" s="33"/>
      <c r="Q24" s="33"/>
      <c r="R24" s="35"/>
      <c r="S24" s="35"/>
    </row>
  </sheetData>
  <mergeCells count="18">
    <mergeCell ref="G16:J16"/>
    <mergeCell ref="G15:J15"/>
    <mergeCell ref="A15:C24"/>
    <mergeCell ref="A14:J14"/>
    <mergeCell ref="A2:Q2"/>
    <mergeCell ref="R2:R3"/>
    <mergeCell ref="S2:S3"/>
    <mergeCell ref="G24:J24"/>
    <mergeCell ref="G23:J23"/>
    <mergeCell ref="G22:J22"/>
    <mergeCell ref="D22:F24"/>
    <mergeCell ref="G21:J21"/>
    <mergeCell ref="G20:J20"/>
    <mergeCell ref="G19:J19"/>
    <mergeCell ref="G18:J18"/>
    <mergeCell ref="G17:J17"/>
    <mergeCell ref="D15:F17"/>
    <mergeCell ref="D18:F21"/>
  </mergeCells>
  <phoneticPr fontId="111" type="noConversion"/>
  <dataValidations count="2">
    <dataValidation type="list" operator="equal" allowBlank="1" sqref="C14:C25" xr:uid="{00000000-0002-0000-0100-000000000000}">
      <formula1>"建设,运维,通用"</formula1>
    </dataValidation>
    <dataValidation type="list" operator="equal" allowBlank="1" sqref="J4:J13" xr:uid="{00000000-0002-0000-0100-000001000000}">
      <formula1>"完成,延迟"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4"/>
  <sheetViews>
    <sheetView showGridLines="0" workbookViewId="0">
      <pane xSplit="8" ySplit="3" topLeftCell="I4" activePane="bottomRight" state="frozen"/>
      <selection pane="topRight"/>
      <selection pane="bottomLeft"/>
      <selection pane="bottomRight" activeCell="K3" sqref="K3:Q3"/>
    </sheetView>
  </sheetViews>
  <sheetFormatPr defaultColWidth="14" defaultRowHeight="13" x14ac:dyDescent="0.3"/>
  <cols>
    <col min="1" max="1" width="13" customWidth="1"/>
    <col min="2" max="2" width="8" customWidth="1"/>
    <col min="3" max="3" width="7" customWidth="1"/>
    <col min="4" max="4" width="18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1" width="27" customWidth="1"/>
    <col min="12" max="15" width="28" customWidth="1"/>
    <col min="16" max="17" width="22" customWidth="1"/>
    <col min="18" max="18" width="15" customWidth="1"/>
    <col min="19" max="19" width="22" customWidth="1"/>
    <col min="20" max="20" width="10" customWidth="1"/>
  </cols>
  <sheetData>
    <row r="1" spans="1:19" ht="14.5" x14ac:dyDescent="0.3">
      <c r="A1" s="43" t="s">
        <v>61</v>
      </c>
      <c r="B1" s="43"/>
      <c r="C1" s="43"/>
      <c r="D1" s="44">
        <v>44752</v>
      </c>
    </row>
    <row r="2" spans="1:19" x14ac:dyDescent="0.3">
      <c r="A2" s="95" t="str">
        <f>CONCATENATE("周总结&lt;",TEXT(D1-6,"yyyy年mm月dd日"),"-",TEXT(D1,"yyyy年mm月dd日"),"&gt;")</f>
        <v>周总结&lt;2022年07月04日-2022年07月10日&gt;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6" t="s">
        <v>62</v>
      </c>
      <c r="S2" s="85" t="s">
        <v>35</v>
      </c>
    </row>
    <row r="3" spans="1:19" ht="24" x14ac:dyDescent="0.3">
      <c r="A3" s="11" t="s">
        <v>36</v>
      </c>
      <c r="B3" s="11" t="s">
        <v>63</v>
      </c>
      <c r="C3" s="11" t="s">
        <v>64</v>
      </c>
      <c r="D3" s="27" t="s">
        <v>65</v>
      </c>
      <c r="E3" s="27" t="s">
        <v>38</v>
      </c>
      <c r="F3" s="27" t="s">
        <v>40</v>
      </c>
      <c r="G3" s="27" t="s">
        <v>66</v>
      </c>
      <c r="H3" s="11" t="s">
        <v>67</v>
      </c>
      <c r="I3" s="27" t="s">
        <v>42</v>
      </c>
      <c r="J3" s="27" t="s">
        <v>68</v>
      </c>
      <c r="K3" s="83" t="s">
        <v>69</v>
      </c>
      <c r="L3" s="83" t="s">
        <v>70</v>
      </c>
      <c r="M3" s="83" t="s">
        <v>71</v>
      </c>
      <c r="N3" s="83" t="s">
        <v>72</v>
      </c>
      <c r="O3" s="117" t="s">
        <v>393</v>
      </c>
      <c r="P3" s="117" t="s">
        <v>394</v>
      </c>
      <c r="Q3" s="117" t="s">
        <v>395</v>
      </c>
      <c r="R3" s="85"/>
      <c r="S3" s="85"/>
    </row>
    <row r="4" spans="1:19" ht="24" x14ac:dyDescent="0.3">
      <c r="A4" s="5">
        <v>1</v>
      </c>
      <c r="B4" s="84" t="str">
        <f>VLOOKUP(D4,'[1]附表-1'!$F$7:$G$142,2,FALSE)</f>
        <v>OP08009</v>
      </c>
      <c r="C4" s="4" t="s">
        <v>49</v>
      </c>
      <c r="D4" s="12" t="s">
        <v>73</v>
      </c>
      <c r="E4" s="45"/>
      <c r="F4" s="15" t="s">
        <v>51</v>
      </c>
      <c r="G4" s="14" t="s">
        <v>52</v>
      </c>
      <c r="H4" s="46" t="s">
        <v>4</v>
      </c>
      <c r="I4" s="62"/>
      <c r="J4" s="10"/>
      <c r="K4" s="38">
        <v>4</v>
      </c>
      <c r="L4" s="38">
        <v>4</v>
      </c>
      <c r="M4" s="38">
        <v>3</v>
      </c>
      <c r="N4" s="38">
        <v>3</v>
      </c>
      <c r="O4" s="38">
        <v>4</v>
      </c>
      <c r="P4" s="39"/>
      <c r="Q4" s="39"/>
      <c r="R4" s="40">
        <f>SUM(K4:Q4)</f>
        <v>18</v>
      </c>
      <c r="S4" s="10"/>
    </row>
    <row r="5" spans="1:19" ht="24" x14ac:dyDescent="0.3">
      <c r="A5" s="5">
        <v>2</v>
      </c>
      <c r="B5" s="84" t="str">
        <f>VLOOKUP(D5,'[1]附表-1'!$F$7:$G$142,2,FALSE)</f>
        <v>OP08009</v>
      </c>
      <c r="C5" s="5" t="s">
        <v>49</v>
      </c>
      <c r="D5" s="12" t="s">
        <v>73</v>
      </c>
      <c r="E5" s="4"/>
      <c r="F5" s="15" t="s">
        <v>51</v>
      </c>
      <c r="G5" s="17"/>
      <c r="H5" s="22" t="s">
        <v>23</v>
      </c>
      <c r="I5" s="54"/>
      <c r="J5" s="10"/>
      <c r="K5" s="38"/>
      <c r="L5" s="38">
        <v>1</v>
      </c>
      <c r="M5" s="38">
        <v>2</v>
      </c>
      <c r="N5" s="38">
        <v>1</v>
      </c>
      <c r="O5" s="38">
        <v>1</v>
      </c>
      <c r="P5" s="39"/>
      <c r="Q5" s="39"/>
      <c r="R5" s="40">
        <f>SUM(K5:Q5)</f>
        <v>5</v>
      </c>
      <c r="S5" s="10"/>
    </row>
    <row r="6" spans="1:19" ht="24" x14ac:dyDescent="0.3">
      <c r="A6" s="5">
        <v>3</v>
      </c>
      <c r="B6" s="84" t="str">
        <f>VLOOKUP(D6,'[1]附表-1'!$F$7:$G$142,2,FALSE)</f>
        <v>OP08002</v>
      </c>
      <c r="C6" s="5" t="s">
        <v>49</v>
      </c>
      <c r="D6" s="42" t="s">
        <v>74</v>
      </c>
      <c r="E6" s="4"/>
      <c r="F6" s="5" t="s">
        <v>51</v>
      </c>
      <c r="G6" s="1"/>
      <c r="H6" s="41" t="s">
        <v>21</v>
      </c>
      <c r="I6" s="54"/>
      <c r="J6" s="10"/>
      <c r="K6" s="38">
        <v>2</v>
      </c>
      <c r="L6" s="38">
        <v>2</v>
      </c>
      <c r="M6" s="38">
        <v>1</v>
      </c>
      <c r="N6" s="38">
        <v>2</v>
      </c>
      <c r="O6" s="38">
        <v>1</v>
      </c>
      <c r="P6" s="39"/>
      <c r="Q6" s="39"/>
      <c r="R6" s="40">
        <f t="shared" ref="R6:R13" si="0">SUM(K6:Q6)</f>
        <v>8</v>
      </c>
      <c r="S6" s="10"/>
    </row>
    <row r="7" spans="1:19" ht="36" x14ac:dyDescent="0.3">
      <c r="A7" s="5">
        <v>4</v>
      </c>
      <c r="B7" s="84" t="str">
        <f>VLOOKUP(D7,'[1]附表-1'!$F$7:$G$142,2,FALSE)</f>
        <v>BU01042</v>
      </c>
      <c r="C7" s="5" t="s">
        <v>54</v>
      </c>
      <c r="D7" s="48" t="s">
        <v>75</v>
      </c>
      <c r="E7" s="52" t="s">
        <v>60</v>
      </c>
      <c r="F7" s="5" t="s">
        <v>51</v>
      </c>
      <c r="G7" s="9" t="s">
        <v>56</v>
      </c>
      <c r="H7" s="20" t="s">
        <v>24</v>
      </c>
      <c r="I7" s="54"/>
      <c r="J7" s="10"/>
      <c r="K7" s="38"/>
      <c r="L7" s="38">
        <v>0.5</v>
      </c>
      <c r="M7" s="38"/>
      <c r="N7" s="38"/>
      <c r="O7" s="38"/>
      <c r="P7" s="39"/>
      <c r="Q7" s="39"/>
      <c r="R7" s="40">
        <f t="shared" si="0"/>
        <v>0.5</v>
      </c>
      <c r="S7" s="10"/>
    </row>
    <row r="8" spans="1:19" ht="36" x14ac:dyDescent="0.3">
      <c r="A8" s="5">
        <v>5</v>
      </c>
      <c r="B8" s="84" t="str">
        <f>VLOOKUP(D8,'[1]附表-1'!$F$7:$G$142,2,FALSE)</f>
        <v>BU01042</v>
      </c>
      <c r="C8" s="5" t="s">
        <v>54</v>
      </c>
      <c r="D8" s="48" t="s">
        <v>75</v>
      </c>
      <c r="E8" s="10"/>
      <c r="F8" s="5" t="s">
        <v>51</v>
      </c>
      <c r="G8" s="9"/>
      <c r="H8" s="20" t="s">
        <v>22</v>
      </c>
      <c r="I8" s="54"/>
      <c r="J8" s="10"/>
      <c r="K8" s="38"/>
      <c r="L8" s="38"/>
      <c r="M8" s="38">
        <v>0.5</v>
      </c>
      <c r="N8" s="38"/>
      <c r="O8" s="38"/>
      <c r="P8" s="39"/>
      <c r="Q8" s="39"/>
      <c r="R8" s="40">
        <f t="shared" si="0"/>
        <v>0.5</v>
      </c>
      <c r="S8" s="10"/>
    </row>
    <row r="9" spans="1:19" ht="36" x14ac:dyDescent="0.3">
      <c r="A9" s="5">
        <v>6</v>
      </c>
      <c r="B9" s="84" t="str">
        <f>VLOOKUP(D9,'[1]附表-1'!$F$7:$G$142,2,FALSE)</f>
        <v>BU01042</v>
      </c>
      <c r="C9" s="5" t="s">
        <v>54</v>
      </c>
      <c r="D9" s="48" t="s">
        <v>75</v>
      </c>
      <c r="E9" s="10" t="s">
        <v>77</v>
      </c>
      <c r="F9" s="5" t="s">
        <v>51</v>
      </c>
      <c r="G9" s="9" t="s">
        <v>56</v>
      </c>
      <c r="H9" s="20" t="s">
        <v>25</v>
      </c>
      <c r="I9" s="54"/>
      <c r="J9" s="10"/>
      <c r="K9" s="38">
        <v>1</v>
      </c>
      <c r="L9" s="38">
        <v>1</v>
      </c>
      <c r="M9" s="38"/>
      <c r="N9" s="38">
        <v>1</v>
      </c>
      <c r="O9" s="38">
        <v>1</v>
      </c>
      <c r="P9" s="39"/>
      <c r="Q9" s="39"/>
      <c r="R9" s="40">
        <f t="shared" si="0"/>
        <v>4</v>
      </c>
      <c r="S9" s="10"/>
    </row>
    <row r="10" spans="1:19" ht="36" x14ac:dyDescent="0.3">
      <c r="A10" s="5">
        <v>7</v>
      </c>
      <c r="B10" s="84" t="str">
        <f>VLOOKUP(D10,'[1]附表-1'!$F$7:$G$142,2,FALSE)</f>
        <v>BU01042</v>
      </c>
      <c r="C10" s="5" t="s">
        <v>54</v>
      </c>
      <c r="D10" s="13" t="s">
        <v>75</v>
      </c>
      <c r="E10" s="10" t="s">
        <v>123</v>
      </c>
      <c r="F10" s="5" t="s">
        <v>51</v>
      </c>
      <c r="G10" s="9" t="s">
        <v>59</v>
      </c>
      <c r="H10" s="20" t="s">
        <v>8</v>
      </c>
      <c r="I10" s="54"/>
      <c r="J10" s="10"/>
      <c r="K10" s="38"/>
      <c r="L10" s="38"/>
      <c r="M10" s="38">
        <v>1</v>
      </c>
      <c r="N10" s="38">
        <v>1</v>
      </c>
      <c r="O10" s="38">
        <v>1</v>
      </c>
      <c r="P10" s="39"/>
      <c r="Q10" s="39"/>
      <c r="R10" s="40">
        <f t="shared" si="0"/>
        <v>3</v>
      </c>
      <c r="S10" s="10"/>
    </row>
    <row r="11" spans="1:19" ht="43" x14ac:dyDescent="0.3">
      <c r="A11" s="5">
        <v>8</v>
      </c>
      <c r="B11" s="84" t="str">
        <f>VLOOKUP(D11,'[1]附表-1'!$F$7:$G$142,2,FALSE)</f>
        <v>GE05001</v>
      </c>
      <c r="C11" s="36" t="s">
        <v>57</v>
      </c>
      <c r="D11" s="13" t="s">
        <v>392</v>
      </c>
      <c r="E11" s="10" t="s">
        <v>60</v>
      </c>
      <c r="F11" s="5" t="s">
        <v>51</v>
      </c>
      <c r="G11" s="9" t="s">
        <v>56</v>
      </c>
      <c r="H11" s="20" t="s">
        <v>6</v>
      </c>
      <c r="I11" s="54"/>
      <c r="J11" s="10"/>
      <c r="K11" s="38"/>
      <c r="L11" s="38"/>
      <c r="M11" s="38"/>
      <c r="N11" s="38"/>
      <c r="O11" s="38"/>
      <c r="P11" s="39"/>
      <c r="Q11" s="39"/>
      <c r="R11" s="40">
        <f t="shared" si="0"/>
        <v>0</v>
      </c>
      <c r="S11" s="10"/>
    </row>
    <row r="12" spans="1:19" ht="43" x14ac:dyDescent="0.3">
      <c r="A12" s="5">
        <v>9</v>
      </c>
      <c r="B12" s="84" t="str">
        <f>VLOOKUP(D12,'[1]附表-1'!$F$7:$G$142,2,FALSE)</f>
        <v>GE05001</v>
      </c>
      <c r="C12" s="36" t="s">
        <v>57</v>
      </c>
      <c r="D12" s="13" t="s">
        <v>392</v>
      </c>
      <c r="E12" s="10"/>
      <c r="F12" s="5" t="s">
        <v>51</v>
      </c>
      <c r="G12" s="9"/>
      <c r="H12" s="20" t="s">
        <v>9</v>
      </c>
      <c r="I12" s="54"/>
      <c r="J12" s="10"/>
      <c r="K12" s="38"/>
      <c r="L12" s="38"/>
      <c r="M12" s="38"/>
      <c r="N12" s="38"/>
      <c r="O12" s="38"/>
      <c r="P12" s="39"/>
      <c r="Q12" s="39"/>
      <c r="R12" s="40">
        <f t="shared" si="0"/>
        <v>0</v>
      </c>
      <c r="S12" s="10"/>
    </row>
    <row r="13" spans="1:19" ht="43" x14ac:dyDescent="0.3">
      <c r="A13" s="5">
        <v>10</v>
      </c>
      <c r="B13" s="84" t="str">
        <f>VLOOKUP(D13,'[1]附表-1'!$F$7:$G$142,2,FALSE)</f>
        <v>GE05001</v>
      </c>
      <c r="C13" s="36" t="s">
        <v>57</v>
      </c>
      <c r="D13" s="13" t="s">
        <v>392</v>
      </c>
      <c r="E13" s="10"/>
      <c r="F13" s="5"/>
      <c r="G13" s="10"/>
      <c r="H13" s="54"/>
      <c r="I13" s="54"/>
      <c r="J13" s="10"/>
      <c r="K13" s="39"/>
      <c r="L13" s="39"/>
      <c r="M13" s="39"/>
      <c r="N13" s="39"/>
      <c r="O13" s="39"/>
      <c r="P13" s="39"/>
      <c r="Q13" s="39"/>
      <c r="R13" s="40">
        <f t="shared" si="0"/>
        <v>0</v>
      </c>
      <c r="S13" s="10"/>
    </row>
    <row r="14" spans="1:19" x14ac:dyDescent="0.3">
      <c r="A14" s="93" t="s">
        <v>78</v>
      </c>
      <c r="B14" s="93"/>
      <c r="C14" s="93"/>
      <c r="D14" s="93"/>
      <c r="E14" s="93"/>
      <c r="F14" s="93"/>
      <c r="G14" s="93"/>
      <c r="H14" s="93"/>
      <c r="I14" s="93"/>
      <c r="J14" s="93"/>
      <c r="K14" s="40">
        <f t="shared" ref="K14:Q14" si="1">SUM(K4:K13)</f>
        <v>7</v>
      </c>
      <c r="L14" s="40">
        <f t="shared" si="1"/>
        <v>8.5</v>
      </c>
      <c r="M14" s="40">
        <f t="shared" si="1"/>
        <v>7.5</v>
      </c>
      <c r="N14" s="40">
        <f t="shared" si="1"/>
        <v>8</v>
      </c>
      <c r="O14" s="40">
        <f t="shared" si="1"/>
        <v>8</v>
      </c>
      <c r="P14" s="40">
        <f t="shared" si="1"/>
        <v>0</v>
      </c>
      <c r="Q14" s="40">
        <f t="shared" si="1"/>
        <v>0</v>
      </c>
      <c r="R14" s="40">
        <f>SUM(R4:R13)</f>
        <v>39</v>
      </c>
      <c r="S14" s="10"/>
    </row>
    <row r="15" spans="1:19" ht="60" x14ac:dyDescent="0.3">
      <c r="A15" s="92" t="s">
        <v>79</v>
      </c>
      <c r="B15" s="92"/>
      <c r="C15" s="92"/>
      <c r="D15" s="99" t="s">
        <v>80</v>
      </c>
      <c r="E15" s="99"/>
      <c r="F15" s="99"/>
      <c r="G15" s="99" t="s">
        <v>81</v>
      </c>
      <c r="H15" s="99"/>
      <c r="I15" s="99"/>
      <c r="J15" s="99"/>
      <c r="K15" s="59" t="s">
        <v>124</v>
      </c>
      <c r="L15" s="59" t="s">
        <v>125</v>
      </c>
      <c r="M15" s="56" t="s">
        <v>84</v>
      </c>
      <c r="N15" s="61" t="s">
        <v>126</v>
      </c>
      <c r="O15" s="60" t="s">
        <v>127</v>
      </c>
      <c r="P15" s="10"/>
      <c r="Q15" s="10"/>
      <c r="R15" s="10"/>
      <c r="S15" s="10"/>
    </row>
    <row r="16" spans="1:19" ht="36" x14ac:dyDescent="0.3">
      <c r="A16" s="92"/>
      <c r="B16" s="92"/>
      <c r="C16" s="92"/>
      <c r="D16" s="99"/>
      <c r="E16" s="99"/>
      <c r="F16" s="99"/>
      <c r="G16" s="99" t="s">
        <v>87</v>
      </c>
      <c r="H16" s="99"/>
      <c r="I16" s="99"/>
      <c r="J16" s="99"/>
      <c r="K16" s="59" t="s">
        <v>128</v>
      </c>
      <c r="L16" s="57" t="s">
        <v>129</v>
      </c>
      <c r="M16" s="57" t="s">
        <v>84</v>
      </c>
      <c r="N16" s="57" t="s">
        <v>130</v>
      </c>
      <c r="O16" s="57" t="s">
        <v>84</v>
      </c>
      <c r="P16" s="10"/>
      <c r="Q16" s="10"/>
      <c r="R16" s="10"/>
      <c r="S16" s="10"/>
    </row>
    <row r="17" spans="1:19" ht="24" x14ac:dyDescent="0.3">
      <c r="A17" s="92"/>
      <c r="B17" s="92"/>
      <c r="C17" s="92"/>
      <c r="D17" s="99"/>
      <c r="E17" s="99"/>
      <c r="F17" s="99"/>
      <c r="G17" s="99" t="s">
        <v>91</v>
      </c>
      <c r="H17" s="99"/>
      <c r="I17" s="99"/>
      <c r="J17" s="99"/>
      <c r="K17" s="59" t="s">
        <v>107</v>
      </c>
      <c r="L17" s="57" t="s">
        <v>129</v>
      </c>
      <c r="M17" s="57" t="s">
        <v>84</v>
      </c>
      <c r="N17" s="57" t="s">
        <v>84</v>
      </c>
      <c r="O17" s="57" t="s">
        <v>84</v>
      </c>
      <c r="P17" s="10"/>
      <c r="Q17" s="10"/>
      <c r="R17" s="10"/>
      <c r="S17" s="10"/>
    </row>
    <row r="18" spans="1:19" ht="24" x14ac:dyDescent="0.3">
      <c r="A18" s="92"/>
      <c r="B18" s="92"/>
      <c r="C18" s="92"/>
      <c r="D18" s="99" t="s">
        <v>97</v>
      </c>
      <c r="E18" s="99"/>
      <c r="F18" s="99"/>
      <c r="G18" s="99" t="s">
        <v>98</v>
      </c>
      <c r="H18" s="99"/>
      <c r="I18" s="99"/>
      <c r="J18" s="99"/>
      <c r="K18" s="55" t="s">
        <v>131</v>
      </c>
      <c r="L18" s="56" t="s">
        <v>132</v>
      </c>
      <c r="M18" s="57" t="s">
        <v>133</v>
      </c>
      <c r="N18" s="57" t="s">
        <v>84</v>
      </c>
      <c r="O18" s="57" t="s">
        <v>84</v>
      </c>
      <c r="P18" s="10"/>
      <c r="Q18" s="10"/>
      <c r="R18" s="10"/>
      <c r="S18" s="10"/>
    </row>
    <row r="19" spans="1:19" ht="60" x14ac:dyDescent="0.3">
      <c r="A19" s="92"/>
      <c r="B19" s="92"/>
      <c r="C19" s="92"/>
      <c r="D19" s="99"/>
      <c r="E19" s="99"/>
      <c r="F19" s="99"/>
      <c r="G19" s="99" t="s">
        <v>103</v>
      </c>
      <c r="H19" s="99"/>
      <c r="I19" s="99"/>
      <c r="J19" s="99"/>
      <c r="K19" s="55" t="s">
        <v>107</v>
      </c>
      <c r="L19" s="56" t="s">
        <v>134</v>
      </c>
      <c r="M19" s="57" t="s">
        <v>135</v>
      </c>
      <c r="N19" s="57" t="s">
        <v>84</v>
      </c>
      <c r="O19" s="57" t="s">
        <v>136</v>
      </c>
      <c r="P19" s="10"/>
      <c r="Q19" s="10"/>
      <c r="R19" s="10"/>
      <c r="S19" s="10"/>
    </row>
    <row r="20" spans="1:19" ht="36" x14ac:dyDescent="0.3">
      <c r="A20" s="92"/>
      <c r="B20" s="92"/>
      <c r="C20" s="92"/>
      <c r="D20" s="99"/>
      <c r="E20" s="99"/>
      <c r="F20" s="99"/>
      <c r="G20" s="99" t="s">
        <v>109</v>
      </c>
      <c r="H20" s="99"/>
      <c r="I20" s="99"/>
      <c r="J20" s="99"/>
      <c r="K20" s="59" t="s">
        <v>137</v>
      </c>
      <c r="L20" s="55" t="s">
        <v>138</v>
      </c>
      <c r="M20" s="57" t="s">
        <v>84</v>
      </c>
      <c r="N20" s="57" t="s">
        <v>84</v>
      </c>
      <c r="O20" s="60" t="s">
        <v>139</v>
      </c>
      <c r="P20" s="10"/>
      <c r="Q20" s="10"/>
      <c r="R20" s="10"/>
      <c r="S20" s="10"/>
    </row>
    <row r="21" spans="1:19" ht="36" x14ac:dyDescent="0.3">
      <c r="A21" s="92"/>
      <c r="B21" s="92"/>
      <c r="C21" s="92"/>
      <c r="D21" s="99"/>
      <c r="E21" s="99"/>
      <c r="F21" s="99"/>
      <c r="G21" s="99" t="s">
        <v>113</v>
      </c>
      <c r="H21" s="99"/>
      <c r="I21" s="99"/>
      <c r="J21" s="99"/>
      <c r="K21" s="56" t="s">
        <v>140</v>
      </c>
      <c r="L21" s="55" t="s">
        <v>141</v>
      </c>
      <c r="M21" s="57" t="s">
        <v>84</v>
      </c>
      <c r="N21" s="57" t="s">
        <v>84</v>
      </c>
      <c r="O21" s="58" t="s">
        <v>142</v>
      </c>
      <c r="P21" s="10"/>
      <c r="Q21" s="10"/>
      <c r="R21" s="10"/>
      <c r="S21" s="10"/>
    </row>
    <row r="22" spans="1:19" x14ac:dyDescent="0.3">
      <c r="A22" s="92"/>
      <c r="B22" s="92"/>
      <c r="C22" s="92"/>
      <c r="D22" s="98" t="s">
        <v>119</v>
      </c>
      <c r="E22" s="98"/>
      <c r="F22" s="98"/>
      <c r="G22" s="97" t="s">
        <v>120</v>
      </c>
      <c r="H22" s="97"/>
      <c r="I22" s="97"/>
      <c r="J22" s="97"/>
      <c r="K22" s="50"/>
      <c r="L22" s="50"/>
      <c r="M22" s="50"/>
      <c r="N22" s="50"/>
      <c r="O22" s="51"/>
      <c r="P22" s="51"/>
      <c r="Q22" s="51"/>
      <c r="R22" s="51"/>
      <c r="S22" s="35"/>
    </row>
    <row r="23" spans="1:19" x14ac:dyDescent="0.3">
      <c r="A23" s="92"/>
      <c r="B23" s="92"/>
      <c r="C23" s="92"/>
      <c r="D23" s="98"/>
      <c r="E23" s="98"/>
      <c r="F23" s="98"/>
      <c r="G23" s="97" t="s">
        <v>121</v>
      </c>
      <c r="H23" s="97"/>
      <c r="I23" s="97"/>
      <c r="J23" s="97"/>
      <c r="K23" s="50"/>
      <c r="L23" s="50"/>
      <c r="M23" s="50"/>
      <c r="N23" s="50"/>
      <c r="O23" s="50"/>
      <c r="P23" s="51"/>
      <c r="Q23" s="51"/>
      <c r="R23" s="35"/>
      <c r="S23" s="35"/>
    </row>
    <row r="24" spans="1:19" x14ac:dyDescent="0.3">
      <c r="A24" s="92"/>
      <c r="B24" s="92"/>
      <c r="C24" s="92"/>
      <c r="D24" s="98"/>
      <c r="E24" s="98"/>
      <c r="F24" s="98"/>
      <c r="G24" s="97" t="s">
        <v>122</v>
      </c>
      <c r="H24" s="97"/>
      <c r="I24" s="97"/>
      <c r="J24" s="97"/>
      <c r="K24" s="34"/>
      <c r="L24" s="34"/>
      <c r="M24" s="34"/>
      <c r="N24" s="34"/>
      <c r="O24" s="34"/>
      <c r="P24" s="33"/>
      <c r="Q24" s="33"/>
      <c r="R24" s="35"/>
      <c r="S24" s="35"/>
    </row>
  </sheetData>
  <mergeCells count="18">
    <mergeCell ref="G15:J15"/>
    <mergeCell ref="D15:F17"/>
    <mergeCell ref="A15:C24"/>
    <mergeCell ref="A14:J14"/>
    <mergeCell ref="A2:Q2"/>
    <mergeCell ref="R2:R3"/>
    <mergeCell ref="S2:S3"/>
    <mergeCell ref="G24:J24"/>
    <mergeCell ref="G23:J23"/>
    <mergeCell ref="G22:J22"/>
    <mergeCell ref="D22:F24"/>
    <mergeCell ref="G21:J21"/>
    <mergeCell ref="G20:J20"/>
    <mergeCell ref="G19:J19"/>
    <mergeCell ref="G18:J18"/>
    <mergeCell ref="D18:F21"/>
    <mergeCell ref="G17:J17"/>
    <mergeCell ref="G16:J16"/>
  </mergeCells>
  <phoneticPr fontId="111" type="noConversion"/>
  <dataValidations count="2">
    <dataValidation type="list" operator="equal" allowBlank="1" sqref="J4:J13" xr:uid="{00000000-0002-0000-0200-000000000000}">
      <formula1>"完成,延迟"</formula1>
    </dataValidation>
    <dataValidation type="list" operator="equal" allowBlank="1" sqref="C14:C25" xr:uid="{00000000-0002-0000-0200-000001000000}">
      <formula1>"建设,运维,通用"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4"/>
  <sheetViews>
    <sheetView showGridLines="0" workbookViewId="0">
      <pane xSplit="8" ySplit="3" topLeftCell="I6" activePane="bottomRight" state="frozen"/>
      <selection pane="topRight"/>
      <selection pane="bottomLeft"/>
      <selection pane="bottomRight" activeCell="K3" sqref="K3:Q3"/>
    </sheetView>
  </sheetViews>
  <sheetFormatPr defaultColWidth="14" defaultRowHeight="13" x14ac:dyDescent="0.3"/>
  <cols>
    <col min="1" max="1" width="13" customWidth="1"/>
    <col min="2" max="2" width="8" customWidth="1"/>
    <col min="3" max="3" width="7" customWidth="1"/>
    <col min="4" max="4" width="18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5" width="27" customWidth="1"/>
    <col min="16" max="17" width="22" customWidth="1"/>
    <col min="18" max="18" width="15" customWidth="1"/>
    <col min="19" max="19" width="22" customWidth="1"/>
    <col min="20" max="20" width="10" customWidth="1"/>
  </cols>
  <sheetData>
    <row r="1" spans="1:19" ht="14.5" x14ac:dyDescent="0.3">
      <c r="A1" s="43" t="s">
        <v>61</v>
      </c>
      <c r="B1" s="43"/>
      <c r="C1" s="43"/>
      <c r="D1" s="44">
        <v>44759</v>
      </c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</row>
    <row r="2" spans="1:19" x14ac:dyDescent="0.3">
      <c r="A2" s="95" t="str">
        <f>CONCATENATE("周总结&lt;",TEXT(D1-6,"yyyy年mm月dd日"),"-",TEXT(D1,"yyyy年mm月dd日"),"&gt;")</f>
        <v>周总结&lt;2022年07月11日-2022年07月17日&gt;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6" t="s">
        <v>62</v>
      </c>
      <c r="S2" s="85" t="s">
        <v>35</v>
      </c>
    </row>
    <row r="3" spans="1:19" ht="24" x14ac:dyDescent="0.3">
      <c r="A3" s="11" t="s">
        <v>36</v>
      </c>
      <c r="B3" s="11" t="s">
        <v>63</v>
      </c>
      <c r="C3" s="11" t="s">
        <v>64</v>
      </c>
      <c r="D3" s="27" t="s">
        <v>65</v>
      </c>
      <c r="E3" s="27" t="s">
        <v>38</v>
      </c>
      <c r="F3" s="27" t="s">
        <v>40</v>
      </c>
      <c r="G3" s="27" t="s">
        <v>66</v>
      </c>
      <c r="H3" s="11" t="s">
        <v>67</v>
      </c>
      <c r="I3" s="27" t="s">
        <v>42</v>
      </c>
      <c r="J3" s="27" t="s">
        <v>68</v>
      </c>
      <c r="K3" s="83" t="s">
        <v>69</v>
      </c>
      <c r="L3" s="83" t="s">
        <v>70</v>
      </c>
      <c r="M3" s="83" t="s">
        <v>71</v>
      </c>
      <c r="N3" s="83" t="s">
        <v>72</v>
      </c>
      <c r="O3" s="117" t="s">
        <v>393</v>
      </c>
      <c r="P3" s="117" t="s">
        <v>394</v>
      </c>
      <c r="Q3" s="117" t="s">
        <v>395</v>
      </c>
      <c r="R3" s="85"/>
      <c r="S3" s="85"/>
    </row>
    <row r="4" spans="1:19" ht="24" x14ac:dyDescent="0.3">
      <c r="A4" s="5">
        <v>1</v>
      </c>
      <c r="B4" s="84" t="str">
        <f>VLOOKUP(D4,'[1]附表-1'!$F$7:$G$142,2,FALSE)</f>
        <v>OP08009</v>
      </c>
      <c r="C4" s="4" t="s">
        <v>49</v>
      </c>
      <c r="D4" s="12" t="s">
        <v>73</v>
      </c>
      <c r="E4" s="45"/>
      <c r="F4" s="15" t="s">
        <v>51</v>
      </c>
      <c r="G4" s="14" t="s">
        <v>52</v>
      </c>
      <c r="H4" s="46" t="s">
        <v>4</v>
      </c>
      <c r="I4" s="54"/>
      <c r="J4" s="54"/>
      <c r="K4" s="39">
        <v>4</v>
      </c>
      <c r="L4" s="39">
        <v>4</v>
      </c>
      <c r="M4" s="39">
        <v>4</v>
      </c>
      <c r="N4" s="39">
        <v>4</v>
      </c>
      <c r="O4" s="39">
        <v>4</v>
      </c>
      <c r="P4" s="39"/>
      <c r="Q4" s="39"/>
      <c r="R4" s="40">
        <f>SUM(K4:Q4)</f>
        <v>20</v>
      </c>
      <c r="S4" s="10"/>
    </row>
    <row r="5" spans="1:19" ht="24" x14ac:dyDescent="0.3">
      <c r="A5" s="5">
        <v>2</v>
      </c>
      <c r="B5" s="84" t="str">
        <f>VLOOKUP(D5,'[1]附表-1'!$F$7:$G$142,2,FALSE)</f>
        <v>OP08009</v>
      </c>
      <c r="C5" s="5" t="s">
        <v>49</v>
      </c>
      <c r="D5" s="12" t="s">
        <v>73</v>
      </c>
      <c r="E5" s="4"/>
      <c r="F5" s="15" t="s">
        <v>51</v>
      </c>
      <c r="G5" s="17"/>
      <c r="H5" s="22" t="s">
        <v>23</v>
      </c>
      <c r="I5" s="54"/>
      <c r="J5" s="54"/>
      <c r="K5" s="39">
        <v>1</v>
      </c>
      <c r="L5" s="39">
        <v>1</v>
      </c>
      <c r="M5" s="39"/>
      <c r="N5" s="39">
        <v>1</v>
      </c>
      <c r="O5" s="39">
        <v>1</v>
      </c>
      <c r="P5" s="39"/>
      <c r="Q5" s="39"/>
      <c r="R5" s="40">
        <f t="shared" ref="R5:R13" si="0">SUM(K5:Q5)</f>
        <v>4</v>
      </c>
      <c r="S5" s="10"/>
    </row>
    <row r="6" spans="1:19" ht="24" x14ac:dyDescent="0.3">
      <c r="A6" s="5">
        <v>3</v>
      </c>
      <c r="B6" s="84" t="str">
        <f>VLOOKUP(D6,'[1]附表-1'!$F$7:$G$142,2,FALSE)</f>
        <v>OP08002</v>
      </c>
      <c r="C6" s="5" t="s">
        <v>49</v>
      </c>
      <c r="D6" s="42" t="s">
        <v>74</v>
      </c>
      <c r="E6" s="4"/>
      <c r="F6" s="5" t="s">
        <v>51</v>
      </c>
      <c r="G6" s="1"/>
      <c r="H6" s="41" t="s">
        <v>21</v>
      </c>
      <c r="I6" s="54"/>
      <c r="J6" s="54"/>
      <c r="K6" s="39">
        <v>1</v>
      </c>
      <c r="L6" s="39">
        <v>2</v>
      </c>
      <c r="M6" s="39"/>
      <c r="N6" s="39">
        <v>1</v>
      </c>
      <c r="O6" s="39">
        <v>1</v>
      </c>
      <c r="P6" s="39"/>
      <c r="Q6" s="39"/>
      <c r="R6" s="40">
        <f t="shared" si="0"/>
        <v>5</v>
      </c>
      <c r="S6" s="10"/>
    </row>
    <row r="7" spans="1:19" ht="36" x14ac:dyDescent="0.3">
      <c r="A7" s="5">
        <v>4</v>
      </c>
      <c r="B7" s="84" t="str">
        <f>VLOOKUP(D7,'[1]附表-1'!$F$7:$G$142,2,FALSE)</f>
        <v>BU01042</v>
      </c>
      <c r="C7" s="5" t="s">
        <v>54</v>
      </c>
      <c r="D7" s="48" t="s">
        <v>75</v>
      </c>
      <c r="E7" s="10" t="s">
        <v>123</v>
      </c>
      <c r="F7" s="5" t="s">
        <v>51</v>
      </c>
      <c r="G7" s="9" t="s">
        <v>56</v>
      </c>
      <c r="H7" s="20" t="s">
        <v>25</v>
      </c>
      <c r="I7" s="54"/>
      <c r="J7" s="54"/>
      <c r="K7" s="39"/>
      <c r="L7" s="39">
        <v>0.5</v>
      </c>
      <c r="M7" s="39">
        <v>1</v>
      </c>
      <c r="N7" s="39">
        <v>0.5</v>
      </c>
      <c r="O7" s="39">
        <v>1</v>
      </c>
      <c r="P7" s="39"/>
      <c r="Q7" s="39"/>
      <c r="R7" s="40">
        <f t="shared" si="0"/>
        <v>3</v>
      </c>
      <c r="S7" s="10"/>
    </row>
    <row r="8" spans="1:19" ht="36" x14ac:dyDescent="0.3">
      <c r="A8" s="5">
        <v>5</v>
      </c>
      <c r="B8" s="84" t="str">
        <f>VLOOKUP(D8,'[1]附表-1'!$F$7:$G$142,2,FALSE)</f>
        <v>BU01042</v>
      </c>
      <c r="C8" s="5" t="s">
        <v>54</v>
      </c>
      <c r="D8" s="48" t="s">
        <v>75</v>
      </c>
      <c r="E8" s="10"/>
      <c r="F8" s="5" t="s">
        <v>51</v>
      </c>
      <c r="G8" s="9"/>
      <c r="H8" s="20" t="s">
        <v>28</v>
      </c>
      <c r="I8" s="54"/>
      <c r="J8" s="10"/>
      <c r="K8" s="39"/>
      <c r="L8" s="39"/>
      <c r="M8" s="39"/>
      <c r="N8" s="39"/>
      <c r="O8" s="39">
        <v>0.5</v>
      </c>
      <c r="P8" s="39"/>
      <c r="Q8" s="39"/>
      <c r="R8" s="40">
        <f t="shared" si="0"/>
        <v>0.5</v>
      </c>
      <c r="S8" s="10"/>
    </row>
    <row r="9" spans="1:19" ht="36" x14ac:dyDescent="0.3">
      <c r="A9" s="5">
        <v>6</v>
      </c>
      <c r="B9" s="84" t="str">
        <f>VLOOKUP(D9,'[1]附表-1'!$F$7:$G$142,2,FALSE)</f>
        <v>BU01042</v>
      </c>
      <c r="C9" s="5" t="s">
        <v>54</v>
      </c>
      <c r="D9" s="48" t="s">
        <v>75</v>
      </c>
      <c r="E9" s="10"/>
      <c r="F9" s="5"/>
      <c r="G9" s="9"/>
      <c r="H9" s="20" t="s">
        <v>26</v>
      </c>
      <c r="I9" s="54"/>
      <c r="J9" s="10"/>
      <c r="K9" s="39"/>
      <c r="L9" s="39"/>
      <c r="M9" s="39"/>
      <c r="N9" s="39">
        <v>1</v>
      </c>
      <c r="O9" s="39"/>
      <c r="P9" s="39"/>
      <c r="Q9" s="39"/>
      <c r="R9" s="40">
        <f t="shared" si="0"/>
        <v>1</v>
      </c>
      <c r="S9" s="10"/>
    </row>
    <row r="10" spans="1:19" ht="36" x14ac:dyDescent="0.3">
      <c r="A10" s="5">
        <v>7</v>
      </c>
      <c r="B10" s="84" t="str">
        <f>VLOOKUP(D10,'[1]附表-1'!$F$7:$G$142,2,FALSE)</f>
        <v>BU01042</v>
      </c>
      <c r="C10" s="5" t="s">
        <v>54</v>
      </c>
      <c r="D10" s="13" t="s">
        <v>75</v>
      </c>
      <c r="E10" s="10"/>
      <c r="F10" s="5" t="s">
        <v>51</v>
      </c>
      <c r="G10" s="9" t="s">
        <v>59</v>
      </c>
      <c r="H10" s="20" t="s">
        <v>8</v>
      </c>
      <c r="I10" s="54"/>
      <c r="J10" s="10"/>
      <c r="K10" s="39"/>
      <c r="L10" s="39"/>
      <c r="M10" s="39"/>
      <c r="N10" s="39">
        <v>0.5</v>
      </c>
      <c r="O10" s="39"/>
      <c r="P10" s="39"/>
      <c r="Q10" s="39"/>
      <c r="R10" s="40">
        <f t="shared" si="0"/>
        <v>0.5</v>
      </c>
      <c r="S10" s="10"/>
    </row>
    <row r="11" spans="1:19" ht="43" x14ac:dyDescent="0.3">
      <c r="A11" s="5">
        <v>8</v>
      </c>
      <c r="B11" s="84" t="str">
        <f>VLOOKUP(D11,'[1]附表-1'!$F$7:$G$142,2,FALSE)</f>
        <v>GE05001</v>
      </c>
      <c r="C11" s="36" t="s">
        <v>57</v>
      </c>
      <c r="D11" s="13" t="s">
        <v>392</v>
      </c>
      <c r="E11" s="10" t="s">
        <v>60</v>
      </c>
      <c r="F11" s="5" t="s">
        <v>51</v>
      </c>
      <c r="G11" s="9"/>
      <c r="H11" s="20" t="s">
        <v>27</v>
      </c>
      <c r="I11" s="54"/>
      <c r="J11" s="10"/>
      <c r="K11" s="39">
        <v>1</v>
      </c>
      <c r="L11" s="39"/>
      <c r="M11" s="39"/>
      <c r="N11" s="39"/>
      <c r="O11" s="39"/>
      <c r="P11" s="39">
        <v>1</v>
      </c>
      <c r="Q11" s="39"/>
      <c r="R11" s="40">
        <f t="shared" si="0"/>
        <v>2</v>
      </c>
      <c r="S11" s="10"/>
    </row>
    <row r="12" spans="1:19" ht="43" x14ac:dyDescent="0.3">
      <c r="A12" s="5">
        <v>9</v>
      </c>
      <c r="B12" s="84" t="str">
        <f>VLOOKUP(D12,'[1]附表-1'!$F$7:$G$142,2,FALSE)</f>
        <v>GE05001</v>
      </c>
      <c r="C12" s="36" t="s">
        <v>57</v>
      </c>
      <c r="D12" s="13" t="s">
        <v>392</v>
      </c>
      <c r="E12" s="37"/>
      <c r="F12" s="5" t="s">
        <v>51</v>
      </c>
      <c r="G12" s="9"/>
      <c r="H12" s="20" t="s">
        <v>9</v>
      </c>
      <c r="I12" s="54"/>
      <c r="J12" s="10"/>
      <c r="K12" s="39"/>
      <c r="L12" s="39"/>
      <c r="M12" s="39"/>
      <c r="N12" s="39"/>
      <c r="O12" s="39"/>
      <c r="P12" s="39"/>
      <c r="Q12" s="39"/>
      <c r="R12" s="40">
        <f t="shared" si="0"/>
        <v>0</v>
      </c>
      <c r="S12" s="10"/>
    </row>
    <row r="13" spans="1:19" ht="43" x14ac:dyDescent="0.3">
      <c r="A13" s="5">
        <v>10</v>
      </c>
      <c r="B13" s="84" t="str">
        <f>VLOOKUP(D13,'[1]附表-1'!$F$7:$G$142,2,FALSE)</f>
        <v>GE05001</v>
      </c>
      <c r="C13" s="36" t="s">
        <v>57</v>
      </c>
      <c r="D13" s="13" t="s">
        <v>392</v>
      </c>
      <c r="E13" s="37"/>
      <c r="F13" s="5"/>
      <c r="G13" s="10"/>
      <c r="H13" s="54"/>
      <c r="I13" s="54"/>
      <c r="J13" s="10"/>
      <c r="K13" s="39"/>
      <c r="L13" s="39"/>
      <c r="M13" s="39"/>
      <c r="N13" s="39"/>
      <c r="O13" s="39"/>
      <c r="P13" s="39"/>
      <c r="Q13" s="39"/>
      <c r="R13" s="40">
        <f t="shared" si="0"/>
        <v>0</v>
      </c>
      <c r="S13" s="10"/>
    </row>
    <row r="14" spans="1:19" x14ac:dyDescent="0.3">
      <c r="A14" s="93" t="s">
        <v>78</v>
      </c>
      <c r="B14" s="93"/>
      <c r="C14" s="93"/>
      <c r="D14" s="94"/>
      <c r="E14" s="93"/>
      <c r="F14" s="93"/>
      <c r="G14" s="93"/>
      <c r="H14" s="93"/>
      <c r="I14" s="93"/>
      <c r="J14" s="93"/>
      <c r="K14" s="40">
        <f t="shared" ref="K14:Q14" si="1">SUM(K4:K13)</f>
        <v>7</v>
      </c>
      <c r="L14" s="40">
        <f t="shared" si="1"/>
        <v>7.5</v>
      </c>
      <c r="M14" s="40">
        <f t="shared" si="1"/>
        <v>5</v>
      </c>
      <c r="N14" s="40">
        <f t="shared" si="1"/>
        <v>8</v>
      </c>
      <c r="O14" s="40">
        <f t="shared" si="1"/>
        <v>7.5</v>
      </c>
      <c r="P14" s="40">
        <f t="shared" si="1"/>
        <v>1</v>
      </c>
      <c r="Q14" s="40">
        <f t="shared" si="1"/>
        <v>0</v>
      </c>
      <c r="R14" s="40">
        <f>SUM(R4:R13)</f>
        <v>36</v>
      </c>
      <c r="S14" s="10"/>
    </row>
    <row r="15" spans="1:19" ht="48" x14ac:dyDescent="0.3">
      <c r="A15" s="92" t="s">
        <v>79</v>
      </c>
      <c r="B15" s="92"/>
      <c r="C15" s="92"/>
      <c r="D15" s="99" t="s">
        <v>80</v>
      </c>
      <c r="E15" s="99"/>
      <c r="F15" s="99"/>
      <c r="G15" s="99" t="s">
        <v>81</v>
      </c>
      <c r="H15" s="99"/>
      <c r="I15" s="99"/>
      <c r="J15" s="99"/>
      <c r="K15" s="59" t="s">
        <v>143</v>
      </c>
      <c r="L15" s="63" t="s">
        <v>144</v>
      </c>
      <c r="M15" s="63" t="s">
        <v>145</v>
      </c>
      <c r="N15" s="63" t="s">
        <v>146</v>
      </c>
      <c r="O15" s="63" t="s">
        <v>147</v>
      </c>
      <c r="P15" s="10"/>
      <c r="Q15" s="10"/>
      <c r="R15" s="10"/>
      <c r="S15" s="10"/>
    </row>
    <row r="16" spans="1:19" ht="24" x14ac:dyDescent="0.3">
      <c r="A16" s="92"/>
      <c r="B16" s="92"/>
      <c r="C16" s="92"/>
      <c r="D16" s="99"/>
      <c r="E16" s="99"/>
      <c r="F16" s="99"/>
      <c r="G16" s="99" t="s">
        <v>87</v>
      </c>
      <c r="H16" s="99"/>
      <c r="I16" s="99"/>
      <c r="J16" s="99"/>
      <c r="K16" s="59" t="s">
        <v>107</v>
      </c>
      <c r="L16" s="63" t="s">
        <v>148</v>
      </c>
      <c r="M16" s="59" t="s">
        <v>107</v>
      </c>
      <c r="N16" s="63" t="s">
        <v>149</v>
      </c>
      <c r="O16" s="63" t="s">
        <v>107</v>
      </c>
      <c r="P16" s="10"/>
      <c r="Q16" s="10"/>
      <c r="R16" s="10"/>
      <c r="S16" s="10"/>
    </row>
    <row r="17" spans="1:19" ht="48" x14ac:dyDescent="0.3">
      <c r="A17" s="92"/>
      <c r="B17" s="92"/>
      <c r="C17" s="92"/>
      <c r="D17" s="99"/>
      <c r="E17" s="99"/>
      <c r="F17" s="99"/>
      <c r="G17" s="99" t="s">
        <v>91</v>
      </c>
      <c r="H17" s="99"/>
      <c r="I17" s="99"/>
      <c r="J17" s="99"/>
      <c r="K17" s="59" t="s">
        <v>107</v>
      </c>
      <c r="L17" s="63" t="s">
        <v>150</v>
      </c>
      <c r="M17" s="59" t="s">
        <v>107</v>
      </c>
      <c r="N17" s="59" t="s">
        <v>107</v>
      </c>
      <c r="O17" s="63" t="s">
        <v>107</v>
      </c>
      <c r="P17" s="10"/>
      <c r="Q17" s="10"/>
      <c r="R17" s="10"/>
      <c r="S17" s="10"/>
    </row>
    <row r="18" spans="1:19" ht="60" x14ac:dyDescent="0.3">
      <c r="A18" s="92"/>
      <c r="B18" s="92"/>
      <c r="C18" s="92"/>
      <c r="D18" s="99" t="s">
        <v>97</v>
      </c>
      <c r="E18" s="99"/>
      <c r="F18" s="99"/>
      <c r="G18" s="99" t="s">
        <v>98</v>
      </c>
      <c r="H18" s="99"/>
      <c r="I18" s="99"/>
      <c r="J18" s="99"/>
      <c r="K18" s="59" t="s">
        <v>151</v>
      </c>
      <c r="L18" s="59" t="s">
        <v>107</v>
      </c>
      <c r="M18" s="59" t="s">
        <v>107</v>
      </c>
      <c r="N18" s="59" t="s">
        <v>152</v>
      </c>
      <c r="O18" s="63" t="s">
        <v>153</v>
      </c>
      <c r="P18" s="10"/>
      <c r="Q18" s="10"/>
      <c r="R18" s="10"/>
      <c r="S18" s="10"/>
    </row>
    <row r="19" spans="1:19" ht="25" x14ac:dyDescent="0.3">
      <c r="A19" s="92"/>
      <c r="B19" s="92"/>
      <c r="C19" s="92"/>
      <c r="D19" s="99"/>
      <c r="E19" s="99"/>
      <c r="F19" s="99"/>
      <c r="G19" s="99" t="s">
        <v>103</v>
      </c>
      <c r="H19" s="99"/>
      <c r="I19" s="99"/>
      <c r="J19" s="99"/>
      <c r="K19" s="65" t="s">
        <v>154</v>
      </c>
      <c r="L19" s="63" t="s">
        <v>155</v>
      </c>
      <c r="M19" s="59" t="s">
        <v>107</v>
      </c>
      <c r="N19" s="59" t="s">
        <v>156</v>
      </c>
      <c r="O19" s="59" t="s">
        <v>157</v>
      </c>
      <c r="P19" s="10"/>
      <c r="Q19" s="10"/>
      <c r="R19" s="10"/>
      <c r="S19" s="10"/>
    </row>
    <row r="20" spans="1:19" ht="60" x14ac:dyDescent="0.3">
      <c r="A20" s="92"/>
      <c r="B20" s="92"/>
      <c r="C20" s="92"/>
      <c r="D20" s="99"/>
      <c r="E20" s="99"/>
      <c r="F20" s="99"/>
      <c r="G20" s="99" t="s">
        <v>109</v>
      </c>
      <c r="H20" s="99"/>
      <c r="I20" s="99"/>
      <c r="J20" s="99"/>
      <c r="K20" s="59" t="s">
        <v>107</v>
      </c>
      <c r="L20" s="63" t="s">
        <v>158</v>
      </c>
      <c r="M20" s="59" t="s">
        <v>107</v>
      </c>
      <c r="N20" s="63" t="s">
        <v>159</v>
      </c>
      <c r="O20" s="63" t="s">
        <v>160</v>
      </c>
      <c r="P20" s="10"/>
      <c r="Q20" s="10"/>
      <c r="R20" s="10"/>
      <c r="S20" s="10"/>
    </row>
    <row r="21" spans="1:19" ht="72" x14ac:dyDescent="0.3">
      <c r="A21" s="92"/>
      <c r="B21" s="92"/>
      <c r="C21" s="92"/>
      <c r="D21" s="99"/>
      <c r="E21" s="99"/>
      <c r="F21" s="99"/>
      <c r="G21" s="99" t="s">
        <v>113</v>
      </c>
      <c r="H21" s="99"/>
      <c r="I21" s="99"/>
      <c r="J21" s="99"/>
      <c r="K21" s="59" t="s">
        <v>107</v>
      </c>
      <c r="L21" s="63" t="s">
        <v>161</v>
      </c>
      <c r="M21" s="63" t="s">
        <v>162</v>
      </c>
      <c r="N21" s="63" t="s">
        <v>163</v>
      </c>
      <c r="O21" s="63" t="s">
        <v>164</v>
      </c>
      <c r="P21" s="10" t="s">
        <v>165</v>
      </c>
      <c r="Q21" s="10"/>
      <c r="R21" s="10"/>
      <c r="S21" s="10"/>
    </row>
    <row r="22" spans="1:19" x14ac:dyDescent="0.3">
      <c r="A22" s="92"/>
      <c r="B22" s="92"/>
      <c r="C22" s="92"/>
      <c r="D22" s="98" t="s">
        <v>119</v>
      </c>
      <c r="E22" s="98"/>
      <c r="F22" s="98"/>
      <c r="G22" s="97" t="s">
        <v>120</v>
      </c>
      <c r="H22" s="97"/>
      <c r="I22" s="97"/>
      <c r="J22" s="97"/>
      <c r="K22" s="51"/>
      <c r="L22" s="64"/>
      <c r="M22" s="64"/>
      <c r="N22" s="64"/>
      <c r="O22" s="64"/>
      <c r="P22" s="51"/>
      <c r="Q22" s="51"/>
      <c r="R22" s="51"/>
      <c r="S22" s="35"/>
    </row>
    <row r="23" spans="1:19" x14ac:dyDescent="0.3">
      <c r="A23" s="92"/>
      <c r="B23" s="92"/>
      <c r="C23" s="92"/>
      <c r="D23" s="98"/>
      <c r="E23" s="98"/>
      <c r="F23" s="98"/>
      <c r="G23" s="97" t="s">
        <v>121</v>
      </c>
      <c r="H23" s="97"/>
      <c r="I23" s="97"/>
      <c r="J23" s="97"/>
      <c r="K23" s="51"/>
      <c r="L23" s="64"/>
      <c r="M23" s="64"/>
      <c r="N23" s="64"/>
      <c r="O23" s="64"/>
      <c r="P23" s="51"/>
      <c r="Q23" s="51"/>
      <c r="R23" s="35"/>
      <c r="S23" s="35"/>
    </row>
    <row r="24" spans="1:19" x14ac:dyDescent="0.3">
      <c r="A24" s="92"/>
      <c r="B24" s="92"/>
      <c r="C24" s="92"/>
      <c r="D24" s="98"/>
      <c r="E24" s="98"/>
      <c r="F24" s="98"/>
      <c r="G24" s="97" t="s">
        <v>122</v>
      </c>
      <c r="H24" s="97"/>
      <c r="I24" s="97"/>
      <c r="J24" s="97"/>
      <c r="K24" s="33"/>
      <c r="L24" s="33"/>
      <c r="M24" s="33"/>
      <c r="N24" s="33"/>
      <c r="O24" s="33"/>
      <c r="P24" s="33"/>
      <c r="Q24" s="33"/>
      <c r="R24" s="35"/>
      <c r="S24" s="35"/>
    </row>
  </sheetData>
  <mergeCells count="18">
    <mergeCell ref="G15:J15"/>
    <mergeCell ref="D15:F17"/>
    <mergeCell ref="A15:C24"/>
    <mergeCell ref="A14:J14"/>
    <mergeCell ref="A2:Q2"/>
    <mergeCell ref="R2:R3"/>
    <mergeCell ref="S2:S3"/>
    <mergeCell ref="G24:J24"/>
    <mergeCell ref="G23:J23"/>
    <mergeCell ref="G22:J22"/>
    <mergeCell ref="D22:F24"/>
    <mergeCell ref="G21:J21"/>
    <mergeCell ref="G20:J20"/>
    <mergeCell ref="G19:J19"/>
    <mergeCell ref="G18:J18"/>
    <mergeCell ref="D18:F21"/>
    <mergeCell ref="G17:J17"/>
    <mergeCell ref="G16:J16"/>
  </mergeCells>
  <phoneticPr fontId="111" type="noConversion"/>
  <dataValidations count="2">
    <dataValidation type="list" operator="equal" allowBlank="1" sqref="J8:J13" xr:uid="{00000000-0002-0000-0300-000000000000}">
      <formula1>"完成,延迟"</formula1>
    </dataValidation>
    <dataValidation type="list" operator="equal" allowBlank="1" sqref="C14:C25" xr:uid="{00000000-0002-0000-0300-000001000000}">
      <formula1>"建设,运维,通用"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4"/>
  <sheetViews>
    <sheetView showGridLines="0" tabSelected="1" workbookViewId="0">
      <pane xSplit="8" ySplit="3" topLeftCell="I4" activePane="bottomRight" state="frozen"/>
      <selection pane="topRight"/>
      <selection pane="bottomLeft"/>
      <selection pane="bottomRight" activeCell="K3" sqref="K3:Q3"/>
    </sheetView>
  </sheetViews>
  <sheetFormatPr defaultColWidth="14" defaultRowHeight="13" x14ac:dyDescent="0.3"/>
  <cols>
    <col min="1" max="1" width="13" customWidth="1"/>
    <col min="2" max="2" width="8" customWidth="1"/>
    <col min="3" max="3" width="7" customWidth="1"/>
    <col min="4" max="4" width="33" customWidth="1"/>
    <col min="5" max="5" width="7" customWidth="1"/>
    <col min="6" max="7" width="6" customWidth="1"/>
    <col min="8" max="8" width="32" customWidth="1"/>
    <col min="9" max="9" width="10" customWidth="1"/>
    <col min="10" max="10" width="9" customWidth="1"/>
    <col min="11" max="12" width="24" customWidth="1"/>
    <col min="13" max="13" width="22" customWidth="1"/>
    <col min="14" max="15" width="24" customWidth="1"/>
    <col min="16" max="17" width="22" customWidth="1"/>
    <col min="18" max="18" width="15" customWidth="1"/>
    <col min="19" max="19" width="22" customWidth="1"/>
    <col min="20" max="20" width="10" customWidth="1"/>
  </cols>
  <sheetData>
    <row r="1" spans="1:19" ht="14.5" x14ac:dyDescent="0.3">
      <c r="A1" s="43" t="s">
        <v>61</v>
      </c>
      <c r="B1" s="43"/>
      <c r="C1" s="43"/>
      <c r="D1" s="44">
        <v>44745</v>
      </c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</row>
    <row r="2" spans="1:19" x14ac:dyDescent="0.3">
      <c r="A2" s="95" t="str">
        <f>CONCATENATE("周总结&lt;",TEXT(D1-6,"yyyy年mm月dd日"),"-",TEXT(D1,"yyyy年mm月dd日"),"&gt;")</f>
        <v>周总结&lt;2022年06月27日-2022年07月03日&gt;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6" t="s">
        <v>62</v>
      </c>
      <c r="S2" s="85" t="s">
        <v>35</v>
      </c>
    </row>
    <row r="3" spans="1:19" ht="24" x14ac:dyDescent="0.3">
      <c r="A3" s="11" t="s">
        <v>36</v>
      </c>
      <c r="B3" s="11" t="s">
        <v>63</v>
      </c>
      <c r="C3" s="11" t="s">
        <v>64</v>
      </c>
      <c r="D3" s="27" t="s">
        <v>65</v>
      </c>
      <c r="E3" s="27" t="s">
        <v>38</v>
      </c>
      <c r="F3" s="27" t="s">
        <v>40</v>
      </c>
      <c r="G3" s="27" t="s">
        <v>66</v>
      </c>
      <c r="H3" s="11" t="s">
        <v>67</v>
      </c>
      <c r="I3" s="27" t="s">
        <v>42</v>
      </c>
      <c r="J3" s="27" t="s">
        <v>68</v>
      </c>
      <c r="K3" s="83" t="s">
        <v>69</v>
      </c>
      <c r="L3" s="83" t="s">
        <v>70</v>
      </c>
      <c r="M3" s="83" t="s">
        <v>71</v>
      </c>
      <c r="N3" s="83" t="s">
        <v>72</v>
      </c>
      <c r="O3" s="117" t="s">
        <v>393</v>
      </c>
      <c r="P3" s="117" t="s">
        <v>394</v>
      </c>
      <c r="Q3" s="117" t="s">
        <v>395</v>
      </c>
      <c r="R3" s="85"/>
      <c r="S3" s="85"/>
    </row>
    <row r="4" spans="1:19" ht="24" x14ac:dyDescent="0.3">
      <c r="A4" s="5">
        <v>1</v>
      </c>
      <c r="B4" s="84" t="str">
        <f>VLOOKUP(D4,'[1]附表-1'!$F$7:$G$142,2,FALSE)</f>
        <v>OP08009</v>
      </c>
      <c r="C4" s="4" t="s">
        <v>49</v>
      </c>
      <c r="D4" s="12" t="s">
        <v>73</v>
      </c>
      <c r="E4" s="45"/>
      <c r="F4" s="15" t="s">
        <v>51</v>
      </c>
      <c r="G4" s="14" t="s">
        <v>52</v>
      </c>
      <c r="H4" s="46" t="s">
        <v>4</v>
      </c>
      <c r="I4" s="54"/>
      <c r="J4" s="54"/>
      <c r="K4" s="39">
        <v>4</v>
      </c>
      <c r="L4" s="39">
        <v>4</v>
      </c>
      <c r="M4" s="39">
        <v>4</v>
      </c>
      <c r="N4" s="39">
        <v>4</v>
      </c>
      <c r="O4" s="39">
        <v>4</v>
      </c>
      <c r="P4" s="39"/>
      <c r="Q4" s="39"/>
      <c r="R4" s="40">
        <f>SUM(K4:Q4)</f>
        <v>20</v>
      </c>
      <c r="S4" s="10"/>
    </row>
    <row r="5" spans="1:19" ht="24" x14ac:dyDescent="0.3">
      <c r="A5" s="5">
        <v>2</v>
      </c>
      <c r="B5" s="84" t="str">
        <f>VLOOKUP(D5,'[1]附表-1'!$F$7:$G$142,2,FALSE)</f>
        <v>OP08009</v>
      </c>
      <c r="C5" s="5" t="s">
        <v>49</v>
      </c>
      <c r="D5" s="12" t="s">
        <v>73</v>
      </c>
      <c r="E5" s="4"/>
      <c r="F5" s="15" t="s">
        <v>51</v>
      </c>
      <c r="G5" s="17"/>
      <c r="H5" s="22" t="s">
        <v>23</v>
      </c>
      <c r="I5" s="54"/>
      <c r="J5" s="54"/>
      <c r="K5" s="39"/>
      <c r="L5" s="39">
        <v>1</v>
      </c>
      <c r="M5" s="39">
        <v>1</v>
      </c>
      <c r="N5" s="39">
        <v>1</v>
      </c>
      <c r="O5" s="39">
        <v>1</v>
      </c>
      <c r="P5" s="39"/>
      <c r="Q5" s="39"/>
      <c r="R5" s="40">
        <f>SUM(K5:Q5)</f>
        <v>4</v>
      </c>
      <c r="S5" s="10"/>
    </row>
    <row r="6" spans="1:19" ht="24" x14ac:dyDescent="0.3">
      <c r="A6" s="5">
        <v>3</v>
      </c>
      <c r="B6" s="84" t="str">
        <f>VLOOKUP(D6,'[1]附表-1'!$F$7:$G$142,2,FALSE)</f>
        <v>OP08002</v>
      </c>
      <c r="C6" s="5" t="s">
        <v>49</v>
      </c>
      <c r="D6" s="42" t="s">
        <v>74</v>
      </c>
      <c r="E6" s="4"/>
      <c r="F6" s="5" t="s">
        <v>51</v>
      </c>
      <c r="G6" s="1"/>
      <c r="H6" s="41" t="s">
        <v>21</v>
      </c>
      <c r="I6" s="54"/>
      <c r="J6" s="54"/>
      <c r="K6" s="39">
        <v>2</v>
      </c>
      <c r="L6" s="39">
        <v>1</v>
      </c>
      <c r="M6" s="39">
        <v>1</v>
      </c>
      <c r="N6" s="39">
        <v>1</v>
      </c>
      <c r="O6" s="39">
        <v>1</v>
      </c>
      <c r="P6" s="39"/>
      <c r="Q6" s="39"/>
      <c r="R6" s="40">
        <f t="shared" ref="R6:R12" si="0">SUM(K6:Q6)</f>
        <v>6</v>
      </c>
      <c r="S6" s="10"/>
    </row>
    <row r="7" spans="1:19" ht="36" x14ac:dyDescent="0.3">
      <c r="A7" s="5">
        <v>4</v>
      </c>
      <c r="B7" s="84" t="str">
        <f>VLOOKUP(D7,'[1]附表-1'!$F$7:$G$142,2,FALSE)</f>
        <v>BU01042</v>
      </c>
      <c r="C7" s="5" t="s">
        <v>54</v>
      </c>
      <c r="D7" s="48" t="s">
        <v>75</v>
      </c>
      <c r="E7" s="10" t="s">
        <v>123</v>
      </c>
      <c r="F7" s="5" t="s">
        <v>51</v>
      </c>
      <c r="G7" s="9" t="s">
        <v>56</v>
      </c>
      <c r="H7" s="20" t="s">
        <v>25</v>
      </c>
      <c r="I7" s="54"/>
      <c r="J7" s="54"/>
      <c r="K7" s="39">
        <v>1</v>
      </c>
      <c r="L7" s="39"/>
      <c r="M7" s="39">
        <v>1</v>
      </c>
      <c r="N7" s="39">
        <v>1</v>
      </c>
      <c r="O7" s="39">
        <v>1.5</v>
      </c>
      <c r="P7" s="39"/>
      <c r="Q7" s="39"/>
      <c r="R7" s="40">
        <f t="shared" si="0"/>
        <v>4.5</v>
      </c>
      <c r="S7" s="10"/>
    </row>
    <row r="8" spans="1:19" ht="36" x14ac:dyDescent="0.3">
      <c r="A8" s="5">
        <v>5</v>
      </c>
      <c r="B8" s="84" t="str">
        <f>VLOOKUP(D8,'[1]附表-1'!$F$7:$G$142,2,FALSE)</f>
        <v>BU01042</v>
      </c>
      <c r="C8" s="5" t="s">
        <v>54</v>
      </c>
      <c r="D8" s="48" t="s">
        <v>75</v>
      </c>
      <c r="E8" s="10"/>
      <c r="F8" s="5" t="s">
        <v>51</v>
      </c>
      <c r="G8" s="9"/>
      <c r="H8" s="20" t="s">
        <v>28</v>
      </c>
      <c r="I8" s="54"/>
      <c r="J8" s="54"/>
      <c r="K8" s="39"/>
      <c r="L8" s="39"/>
      <c r="M8" s="39"/>
      <c r="N8" s="39"/>
      <c r="O8" s="39">
        <v>0.5</v>
      </c>
      <c r="P8" s="39"/>
      <c r="Q8" s="39"/>
      <c r="R8" s="40">
        <f t="shared" si="0"/>
        <v>0.5</v>
      </c>
      <c r="S8" s="10"/>
    </row>
    <row r="9" spans="1:19" ht="36" x14ac:dyDescent="0.3">
      <c r="A9" s="5">
        <v>6</v>
      </c>
      <c r="B9" s="84" t="str">
        <f>VLOOKUP(D9,'[1]附表-1'!$F$7:$G$142,2,FALSE)</f>
        <v>BU01042</v>
      </c>
      <c r="C9" s="5" t="s">
        <v>54</v>
      </c>
      <c r="D9" s="48" t="s">
        <v>75</v>
      </c>
      <c r="E9" s="10"/>
      <c r="F9" s="5"/>
      <c r="G9" s="9"/>
      <c r="H9" s="20" t="s">
        <v>26</v>
      </c>
      <c r="I9" s="54"/>
      <c r="J9" s="54"/>
      <c r="K9" s="39">
        <v>0.5</v>
      </c>
      <c r="L9" s="39"/>
      <c r="M9" s="39"/>
      <c r="N9" s="39"/>
      <c r="O9" s="39"/>
      <c r="P9" s="39"/>
      <c r="Q9" s="39"/>
      <c r="R9" s="40">
        <f t="shared" si="0"/>
        <v>0.5</v>
      </c>
      <c r="S9" s="10"/>
    </row>
    <row r="10" spans="1:19" ht="24" x14ac:dyDescent="0.3">
      <c r="A10" s="5">
        <v>7</v>
      </c>
      <c r="B10" s="84" t="str">
        <f>VLOOKUP(D10,'[1]附表-1'!$F$7:$G$142,2,FALSE)</f>
        <v>BU01042</v>
      </c>
      <c r="C10" s="5" t="s">
        <v>54</v>
      </c>
      <c r="D10" s="13" t="s">
        <v>75</v>
      </c>
      <c r="E10" s="10"/>
      <c r="F10" s="5" t="s">
        <v>51</v>
      </c>
      <c r="G10" s="9" t="s">
        <v>59</v>
      </c>
      <c r="H10" s="20" t="s">
        <v>29</v>
      </c>
      <c r="I10" s="54"/>
      <c r="J10" s="54"/>
      <c r="K10" s="39"/>
      <c r="L10" s="39">
        <v>1</v>
      </c>
      <c r="M10" s="39"/>
      <c r="N10" s="39"/>
      <c r="O10" s="39"/>
      <c r="P10" s="39"/>
      <c r="Q10" s="39"/>
      <c r="R10" s="40">
        <f t="shared" si="0"/>
        <v>1</v>
      </c>
      <c r="S10" s="10"/>
    </row>
    <row r="11" spans="1:19" ht="24" x14ac:dyDescent="0.3">
      <c r="A11" s="5">
        <v>8</v>
      </c>
      <c r="B11" s="84" t="str">
        <f>VLOOKUP(D11,'[1]附表-1'!$F$7:$G$142,2,FALSE)</f>
        <v>GE01001</v>
      </c>
      <c r="C11" s="36" t="s">
        <v>57</v>
      </c>
      <c r="D11" s="42" t="s">
        <v>166</v>
      </c>
      <c r="E11" s="10" t="s">
        <v>60</v>
      </c>
      <c r="F11" s="5" t="s">
        <v>51</v>
      </c>
      <c r="G11" s="9"/>
      <c r="H11" s="20" t="s">
        <v>32</v>
      </c>
      <c r="I11" s="54"/>
      <c r="J11" s="54"/>
      <c r="K11" s="39"/>
      <c r="L11" s="39">
        <v>1</v>
      </c>
      <c r="M11" s="39"/>
      <c r="N11" s="39"/>
      <c r="O11" s="39"/>
      <c r="P11" s="39"/>
      <c r="Q11" s="39"/>
      <c r="R11" s="40">
        <f t="shared" si="0"/>
        <v>1</v>
      </c>
      <c r="S11" s="10"/>
    </row>
    <row r="12" spans="1:19" ht="24" x14ac:dyDescent="0.3">
      <c r="A12" s="5">
        <v>9</v>
      </c>
      <c r="B12" s="84" t="str">
        <f>VLOOKUP(D12,'[1]附表-1'!$F$7:$G$142,2,FALSE)</f>
        <v>GE05001</v>
      </c>
      <c r="C12" s="36" t="s">
        <v>57</v>
      </c>
      <c r="D12" s="42" t="s">
        <v>31</v>
      </c>
      <c r="E12" s="37"/>
      <c r="F12" s="5" t="s">
        <v>51</v>
      </c>
      <c r="G12" s="9"/>
      <c r="H12" s="20" t="s">
        <v>30</v>
      </c>
      <c r="I12" s="54"/>
      <c r="J12" s="54"/>
      <c r="K12" s="39"/>
      <c r="L12" s="39"/>
      <c r="M12" s="39"/>
      <c r="N12" s="39">
        <v>1</v>
      </c>
      <c r="O12" s="39"/>
      <c r="P12" s="39"/>
      <c r="Q12" s="39"/>
      <c r="R12" s="40">
        <f t="shared" si="0"/>
        <v>1</v>
      </c>
      <c r="S12" s="10"/>
    </row>
    <row r="13" spans="1:19" ht="14.5" x14ac:dyDescent="0.3">
      <c r="A13" s="5">
        <v>10</v>
      </c>
      <c r="B13" s="84" t="str">
        <f>VLOOKUP(D13,'[1]附表-1'!$F$7:$G$142,2,FALSE)</f>
        <v>GE05001</v>
      </c>
      <c r="C13" s="36" t="s">
        <v>57</v>
      </c>
      <c r="D13" s="42" t="s">
        <v>31</v>
      </c>
      <c r="E13" s="37"/>
      <c r="F13" s="5"/>
      <c r="G13" s="10"/>
      <c r="H13" s="54"/>
      <c r="I13" s="54"/>
      <c r="J13" s="54"/>
      <c r="K13" s="39"/>
      <c r="L13" s="39"/>
      <c r="M13" s="39"/>
      <c r="N13" s="39"/>
      <c r="O13" s="39"/>
      <c r="P13" s="39"/>
      <c r="Q13" s="39"/>
      <c r="R13" s="40"/>
      <c r="S13" s="10"/>
    </row>
    <row r="14" spans="1:19" x14ac:dyDescent="0.3">
      <c r="A14" s="93" t="s">
        <v>78</v>
      </c>
      <c r="B14" s="93"/>
      <c r="C14" s="93"/>
      <c r="D14" s="93"/>
      <c r="E14" s="93"/>
      <c r="F14" s="93"/>
      <c r="G14" s="93"/>
      <c r="H14" s="93"/>
      <c r="I14" s="93"/>
      <c r="J14" s="93"/>
      <c r="K14" s="40">
        <f t="shared" ref="K14:R14" si="1">SUM(K4:K13)</f>
        <v>7.5</v>
      </c>
      <c r="L14" s="40">
        <f t="shared" si="1"/>
        <v>8</v>
      </c>
      <c r="M14" s="72">
        <f t="shared" si="1"/>
        <v>7</v>
      </c>
      <c r="N14" s="40">
        <f t="shared" si="1"/>
        <v>8</v>
      </c>
      <c r="O14" s="40">
        <f t="shared" si="1"/>
        <v>8</v>
      </c>
      <c r="P14" s="40">
        <f t="shared" si="1"/>
        <v>0</v>
      </c>
      <c r="Q14" s="40">
        <f t="shared" si="1"/>
        <v>0</v>
      </c>
      <c r="R14" s="40">
        <f t="shared" si="1"/>
        <v>38.5</v>
      </c>
      <c r="S14" s="10"/>
    </row>
    <row r="15" spans="1:19" ht="24" x14ac:dyDescent="0.3">
      <c r="A15" s="92" t="s">
        <v>79</v>
      </c>
      <c r="B15" s="92"/>
      <c r="C15" s="92"/>
      <c r="D15" s="99" t="s">
        <v>80</v>
      </c>
      <c r="E15" s="99"/>
      <c r="F15" s="99"/>
      <c r="G15" s="99" t="s">
        <v>81</v>
      </c>
      <c r="H15" s="99"/>
      <c r="I15" s="99"/>
      <c r="J15" s="99"/>
      <c r="K15" s="63" t="s">
        <v>167</v>
      </c>
      <c r="L15" s="67" t="s">
        <v>107</v>
      </c>
      <c r="M15" s="28" t="s">
        <v>107</v>
      </c>
      <c r="N15" s="68" t="s">
        <v>168</v>
      </c>
      <c r="O15" s="63" t="s">
        <v>169</v>
      </c>
      <c r="P15" s="10"/>
      <c r="Q15" s="10"/>
      <c r="R15" s="10"/>
      <c r="S15" s="10"/>
    </row>
    <row r="16" spans="1:19" ht="24" x14ac:dyDescent="0.3">
      <c r="A16" s="92"/>
      <c r="B16" s="92"/>
      <c r="C16" s="92"/>
      <c r="D16" s="99"/>
      <c r="E16" s="99"/>
      <c r="F16" s="99"/>
      <c r="G16" s="99" t="s">
        <v>87</v>
      </c>
      <c r="H16" s="99"/>
      <c r="I16" s="99"/>
      <c r="J16" s="99"/>
      <c r="K16" s="63" t="s">
        <v>107</v>
      </c>
      <c r="L16" s="67" t="s">
        <v>170</v>
      </c>
      <c r="M16" s="28" t="s">
        <v>107</v>
      </c>
      <c r="N16" s="68" t="s">
        <v>168</v>
      </c>
      <c r="O16" s="73" t="s">
        <v>107</v>
      </c>
      <c r="P16" s="10"/>
      <c r="Q16" s="10"/>
      <c r="R16" s="10"/>
      <c r="S16" s="10"/>
    </row>
    <row r="17" spans="1:19" ht="24" x14ac:dyDescent="0.3">
      <c r="A17" s="92"/>
      <c r="B17" s="92"/>
      <c r="C17" s="92"/>
      <c r="D17" s="99"/>
      <c r="E17" s="99"/>
      <c r="F17" s="99"/>
      <c r="G17" s="99" t="s">
        <v>91</v>
      </c>
      <c r="H17" s="99"/>
      <c r="I17" s="99"/>
      <c r="J17" s="99"/>
      <c r="K17" s="63" t="s">
        <v>107</v>
      </c>
      <c r="L17" s="67" t="s">
        <v>107</v>
      </c>
      <c r="M17" s="28" t="s">
        <v>107</v>
      </c>
      <c r="N17" s="68" t="s">
        <v>171</v>
      </c>
      <c r="O17" s="63" t="s">
        <v>107</v>
      </c>
      <c r="P17" s="10"/>
      <c r="Q17" s="10"/>
      <c r="R17" s="10"/>
      <c r="S17" s="10"/>
    </row>
    <row r="18" spans="1:19" ht="60" x14ac:dyDescent="0.3">
      <c r="A18" s="92"/>
      <c r="B18" s="92"/>
      <c r="C18" s="92"/>
      <c r="D18" s="99" t="s">
        <v>97</v>
      </c>
      <c r="E18" s="99"/>
      <c r="F18" s="99"/>
      <c r="G18" s="99" t="s">
        <v>98</v>
      </c>
      <c r="H18" s="99"/>
      <c r="I18" s="99"/>
      <c r="J18" s="99"/>
      <c r="K18" s="63" t="s">
        <v>107</v>
      </c>
      <c r="L18" s="67" t="s">
        <v>172</v>
      </c>
      <c r="M18" s="28" t="s">
        <v>107</v>
      </c>
      <c r="N18" s="68" t="s">
        <v>173</v>
      </c>
      <c r="O18" s="63" t="s">
        <v>174</v>
      </c>
      <c r="P18" s="10"/>
      <c r="Q18" s="10"/>
      <c r="R18" s="10"/>
      <c r="S18" s="10"/>
    </row>
    <row r="19" spans="1:19" ht="24" x14ac:dyDescent="0.3">
      <c r="A19" s="92"/>
      <c r="B19" s="92"/>
      <c r="C19" s="92"/>
      <c r="D19" s="99"/>
      <c r="E19" s="99"/>
      <c r="F19" s="99"/>
      <c r="G19" s="99" t="s">
        <v>103</v>
      </c>
      <c r="H19" s="99"/>
      <c r="I19" s="99"/>
      <c r="J19" s="99"/>
      <c r="K19" s="63" t="s">
        <v>107</v>
      </c>
      <c r="L19" s="67" t="s">
        <v>175</v>
      </c>
      <c r="M19" s="28" t="s">
        <v>107</v>
      </c>
      <c r="N19" s="68" t="s">
        <v>176</v>
      </c>
      <c r="O19" s="63" t="s">
        <v>107</v>
      </c>
      <c r="P19" s="10"/>
      <c r="Q19" s="10"/>
      <c r="R19" s="10"/>
      <c r="S19" s="10"/>
    </row>
    <row r="20" spans="1:19" ht="24" x14ac:dyDescent="0.3">
      <c r="A20" s="92"/>
      <c r="B20" s="92"/>
      <c r="C20" s="92"/>
      <c r="D20" s="99"/>
      <c r="E20" s="99"/>
      <c r="F20" s="99"/>
      <c r="G20" s="99" t="s">
        <v>109</v>
      </c>
      <c r="H20" s="99"/>
      <c r="I20" s="99"/>
      <c r="J20" s="99"/>
      <c r="K20" s="63" t="s">
        <v>107</v>
      </c>
      <c r="L20" s="63" t="s">
        <v>177</v>
      </c>
      <c r="M20" s="69" t="s">
        <v>107</v>
      </c>
      <c r="N20" s="63"/>
      <c r="O20" s="63" t="s">
        <v>107</v>
      </c>
      <c r="P20" s="10"/>
      <c r="Q20" s="10"/>
      <c r="R20" s="10"/>
      <c r="S20" s="10"/>
    </row>
    <row r="21" spans="1:19" ht="36" x14ac:dyDescent="0.3">
      <c r="A21" s="92"/>
      <c r="B21" s="92"/>
      <c r="C21" s="92"/>
      <c r="D21" s="99"/>
      <c r="E21" s="99"/>
      <c r="F21" s="99"/>
      <c r="G21" s="99" t="s">
        <v>113</v>
      </c>
      <c r="H21" s="99"/>
      <c r="I21" s="99"/>
      <c r="J21" s="99"/>
      <c r="K21" s="63" t="s">
        <v>107</v>
      </c>
      <c r="L21" s="67" t="s">
        <v>178</v>
      </c>
      <c r="M21" s="74" t="s">
        <v>179</v>
      </c>
      <c r="N21" s="68" t="s">
        <v>180</v>
      </c>
      <c r="O21" s="63" t="s">
        <v>107</v>
      </c>
      <c r="P21" s="10"/>
      <c r="Q21" s="10"/>
      <c r="R21" s="10"/>
      <c r="S21" s="10"/>
    </row>
    <row r="22" spans="1:19" ht="26" x14ac:dyDescent="0.3">
      <c r="A22" s="92"/>
      <c r="B22" s="92"/>
      <c r="C22" s="92"/>
      <c r="D22" s="98" t="s">
        <v>119</v>
      </c>
      <c r="E22" s="98"/>
      <c r="F22" s="98"/>
      <c r="G22" s="97" t="s">
        <v>120</v>
      </c>
      <c r="H22" s="97"/>
      <c r="I22" s="97"/>
      <c r="J22" s="97"/>
      <c r="K22" s="70" t="s">
        <v>181</v>
      </c>
      <c r="L22" s="51"/>
      <c r="M22" s="71"/>
      <c r="N22" s="51"/>
      <c r="O22" s="51"/>
      <c r="P22" s="51"/>
      <c r="Q22" s="51"/>
      <c r="R22" s="51"/>
      <c r="S22" s="35"/>
    </row>
    <row r="23" spans="1:19" x14ac:dyDescent="0.3">
      <c r="A23" s="92"/>
      <c r="B23" s="92"/>
      <c r="C23" s="92"/>
      <c r="D23" s="98"/>
      <c r="E23" s="98"/>
      <c r="F23" s="98"/>
      <c r="G23" s="97" t="s">
        <v>121</v>
      </c>
      <c r="H23" s="97"/>
      <c r="I23" s="97"/>
      <c r="J23" s="97"/>
      <c r="K23" s="51"/>
      <c r="L23" s="51"/>
      <c r="M23" s="51"/>
      <c r="N23" s="51"/>
      <c r="O23" s="51"/>
      <c r="P23" s="51"/>
      <c r="Q23" s="51"/>
      <c r="R23" s="35"/>
      <c r="S23" s="35"/>
    </row>
    <row r="24" spans="1:19" x14ac:dyDescent="0.3">
      <c r="A24" s="92"/>
      <c r="B24" s="92"/>
      <c r="C24" s="92"/>
      <c r="D24" s="98"/>
      <c r="E24" s="98"/>
      <c r="F24" s="98"/>
      <c r="G24" s="97" t="s">
        <v>122</v>
      </c>
      <c r="H24" s="97"/>
      <c r="I24" s="97"/>
      <c r="J24" s="97"/>
      <c r="K24" s="33"/>
      <c r="L24" s="33"/>
      <c r="M24" s="33"/>
      <c r="N24" s="33"/>
      <c r="O24" s="33"/>
      <c r="P24" s="33"/>
      <c r="Q24" s="33"/>
      <c r="R24" s="35"/>
      <c r="S24" s="35"/>
    </row>
  </sheetData>
  <mergeCells count="18">
    <mergeCell ref="G23:J23"/>
    <mergeCell ref="G24:J24"/>
    <mergeCell ref="S2:S3"/>
    <mergeCell ref="R2:R3"/>
    <mergeCell ref="A2:Q2"/>
    <mergeCell ref="A14:J14"/>
    <mergeCell ref="A15:C24"/>
    <mergeCell ref="D15:F17"/>
    <mergeCell ref="G15:J15"/>
    <mergeCell ref="G16:J16"/>
    <mergeCell ref="G17:J17"/>
    <mergeCell ref="D18:F21"/>
    <mergeCell ref="G18:J18"/>
    <mergeCell ref="G19:J19"/>
    <mergeCell ref="G20:J20"/>
    <mergeCell ref="G21:J21"/>
    <mergeCell ref="D22:F24"/>
    <mergeCell ref="G22:J22"/>
  </mergeCells>
  <phoneticPr fontId="111" type="noConversion"/>
  <dataValidations count="1">
    <dataValidation type="list" operator="equal" allowBlank="1" sqref="C14:C25" xr:uid="{00000000-0002-0000-0400-000000000000}">
      <formula1>"建设,运维,通用"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3"/>
  <sheetViews>
    <sheetView workbookViewId="0">
      <pane ySplit="6" topLeftCell="A7" activePane="bottomLeft" state="frozen"/>
      <selection pane="bottomLeft" sqref="A1:G3"/>
    </sheetView>
  </sheetViews>
  <sheetFormatPr defaultColWidth="14" defaultRowHeight="13" x14ac:dyDescent="0.3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51" customWidth="1"/>
    <col min="7" max="7" width="9" customWidth="1"/>
  </cols>
  <sheetData>
    <row r="1" spans="1:7" ht="23" customHeight="1" x14ac:dyDescent="0.3">
      <c r="A1" s="114" t="s">
        <v>33</v>
      </c>
      <c r="B1" s="115"/>
      <c r="C1" s="115"/>
      <c r="D1" s="115"/>
      <c r="E1" s="115"/>
      <c r="F1" s="115"/>
      <c r="G1" s="115"/>
    </row>
    <row r="2" spans="1:7" ht="23" customHeight="1" x14ac:dyDescent="0.3">
      <c r="A2" s="115"/>
      <c r="B2" s="115"/>
      <c r="C2" s="115"/>
      <c r="D2" s="115"/>
      <c r="E2" s="115"/>
      <c r="F2" s="115"/>
      <c r="G2" s="115"/>
    </row>
    <row r="3" spans="1:7" ht="23" customHeight="1" x14ac:dyDescent="0.3">
      <c r="A3" s="115"/>
      <c r="B3" s="115"/>
      <c r="C3" s="115"/>
      <c r="D3" s="115"/>
      <c r="E3" s="115"/>
      <c r="F3" s="115"/>
      <c r="G3" s="115"/>
    </row>
    <row r="4" spans="1:7" ht="23" customHeight="1" x14ac:dyDescent="0.3">
      <c r="A4" s="116" t="s">
        <v>182</v>
      </c>
      <c r="B4" s="116"/>
      <c r="C4" s="116"/>
      <c r="D4" s="116"/>
      <c r="E4" s="116"/>
      <c r="F4" s="116"/>
      <c r="G4" s="116"/>
    </row>
    <row r="5" spans="1:7" ht="23" customHeight="1" x14ac:dyDescent="0.3">
      <c r="A5" s="116"/>
      <c r="B5" s="116"/>
      <c r="C5" s="116"/>
      <c r="D5" s="116"/>
      <c r="E5" s="116"/>
      <c r="F5" s="116"/>
      <c r="G5" s="116"/>
    </row>
    <row r="6" spans="1:7" ht="23" customHeight="1" x14ac:dyDescent="0.3">
      <c r="A6" s="81" t="s">
        <v>183</v>
      </c>
      <c r="B6" s="81" t="s">
        <v>184</v>
      </c>
      <c r="C6" s="81" t="s">
        <v>185</v>
      </c>
      <c r="D6" s="81" t="s">
        <v>184</v>
      </c>
      <c r="E6" s="81" t="s">
        <v>186</v>
      </c>
      <c r="F6" s="81" t="s">
        <v>184</v>
      </c>
      <c r="G6" s="81" t="s">
        <v>187</v>
      </c>
    </row>
    <row r="7" spans="1:7" ht="23" customHeight="1" x14ac:dyDescent="0.3">
      <c r="A7" s="106" t="s">
        <v>188</v>
      </c>
      <c r="B7" s="106" t="s">
        <v>54</v>
      </c>
      <c r="C7" s="108" t="s">
        <v>189</v>
      </c>
      <c r="D7" s="111" t="s">
        <v>190</v>
      </c>
      <c r="E7" s="75" t="s">
        <v>191</v>
      </c>
      <c r="F7" s="42" t="s">
        <v>192</v>
      </c>
      <c r="G7" s="42" t="str">
        <f t="shared" ref="G7:G50" si="0">$A$7&amp;$C$7&amp;E7</f>
        <v>BU01001</v>
      </c>
    </row>
    <row r="8" spans="1:7" ht="23" customHeight="1" x14ac:dyDescent="0.3">
      <c r="A8" s="107"/>
      <c r="B8" s="107"/>
      <c r="C8" s="109"/>
      <c r="D8" s="112"/>
      <c r="E8" s="75" t="s">
        <v>193</v>
      </c>
      <c r="F8" s="42" t="s">
        <v>194</v>
      </c>
      <c r="G8" s="42" t="str">
        <f t="shared" si="0"/>
        <v>BU01002</v>
      </c>
    </row>
    <row r="9" spans="1:7" ht="23" customHeight="1" x14ac:dyDescent="0.3">
      <c r="A9" s="107"/>
      <c r="B9" s="107"/>
      <c r="C9" s="109"/>
      <c r="D9" s="112"/>
      <c r="E9" s="75" t="s">
        <v>195</v>
      </c>
      <c r="F9" s="42" t="s">
        <v>196</v>
      </c>
      <c r="G9" s="42" t="str">
        <f t="shared" si="0"/>
        <v>BU01003</v>
      </c>
    </row>
    <row r="10" spans="1:7" ht="23" customHeight="1" x14ac:dyDescent="0.3">
      <c r="A10" s="107"/>
      <c r="B10" s="107"/>
      <c r="C10" s="109"/>
      <c r="D10" s="112"/>
      <c r="E10" s="75" t="s">
        <v>197</v>
      </c>
      <c r="F10" s="42" t="s">
        <v>198</v>
      </c>
      <c r="G10" s="42" t="str">
        <f t="shared" si="0"/>
        <v>BU01004</v>
      </c>
    </row>
    <row r="11" spans="1:7" ht="23" customHeight="1" x14ac:dyDescent="0.3">
      <c r="A11" s="107"/>
      <c r="B11" s="107"/>
      <c r="C11" s="109"/>
      <c r="D11" s="112"/>
      <c r="E11" s="75" t="s">
        <v>199</v>
      </c>
      <c r="F11" s="42" t="s">
        <v>200</v>
      </c>
      <c r="G11" s="42" t="str">
        <f t="shared" si="0"/>
        <v>BU01005</v>
      </c>
    </row>
    <row r="12" spans="1:7" ht="23" customHeight="1" x14ac:dyDescent="0.3">
      <c r="A12" s="107"/>
      <c r="B12" s="107"/>
      <c r="C12" s="109"/>
      <c r="D12" s="112"/>
      <c r="E12" s="75" t="s">
        <v>201</v>
      </c>
      <c r="F12" s="42" t="s">
        <v>202</v>
      </c>
      <c r="G12" s="42" t="str">
        <f t="shared" si="0"/>
        <v>BU01006</v>
      </c>
    </row>
    <row r="13" spans="1:7" ht="23" customHeight="1" x14ac:dyDescent="0.3">
      <c r="A13" s="107"/>
      <c r="B13" s="107"/>
      <c r="C13" s="109"/>
      <c r="D13" s="112"/>
      <c r="E13" s="75" t="s">
        <v>203</v>
      </c>
      <c r="F13" s="42" t="s">
        <v>204</v>
      </c>
      <c r="G13" s="42" t="str">
        <f t="shared" si="0"/>
        <v>BU01007</v>
      </c>
    </row>
    <row r="14" spans="1:7" ht="23" customHeight="1" x14ac:dyDescent="0.3">
      <c r="A14" s="107"/>
      <c r="B14" s="107"/>
      <c r="C14" s="109"/>
      <c r="D14" s="112"/>
      <c r="E14" s="75" t="s">
        <v>205</v>
      </c>
      <c r="F14" s="42" t="s">
        <v>206</v>
      </c>
      <c r="G14" s="42" t="str">
        <f t="shared" si="0"/>
        <v>BU01008</v>
      </c>
    </row>
    <row r="15" spans="1:7" ht="23" customHeight="1" x14ac:dyDescent="0.3">
      <c r="A15" s="107"/>
      <c r="B15" s="107"/>
      <c r="C15" s="109"/>
      <c r="D15" s="112"/>
      <c r="E15" s="75" t="s">
        <v>207</v>
      </c>
      <c r="F15" s="42" t="s">
        <v>208</v>
      </c>
      <c r="G15" s="42" t="str">
        <f t="shared" si="0"/>
        <v>BU01009</v>
      </c>
    </row>
    <row r="16" spans="1:7" ht="23" customHeight="1" x14ac:dyDescent="0.3">
      <c r="A16" s="107"/>
      <c r="B16" s="107"/>
      <c r="C16" s="109"/>
      <c r="D16" s="112"/>
      <c r="E16" s="75" t="s">
        <v>209</v>
      </c>
      <c r="F16" s="42" t="s">
        <v>210</v>
      </c>
      <c r="G16" s="42" t="str">
        <f t="shared" si="0"/>
        <v>BU01010</v>
      </c>
    </row>
    <row r="17" spans="1:7" ht="23" customHeight="1" x14ac:dyDescent="0.3">
      <c r="A17" s="107"/>
      <c r="B17" s="107"/>
      <c r="C17" s="109"/>
      <c r="D17" s="112"/>
      <c r="E17" s="75" t="s">
        <v>211</v>
      </c>
      <c r="F17" s="42" t="s">
        <v>212</v>
      </c>
      <c r="G17" s="42" t="str">
        <f t="shared" si="0"/>
        <v>BU01011</v>
      </c>
    </row>
    <row r="18" spans="1:7" ht="23" customHeight="1" x14ac:dyDescent="0.3">
      <c r="A18" s="107"/>
      <c r="B18" s="107"/>
      <c r="C18" s="109"/>
      <c r="D18" s="112"/>
      <c r="E18" s="75" t="s">
        <v>213</v>
      </c>
      <c r="F18" s="42" t="s">
        <v>214</v>
      </c>
      <c r="G18" s="42" t="str">
        <f t="shared" si="0"/>
        <v>BU01012</v>
      </c>
    </row>
    <row r="19" spans="1:7" ht="23" customHeight="1" x14ac:dyDescent="0.3">
      <c r="A19" s="107"/>
      <c r="B19" s="107"/>
      <c r="C19" s="109"/>
      <c r="D19" s="112"/>
      <c r="E19" s="75" t="s">
        <v>215</v>
      </c>
      <c r="F19" s="42" t="s">
        <v>216</v>
      </c>
      <c r="G19" s="42" t="str">
        <f t="shared" si="0"/>
        <v>BU01013</v>
      </c>
    </row>
    <row r="20" spans="1:7" ht="23" customHeight="1" x14ac:dyDescent="0.3">
      <c r="A20" s="107"/>
      <c r="B20" s="107"/>
      <c r="C20" s="109"/>
      <c r="D20" s="112"/>
      <c r="E20" s="75" t="s">
        <v>217</v>
      </c>
      <c r="F20" s="42" t="s">
        <v>218</v>
      </c>
      <c r="G20" s="42" t="str">
        <f t="shared" si="0"/>
        <v>BU01014</v>
      </c>
    </row>
    <row r="21" spans="1:7" ht="23" customHeight="1" x14ac:dyDescent="0.3">
      <c r="A21" s="107"/>
      <c r="B21" s="107"/>
      <c r="C21" s="109"/>
      <c r="D21" s="112"/>
      <c r="E21" s="75" t="s">
        <v>219</v>
      </c>
      <c r="F21" s="42" t="s">
        <v>220</v>
      </c>
      <c r="G21" s="42" t="str">
        <f t="shared" si="0"/>
        <v>BU01015</v>
      </c>
    </row>
    <row r="22" spans="1:7" ht="23" customHeight="1" x14ac:dyDescent="0.3">
      <c r="A22" s="107"/>
      <c r="B22" s="107"/>
      <c r="C22" s="109"/>
      <c r="D22" s="112"/>
      <c r="E22" s="75" t="s">
        <v>221</v>
      </c>
      <c r="F22" s="42" t="s">
        <v>222</v>
      </c>
      <c r="G22" s="42" t="str">
        <f t="shared" si="0"/>
        <v>BU01016</v>
      </c>
    </row>
    <row r="23" spans="1:7" ht="23" customHeight="1" x14ac:dyDescent="0.3">
      <c r="A23" s="107"/>
      <c r="B23" s="107"/>
      <c r="C23" s="109"/>
      <c r="D23" s="112"/>
      <c r="E23" s="75" t="s">
        <v>223</v>
      </c>
      <c r="F23" s="42" t="s">
        <v>224</v>
      </c>
      <c r="G23" s="42" t="str">
        <f t="shared" si="0"/>
        <v>BU01017</v>
      </c>
    </row>
    <row r="24" spans="1:7" ht="23" customHeight="1" x14ac:dyDescent="0.3">
      <c r="A24" s="107"/>
      <c r="B24" s="107"/>
      <c r="C24" s="109"/>
      <c r="D24" s="112"/>
      <c r="E24" s="75" t="s">
        <v>225</v>
      </c>
      <c r="F24" s="42" t="s">
        <v>226</v>
      </c>
      <c r="G24" s="42" t="str">
        <f t="shared" si="0"/>
        <v>BU01018</v>
      </c>
    </row>
    <row r="25" spans="1:7" ht="23" customHeight="1" x14ac:dyDescent="0.3">
      <c r="A25" s="107"/>
      <c r="B25" s="107"/>
      <c r="C25" s="109"/>
      <c r="D25" s="112"/>
      <c r="E25" s="75" t="s">
        <v>227</v>
      </c>
      <c r="F25" s="42" t="s">
        <v>228</v>
      </c>
      <c r="G25" s="42" t="str">
        <f t="shared" si="0"/>
        <v>BU01019</v>
      </c>
    </row>
    <row r="26" spans="1:7" ht="23" customHeight="1" x14ac:dyDescent="0.3">
      <c r="A26" s="107"/>
      <c r="B26" s="107"/>
      <c r="C26" s="109"/>
      <c r="D26" s="112"/>
      <c r="E26" s="75" t="s">
        <v>229</v>
      </c>
      <c r="F26" s="42" t="s">
        <v>230</v>
      </c>
      <c r="G26" s="42" t="str">
        <f t="shared" si="0"/>
        <v>BU01020</v>
      </c>
    </row>
    <row r="27" spans="1:7" ht="23" customHeight="1" x14ac:dyDescent="0.3">
      <c r="A27" s="107"/>
      <c r="B27" s="107"/>
      <c r="C27" s="109"/>
      <c r="D27" s="112"/>
      <c r="E27" s="75" t="s">
        <v>231</v>
      </c>
      <c r="F27" s="42" t="s">
        <v>232</v>
      </c>
      <c r="G27" s="42" t="str">
        <f t="shared" si="0"/>
        <v>BU01021</v>
      </c>
    </row>
    <row r="28" spans="1:7" ht="23" customHeight="1" x14ac:dyDescent="0.3">
      <c r="A28" s="107"/>
      <c r="B28" s="107"/>
      <c r="C28" s="109"/>
      <c r="D28" s="112"/>
      <c r="E28" s="75" t="s">
        <v>233</v>
      </c>
      <c r="F28" s="42" t="s">
        <v>234</v>
      </c>
      <c r="G28" s="42" t="str">
        <f t="shared" si="0"/>
        <v>BU01022</v>
      </c>
    </row>
    <row r="29" spans="1:7" ht="23" customHeight="1" x14ac:dyDescent="0.3">
      <c r="A29" s="107"/>
      <c r="B29" s="107"/>
      <c r="C29" s="109"/>
      <c r="D29" s="112"/>
      <c r="E29" s="75" t="s">
        <v>235</v>
      </c>
      <c r="F29" s="42" t="s">
        <v>236</v>
      </c>
      <c r="G29" s="42" t="str">
        <f t="shared" si="0"/>
        <v>BU01023</v>
      </c>
    </row>
    <row r="30" spans="1:7" ht="23" customHeight="1" x14ac:dyDescent="0.3">
      <c r="A30" s="107"/>
      <c r="B30" s="107"/>
      <c r="C30" s="109"/>
      <c r="D30" s="112"/>
      <c r="E30" s="75" t="s">
        <v>237</v>
      </c>
      <c r="F30" s="42" t="s">
        <v>238</v>
      </c>
      <c r="G30" s="42" t="str">
        <f t="shared" si="0"/>
        <v>BU01024</v>
      </c>
    </row>
    <row r="31" spans="1:7" ht="23" customHeight="1" x14ac:dyDescent="0.3">
      <c r="A31" s="107"/>
      <c r="B31" s="107"/>
      <c r="C31" s="109"/>
      <c r="D31" s="112"/>
      <c r="E31" s="75" t="s">
        <v>239</v>
      </c>
      <c r="F31" s="42" t="s">
        <v>240</v>
      </c>
      <c r="G31" s="42" t="str">
        <f t="shared" si="0"/>
        <v>BU01025</v>
      </c>
    </row>
    <row r="32" spans="1:7" ht="23" customHeight="1" x14ac:dyDescent="0.3">
      <c r="A32" s="107"/>
      <c r="B32" s="107"/>
      <c r="C32" s="109"/>
      <c r="D32" s="112"/>
      <c r="E32" s="75" t="s">
        <v>241</v>
      </c>
      <c r="F32" s="42" t="s">
        <v>242</v>
      </c>
      <c r="G32" s="42" t="str">
        <f t="shared" si="0"/>
        <v>BU01026</v>
      </c>
    </row>
    <row r="33" spans="1:7" ht="23" customHeight="1" x14ac:dyDescent="0.3">
      <c r="A33" s="107"/>
      <c r="B33" s="107"/>
      <c r="C33" s="109"/>
      <c r="D33" s="112"/>
      <c r="E33" s="75" t="s">
        <v>243</v>
      </c>
      <c r="F33" s="42" t="s">
        <v>244</v>
      </c>
      <c r="G33" s="42" t="str">
        <f t="shared" si="0"/>
        <v>BU01027</v>
      </c>
    </row>
    <row r="34" spans="1:7" ht="23" customHeight="1" x14ac:dyDescent="0.3">
      <c r="A34" s="107"/>
      <c r="B34" s="107"/>
      <c r="C34" s="109"/>
      <c r="D34" s="112"/>
      <c r="E34" s="75" t="s">
        <v>245</v>
      </c>
      <c r="F34" s="42" t="s">
        <v>246</v>
      </c>
      <c r="G34" s="42" t="str">
        <f t="shared" si="0"/>
        <v>BU01028</v>
      </c>
    </row>
    <row r="35" spans="1:7" ht="23" customHeight="1" x14ac:dyDescent="0.3">
      <c r="A35" s="107"/>
      <c r="B35" s="107"/>
      <c r="C35" s="109"/>
      <c r="D35" s="112"/>
      <c r="E35" s="75" t="s">
        <v>247</v>
      </c>
      <c r="F35" s="42" t="s">
        <v>248</v>
      </c>
      <c r="G35" s="42" t="str">
        <f t="shared" si="0"/>
        <v>BU01029</v>
      </c>
    </row>
    <row r="36" spans="1:7" ht="23" customHeight="1" x14ac:dyDescent="0.3">
      <c r="A36" s="107"/>
      <c r="B36" s="107"/>
      <c r="C36" s="109"/>
      <c r="D36" s="112"/>
      <c r="E36" s="75" t="s">
        <v>249</v>
      </c>
      <c r="F36" s="42" t="s">
        <v>250</v>
      </c>
      <c r="G36" s="42" t="str">
        <f t="shared" si="0"/>
        <v>BU01030</v>
      </c>
    </row>
    <row r="37" spans="1:7" ht="23" customHeight="1" x14ac:dyDescent="0.3">
      <c r="A37" s="107"/>
      <c r="B37" s="107"/>
      <c r="C37" s="109"/>
      <c r="D37" s="112"/>
      <c r="E37" s="75" t="s">
        <v>251</v>
      </c>
      <c r="F37" s="42" t="s">
        <v>252</v>
      </c>
      <c r="G37" s="42" t="str">
        <f t="shared" si="0"/>
        <v>BU01031</v>
      </c>
    </row>
    <row r="38" spans="1:7" ht="23" customHeight="1" x14ac:dyDescent="0.3">
      <c r="A38" s="107"/>
      <c r="B38" s="107"/>
      <c r="C38" s="109"/>
      <c r="D38" s="112"/>
      <c r="E38" s="75" t="s">
        <v>253</v>
      </c>
      <c r="F38" s="42" t="s">
        <v>254</v>
      </c>
      <c r="G38" s="42" t="str">
        <f t="shared" si="0"/>
        <v>BU01032</v>
      </c>
    </row>
    <row r="39" spans="1:7" ht="23" customHeight="1" x14ac:dyDescent="0.3">
      <c r="A39" s="107"/>
      <c r="B39" s="107"/>
      <c r="C39" s="109"/>
      <c r="D39" s="112"/>
      <c r="E39" s="75" t="s">
        <v>255</v>
      </c>
      <c r="F39" s="42" t="s">
        <v>256</v>
      </c>
      <c r="G39" s="42" t="str">
        <f t="shared" si="0"/>
        <v>BU01033</v>
      </c>
    </row>
    <row r="40" spans="1:7" ht="23" customHeight="1" x14ac:dyDescent="0.3">
      <c r="A40" s="107"/>
      <c r="B40" s="107"/>
      <c r="C40" s="109"/>
      <c r="D40" s="112"/>
      <c r="E40" s="75" t="s">
        <v>257</v>
      </c>
      <c r="F40" s="42" t="s">
        <v>258</v>
      </c>
      <c r="G40" s="42" t="str">
        <f t="shared" si="0"/>
        <v>BU01034</v>
      </c>
    </row>
    <row r="41" spans="1:7" ht="23" customHeight="1" x14ac:dyDescent="0.3">
      <c r="A41" s="107"/>
      <c r="B41" s="107"/>
      <c r="C41" s="109"/>
      <c r="D41" s="112"/>
      <c r="E41" s="75" t="s">
        <v>259</v>
      </c>
      <c r="F41" s="42" t="s">
        <v>260</v>
      </c>
      <c r="G41" s="42" t="str">
        <f t="shared" si="0"/>
        <v>BU01035</v>
      </c>
    </row>
    <row r="42" spans="1:7" ht="23" customHeight="1" x14ac:dyDescent="0.3">
      <c r="A42" s="107"/>
      <c r="B42" s="107"/>
      <c r="C42" s="109"/>
      <c r="D42" s="112"/>
      <c r="E42" s="75" t="s">
        <v>261</v>
      </c>
      <c r="F42" s="42" t="s">
        <v>262</v>
      </c>
      <c r="G42" s="42" t="str">
        <f t="shared" si="0"/>
        <v>BU01036</v>
      </c>
    </row>
    <row r="43" spans="1:7" ht="23" customHeight="1" x14ac:dyDescent="0.3">
      <c r="A43" s="107"/>
      <c r="B43" s="107"/>
      <c r="C43" s="109"/>
      <c r="D43" s="112"/>
      <c r="E43" s="75" t="s">
        <v>263</v>
      </c>
      <c r="F43" s="42" t="s">
        <v>264</v>
      </c>
      <c r="G43" s="42" t="str">
        <f t="shared" si="0"/>
        <v>BU01037</v>
      </c>
    </row>
    <row r="44" spans="1:7" ht="23" customHeight="1" x14ac:dyDescent="0.3">
      <c r="A44" s="107"/>
      <c r="B44" s="107"/>
      <c r="C44" s="109"/>
      <c r="D44" s="112"/>
      <c r="E44" s="75" t="s">
        <v>265</v>
      </c>
      <c r="F44" s="42" t="s">
        <v>266</v>
      </c>
      <c r="G44" s="42" t="str">
        <f t="shared" si="0"/>
        <v>BU01038</v>
      </c>
    </row>
    <row r="45" spans="1:7" ht="23" customHeight="1" x14ac:dyDescent="0.3">
      <c r="A45" s="107"/>
      <c r="B45" s="107"/>
      <c r="C45" s="109"/>
      <c r="D45" s="112"/>
      <c r="E45" s="75" t="s">
        <v>267</v>
      </c>
      <c r="F45" s="42" t="s">
        <v>268</v>
      </c>
      <c r="G45" s="42" t="str">
        <f t="shared" si="0"/>
        <v>BU01039</v>
      </c>
    </row>
    <row r="46" spans="1:7" ht="23" customHeight="1" x14ac:dyDescent="0.3">
      <c r="A46" s="107"/>
      <c r="B46" s="107"/>
      <c r="C46" s="109"/>
      <c r="D46" s="112"/>
      <c r="E46" s="75" t="s">
        <v>269</v>
      </c>
      <c r="F46" s="42" t="s">
        <v>270</v>
      </c>
      <c r="G46" s="42" t="str">
        <f t="shared" si="0"/>
        <v>BU01040</v>
      </c>
    </row>
    <row r="47" spans="1:7" ht="23" customHeight="1" x14ac:dyDescent="0.3">
      <c r="A47" s="107"/>
      <c r="B47" s="107"/>
      <c r="C47" s="109"/>
      <c r="D47" s="112"/>
      <c r="E47" s="75" t="s">
        <v>271</v>
      </c>
      <c r="F47" s="42" t="s">
        <v>272</v>
      </c>
      <c r="G47" s="42" t="str">
        <f t="shared" si="0"/>
        <v>BU01041</v>
      </c>
    </row>
    <row r="48" spans="1:7" ht="23" customHeight="1" x14ac:dyDescent="0.3">
      <c r="A48" s="107"/>
      <c r="B48" s="107"/>
      <c r="C48" s="109"/>
      <c r="D48" s="112"/>
      <c r="E48" s="75" t="s">
        <v>273</v>
      </c>
      <c r="F48" s="42" t="s">
        <v>75</v>
      </c>
      <c r="G48" s="42" t="str">
        <f t="shared" si="0"/>
        <v>BU01042</v>
      </c>
    </row>
    <row r="49" spans="1:7" ht="23" customHeight="1" x14ac:dyDescent="0.3">
      <c r="A49" s="107"/>
      <c r="B49" s="107"/>
      <c r="C49" s="109"/>
      <c r="D49" s="112"/>
      <c r="E49" s="75" t="s">
        <v>274</v>
      </c>
      <c r="F49" s="42" t="s">
        <v>275</v>
      </c>
      <c r="G49" s="42" t="str">
        <f t="shared" si="0"/>
        <v>BU01043</v>
      </c>
    </row>
    <row r="50" spans="1:7" ht="23" customHeight="1" x14ac:dyDescent="0.3">
      <c r="A50" s="107"/>
      <c r="B50" s="107"/>
      <c r="C50" s="109"/>
      <c r="D50" s="112"/>
      <c r="E50" s="75" t="s">
        <v>276</v>
      </c>
      <c r="F50" s="42" t="s">
        <v>277</v>
      </c>
      <c r="G50" s="42" t="str">
        <f t="shared" si="0"/>
        <v>BU01044</v>
      </c>
    </row>
    <row r="51" spans="1:7" ht="23" customHeight="1" x14ac:dyDescent="0.3">
      <c r="A51" s="107"/>
      <c r="B51" s="107"/>
      <c r="C51" s="108" t="s">
        <v>278</v>
      </c>
      <c r="D51" s="111" t="s">
        <v>279</v>
      </c>
      <c r="E51" s="75" t="s">
        <v>191</v>
      </c>
      <c r="F51" s="42" t="s">
        <v>280</v>
      </c>
      <c r="G51" s="42" t="str">
        <f t="shared" ref="G51:G57" si="1">$A$7&amp;$C$51&amp;E51</f>
        <v>BU02001</v>
      </c>
    </row>
    <row r="52" spans="1:7" ht="23" customHeight="1" x14ac:dyDescent="0.3">
      <c r="A52" s="107"/>
      <c r="B52" s="107"/>
      <c r="C52" s="109"/>
      <c r="D52" s="112"/>
      <c r="E52" s="75" t="s">
        <v>193</v>
      </c>
      <c r="F52" s="42" t="s">
        <v>281</v>
      </c>
      <c r="G52" s="42" t="str">
        <f t="shared" si="1"/>
        <v>BU02002</v>
      </c>
    </row>
    <row r="53" spans="1:7" ht="23" customHeight="1" x14ac:dyDescent="0.3">
      <c r="A53" s="107"/>
      <c r="B53" s="107"/>
      <c r="C53" s="109"/>
      <c r="D53" s="112"/>
      <c r="E53" s="75" t="s">
        <v>195</v>
      </c>
      <c r="F53" s="42" t="s">
        <v>282</v>
      </c>
      <c r="G53" s="42" t="str">
        <f t="shared" si="1"/>
        <v>BU02003</v>
      </c>
    </row>
    <row r="54" spans="1:7" ht="23" customHeight="1" x14ac:dyDescent="0.3">
      <c r="A54" s="107"/>
      <c r="B54" s="107"/>
      <c r="C54" s="109"/>
      <c r="D54" s="112"/>
      <c r="E54" s="75" t="s">
        <v>197</v>
      </c>
      <c r="F54" s="42" t="s">
        <v>283</v>
      </c>
      <c r="G54" s="42" t="str">
        <f t="shared" si="1"/>
        <v>BU02004</v>
      </c>
    </row>
    <row r="55" spans="1:7" ht="23" customHeight="1" x14ac:dyDescent="0.3">
      <c r="A55" s="107"/>
      <c r="B55" s="107"/>
      <c r="C55" s="109"/>
      <c r="D55" s="112"/>
      <c r="E55" s="75" t="s">
        <v>199</v>
      </c>
      <c r="F55" s="42" t="s">
        <v>284</v>
      </c>
      <c r="G55" s="42" t="str">
        <f t="shared" si="1"/>
        <v>BU02005</v>
      </c>
    </row>
    <row r="56" spans="1:7" ht="23" customHeight="1" x14ac:dyDescent="0.3">
      <c r="A56" s="107"/>
      <c r="B56" s="107"/>
      <c r="C56" s="109"/>
      <c r="D56" s="112"/>
      <c r="E56" s="75" t="s">
        <v>201</v>
      </c>
      <c r="F56" s="42" t="s">
        <v>285</v>
      </c>
      <c r="G56" s="42" t="str">
        <f t="shared" si="1"/>
        <v>BU02006</v>
      </c>
    </row>
    <row r="57" spans="1:7" ht="23" customHeight="1" x14ac:dyDescent="0.3">
      <c r="A57" s="107"/>
      <c r="B57" s="107"/>
      <c r="C57" s="110"/>
      <c r="D57" s="113"/>
      <c r="E57" s="75" t="s">
        <v>203</v>
      </c>
      <c r="F57" s="42" t="s">
        <v>286</v>
      </c>
      <c r="G57" s="42" t="str">
        <f t="shared" si="1"/>
        <v>BU02007</v>
      </c>
    </row>
    <row r="58" spans="1:7" ht="23" customHeight="1" x14ac:dyDescent="0.3">
      <c r="A58" s="107"/>
      <c r="B58" s="107"/>
      <c r="C58" s="75" t="s">
        <v>287</v>
      </c>
      <c r="D58" s="42" t="s">
        <v>288</v>
      </c>
      <c r="E58" s="75" t="s">
        <v>191</v>
      </c>
      <c r="F58" s="42" t="s">
        <v>289</v>
      </c>
      <c r="G58" s="42" t="str">
        <f>A7&amp;C58&amp;E58</f>
        <v>BU03001</v>
      </c>
    </row>
    <row r="59" spans="1:7" ht="23" customHeight="1" x14ac:dyDescent="0.3">
      <c r="A59" s="111" t="s">
        <v>290</v>
      </c>
      <c r="B59" s="111" t="s">
        <v>49</v>
      </c>
      <c r="C59" s="75" t="s">
        <v>189</v>
      </c>
      <c r="D59" s="42" t="s">
        <v>291</v>
      </c>
      <c r="E59" s="75" t="s">
        <v>191</v>
      </c>
      <c r="F59" s="42" t="s">
        <v>292</v>
      </c>
      <c r="G59" s="42" t="str">
        <f>A59&amp;C59&amp;E59</f>
        <v>OP01001</v>
      </c>
    </row>
    <row r="60" spans="1:7" ht="23" customHeight="1" x14ac:dyDescent="0.3">
      <c r="A60" s="112"/>
      <c r="B60" s="112"/>
      <c r="C60" s="108" t="s">
        <v>278</v>
      </c>
      <c r="D60" s="111" t="s">
        <v>293</v>
      </c>
      <c r="E60" s="75" t="s">
        <v>191</v>
      </c>
      <c r="F60" s="42" t="s">
        <v>294</v>
      </c>
      <c r="G60" s="42" t="str">
        <f t="shared" ref="G60:G73" si="2">$A$59&amp;$C$60&amp;E60</f>
        <v>OP02001</v>
      </c>
    </row>
    <row r="61" spans="1:7" ht="23" customHeight="1" x14ac:dyDescent="0.3">
      <c r="A61" s="112"/>
      <c r="B61" s="112"/>
      <c r="C61" s="109"/>
      <c r="D61" s="112"/>
      <c r="E61" s="75" t="s">
        <v>193</v>
      </c>
      <c r="F61" s="42" t="s">
        <v>295</v>
      </c>
      <c r="G61" s="42" t="str">
        <f t="shared" si="2"/>
        <v>OP02002</v>
      </c>
    </row>
    <row r="62" spans="1:7" ht="23" customHeight="1" x14ac:dyDescent="0.3">
      <c r="A62" s="112"/>
      <c r="B62" s="112"/>
      <c r="C62" s="109"/>
      <c r="D62" s="112"/>
      <c r="E62" s="75" t="s">
        <v>195</v>
      </c>
      <c r="F62" s="42" t="s">
        <v>296</v>
      </c>
      <c r="G62" s="42" t="str">
        <f t="shared" si="2"/>
        <v>OP02003</v>
      </c>
    </row>
    <row r="63" spans="1:7" ht="23" customHeight="1" x14ac:dyDescent="0.3">
      <c r="A63" s="112"/>
      <c r="B63" s="112"/>
      <c r="C63" s="109"/>
      <c r="D63" s="112"/>
      <c r="E63" s="75" t="s">
        <v>197</v>
      </c>
      <c r="F63" s="42" t="s">
        <v>297</v>
      </c>
      <c r="G63" s="42" t="str">
        <f t="shared" si="2"/>
        <v>OP02004</v>
      </c>
    </row>
    <row r="64" spans="1:7" ht="23" customHeight="1" x14ac:dyDescent="0.3">
      <c r="A64" s="112"/>
      <c r="B64" s="112"/>
      <c r="C64" s="109"/>
      <c r="D64" s="112"/>
      <c r="E64" s="75" t="s">
        <v>199</v>
      </c>
      <c r="F64" s="42" t="s">
        <v>298</v>
      </c>
      <c r="G64" s="42" t="str">
        <f t="shared" si="2"/>
        <v>OP02005</v>
      </c>
    </row>
    <row r="65" spans="1:7" ht="23" customHeight="1" x14ac:dyDescent="0.3">
      <c r="A65" s="112"/>
      <c r="B65" s="112"/>
      <c r="C65" s="109"/>
      <c r="D65" s="112"/>
      <c r="E65" s="75" t="s">
        <v>201</v>
      </c>
      <c r="F65" s="42" t="s">
        <v>299</v>
      </c>
      <c r="G65" s="42" t="str">
        <f t="shared" si="2"/>
        <v>OP02006</v>
      </c>
    </row>
    <row r="66" spans="1:7" ht="23" customHeight="1" x14ac:dyDescent="0.3">
      <c r="A66" s="112"/>
      <c r="B66" s="112"/>
      <c r="C66" s="109"/>
      <c r="D66" s="112"/>
      <c r="E66" s="75" t="s">
        <v>203</v>
      </c>
      <c r="F66" s="42" t="s">
        <v>300</v>
      </c>
      <c r="G66" s="42" t="str">
        <f t="shared" si="2"/>
        <v>OP02007</v>
      </c>
    </row>
    <row r="67" spans="1:7" ht="23" customHeight="1" x14ac:dyDescent="0.3">
      <c r="A67" s="112"/>
      <c r="B67" s="112"/>
      <c r="C67" s="109"/>
      <c r="D67" s="112"/>
      <c r="E67" s="75" t="s">
        <v>205</v>
      </c>
      <c r="F67" s="42" t="s">
        <v>238</v>
      </c>
      <c r="G67" s="42" t="str">
        <f t="shared" si="2"/>
        <v>OP02008</v>
      </c>
    </row>
    <row r="68" spans="1:7" ht="23" customHeight="1" x14ac:dyDescent="0.3">
      <c r="A68" s="112"/>
      <c r="B68" s="112"/>
      <c r="C68" s="109"/>
      <c r="D68" s="112"/>
      <c r="E68" s="75" t="s">
        <v>207</v>
      </c>
      <c r="F68" s="42" t="s">
        <v>301</v>
      </c>
      <c r="G68" s="42" t="str">
        <f t="shared" si="2"/>
        <v>OP02009</v>
      </c>
    </row>
    <row r="69" spans="1:7" ht="23" customHeight="1" x14ac:dyDescent="0.3">
      <c r="A69" s="112"/>
      <c r="B69" s="112"/>
      <c r="C69" s="109"/>
      <c r="D69" s="112"/>
      <c r="E69" s="75" t="s">
        <v>209</v>
      </c>
      <c r="F69" s="42" t="s">
        <v>236</v>
      </c>
      <c r="G69" s="42" t="str">
        <f t="shared" si="2"/>
        <v>OP02010</v>
      </c>
    </row>
    <row r="70" spans="1:7" ht="23" customHeight="1" x14ac:dyDescent="0.3">
      <c r="A70" s="112"/>
      <c r="B70" s="112"/>
      <c r="C70" s="109"/>
      <c r="D70" s="112"/>
      <c r="E70" s="75" t="s">
        <v>211</v>
      </c>
      <c r="F70" s="42" t="s">
        <v>302</v>
      </c>
      <c r="G70" s="42" t="str">
        <f t="shared" si="2"/>
        <v>OP02011</v>
      </c>
    </row>
    <row r="71" spans="1:7" ht="23" customHeight="1" x14ac:dyDescent="0.3">
      <c r="A71" s="112"/>
      <c r="B71" s="112"/>
      <c r="C71" s="109"/>
      <c r="D71" s="112"/>
      <c r="E71" s="75" t="s">
        <v>213</v>
      </c>
      <c r="F71" s="42" t="s">
        <v>303</v>
      </c>
      <c r="G71" s="42" t="str">
        <f t="shared" si="2"/>
        <v>OP02012</v>
      </c>
    </row>
    <row r="72" spans="1:7" ht="23" customHeight="1" x14ac:dyDescent="0.3">
      <c r="A72" s="112"/>
      <c r="B72" s="112"/>
      <c r="C72" s="109"/>
      <c r="D72" s="112"/>
      <c r="E72" s="75" t="s">
        <v>215</v>
      </c>
      <c r="F72" s="42" t="s">
        <v>304</v>
      </c>
      <c r="G72" s="42" t="str">
        <f t="shared" si="2"/>
        <v>OP02013</v>
      </c>
    </row>
    <row r="73" spans="1:7" ht="23" customHeight="1" x14ac:dyDescent="0.3">
      <c r="A73" s="112"/>
      <c r="B73" s="112"/>
      <c r="C73" s="110"/>
      <c r="D73" s="113"/>
      <c r="E73" s="75" t="s">
        <v>217</v>
      </c>
      <c r="F73" s="42" t="s">
        <v>305</v>
      </c>
      <c r="G73" s="42" t="str">
        <f t="shared" si="2"/>
        <v>OP02014</v>
      </c>
    </row>
    <row r="74" spans="1:7" ht="23" customHeight="1" x14ac:dyDescent="0.3">
      <c r="A74" s="112"/>
      <c r="B74" s="112"/>
      <c r="C74" s="108" t="s">
        <v>287</v>
      </c>
      <c r="D74" s="111" t="s">
        <v>306</v>
      </c>
      <c r="E74" s="75" t="s">
        <v>191</v>
      </c>
      <c r="F74" s="42" t="s">
        <v>307</v>
      </c>
      <c r="G74" s="42" t="str">
        <f t="shared" ref="G74:G86" si="3">$A$59&amp;$C$74&amp;E74</f>
        <v>OP03001</v>
      </c>
    </row>
    <row r="75" spans="1:7" ht="23" customHeight="1" x14ac:dyDescent="0.3">
      <c r="A75" s="112"/>
      <c r="B75" s="112"/>
      <c r="C75" s="109"/>
      <c r="D75" s="112"/>
      <c r="E75" s="75" t="s">
        <v>193</v>
      </c>
      <c r="F75" s="42" t="s">
        <v>308</v>
      </c>
      <c r="G75" s="42" t="str">
        <f t="shared" si="3"/>
        <v>OP03002</v>
      </c>
    </row>
    <row r="76" spans="1:7" ht="23" customHeight="1" x14ac:dyDescent="0.3">
      <c r="A76" s="112"/>
      <c r="B76" s="112"/>
      <c r="C76" s="109"/>
      <c r="D76" s="112"/>
      <c r="E76" s="75" t="s">
        <v>195</v>
      </c>
      <c r="F76" s="42" t="s">
        <v>309</v>
      </c>
      <c r="G76" s="42" t="str">
        <f t="shared" si="3"/>
        <v>OP03003</v>
      </c>
    </row>
    <row r="77" spans="1:7" ht="23" customHeight="1" x14ac:dyDescent="0.3">
      <c r="A77" s="112"/>
      <c r="B77" s="112"/>
      <c r="C77" s="109"/>
      <c r="D77" s="112"/>
      <c r="E77" s="75" t="s">
        <v>197</v>
      </c>
      <c r="F77" s="42" t="s">
        <v>310</v>
      </c>
      <c r="G77" s="42" t="str">
        <f t="shared" si="3"/>
        <v>OP03004</v>
      </c>
    </row>
    <row r="78" spans="1:7" ht="23" customHeight="1" x14ac:dyDescent="0.3">
      <c r="A78" s="112"/>
      <c r="B78" s="112"/>
      <c r="C78" s="109"/>
      <c r="D78" s="112"/>
      <c r="E78" s="75" t="s">
        <v>199</v>
      </c>
      <c r="F78" s="42" t="s">
        <v>311</v>
      </c>
      <c r="G78" s="42" t="str">
        <f t="shared" si="3"/>
        <v>OP03005</v>
      </c>
    </row>
    <row r="79" spans="1:7" ht="23" customHeight="1" x14ac:dyDescent="0.3">
      <c r="A79" s="112"/>
      <c r="B79" s="112"/>
      <c r="C79" s="109"/>
      <c r="D79" s="112"/>
      <c r="E79" s="75" t="s">
        <v>201</v>
      </c>
      <c r="F79" s="42" t="s">
        <v>312</v>
      </c>
      <c r="G79" s="42" t="str">
        <f t="shared" si="3"/>
        <v>OP03006</v>
      </c>
    </row>
    <row r="80" spans="1:7" ht="23" customHeight="1" x14ac:dyDescent="0.3">
      <c r="A80" s="112"/>
      <c r="B80" s="112"/>
      <c r="C80" s="109"/>
      <c r="D80" s="112"/>
      <c r="E80" s="75" t="s">
        <v>203</v>
      </c>
      <c r="F80" s="42" t="s">
        <v>313</v>
      </c>
      <c r="G80" s="42" t="str">
        <f t="shared" si="3"/>
        <v>OP03007</v>
      </c>
    </row>
    <row r="81" spans="1:7" ht="23" customHeight="1" x14ac:dyDescent="0.3">
      <c r="A81" s="112"/>
      <c r="B81" s="112"/>
      <c r="C81" s="109"/>
      <c r="D81" s="112"/>
      <c r="E81" s="75" t="s">
        <v>205</v>
      </c>
      <c r="F81" s="42" t="s">
        <v>314</v>
      </c>
      <c r="G81" s="42" t="str">
        <f t="shared" si="3"/>
        <v>OP03008</v>
      </c>
    </row>
    <row r="82" spans="1:7" ht="23" customHeight="1" x14ac:dyDescent="0.3">
      <c r="A82" s="112"/>
      <c r="B82" s="112"/>
      <c r="C82" s="109"/>
      <c r="D82" s="112"/>
      <c r="E82" s="75" t="s">
        <v>207</v>
      </c>
      <c r="F82" s="42" t="s">
        <v>315</v>
      </c>
      <c r="G82" s="42" t="str">
        <f t="shared" si="3"/>
        <v>OP03009</v>
      </c>
    </row>
    <row r="83" spans="1:7" ht="23" customHeight="1" x14ac:dyDescent="0.3">
      <c r="A83" s="112"/>
      <c r="B83" s="112"/>
      <c r="C83" s="109"/>
      <c r="D83" s="112"/>
      <c r="E83" s="75" t="s">
        <v>209</v>
      </c>
      <c r="F83" s="42" t="s">
        <v>316</v>
      </c>
      <c r="G83" s="42" t="str">
        <f t="shared" si="3"/>
        <v>OP03010</v>
      </c>
    </row>
    <row r="84" spans="1:7" ht="23" customHeight="1" x14ac:dyDescent="0.3">
      <c r="A84" s="112"/>
      <c r="B84" s="112"/>
      <c r="C84" s="109"/>
      <c r="D84" s="112"/>
      <c r="E84" s="75" t="s">
        <v>211</v>
      </c>
      <c r="F84" s="42" t="s">
        <v>317</v>
      </c>
      <c r="G84" s="42" t="str">
        <f t="shared" si="3"/>
        <v>OP03011</v>
      </c>
    </row>
    <row r="85" spans="1:7" ht="23" customHeight="1" x14ac:dyDescent="0.3">
      <c r="A85" s="112"/>
      <c r="B85" s="112"/>
      <c r="C85" s="109"/>
      <c r="D85" s="112"/>
      <c r="E85" s="75" t="s">
        <v>213</v>
      </c>
      <c r="F85" s="42" t="s">
        <v>318</v>
      </c>
      <c r="G85" s="42" t="str">
        <f t="shared" si="3"/>
        <v>OP03012</v>
      </c>
    </row>
    <row r="86" spans="1:7" ht="23" customHeight="1" x14ac:dyDescent="0.3">
      <c r="A86" s="112"/>
      <c r="B86" s="112"/>
      <c r="C86" s="110"/>
      <c r="D86" s="113"/>
      <c r="E86" s="75" t="s">
        <v>215</v>
      </c>
      <c r="F86" s="42" t="s">
        <v>319</v>
      </c>
      <c r="G86" s="42" t="str">
        <f t="shared" si="3"/>
        <v>OP03013</v>
      </c>
    </row>
    <row r="87" spans="1:7" ht="23" customHeight="1" x14ac:dyDescent="0.3">
      <c r="A87" s="112"/>
      <c r="B87" s="112"/>
      <c r="C87" s="108" t="s">
        <v>320</v>
      </c>
      <c r="D87" s="111" t="s">
        <v>321</v>
      </c>
      <c r="E87" s="75" t="s">
        <v>191</v>
      </c>
      <c r="F87" s="42" t="s">
        <v>322</v>
      </c>
      <c r="G87" s="42" t="str">
        <f>$A$59&amp;$C$87&amp;E87</f>
        <v>OP04001</v>
      </c>
    </row>
    <row r="88" spans="1:7" ht="23" customHeight="1" x14ac:dyDescent="0.3">
      <c r="A88" s="112"/>
      <c r="B88" s="112"/>
      <c r="C88" s="109"/>
      <c r="D88" s="112"/>
      <c r="E88" s="75" t="s">
        <v>193</v>
      </c>
      <c r="F88" s="42" t="s">
        <v>323</v>
      </c>
      <c r="G88" s="42" t="str">
        <f>$A$59&amp;$C$87&amp;E88</f>
        <v>OP04002</v>
      </c>
    </row>
    <row r="89" spans="1:7" ht="23" customHeight="1" x14ac:dyDescent="0.3">
      <c r="A89" s="112"/>
      <c r="B89" s="112"/>
      <c r="C89" s="109"/>
      <c r="D89" s="112"/>
      <c r="E89" s="75" t="s">
        <v>195</v>
      </c>
      <c r="F89" s="42" t="s">
        <v>324</v>
      </c>
      <c r="G89" s="42" t="str">
        <f>$A$59&amp;$C$87&amp;E89</f>
        <v>OP04003</v>
      </c>
    </row>
    <row r="90" spans="1:7" ht="23" customHeight="1" x14ac:dyDescent="0.3">
      <c r="A90" s="112"/>
      <c r="B90" s="112"/>
      <c r="C90" s="109"/>
      <c r="D90" s="112"/>
      <c r="E90" s="75" t="s">
        <v>197</v>
      </c>
      <c r="F90" s="42" t="s">
        <v>325</v>
      </c>
      <c r="G90" s="42" t="str">
        <f>$A$59&amp;$C$87&amp;E90</f>
        <v>OP04004</v>
      </c>
    </row>
    <row r="91" spans="1:7" ht="23" customHeight="1" x14ac:dyDescent="0.3">
      <c r="A91" s="112"/>
      <c r="B91" s="112"/>
      <c r="C91" s="110"/>
      <c r="D91" s="113"/>
      <c r="E91" s="75" t="s">
        <v>199</v>
      </c>
      <c r="F91" s="42" t="s">
        <v>326</v>
      </c>
      <c r="G91" s="42" t="str">
        <f>$A$59&amp;$C$87&amp;E91</f>
        <v>OP04005</v>
      </c>
    </row>
    <row r="92" spans="1:7" ht="23" customHeight="1" x14ac:dyDescent="0.3">
      <c r="A92" s="112"/>
      <c r="B92" s="112"/>
      <c r="C92" s="108" t="s">
        <v>327</v>
      </c>
      <c r="D92" s="111" t="s">
        <v>328</v>
      </c>
      <c r="E92" s="75" t="s">
        <v>191</v>
      </c>
      <c r="F92" s="42" t="s">
        <v>329</v>
      </c>
      <c r="G92" s="42" t="str">
        <f>$A$59&amp;$C$92&amp;E92</f>
        <v>OP05001</v>
      </c>
    </row>
    <row r="93" spans="1:7" ht="23" customHeight="1" x14ac:dyDescent="0.3">
      <c r="A93" s="112"/>
      <c r="B93" s="112"/>
      <c r="C93" s="110"/>
      <c r="D93" s="113"/>
      <c r="E93" s="75" t="s">
        <v>193</v>
      </c>
      <c r="F93" s="42" t="s">
        <v>330</v>
      </c>
      <c r="G93" s="42" t="str">
        <f>$A$59&amp;$C$92&amp;E93</f>
        <v>OP05002</v>
      </c>
    </row>
    <row r="94" spans="1:7" ht="23" customHeight="1" x14ac:dyDescent="0.3">
      <c r="A94" s="112"/>
      <c r="B94" s="112"/>
      <c r="C94" s="108" t="s">
        <v>331</v>
      </c>
      <c r="D94" s="111" t="s">
        <v>332</v>
      </c>
      <c r="E94" s="75" t="s">
        <v>191</v>
      </c>
      <c r="F94" s="42" t="s">
        <v>333</v>
      </c>
      <c r="G94" s="42" t="str">
        <f>$A$59&amp;$C$94&amp;E94</f>
        <v>OP06001</v>
      </c>
    </row>
    <row r="95" spans="1:7" ht="23" customHeight="1" x14ac:dyDescent="0.3">
      <c r="A95" s="112"/>
      <c r="B95" s="112"/>
      <c r="C95" s="109"/>
      <c r="D95" s="112"/>
      <c r="E95" s="75" t="s">
        <v>193</v>
      </c>
      <c r="F95" s="42" t="s">
        <v>334</v>
      </c>
      <c r="G95" s="42" t="str">
        <f>$A$59&amp;$C$94&amp;E95</f>
        <v>OP06002</v>
      </c>
    </row>
    <row r="96" spans="1:7" ht="23" customHeight="1" x14ac:dyDescent="0.3">
      <c r="A96" s="112"/>
      <c r="B96" s="112"/>
      <c r="C96" s="109"/>
      <c r="D96" s="112"/>
      <c r="E96" s="75" t="s">
        <v>195</v>
      </c>
      <c r="F96" s="42" t="s">
        <v>335</v>
      </c>
      <c r="G96" s="42" t="str">
        <f>$A$59&amp;$C$94&amp;E96</f>
        <v>OP06003</v>
      </c>
    </row>
    <row r="97" spans="1:7" ht="23" customHeight="1" x14ac:dyDescent="0.3">
      <c r="A97" s="112"/>
      <c r="B97" s="112"/>
      <c r="C97" s="109"/>
      <c r="D97" s="112"/>
      <c r="E97" s="75" t="s">
        <v>197</v>
      </c>
      <c r="F97" s="42" t="s">
        <v>336</v>
      </c>
      <c r="G97" s="42" t="str">
        <f>$A$59&amp;$C$94&amp;E97</f>
        <v>OP06004</v>
      </c>
    </row>
    <row r="98" spans="1:7" ht="23" customHeight="1" x14ac:dyDescent="0.3">
      <c r="A98" s="112"/>
      <c r="B98" s="112"/>
      <c r="C98" s="108" t="s">
        <v>337</v>
      </c>
      <c r="D98" s="111" t="s">
        <v>288</v>
      </c>
      <c r="E98" s="75" t="s">
        <v>191</v>
      </c>
      <c r="F98" s="42" t="s">
        <v>338</v>
      </c>
      <c r="G98" s="42" t="str">
        <f>$A$59&amp;$C$98&amp;E98</f>
        <v>OP07001</v>
      </c>
    </row>
    <row r="99" spans="1:7" ht="23" customHeight="1" x14ac:dyDescent="0.3">
      <c r="A99" s="112"/>
      <c r="B99" s="112"/>
      <c r="C99" s="110"/>
      <c r="D99" s="113"/>
      <c r="E99" s="75" t="s">
        <v>193</v>
      </c>
      <c r="F99" s="42" t="s">
        <v>339</v>
      </c>
      <c r="G99" s="42" t="str">
        <f>$A$59&amp;$C$98&amp;E99</f>
        <v>OP07002</v>
      </c>
    </row>
    <row r="100" spans="1:7" ht="23" customHeight="1" x14ac:dyDescent="0.3">
      <c r="A100" s="112"/>
      <c r="B100" s="112"/>
      <c r="C100" s="108" t="s">
        <v>340</v>
      </c>
      <c r="D100" s="111" t="s">
        <v>341</v>
      </c>
      <c r="E100" s="75" t="s">
        <v>191</v>
      </c>
      <c r="F100" s="42" t="s">
        <v>342</v>
      </c>
      <c r="G100" s="42" t="str">
        <f t="shared" ref="G100:G108" si="4">$A$59&amp;$C$100&amp;E100</f>
        <v>OP08001</v>
      </c>
    </row>
    <row r="101" spans="1:7" ht="23" customHeight="1" x14ac:dyDescent="0.3">
      <c r="A101" s="112"/>
      <c r="B101" s="112"/>
      <c r="C101" s="109"/>
      <c r="D101" s="112"/>
      <c r="E101" s="75" t="s">
        <v>193</v>
      </c>
      <c r="F101" s="42" t="s">
        <v>74</v>
      </c>
      <c r="G101" s="42" t="str">
        <f t="shared" si="4"/>
        <v>OP08002</v>
      </c>
    </row>
    <row r="102" spans="1:7" ht="23" customHeight="1" x14ac:dyDescent="0.3">
      <c r="A102" s="112"/>
      <c r="B102" s="112"/>
      <c r="C102" s="109"/>
      <c r="D102" s="112"/>
      <c r="E102" s="75" t="s">
        <v>195</v>
      </c>
      <c r="F102" s="42" t="s">
        <v>343</v>
      </c>
      <c r="G102" s="42" t="str">
        <f t="shared" si="4"/>
        <v>OP08003</v>
      </c>
    </row>
    <row r="103" spans="1:7" ht="23" customHeight="1" x14ac:dyDescent="0.3">
      <c r="A103" s="112"/>
      <c r="B103" s="112"/>
      <c r="C103" s="109"/>
      <c r="D103" s="112"/>
      <c r="E103" s="75" t="s">
        <v>197</v>
      </c>
      <c r="F103" s="42" t="s">
        <v>344</v>
      </c>
      <c r="G103" s="42" t="str">
        <f t="shared" si="4"/>
        <v>OP08004</v>
      </c>
    </row>
    <row r="104" spans="1:7" ht="23" customHeight="1" x14ac:dyDescent="0.3">
      <c r="A104" s="112"/>
      <c r="B104" s="112"/>
      <c r="C104" s="109"/>
      <c r="D104" s="112"/>
      <c r="E104" s="75" t="s">
        <v>199</v>
      </c>
      <c r="F104" s="42" t="s">
        <v>345</v>
      </c>
      <c r="G104" s="42" t="str">
        <f t="shared" si="4"/>
        <v>OP08005</v>
      </c>
    </row>
    <row r="105" spans="1:7" ht="23" customHeight="1" x14ac:dyDescent="0.3">
      <c r="A105" s="112"/>
      <c r="B105" s="112"/>
      <c r="C105" s="109"/>
      <c r="D105" s="112"/>
      <c r="E105" s="75" t="s">
        <v>201</v>
      </c>
      <c r="F105" s="42" t="s">
        <v>346</v>
      </c>
      <c r="G105" s="42" t="str">
        <f t="shared" si="4"/>
        <v>OP08006</v>
      </c>
    </row>
    <row r="106" spans="1:7" ht="23" customHeight="1" x14ac:dyDescent="0.3">
      <c r="A106" s="112"/>
      <c r="B106" s="112"/>
      <c r="C106" s="109"/>
      <c r="D106" s="112"/>
      <c r="E106" s="75" t="s">
        <v>203</v>
      </c>
      <c r="F106" s="42" t="s">
        <v>347</v>
      </c>
      <c r="G106" s="42" t="str">
        <f t="shared" si="4"/>
        <v>OP08007</v>
      </c>
    </row>
    <row r="107" spans="1:7" ht="23" customHeight="1" x14ac:dyDescent="0.3">
      <c r="A107" s="112"/>
      <c r="B107" s="112"/>
      <c r="C107" s="110"/>
      <c r="D107" s="113"/>
      <c r="E107" s="75" t="s">
        <v>205</v>
      </c>
      <c r="F107" s="42" t="s">
        <v>348</v>
      </c>
      <c r="G107" s="42" t="str">
        <f t="shared" si="4"/>
        <v>OP08008</v>
      </c>
    </row>
    <row r="108" spans="1:7" ht="23" customHeight="1" x14ac:dyDescent="0.3">
      <c r="A108" s="112"/>
      <c r="B108" s="112"/>
      <c r="C108" s="76"/>
      <c r="D108" s="77"/>
      <c r="E108" s="75" t="s">
        <v>207</v>
      </c>
      <c r="F108" s="42" t="s">
        <v>73</v>
      </c>
      <c r="G108" s="42" t="str">
        <f t="shared" si="4"/>
        <v>OP08009</v>
      </c>
    </row>
    <row r="109" spans="1:7" ht="23" customHeight="1" x14ac:dyDescent="0.3">
      <c r="A109" s="112"/>
      <c r="B109" s="112"/>
      <c r="C109" s="108" t="s">
        <v>349</v>
      </c>
      <c r="D109" s="111" t="s">
        <v>350</v>
      </c>
      <c r="E109" s="75" t="s">
        <v>191</v>
      </c>
      <c r="F109" s="42" t="s">
        <v>351</v>
      </c>
      <c r="G109" s="42" t="str">
        <f t="shared" ref="G109:G128" si="5">$A$59&amp;$C$109&amp;E109</f>
        <v>OP09001</v>
      </c>
    </row>
    <row r="110" spans="1:7" ht="23" customHeight="1" x14ac:dyDescent="0.3">
      <c r="A110" s="112"/>
      <c r="B110" s="112"/>
      <c r="C110" s="109"/>
      <c r="D110" s="112"/>
      <c r="E110" s="75" t="s">
        <v>193</v>
      </c>
      <c r="F110" s="42" t="s">
        <v>352</v>
      </c>
      <c r="G110" s="42" t="str">
        <f t="shared" si="5"/>
        <v>OP09002</v>
      </c>
    </row>
    <row r="111" spans="1:7" ht="23" customHeight="1" x14ac:dyDescent="0.3">
      <c r="A111" s="112"/>
      <c r="B111" s="112"/>
      <c r="C111" s="109"/>
      <c r="D111" s="112"/>
      <c r="E111" s="75" t="s">
        <v>195</v>
      </c>
      <c r="F111" s="42" t="s">
        <v>353</v>
      </c>
      <c r="G111" s="42" t="str">
        <f t="shared" si="5"/>
        <v>OP09003</v>
      </c>
    </row>
    <row r="112" spans="1:7" ht="23" customHeight="1" x14ac:dyDescent="0.3">
      <c r="A112" s="112"/>
      <c r="B112" s="112"/>
      <c r="C112" s="109"/>
      <c r="D112" s="112"/>
      <c r="E112" s="75" t="s">
        <v>197</v>
      </c>
      <c r="F112" s="42" t="s">
        <v>354</v>
      </c>
      <c r="G112" s="42" t="str">
        <f t="shared" si="5"/>
        <v>OP09004</v>
      </c>
    </row>
    <row r="113" spans="1:7" ht="23" customHeight="1" x14ac:dyDescent="0.3">
      <c r="A113" s="112"/>
      <c r="B113" s="112"/>
      <c r="C113" s="109"/>
      <c r="D113" s="112"/>
      <c r="E113" s="75" t="s">
        <v>199</v>
      </c>
      <c r="F113" s="42" t="s">
        <v>355</v>
      </c>
      <c r="G113" s="42" t="str">
        <f t="shared" si="5"/>
        <v>OP09005</v>
      </c>
    </row>
    <row r="114" spans="1:7" ht="23" customHeight="1" x14ac:dyDescent="0.3">
      <c r="A114" s="112"/>
      <c r="B114" s="112"/>
      <c r="C114" s="109"/>
      <c r="D114" s="112"/>
      <c r="E114" s="75" t="s">
        <v>201</v>
      </c>
      <c r="F114" s="42" t="s">
        <v>356</v>
      </c>
      <c r="G114" s="42" t="str">
        <f t="shared" si="5"/>
        <v>OP09006</v>
      </c>
    </row>
    <row r="115" spans="1:7" ht="23" customHeight="1" x14ac:dyDescent="0.3">
      <c r="A115" s="112"/>
      <c r="B115" s="112"/>
      <c r="C115" s="109"/>
      <c r="D115" s="112"/>
      <c r="E115" s="75" t="s">
        <v>203</v>
      </c>
      <c r="F115" s="42" t="s">
        <v>357</v>
      </c>
      <c r="G115" s="42" t="str">
        <f t="shared" si="5"/>
        <v>OP09007</v>
      </c>
    </row>
    <row r="116" spans="1:7" ht="23" customHeight="1" x14ac:dyDescent="0.3">
      <c r="A116" s="112"/>
      <c r="B116" s="112"/>
      <c r="C116" s="109"/>
      <c r="D116" s="112"/>
      <c r="E116" s="75" t="s">
        <v>205</v>
      </c>
      <c r="F116" s="42" t="s">
        <v>358</v>
      </c>
      <c r="G116" s="42" t="str">
        <f t="shared" si="5"/>
        <v>OP09008</v>
      </c>
    </row>
    <row r="117" spans="1:7" ht="23" customHeight="1" x14ac:dyDescent="0.3">
      <c r="A117" s="112"/>
      <c r="B117" s="112"/>
      <c r="C117" s="109"/>
      <c r="D117" s="112"/>
      <c r="E117" s="75" t="s">
        <v>207</v>
      </c>
      <c r="F117" s="42" t="s">
        <v>359</v>
      </c>
      <c r="G117" s="42" t="str">
        <f t="shared" si="5"/>
        <v>OP09009</v>
      </c>
    </row>
    <row r="118" spans="1:7" ht="23" customHeight="1" x14ac:dyDescent="0.3">
      <c r="A118" s="112"/>
      <c r="B118" s="112"/>
      <c r="C118" s="109"/>
      <c r="D118" s="112"/>
      <c r="E118" s="75" t="s">
        <v>209</v>
      </c>
      <c r="F118" s="42" t="s">
        <v>360</v>
      </c>
      <c r="G118" s="42" t="str">
        <f t="shared" si="5"/>
        <v>OP09010</v>
      </c>
    </row>
    <row r="119" spans="1:7" ht="23" customHeight="1" x14ac:dyDescent="0.3">
      <c r="A119" s="112"/>
      <c r="B119" s="112"/>
      <c r="C119" s="109"/>
      <c r="D119" s="112"/>
      <c r="E119" s="75" t="s">
        <v>211</v>
      </c>
      <c r="F119" s="42" t="s">
        <v>361</v>
      </c>
      <c r="G119" s="42" t="str">
        <f t="shared" si="5"/>
        <v>OP09011</v>
      </c>
    </row>
    <row r="120" spans="1:7" ht="23" customHeight="1" x14ac:dyDescent="0.3">
      <c r="A120" s="112"/>
      <c r="B120" s="112"/>
      <c r="C120" s="109"/>
      <c r="D120" s="112"/>
      <c r="E120" s="75" t="s">
        <v>213</v>
      </c>
      <c r="F120" s="42" t="s">
        <v>362</v>
      </c>
      <c r="G120" s="42" t="str">
        <f t="shared" si="5"/>
        <v>OP09012</v>
      </c>
    </row>
    <row r="121" spans="1:7" ht="23" customHeight="1" x14ac:dyDescent="0.3">
      <c r="A121" s="112"/>
      <c r="B121" s="112"/>
      <c r="C121" s="109"/>
      <c r="D121" s="112"/>
      <c r="E121" s="75" t="s">
        <v>215</v>
      </c>
      <c r="F121" s="42" t="s">
        <v>363</v>
      </c>
      <c r="G121" s="42" t="str">
        <f t="shared" si="5"/>
        <v>OP09013</v>
      </c>
    </row>
    <row r="122" spans="1:7" ht="23" customHeight="1" x14ac:dyDescent="0.3">
      <c r="A122" s="112"/>
      <c r="B122" s="112"/>
      <c r="C122" s="109"/>
      <c r="D122" s="112"/>
      <c r="E122" s="75" t="s">
        <v>217</v>
      </c>
      <c r="F122" s="42" t="s">
        <v>364</v>
      </c>
      <c r="G122" s="42" t="str">
        <f t="shared" si="5"/>
        <v>OP09014</v>
      </c>
    </row>
    <row r="123" spans="1:7" ht="23" customHeight="1" x14ac:dyDescent="0.3">
      <c r="A123" s="112"/>
      <c r="B123" s="112"/>
      <c r="C123" s="109"/>
      <c r="D123" s="112"/>
      <c r="E123" s="75" t="s">
        <v>219</v>
      </c>
      <c r="F123" s="42" t="s">
        <v>365</v>
      </c>
      <c r="G123" s="42" t="str">
        <f t="shared" si="5"/>
        <v>OP09015</v>
      </c>
    </row>
    <row r="124" spans="1:7" ht="23" customHeight="1" x14ac:dyDescent="0.3">
      <c r="A124" s="112"/>
      <c r="B124" s="112"/>
      <c r="C124" s="109"/>
      <c r="D124" s="112"/>
      <c r="E124" s="75" t="s">
        <v>221</v>
      </c>
      <c r="F124" s="42" t="s">
        <v>366</v>
      </c>
      <c r="G124" s="42" t="str">
        <f t="shared" si="5"/>
        <v>OP09016</v>
      </c>
    </row>
    <row r="125" spans="1:7" ht="23" customHeight="1" x14ac:dyDescent="0.3">
      <c r="A125" s="112"/>
      <c r="B125" s="112"/>
      <c r="C125" s="109"/>
      <c r="D125" s="112"/>
      <c r="E125" s="75" t="s">
        <v>223</v>
      </c>
      <c r="F125" s="42" t="s">
        <v>367</v>
      </c>
      <c r="G125" s="42" t="str">
        <f t="shared" si="5"/>
        <v>OP09017</v>
      </c>
    </row>
    <row r="126" spans="1:7" ht="23" customHeight="1" x14ac:dyDescent="0.3">
      <c r="A126" s="112"/>
      <c r="B126" s="112"/>
      <c r="C126" s="109"/>
      <c r="D126" s="112"/>
      <c r="E126" s="75" t="s">
        <v>225</v>
      </c>
      <c r="F126" s="42" t="s">
        <v>368</v>
      </c>
      <c r="G126" s="42" t="str">
        <f t="shared" si="5"/>
        <v>OP09018</v>
      </c>
    </row>
    <row r="127" spans="1:7" ht="23" customHeight="1" x14ac:dyDescent="0.3">
      <c r="A127" s="112"/>
      <c r="B127" s="112"/>
      <c r="C127" s="109"/>
      <c r="D127" s="112"/>
      <c r="E127" s="75" t="s">
        <v>227</v>
      </c>
      <c r="F127" s="42" t="s">
        <v>369</v>
      </c>
      <c r="G127" s="42" t="str">
        <f t="shared" si="5"/>
        <v>OP09019</v>
      </c>
    </row>
    <row r="128" spans="1:7" ht="23" customHeight="1" x14ac:dyDescent="0.3">
      <c r="A128" s="112"/>
      <c r="B128" s="112"/>
      <c r="C128" s="110"/>
      <c r="D128" s="113"/>
      <c r="E128" s="75" t="s">
        <v>229</v>
      </c>
      <c r="F128" s="42" t="s">
        <v>370</v>
      </c>
      <c r="G128" s="42" t="str">
        <f t="shared" si="5"/>
        <v>OP09020</v>
      </c>
    </row>
    <row r="129" spans="1:7" ht="23" customHeight="1" x14ac:dyDescent="0.3">
      <c r="A129" s="112"/>
      <c r="B129" s="112"/>
      <c r="C129" s="108" t="s">
        <v>371</v>
      </c>
      <c r="D129" s="111" t="s">
        <v>372</v>
      </c>
      <c r="E129" s="75" t="s">
        <v>191</v>
      </c>
      <c r="F129" s="42" t="s">
        <v>373</v>
      </c>
      <c r="G129" s="42" t="str">
        <f>$A$59&amp;$C$129&amp;E129</f>
        <v>OP10001</v>
      </c>
    </row>
    <row r="130" spans="1:7" ht="23" customHeight="1" x14ac:dyDescent="0.3">
      <c r="A130" s="112"/>
      <c r="B130" s="112"/>
      <c r="C130" s="109"/>
      <c r="D130" s="112"/>
      <c r="E130" s="75" t="s">
        <v>193</v>
      </c>
      <c r="F130" s="42" t="s">
        <v>374</v>
      </c>
      <c r="G130" s="42" t="str">
        <f>$A$59&amp;$C$129&amp;E130</f>
        <v>OP10002</v>
      </c>
    </row>
    <row r="131" spans="1:7" ht="23" customHeight="1" x14ac:dyDescent="0.3">
      <c r="A131" s="112"/>
      <c r="B131" s="112"/>
      <c r="C131" s="109"/>
      <c r="D131" s="112"/>
      <c r="E131" s="75" t="s">
        <v>195</v>
      </c>
      <c r="F131" s="42" t="s">
        <v>375</v>
      </c>
      <c r="G131" s="42" t="str">
        <f>$A$59&amp;$C$129&amp;E131</f>
        <v>OP10003</v>
      </c>
    </row>
    <row r="132" spans="1:7" ht="23" customHeight="1" x14ac:dyDescent="0.3">
      <c r="A132" s="112"/>
      <c r="B132" s="112"/>
      <c r="C132" s="110"/>
      <c r="D132" s="113"/>
      <c r="E132" s="75" t="s">
        <v>197</v>
      </c>
      <c r="F132" s="42" t="s">
        <v>376</v>
      </c>
      <c r="G132" s="42" t="str">
        <f>$A$59&amp;$C$129&amp;E132</f>
        <v>OP10004</v>
      </c>
    </row>
    <row r="133" spans="1:7" ht="23" customHeight="1" x14ac:dyDescent="0.3">
      <c r="A133" s="112"/>
      <c r="B133" s="112"/>
      <c r="C133" s="108" t="s">
        <v>377</v>
      </c>
      <c r="D133" s="111" t="s">
        <v>378</v>
      </c>
      <c r="E133" s="75" t="s">
        <v>191</v>
      </c>
      <c r="F133" s="42" t="s">
        <v>379</v>
      </c>
      <c r="G133" s="42" t="str">
        <f>$A$59&amp;$C$133&amp;E133</f>
        <v>OP11001</v>
      </c>
    </row>
    <row r="134" spans="1:7" ht="23" customHeight="1" x14ac:dyDescent="0.3">
      <c r="A134" s="112"/>
      <c r="B134" s="112"/>
      <c r="C134" s="109"/>
      <c r="D134" s="112"/>
      <c r="E134" s="75" t="s">
        <v>193</v>
      </c>
      <c r="F134" s="42" t="s">
        <v>380</v>
      </c>
      <c r="G134" s="42" t="str">
        <f>$A$59&amp;$C$133&amp;E134</f>
        <v>OP11002</v>
      </c>
    </row>
    <row r="135" spans="1:7" ht="23" customHeight="1" x14ac:dyDescent="0.3">
      <c r="A135" s="112"/>
      <c r="B135" s="112"/>
      <c r="C135" s="109"/>
      <c r="D135" s="112"/>
      <c r="E135" s="75" t="s">
        <v>195</v>
      </c>
      <c r="F135" s="42" t="s">
        <v>381</v>
      </c>
      <c r="G135" s="42" t="str">
        <f>$A$59&amp;$C$133&amp;E135</f>
        <v>OP11003</v>
      </c>
    </row>
    <row r="136" spans="1:7" ht="23" customHeight="1" x14ac:dyDescent="0.3">
      <c r="A136" s="112"/>
      <c r="B136" s="112"/>
      <c r="C136" s="109"/>
      <c r="D136" s="112"/>
      <c r="E136" s="75" t="s">
        <v>197</v>
      </c>
      <c r="F136" s="42" t="s">
        <v>382</v>
      </c>
      <c r="G136" s="42" t="str">
        <f>$A$59&amp;$C$133&amp;E136</f>
        <v>OP11004</v>
      </c>
    </row>
    <row r="137" spans="1:7" ht="23" customHeight="1" x14ac:dyDescent="0.3">
      <c r="A137" s="113"/>
      <c r="B137" s="113"/>
      <c r="C137" s="110"/>
      <c r="D137" s="113"/>
      <c r="E137" s="75" t="s">
        <v>199</v>
      </c>
      <c r="F137" s="42" t="s">
        <v>383</v>
      </c>
      <c r="G137" s="42" t="str">
        <f>$A$59&amp;$C$133&amp;E137</f>
        <v>OP11005</v>
      </c>
    </row>
    <row r="138" spans="1:7" ht="23" customHeight="1" x14ac:dyDescent="0.3">
      <c r="A138" s="106" t="s">
        <v>384</v>
      </c>
      <c r="B138" s="106" t="s">
        <v>57</v>
      </c>
      <c r="C138" s="75" t="s">
        <v>189</v>
      </c>
      <c r="D138" s="42" t="s">
        <v>385</v>
      </c>
      <c r="E138" s="75" t="s">
        <v>191</v>
      </c>
      <c r="F138" s="42" t="s">
        <v>166</v>
      </c>
      <c r="G138" s="42" t="str">
        <f>$A$138&amp;$C$138&amp;E138</f>
        <v>GE01001</v>
      </c>
    </row>
    <row r="139" spans="1:7" ht="23" customHeight="1" x14ac:dyDescent="0.3">
      <c r="A139" s="107"/>
      <c r="B139" s="107"/>
      <c r="C139" s="75" t="s">
        <v>278</v>
      </c>
      <c r="D139" s="42" t="s">
        <v>386</v>
      </c>
      <c r="E139" s="75" t="s">
        <v>191</v>
      </c>
      <c r="F139" s="42" t="s">
        <v>386</v>
      </c>
      <c r="G139" s="42" t="str">
        <f>$A$138&amp;C139&amp;E139</f>
        <v>GE02001</v>
      </c>
    </row>
    <row r="140" spans="1:7" ht="23" customHeight="1" x14ac:dyDescent="0.3">
      <c r="A140" s="107"/>
      <c r="B140" s="107"/>
      <c r="C140" s="75" t="s">
        <v>287</v>
      </c>
      <c r="D140" s="42" t="s">
        <v>387</v>
      </c>
      <c r="E140" s="75" t="s">
        <v>191</v>
      </c>
      <c r="F140" s="42" t="s">
        <v>387</v>
      </c>
      <c r="G140" s="42" t="str">
        <f>$A$138&amp;C140&amp;E140</f>
        <v>GE03001</v>
      </c>
    </row>
    <row r="141" spans="1:7" ht="23" customHeight="1" x14ac:dyDescent="0.3">
      <c r="A141" s="107"/>
      <c r="B141" s="107"/>
      <c r="C141" s="75" t="s">
        <v>320</v>
      </c>
      <c r="D141" s="42" t="s">
        <v>388</v>
      </c>
      <c r="E141" s="75" t="s">
        <v>191</v>
      </c>
      <c r="F141" s="42" t="s">
        <v>388</v>
      </c>
      <c r="G141" s="42" t="str">
        <f>$A$138&amp;C141&amp;E141</f>
        <v>GE04001</v>
      </c>
    </row>
    <row r="142" spans="1:7" ht="23" customHeight="1" x14ac:dyDescent="0.3">
      <c r="A142" s="107"/>
      <c r="B142" s="107"/>
      <c r="C142" s="75" t="s">
        <v>327</v>
      </c>
      <c r="D142" s="42" t="s">
        <v>76</v>
      </c>
      <c r="E142" s="75" t="s">
        <v>191</v>
      </c>
      <c r="F142" s="42" t="s">
        <v>31</v>
      </c>
      <c r="G142" s="42" t="str">
        <f>$A$138&amp;C142&amp;E142</f>
        <v>GE05001</v>
      </c>
    </row>
    <row r="143" spans="1:7" ht="23" customHeight="1" x14ac:dyDescent="0.3">
      <c r="A143" s="78" t="s">
        <v>389</v>
      </c>
      <c r="B143" s="79" t="s">
        <v>390</v>
      </c>
      <c r="C143" s="80" t="s">
        <v>189</v>
      </c>
      <c r="D143" s="79" t="s">
        <v>390</v>
      </c>
      <c r="E143" s="75" t="s">
        <v>191</v>
      </c>
      <c r="F143" s="42" t="s">
        <v>390</v>
      </c>
      <c r="G143" s="42" t="str">
        <f>A143&amp;C143&amp;E143</f>
        <v>VA01001</v>
      </c>
    </row>
  </sheetData>
  <mergeCells count="32">
    <mergeCell ref="D74:D86"/>
    <mergeCell ref="C74:C86"/>
    <mergeCell ref="D87:D91"/>
    <mergeCell ref="C87:C91"/>
    <mergeCell ref="A1:G3"/>
    <mergeCell ref="A4:G5"/>
    <mergeCell ref="A7:A58"/>
    <mergeCell ref="B7:B58"/>
    <mergeCell ref="D7:D50"/>
    <mergeCell ref="C7:C50"/>
    <mergeCell ref="D51:D57"/>
    <mergeCell ref="C51:C57"/>
    <mergeCell ref="D60:D73"/>
    <mergeCell ref="C60:C73"/>
    <mergeCell ref="B59:B137"/>
    <mergeCell ref="A59:A137"/>
    <mergeCell ref="D100:D107"/>
    <mergeCell ref="C100:C107"/>
    <mergeCell ref="D92:D93"/>
    <mergeCell ref="C92:C93"/>
    <mergeCell ref="D94:D97"/>
    <mergeCell ref="C94:C97"/>
    <mergeCell ref="D98:D99"/>
    <mergeCell ref="C98:C99"/>
    <mergeCell ref="B138:B142"/>
    <mergeCell ref="A138:A142"/>
    <mergeCell ref="C129:C132"/>
    <mergeCell ref="D129:D132"/>
    <mergeCell ref="C109:C128"/>
    <mergeCell ref="D109:D128"/>
    <mergeCell ref="D133:D137"/>
    <mergeCell ref="C133:C137"/>
  </mergeCells>
  <phoneticPr fontId="1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9"/>
  <sheetViews>
    <sheetView workbookViewId="0"/>
  </sheetViews>
  <sheetFormatPr defaultColWidth="14" defaultRowHeight="13" x14ac:dyDescent="0.3"/>
  <cols>
    <col min="1" max="1" width="63" customWidth="1"/>
    <col min="2" max="2" width="35" customWidth="1"/>
    <col min="3" max="3" width="41" customWidth="1"/>
    <col min="4" max="4" width="6" customWidth="1"/>
    <col min="5" max="20" width="9" customWidth="1"/>
  </cols>
  <sheetData>
    <row r="1" spans="1:4" ht="16" customHeight="1" x14ac:dyDescent="0.3">
      <c r="A1" s="82" t="s">
        <v>54</v>
      </c>
      <c r="B1" s="82" t="s">
        <v>49</v>
      </c>
      <c r="C1" s="82" t="s">
        <v>57</v>
      </c>
      <c r="D1" s="82" t="s">
        <v>390</v>
      </c>
    </row>
    <row r="2" spans="1:4" ht="16" customHeight="1" x14ac:dyDescent="0.3">
      <c r="A2" s="42" t="s">
        <v>192</v>
      </c>
      <c r="B2" s="42" t="s">
        <v>292</v>
      </c>
      <c r="C2" s="42" t="s">
        <v>166</v>
      </c>
      <c r="D2" s="42" t="s">
        <v>390</v>
      </c>
    </row>
    <row r="3" spans="1:4" ht="16" customHeight="1" x14ac:dyDescent="0.3">
      <c r="A3" s="42" t="s">
        <v>194</v>
      </c>
      <c r="B3" s="42" t="s">
        <v>294</v>
      </c>
      <c r="C3" s="42" t="s">
        <v>386</v>
      </c>
      <c r="D3" s="42" t="s">
        <v>391</v>
      </c>
    </row>
    <row r="4" spans="1:4" ht="16" customHeight="1" x14ac:dyDescent="0.3">
      <c r="A4" s="42" t="s">
        <v>196</v>
      </c>
      <c r="B4" s="42" t="s">
        <v>295</v>
      </c>
      <c r="C4" s="42" t="s">
        <v>387</v>
      </c>
      <c r="D4" s="42" t="s">
        <v>391</v>
      </c>
    </row>
    <row r="5" spans="1:4" ht="16" customHeight="1" x14ac:dyDescent="0.3">
      <c r="A5" s="42" t="s">
        <v>198</v>
      </c>
      <c r="B5" s="42" t="s">
        <v>296</v>
      </c>
      <c r="C5" s="42" t="s">
        <v>388</v>
      </c>
      <c r="D5" s="42" t="s">
        <v>391</v>
      </c>
    </row>
    <row r="6" spans="1:4" ht="16" customHeight="1" x14ac:dyDescent="0.3">
      <c r="A6" s="42" t="s">
        <v>200</v>
      </c>
      <c r="B6" s="42" t="s">
        <v>297</v>
      </c>
      <c r="C6" s="42" t="s">
        <v>31</v>
      </c>
      <c r="D6" s="42" t="s">
        <v>391</v>
      </c>
    </row>
    <row r="7" spans="1:4" ht="16" customHeight="1" x14ac:dyDescent="0.3">
      <c r="A7" s="42" t="s">
        <v>202</v>
      </c>
      <c r="B7" s="42" t="s">
        <v>298</v>
      </c>
      <c r="C7" s="42" t="s">
        <v>391</v>
      </c>
      <c r="D7" s="42" t="s">
        <v>391</v>
      </c>
    </row>
    <row r="8" spans="1:4" ht="16" customHeight="1" x14ac:dyDescent="0.3">
      <c r="A8" s="42" t="s">
        <v>204</v>
      </c>
      <c r="B8" s="42" t="s">
        <v>299</v>
      </c>
      <c r="C8" s="42" t="s">
        <v>391</v>
      </c>
      <c r="D8" s="42" t="s">
        <v>391</v>
      </c>
    </row>
    <row r="9" spans="1:4" ht="16" customHeight="1" x14ac:dyDescent="0.3">
      <c r="A9" s="42" t="s">
        <v>206</v>
      </c>
      <c r="B9" s="42" t="s">
        <v>300</v>
      </c>
      <c r="C9" s="42" t="s">
        <v>391</v>
      </c>
      <c r="D9" s="42" t="s">
        <v>391</v>
      </c>
    </row>
    <row r="10" spans="1:4" ht="16" customHeight="1" x14ac:dyDescent="0.3">
      <c r="A10" s="42" t="s">
        <v>208</v>
      </c>
      <c r="B10" s="42" t="s">
        <v>238</v>
      </c>
      <c r="C10" s="42" t="s">
        <v>391</v>
      </c>
      <c r="D10" s="42" t="s">
        <v>391</v>
      </c>
    </row>
    <row r="11" spans="1:4" ht="16" customHeight="1" x14ac:dyDescent="0.3">
      <c r="A11" s="42" t="s">
        <v>210</v>
      </c>
      <c r="B11" s="42" t="s">
        <v>301</v>
      </c>
      <c r="C11" s="42" t="s">
        <v>391</v>
      </c>
      <c r="D11" s="42" t="s">
        <v>391</v>
      </c>
    </row>
    <row r="12" spans="1:4" ht="16" customHeight="1" x14ac:dyDescent="0.3">
      <c r="A12" s="42" t="s">
        <v>212</v>
      </c>
      <c r="B12" s="42" t="s">
        <v>236</v>
      </c>
      <c r="C12" s="42" t="s">
        <v>391</v>
      </c>
      <c r="D12" s="42" t="s">
        <v>391</v>
      </c>
    </row>
    <row r="13" spans="1:4" ht="16" customHeight="1" x14ac:dyDescent="0.3">
      <c r="A13" s="42" t="s">
        <v>214</v>
      </c>
      <c r="B13" s="42" t="s">
        <v>302</v>
      </c>
      <c r="C13" s="42" t="s">
        <v>391</v>
      </c>
      <c r="D13" s="42" t="s">
        <v>391</v>
      </c>
    </row>
    <row r="14" spans="1:4" ht="16" customHeight="1" x14ac:dyDescent="0.3">
      <c r="A14" s="42" t="s">
        <v>216</v>
      </c>
      <c r="B14" s="42" t="s">
        <v>303</v>
      </c>
      <c r="C14" s="42" t="s">
        <v>391</v>
      </c>
      <c r="D14" s="42" t="s">
        <v>391</v>
      </c>
    </row>
    <row r="15" spans="1:4" ht="16" customHeight="1" x14ac:dyDescent="0.3">
      <c r="A15" s="42" t="s">
        <v>218</v>
      </c>
      <c r="B15" s="42" t="s">
        <v>304</v>
      </c>
      <c r="C15" s="42" t="s">
        <v>391</v>
      </c>
      <c r="D15" s="42" t="s">
        <v>391</v>
      </c>
    </row>
    <row r="16" spans="1:4" ht="16" customHeight="1" x14ac:dyDescent="0.3">
      <c r="A16" s="42" t="s">
        <v>220</v>
      </c>
      <c r="B16" s="42" t="s">
        <v>305</v>
      </c>
      <c r="C16" s="42" t="s">
        <v>391</v>
      </c>
      <c r="D16" s="42" t="s">
        <v>391</v>
      </c>
    </row>
    <row r="17" spans="1:4" ht="16" customHeight="1" x14ac:dyDescent="0.3">
      <c r="A17" s="42" t="s">
        <v>222</v>
      </c>
      <c r="B17" s="42" t="s">
        <v>307</v>
      </c>
      <c r="C17" s="42" t="s">
        <v>391</v>
      </c>
      <c r="D17" s="42" t="s">
        <v>391</v>
      </c>
    </row>
    <row r="18" spans="1:4" ht="16" customHeight="1" x14ac:dyDescent="0.3">
      <c r="A18" s="42" t="s">
        <v>224</v>
      </c>
      <c r="B18" s="42" t="s">
        <v>308</v>
      </c>
      <c r="C18" s="42" t="s">
        <v>391</v>
      </c>
      <c r="D18" s="42" t="s">
        <v>391</v>
      </c>
    </row>
    <row r="19" spans="1:4" ht="16" customHeight="1" x14ac:dyDescent="0.3">
      <c r="A19" s="42" t="s">
        <v>226</v>
      </c>
      <c r="B19" s="42" t="s">
        <v>309</v>
      </c>
      <c r="C19" s="42" t="s">
        <v>391</v>
      </c>
      <c r="D19" s="42" t="s">
        <v>391</v>
      </c>
    </row>
    <row r="20" spans="1:4" ht="16" customHeight="1" x14ac:dyDescent="0.3">
      <c r="A20" s="42" t="s">
        <v>228</v>
      </c>
      <c r="B20" s="42" t="s">
        <v>310</v>
      </c>
      <c r="C20" s="42" t="s">
        <v>391</v>
      </c>
      <c r="D20" s="42" t="s">
        <v>391</v>
      </c>
    </row>
    <row r="21" spans="1:4" ht="16" customHeight="1" x14ac:dyDescent="0.3">
      <c r="A21" s="42" t="s">
        <v>230</v>
      </c>
      <c r="B21" s="42" t="s">
        <v>311</v>
      </c>
      <c r="C21" s="42" t="s">
        <v>391</v>
      </c>
      <c r="D21" s="42" t="s">
        <v>391</v>
      </c>
    </row>
    <row r="22" spans="1:4" ht="16" customHeight="1" x14ac:dyDescent="0.3">
      <c r="A22" s="42" t="s">
        <v>232</v>
      </c>
      <c r="B22" s="42" t="s">
        <v>312</v>
      </c>
      <c r="C22" s="42" t="s">
        <v>391</v>
      </c>
      <c r="D22" s="42" t="s">
        <v>391</v>
      </c>
    </row>
    <row r="23" spans="1:4" ht="16" customHeight="1" x14ac:dyDescent="0.3">
      <c r="A23" s="42" t="s">
        <v>234</v>
      </c>
      <c r="B23" s="42" t="s">
        <v>313</v>
      </c>
      <c r="C23" s="42" t="s">
        <v>391</v>
      </c>
      <c r="D23" s="42" t="s">
        <v>391</v>
      </c>
    </row>
    <row r="24" spans="1:4" ht="16" customHeight="1" x14ac:dyDescent="0.3">
      <c r="A24" s="42" t="s">
        <v>236</v>
      </c>
      <c r="B24" s="42" t="s">
        <v>314</v>
      </c>
      <c r="C24" s="42" t="s">
        <v>391</v>
      </c>
      <c r="D24" s="42" t="s">
        <v>391</v>
      </c>
    </row>
    <row r="25" spans="1:4" ht="16" customHeight="1" x14ac:dyDescent="0.3">
      <c r="A25" s="42" t="s">
        <v>238</v>
      </c>
      <c r="B25" s="42" t="s">
        <v>315</v>
      </c>
      <c r="C25" s="42" t="s">
        <v>391</v>
      </c>
      <c r="D25" s="42" t="s">
        <v>391</v>
      </c>
    </row>
    <row r="26" spans="1:4" ht="16" customHeight="1" x14ac:dyDescent="0.3">
      <c r="A26" s="42" t="s">
        <v>240</v>
      </c>
      <c r="B26" s="42" t="s">
        <v>316</v>
      </c>
      <c r="C26" s="42" t="s">
        <v>391</v>
      </c>
      <c r="D26" s="42" t="s">
        <v>391</v>
      </c>
    </row>
    <row r="27" spans="1:4" ht="16" customHeight="1" x14ac:dyDescent="0.3">
      <c r="A27" s="42" t="s">
        <v>242</v>
      </c>
      <c r="B27" s="42" t="s">
        <v>317</v>
      </c>
      <c r="C27" s="42" t="s">
        <v>391</v>
      </c>
      <c r="D27" s="42" t="s">
        <v>391</v>
      </c>
    </row>
    <row r="28" spans="1:4" ht="16" customHeight="1" x14ac:dyDescent="0.3">
      <c r="A28" s="42" t="s">
        <v>244</v>
      </c>
      <c r="B28" s="42" t="s">
        <v>318</v>
      </c>
      <c r="C28" s="42" t="s">
        <v>391</v>
      </c>
      <c r="D28" s="42" t="s">
        <v>391</v>
      </c>
    </row>
    <row r="29" spans="1:4" ht="16" customHeight="1" x14ac:dyDescent="0.3">
      <c r="A29" s="42" t="s">
        <v>246</v>
      </c>
      <c r="B29" s="42" t="s">
        <v>319</v>
      </c>
      <c r="C29" s="42" t="s">
        <v>391</v>
      </c>
      <c r="D29" s="42" t="s">
        <v>391</v>
      </c>
    </row>
    <row r="30" spans="1:4" ht="16" customHeight="1" x14ac:dyDescent="0.3">
      <c r="A30" s="42" t="s">
        <v>248</v>
      </c>
      <c r="B30" s="42" t="s">
        <v>322</v>
      </c>
      <c r="C30" s="42" t="s">
        <v>391</v>
      </c>
      <c r="D30" s="42" t="s">
        <v>391</v>
      </c>
    </row>
    <row r="31" spans="1:4" ht="16" customHeight="1" x14ac:dyDescent="0.3">
      <c r="A31" s="42" t="s">
        <v>250</v>
      </c>
      <c r="B31" s="42" t="s">
        <v>323</v>
      </c>
      <c r="C31" s="42" t="s">
        <v>391</v>
      </c>
      <c r="D31" s="42" t="s">
        <v>391</v>
      </c>
    </row>
    <row r="32" spans="1:4" ht="16" customHeight="1" x14ac:dyDescent="0.3">
      <c r="A32" s="42" t="s">
        <v>252</v>
      </c>
      <c r="B32" s="42" t="s">
        <v>324</v>
      </c>
      <c r="C32" s="42" t="s">
        <v>391</v>
      </c>
      <c r="D32" s="42" t="s">
        <v>391</v>
      </c>
    </row>
    <row r="33" spans="1:4" ht="16" customHeight="1" x14ac:dyDescent="0.3">
      <c r="A33" s="42" t="s">
        <v>254</v>
      </c>
      <c r="B33" s="42" t="s">
        <v>325</v>
      </c>
      <c r="C33" s="42" t="s">
        <v>391</v>
      </c>
      <c r="D33" s="42" t="s">
        <v>391</v>
      </c>
    </row>
    <row r="34" spans="1:4" ht="16" customHeight="1" x14ac:dyDescent="0.3">
      <c r="A34" s="42" t="s">
        <v>256</v>
      </c>
      <c r="B34" s="42" t="s">
        <v>326</v>
      </c>
      <c r="C34" s="42" t="s">
        <v>391</v>
      </c>
      <c r="D34" s="42" t="s">
        <v>391</v>
      </c>
    </row>
    <row r="35" spans="1:4" ht="16" customHeight="1" x14ac:dyDescent="0.3">
      <c r="A35" s="42" t="s">
        <v>258</v>
      </c>
      <c r="B35" s="42" t="s">
        <v>329</v>
      </c>
      <c r="C35" s="42" t="s">
        <v>391</v>
      </c>
      <c r="D35" s="42" t="s">
        <v>391</v>
      </c>
    </row>
    <row r="36" spans="1:4" ht="16" customHeight="1" x14ac:dyDescent="0.3">
      <c r="A36" s="42" t="s">
        <v>260</v>
      </c>
      <c r="B36" s="42" t="s">
        <v>330</v>
      </c>
      <c r="C36" s="42" t="s">
        <v>391</v>
      </c>
      <c r="D36" s="42" t="s">
        <v>391</v>
      </c>
    </row>
    <row r="37" spans="1:4" ht="16" customHeight="1" x14ac:dyDescent="0.3">
      <c r="A37" s="42" t="s">
        <v>262</v>
      </c>
      <c r="B37" s="42" t="s">
        <v>333</v>
      </c>
      <c r="C37" s="42" t="s">
        <v>391</v>
      </c>
      <c r="D37" s="42" t="s">
        <v>391</v>
      </c>
    </row>
    <row r="38" spans="1:4" ht="16" customHeight="1" x14ac:dyDescent="0.3">
      <c r="A38" s="42" t="s">
        <v>264</v>
      </c>
      <c r="B38" s="42" t="s">
        <v>334</v>
      </c>
      <c r="C38" s="42" t="s">
        <v>391</v>
      </c>
      <c r="D38" s="42" t="s">
        <v>391</v>
      </c>
    </row>
    <row r="39" spans="1:4" ht="16" customHeight="1" x14ac:dyDescent="0.3">
      <c r="A39" s="42" t="s">
        <v>266</v>
      </c>
      <c r="B39" s="42" t="s">
        <v>335</v>
      </c>
      <c r="C39" s="42" t="s">
        <v>391</v>
      </c>
      <c r="D39" s="42" t="s">
        <v>391</v>
      </c>
    </row>
    <row r="40" spans="1:4" ht="16" customHeight="1" x14ac:dyDescent="0.3">
      <c r="A40" s="42" t="s">
        <v>268</v>
      </c>
      <c r="B40" s="42" t="s">
        <v>336</v>
      </c>
      <c r="C40" s="42" t="s">
        <v>391</v>
      </c>
      <c r="D40" s="42" t="s">
        <v>391</v>
      </c>
    </row>
    <row r="41" spans="1:4" ht="16" customHeight="1" x14ac:dyDescent="0.3">
      <c r="A41" s="42" t="s">
        <v>270</v>
      </c>
      <c r="B41" s="42" t="s">
        <v>338</v>
      </c>
      <c r="C41" s="42" t="s">
        <v>391</v>
      </c>
      <c r="D41" s="42" t="s">
        <v>391</v>
      </c>
    </row>
    <row r="42" spans="1:4" ht="16" customHeight="1" x14ac:dyDescent="0.3">
      <c r="A42" s="42" t="s">
        <v>272</v>
      </c>
      <c r="B42" s="42" t="s">
        <v>339</v>
      </c>
      <c r="C42" s="42" t="s">
        <v>391</v>
      </c>
      <c r="D42" s="42" t="s">
        <v>391</v>
      </c>
    </row>
    <row r="43" spans="1:4" ht="16" customHeight="1" x14ac:dyDescent="0.3">
      <c r="A43" s="42" t="s">
        <v>75</v>
      </c>
      <c r="B43" s="42" t="s">
        <v>342</v>
      </c>
      <c r="C43" s="42" t="s">
        <v>391</v>
      </c>
      <c r="D43" s="42" t="s">
        <v>391</v>
      </c>
    </row>
    <row r="44" spans="1:4" ht="16" customHeight="1" x14ac:dyDescent="0.3">
      <c r="A44" s="42" t="s">
        <v>275</v>
      </c>
      <c r="B44" s="42" t="s">
        <v>74</v>
      </c>
      <c r="C44" s="42" t="s">
        <v>391</v>
      </c>
      <c r="D44" s="42" t="s">
        <v>391</v>
      </c>
    </row>
    <row r="45" spans="1:4" ht="16" customHeight="1" x14ac:dyDescent="0.3">
      <c r="A45" s="42" t="s">
        <v>277</v>
      </c>
      <c r="B45" s="42" t="s">
        <v>343</v>
      </c>
      <c r="C45" s="42" t="s">
        <v>391</v>
      </c>
      <c r="D45" s="42" t="s">
        <v>391</v>
      </c>
    </row>
    <row r="46" spans="1:4" ht="16" customHeight="1" x14ac:dyDescent="0.3">
      <c r="A46" s="42" t="s">
        <v>280</v>
      </c>
      <c r="B46" s="42" t="s">
        <v>344</v>
      </c>
      <c r="C46" s="42" t="s">
        <v>391</v>
      </c>
      <c r="D46" s="42" t="s">
        <v>391</v>
      </c>
    </row>
    <row r="47" spans="1:4" ht="16" customHeight="1" x14ac:dyDescent="0.3">
      <c r="A47" s="42" t="s">
        <v>281</v>
      </c>
      <c r="B47" s="42" t="s">
        <v>345</v>
      </c>
      <c r="C47" s="42" t="s">
        <v>391</v>
      </c>
      <c r="D47" s="42" t="s">
        <v>391</v>
      </c>
    </row>
    <row r="48" spans="1:4" ht="16" customHeight="1" x14ac:dyDescent="0.3">
      <c r="A48" s="42" t="s">
        <v>282</v>
      </c>
      <c r="B48" s="42" t="s">
        <v>346</v>
      </c>
      <c r="C48" s="42" t="s">
        <v>391</v>
      </c>
      <c r="D48" s="42" t="s">
        <v>391</v>
      </c>
    </row>
    <row r="49" spans="1:4" ht="16" customHeight="1" x14ac:dyDescent="0.3">
      <c r="A49" s="42" t="s">
        <v>283</v>
      </c>
      <c r="B49" s="42" t="s">
        <v>347</v>
      </c>
      <c r="C49" s="42" t="s">
        <v>391</v>
      </c>
      <c r="D49" s="42" t="s">
        <v>391</v>
      </c>
    </row>
    <row r="50" spans="1:4" ht="16" customHeight="1" x14ac:dyDescent="0.3">
      <c r="A50" s="42" t="s">
        <v>284</v>
      </c>
      <c r="B50" s="42" t="s">
        <v>348</v>
      </c>
      <c r="C50" s="42" t="s">
        <v>391</v>
      </c>
      <c r="D50" s="42" t="s">
        <v>391</v>
      </c>
    </row>
    <row r="51" spans="1:4" ht="16" customHeight="1" x14ac:dyDescent="0.3">
      <c r="A51" s="42" t="s">
        <v>285</v>
      </c>
      <c r="B51" s="42" t="s">
        <v>351</v>
      </c>
      <c r="C51" s="42" t="s">
        <v>391</v>
      </c>
      <c r="D51" s="42" t="s">
        <v>391</v>
      </c>
    </row>
    <row r="52" spans="1:4" ht="16" customHeight="1" x14ac:dyDescent="0.3">
      <c r="A52" s="42" t="s">
        <v>286</v>
      </c>
      <c r="B52" s="42" t="s">
        <v>352</v>
      </c>
      <c r="C52" s="42" t="s">
        <v>391</v>
      </c>
      <c r="D52" s="42" t="s">
        <v>391</v>
      </c>
    </row>
    <row r="53" spans="1:4" ht="16" customHeight="1" x14ac:dyDescent="0.3">
      <c r="A53" s="42" t="s">
        <v>391</v>
      </c>
      <c r="B53" s="42" t="s">
        <v>353</v>
      </c>
      <c r="C53" s="42" t="s">
        <v>391</v>
      </c>
      <c r="D53" s="42" t="s">
        <v>391</v>
      </c>
    </row>
    <row r="54" spans="1:4" ht="16" customHeight="1" x14ac:dyDescent="0.3">
      <c r="A54" s="42" t="s">
        <v>391</v>
      </c>
      <c r="B54" s="42" t="s">
        <v>354</v>
      </c>
      <c r="C54" s="42" t="s">
        <v>391</v>
      </c>
      <c r="D54" s="42" t="s">
        <v>391</v>
      </c>
    </row>
    <row r="55" spans="1:4" ht="16" customHeight="1" x14ac:dyDescent="0.3">
      <c r="A55" s="42" t="s">
        <v>391</v>
      </c>
      <c r="B55" s="42" t="s">
        <v>355</v>
      </c>
      <c r="C55" s="42" t="s">
        <v>391</v>
      </c>
      <c r="D55" s="42" t="s">
        <v>391</v>
      </c>
    </row>
    <row r="56" spans="1:4" ht="16" customHeight="1" x14ac:dyDescent="0.3">
      <c r="A56" s="42" t="s">
        <v>391</v>
      </c>
      <c r="B56" s="42" t="s">
        <v>356</v>
      </c>
      <c r="C56" s="42" t="s">
        <v>391</v>
      </c>
      <c r="D56" s="42" t="s">
        <v>391</v>
      </c>
    </row>
    <row r="57" spans="1:4" ht="16" customHeight="1" x14ac:dyDescent="0.3">
      <c r="A57" s="42" t="s">
        <v>391</v>
      </c>
      <c r="B57" s="42" t="s">
        <v>357</v>
      </c>
      <c r="C57" s="42" t="s">
        <v>391</v>
      </c>
      <c r="D57" s="42" t="s">
        <v>391</v>
      </c>
    </row>
    <row r="58" spans="1:4" ht="16" customHeight="1" x14ac:dyDescent="0.3">
      <c r="A58" s="42" t="s">
        <v>391</v>
      </c>
      <c r="B58" s="42" t="s">
        <v>358</v>
      </c>
      <c r="C58" s="42" t="s">
        <v>391</v>
      </c>
      <c r="D58" s="42" t="s">
        <v>391</v>
      </c>
    </row>
    <row r="59" spans="1:4" ht="16" customHeight="1" x14ac:dyDescent="0.3">
      <c r="A59" s="42" t="s">
        <v>391</v>
      </c>
      <c r="B59" s="42" t="s">
        <v>359</v>
      </c>
      <c r="C59" s="42" t="s">
        <v>391</v>
      </c>
      <c r="D59" s="42" t="s">
        <v>391</v>
      </c>
    </row>
    <row r="60" spans="1:4" ht="16" customHeight="1" x14ac:dyDescent="0.3">
      <c r="A60" s="42" t="s">
        <v>391</v>
      </c>
      <c r="B60" s="42" t="s">
        <v>360</v>
      </c>
      <c r="C60" s="42" t="s">
        <v>391</v>
      </c>
      <c r="D60" s="42" t="s">
        <v>391</v>
      </c>
    </row>
    <row r="61" spans="1:4" ht="16" customHeight="1" x14ac:dyDescent="0.3">
      <c r="A61" s="42" t="s">
        <v>391</v>
      </c>
      <c r="B61" s="42" t="s">
        <v>361</v>
      </c>
      <c r="C61" s="42" t="s">
        <v>391</v>
      </c>
      <c r="D61" s="42" t="s">
        <v>391</v>
      </c>
    </row>
    <row r="62" spans="1:4" ht="16" customHeight="1" x14ac:dyDescent="0.3">
      <c r="A62" s="42" t="s">
        <v>391</v>
      </c>
      <c r="B62" s="42" t="s">
        <v>362</v>
      </c>
      <c r="C62" s="42" t="s">
        <v>391</v>
      </c>
      <c r="D62" s="42" t="s">
        <v>391</v>
      </c>
    </row>
    <row r="63" spans="1:4" ht="16" customHeight="1" x14ac:dyDescent="0.3">
      <c r="A63" s="42" t="s">
        <v>391</v>
      </c>
      <c r="B63" s="42" t="s">
        <v>363</v>
      </c>
      <c r="C63" s="42" t="s">
        <v>391</v>
      </c>
      <c r="D63" s="42" t="s">
        <v>391</v>
      </c>
    </row>
    <row r="64" spans="1:4" ht="16" customHeight="1" x14ac:dyDescent="0.3">
      <c r="A64" s="42" t="s">
        <v>391</v>
      </c>
      <c r="B64" s="42" t="s">
        <v>364</v>
      </c>
      <c r="C64" s="42" t="s">
        <v>391</v>
      </c>
      <c r="D64" s="42" t="s">
        <v>391</v>
      </c>
    </row>
    <row r="65" spans="1:4" ht="16" customHeight="1" x14ac:dyDescent="0.3">
      <c r="A65" s="42" t="s">
        <v>391</v>
      </c>
      <c r="B65" s="42" t="s">
        <v>365</v>
      </c>
      <c r="C65" s="42" t="s">
        <v>391</v>
      </c>
      <c r="D65" s="42" t="s">
        <v>391</v>
      </c>
    </row>
    <row r="66" spans="1:4" ht="16" customHeight="1" x14ac:dyDescent="0.3">
      <c r="A66" s="42" t="s">
        <v>391</v>
      </c>
      <c r="B66" s="42" t="s">
        <v>366</v>
      </c>
      <c r="C66" s="42" t="s">
        <v>391</v>
      </c>
      <c r="D66" s="42" t="s">
        <v>391</v>
      </c>
    </row>
    <row r="67" spans="1:4" ht="16" customHeight="1" x14ac:dyDescent="0.3">
      <c r="A67" s="42" t="s">
        <v>391</v>
      </c>
      <c r="B67" s="42" t="s">
        <v>367</v>
      </c>
      <c r="C67" s="42" t="s">
        <v>391</v>
      </c>
      <c r="D67" s="42" t="s">
        <v>391</v>
      </c>
    </row>
    <row r="68" spans="1:4" ht="16" customHeight="1" x14ac:dyDescent="0.3">
      <c r="A68" s="42" t="s">
        <v>391</v>
      </c>
      <c r="B68" s="42" t="s">
        <v>368</v>
      </c>
      <c r="C68" s="42" t="s">
        <v>391</v>
      </c>
      <c r="D68" s="42" t="s">
        <v>391</v>
      </c>
    </row>
    <row r="69" spans="1:4" ht="16" customHeight="1" x14ac:dyDescent="0.3">
      <c r="A69" s="42" t="s">
        <v>391</v>
      </c>
      <c r="B69" s="42" t="s">
        <v>369</v>
      </c>
      <c r="C69" s="42" t="s">
        <v>391</v>
      </c>
      <c r="D69" s="42" t="s">
        <v>391</v>
      </c>
    </row>
    <row r="70" spans="1:4" ht="16" customHeight="1" x14ac:dyDescent="0.3">
      <c r="A70" s="42" t="s">
        <v>391</v>
      </c>
      <c r="B70" s="42" t="s">
        <v>370</v>
      </c>
      <c r="C70" s="42" t="s">
        <v>391</v>
      </c>
      <c r="D70" s="42" t="s">
        <v>391</v>
      </c>
    </row>
    <row r="71" spans="1:4" ht="16" customHeight="1" x14ac:dyDescent="0.3">
      <c r="A71" s="42" t="s">
        <v>391</v>
      </c>
      <c r="B71" s="42" t="s">
        <v>373</v>
      </c>
      <c r="C71" s="42" t="s">
        <v>391</v>
      </c>
      <c r="D71" s="42" t="s">
        <v>391</v>
      </c>
    </row>
    <row r="72" spans="1:4" ht="16" customHeight="1" x14ac:dyDescent="0.3">
      <c r="A72" s="42" t="s">
        <v>391</v>
      </c>
      <c r="B72" s="42" t="s">
        <v>374</v>
      </c>
      <c r="C72" s="42" t="s">
        <v>391</v>
      </c>
      <c r="D72" s="42" t="s">
        <v>391</v>
      </c>
    </row>
    <row r="73" spans="1:4" ht="16" customHeight="1" x14ac:dyDescent="0.3">
      <c r="A73" s="42" t="s">
        <v>391</v>
      </c>
      <c r="B73" s="42" t="s">
        <v>375</v>
      </c>
      <c r="C73" s="42" t="s">
        <v>391</v>
      </c>
      <c r="D73" s="42" t="s">
        <v>391</v>
      </c>
    </row>
    <row r="74" spans="1:4" ht="16" customHeight="1" x14ac:dyDescent="0.3">
      <c r="A74" s="42" t="s">
        <v>391</v>
      </c>
      <c r="B74" s="42" t="s">
        <v>376</v>
      </c>
      <c r="C74" s="42" t="s">
        <v>391</v>
      </c>
      <c r="D74" s="42" t="s">
        <v>391</v>
      </c>
    </row>
    <row r="75" spans="1:4" ht="16" customHeight="1" x14ac:dyDescent="0.3">
      <c r="A75" s="42" t="s">
        <v>391</v>
      </c>
      <c r="B75" s="42" t="s">
        <v>379</v>
      </c>
      <c r="C75" s="42" t="s">
        <v>391</v>
      </c>
      <c r="D75" s="42" t="s">
        <v>391</v>
      </c>
    </row>
    <row r="76" spans="1:4" ht="16" customHeight="1" x14ac:dyDescent="0.3">
      <c r="A76" s="42" t="s">
        <v>391</v>
      </c>
      <c r="B76" s="42" t="s">
        <v>380</v>
      </c>
      <c r="C76" s="42" t="s">
        <v>391</v>
      </c>
      <c r="D76" s="42" t="s">
        <v>391</v>
      </c>
    </row>
    <row r="77" spans="1:4" ht="16" customHeight="1" x14ac:dyDescent="0.3">
      <c r="A77" s="42" t="s">
        <v>391</v>
      </c>
      <c r="B77" s="42" t="s">
        <v>381</v>
      </c>
      <c r="C77" s="42" t="s">
        <v>391</v>
      </c>
      <c r="D77" s="42" t="s">
        <v>391</v>
      </c>
    </row>
    <row r="78" spans="1:4" ht="16" customHeight="1" x14ac:dyDescent="0.3">
      <c r="A78" s="42" t="s">
        <v>391</v>
      </c>
      <c r="B78" s="42" t="s">
        <v>382</v>
      </c>
      <c r="C78" s="42" t="s">
        <v>391</v>
      </c>
      <c r="D78" s="42" t="s">
        <v>391</v>
      </c>
    </row>
    <row r="79" spans="1:4" ht="16" customHeight="1" x14ac:dyDescent="0.3">
      <c r="A79" s="42" t="s">
        <v>391</v>
      </c>
      <c r="B79" s="42" t="s">
        <v>383</v>
      </c>
      <c r="C79" s="42" t="s">
        <v>391</v>
      </c>
      <c r="D79" s="42" t="s">
        <v>391</v>
      </c>
    </row>
  </sheetData>
  <phoneticPr fontId="111" type="noConversion"/>
  <dataValidations count="1">
    <dataValidation type="list" operator="equal" allowBlank="1" sqref="G12:G17" xr:uid="{00000000-0002-0000-0600-000000000000}">
      <formula1>"建设,运维,通用,请假"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wzz</cp:lastModifiedBy>
  <dcterms:modified xsi:type="dcterms:W3CDTF">2022-08-03T09:21:16Z</dcterms:modified>
</cp:coreProperties>
</file>