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yixin21\Desktop\产品中心月会\202208\7月周报数据\销售\"/>
    </mc:Choice>
  </mc:AlternateContent>
  <bookViews>
    <workbookView xWindow="0" yWindow="0" windowWidth="10332" windowHeight="9096" firstSheet="4" activeTab="6"/>
  </bookViews>
  <sheets>
    <sheet name="本月工作要点" sheetId="2" r:id="rId1"/>
    <sheet name="第1周工作计划" sheetId="3" r:id="rId2"/>
    <sheet name="第2周工作计划" sheetId="4" r:id="rId3"/>
    <sheet name="第3周工作计划" sheetId="5" r:id="rId4"/>
    <sheet name="第4周工作计划" sheetId="6" r:id="rId5"/>
    <sheet name="附表-1" sheetId="8" r:id="rId6"/>
    <sheet name="附表-2" sheetId="9" r:id="rId7"/>
  </sheets>
  <externalReferences>
    <externalReference r:id="rId8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2" i="8" l="1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B5" i="6"/>
  <c r="B6" i="6"/>
  <c r="B4" i="6"/>
  <c r="B5" i="5"/>
  <c r="B6" i="5"/>
  <c r="B4" i="5"/>
  <c r="B5" i="4"/>
  <c r="B6" i="4"/>
  <c r="B5" i="3"/>
  <c r="B6" i="3"/>
  <c r="B7" i="3"/>
  <c r="B8" i="3"/>
  <c r="B9" i="3"/>
  <c r="B4" i="3"/>
  <c r="Q7" i="6"/>
  <c r="P7" i="6"/>
  <c r="O7" i="6"/>
  <c r="N7" i="6"/>
  <c r="M7" i="6"/>
  <c r="L7" i="6"/>
  <c r="K7" i="6"/>
  <c r="R6" i="6"/>
  <c r="R5" i="6"/>
  <c r="R4" i="6"/>
  <c r="R7" i="6" s="1"/>
  <c r="A2" i="6"/>
  <c r="Q7" i="5"/>
  <c r="P7" i="5"/>
  <c r="O7" i="5"/>
  <c r="N7" i="5"/>
  <c r="M7" i="5"/>
  <c r="L7" i="5"/>
  <c r="K7" i="5"/>
  <c r="R6" i="5"/>
  <c r="R5" i="5"/>
  <c r="R4" i="5"/>
  <c r="A2" i="5"/>
  <c r="Q7" i="4"/>
  <c r="P7" i="4"/>
  <c r="O7" i="4"/>
  <c r="N7" i="4"/>
  <c r="M7" i="4"/>
  <c r="L7" i="4"/>
  <c r="K7" i="4"/>
  <c r="R6" i="4"/>
  <c r="R5" i="4"/>
  <c r="R4" i="4"/>
  <c r="R7" i="4" s="1"/>
  <c r="B4" i="4"/>
  <c r="A2" i="4"/>
  <c r="Q10" i="3"/>
  <c r="P10" i="3"/>
  <c r="O10" i="3"/>
  <c r="N10" i="3"/>
  <c r="M10" i="3"/>
  <c r="L10" i="3"/>
  <c r="K10" i="3"/>
  <c r="R9" i="3"/>
  <c r="R8" i="3"/>
  <c r="R7" i="3"/>
  <c r="R6" i="3"/>
  <c r="R5" i="3"/>
  <c r="R4" i="3"/>
  <c r="R10" i="3" s="1"/>
  <c r="A2" i="3"/>
  <c r="R7" i="5" l="1"/>
</calcChain>
</file>

<file path=xl/sharedStrings.xml><?xml version="1.0" encoding="utf-8"?>
<sst xmlns="http://schemas.openxmlformats.org/spreadsheetml/2006/main" count="952" uniqueCount="368">
  <si>
    <r>
      <t xml:space="preserve">项目名称
</t>
    </r>
    <r>
      <rPr>
        <b/>
        <sz val="9"/>
        <color rgb="FFFF0000"/>
        <rFont val="Calibri"/>
        <family val="2"/>
      </rPr>
      <t/>
    </r>
  </si>
  <si>
    <t>月度计划性工作&lt;2022年06月27日-2022年07月31日&gt;</t>
  </si>
  <si>
    <t>备注</t>
  </si>
  <si>
    <t>任务编号</t>
  </si>
  <si>
    <t>任务属性</t>
  </si>
  <si>
    <t>当前进度</t>
  </si>
  <si>
    <t>任务</t>
  </si>
  <si>
    <t>负责人</t>
  </si>
  <si>
    <t>干系人</t>
  </si>
  <si>
    <t>目标
完成</t>
  </si>
  <si>
    <t>实际
完成情况</t>
  </si>
  <si>
    <t>第1周</t>
  </si>
  <si>
    <t>第2周</t>
  </si>
  <si>
    <t>第3周</t>
  </si>
  <si>
    <t>第4周</t>
  </si>
  <si>
    <t>第五周</t>
  </si>
  <si>
    <t>建设</t>
  </si>
  <si>
    <t>一卡通系统推广</t>
  </si>
  <si>
    <t>进行中</t>
  </si>
  <si>
    <t>上半年完成情况和文档整理，下半年推广计划基地调研</t>
  </si>
  <si>
    <t>廖武燊</t>
  </si>
  <si>
    <t>一卡通软件件招标内部评审及招标文件修改</t>
  </si>
  <si>
    <t>湖南良田、肇庆润信调研</t>
  </si>
  <si>
    <t>湖南良田、肇庆润信调研文档整理</t>
  </si>
  <si>
    <t>湖南良田、南宁润瀚推广流程推动</t>
  </si>
  <si>
    <t>运维</t>
  </si>
  <si>
    <t>一卡通发运</t>
  </si>
  <si>
    <t>OA\ITSM问题处理</t>
  </si>
  <si>
    <t>江忠</t>
  </si>
  <si>
    <t>提报问题\处理问题（OA+ITSM）：15\11+4个</t>
  </si>
  <si>
    <t>提报问题\处理问题（OA+ITSM）：7\6+1个</t>
  </si>
  <si>
    <t>提报问题\处理问题（OA+ITSM）：29\21+8个</t>
  </si>
  <si>
    <t>提报问题\处理问题（OA+ITSM）：23\10+10个
待技术处理2个，基地处理1个</t>
  </si>
  <si>
    <t>一卡通系统迭代优化</t>
  </si>
  <si>
    <t>迭代优化需求整理，无卡方案设计</t>
  </si>
  <si>
    <t>张劢</t>
  </si>
  <si>
    <t>无卡方案讨论（张劢、陈戈）</t>
  </si>
  <si>
    <t>无卡方案讨论（张劢、陈戈、杨秋萍）</t>
  </si>
  <si>
    <t>中转库&amp;骨料方案讨论（张劢、杨秋萍）</t>
  </si>
  <si>
    <t>请假</t>
  </si>
  <si>
    <t>填报日期-周日</t>
  </si>
  <si>
    <t>项目用时统计
（小时）</t>
  </si>
  <si>
    <t>code</t>
  </si>
  <si>
    <t>任务分类</t>
  </si>
  <si>
    <t>项目名称</t>
  </si>
  <si>
    <t>协助人</t>
  </si>
  <si>
    <t>交付件/工作文档</t>
  </si>
  <si>
    <t>实际
完成</t>
  </si>
  <si>
    <t>星期一</t>
  </si>
  <si>
    <t>星期二</t>
  </si>
  <si>
    <t>星期三</t>
  </si>
  <si>
    <t>星期四</t>
  </si>
  <si>
    <t>星期五</t>
  </si>
  <si>
    <t>星期六</t>
  </si>
  <si>
    <t>星期日</t>
  </si>
  <si>
    <t>项目文档</t>
  </si>
  <si>
    <t>ITSM/OA工单</t>
  </si>
  <si>
    <t>设计文档/测试报告</t>
  </si>
  <si>
    <t>通用</t>
  </si>
  <si>
    <t>临时会议（非项目建设、运维）</t>
  </si>
  <si>
    <t>其他工作(不属于以上工作，请选此项）</t>
  </si>
  <si>
    <t>ERP系统</t>
  </si>
  <si>
    <t>黄国杰</t>
  </si>
  <si>
    <t>会议纪要</t>
  </si>
  <si>
    <t>小计</t>
  </si>
  <si>
    <t>任务完成情况</t>
  </si>
  <si>
    <t>上午</t>
  </si>
  <si>
    <t>09:00 ~ 10:00</t>
  </si>
  <si>
    <t>运维：处理ITSM工单1单，OA4单</t>
  </si>
  <si>
    <t>办公室封闭（疫情原因）</t>
  </si>
  <si>
    <t>运维：处理ITSM工单2单，OA 4单</t>
  </si>
  <si>
    <t>运维：处理OA 2单，</t>
  </si>
  <si>
    <t>10:00 ~ 11:00</t>
  </si>
  <si>
    <t>11:00 ~ 12:00</t>
  </si>
  <si>
    <t>一卡通招标内部评审讨论（张劢、付华）</t>
  </si>
  <si>
    <t>12:00 ~ 13:00</t>
  </si>
  <si>
    <t>下午</t>
  </si>
  <si>
    <t>13:30 ~ 14:30</t>
  </si>
  <si>
    <t>QCC系统优化方案及接口评估</t>
  </si>
  <si>
    <t>运维：处理ITSM工单4单，OA 19单
.安排下周湖南良田&amp;肇庆润信调研事宜</t>
  </si>
  <si>
    <t>贵港发卡机问题处理</t>
  </si>
  <si>
    <t>14:30 ~ 15:30</t>
  </si>
  <si>
    <t>15:30 ~ 16:30</t>
  </si>
  <si>
    <t>组内月会</t>
  </si>
  <si>
    <t>收卡机方案讨论（张劢、陈戈）</t>
  </si>
  <si>
    <t>16:30 ~ 17:30</t>
  </si>
  <si>
    <t>加班</t>
  </si>
  <si>
    <t>17:30 ~ 18:30</t>
  </si>
  <si>
    <t>18:30 ~ 19:30</t>
  </si>
  <si>
    <t>集团专线问题解决进度跟踪（21：30-23：30）</t>
  </si>
  <si>
    <t>19:30 ~ 20:30</t>
  </si>
  <si>
    <t>推广出差调研文档准备</t>
  </si>
  <si>
    <t>运维：处理ITSM工单1单，OA 5单</t>
  </si>
  <si>
    <t>湖南良田水泥现场调研</t>
  </si>
  <si>
    <t>1、湖南良田水泥现场调研，业务方案汇报基地，
2、出差肇庆润信路程
3、南宁润瀚招标文件要点整理</t>
  </si>
  <si>
    <t>肇庆润信现场调研</t>
  </si>
  <si>
    <t>无卡方案设计讨论（张劢、陈戈）</t>
  </si>
  <si>
    <t>南宁润瀚网络会议沟通实施预算（智数部、基地、设计院）</t>
  </si>
  <si>
    <t>运维：处理润工作红水河开卡错误，因物流主数据包装问题引起开卡报错的处理</t>
  </si>
  <si>
    <t>出差湖南良田水泥调研</t>
  </si>
  <si>
    <t>肇庆润信现场调研，与基地讨论方案设计（明树平、韦春、李丹）</t>
  </si>
  <si>
    <t>结束现场调研，撤场</t>
  </si>
  <si>
    <t>ITSM工单处理</t>
  </si>
  <si>
    <t>OA工单处理2单</t>
  </si>
  <si>
    <t>良田调研文档整理——厂区布局图、物流图等</t>
  </si>
  <si>
    <t>润工作封开、龙岩、珠水问题处理</t>
  </si>
  <si>
    <t>ITSM问题处理</t>
  </si>
  <si>
    <t>良田水泥、肇庆润信调研文档整理</t>
  </si>
  <si>
    <t>运维服务界面网络会议（吴丽）</t>
  </si>
  <si>
    <t>化工方案内部宣讲讨论（付华、黎庆奋、张劢）</t>
  </si>
  <si>
    <t>封开基地到中心域名不通问题处理</t>
  </si>
  <si>
    <t>南宁润瀚合同情况沟通</t>
  </si>
  <si>
    <t>肇庆润信调研文档整理-厂区布局图、物流图等</t>
  </si>
  <si>
    <t>下午14点会议质量系统&amp;ERP&amp;一卡通系统关于出厂编号的使用情况沟通确认（廖美联、许伟兴、谢常维、滕兆悟等）</t>
  </si>
  <si>
    <t>良田水泥ERP上线进度沟通，一卡通上线进度沟通</t>
  </si>
  <si>
    <t>南宁润瀚项目商务流程讨论（汪飞、付华、张劢）</t>
  </si>
  <si>
    <t>处理ITSM工单3单，</t>
  </si>
  <si>
    <t>处理OA工单1单，一卡通迭代优化开发人天安排讨论，</t>
  </si>
  <si>
    <t>处理ITSM工单2，OA工单1单</t>
  </si>
  <si>
    <t>一卡通骨料&amp;中转库方案讨论（张劢、杨秋萍）</t>
  </si>
  <si>
    <t>中转库一卡通物流方案讨论（张壮坤）</t>
  </si>
  <si>
    <t>武平基地发货物料问题处理，计划子库错误</t>
  </si>
  <si>
    <t>贵港基地发卡机问题处理</t>
  </si>
  <si>
    <t>中转库一卡通物流方案材料修改</t>
  </si>
  <si>
    <t>惠州离线问题查询处理</t>
  </si>
  <si>
    <t>罗定基地新增发货石灰石物流单据不打印问题处理</t>
  </si>
  <si>
    <t>廉江基地异常车辆数据处理</t>
  </si>
  <si>
    <t>OA流程处理3单</t>
  </si>
  <si>
    <t>富川离线数据问题处理</t>
  </si>
  <si>
    <t>罗定、平南新增发货物料问题，廉江发卡机问题处理（陈戈）——更新固件版本220C解决</t>
  </si>
  <si>
    <t>OA工单处理2单，ITSM处理2单</t>
  </si>
  <si>
    <t>良田水泥系统推广沟通会</t>
  </si>
  <si>
    <t>武宣基地新增发货物料问题处理</t>
  </si>
  <si>
    <t>中转库一卡通物流方案讨论</t>
  </si>
  <si>
    <t>处理ITSM工单2单</t>
  </si>
  <si>
    <t>南宁水泥发货问题处理，统销组织切换设置</t>
  </si>
  <si>
    <t>OA流程处理4单，ITSM处理2单</t>
  </si>
  <si>
    <t>昌江水泥出厂异常数据修复</t>
  </si>
  <si>
    <t>龙岩基地离线问题处理</t>
  </si>
  <si>
    <t>项目/任务CODE</t>
  </si>
  <si>
    <t>大类</t>
  </si>
  <si>
    <t>说明</t>
  </si>
  <si>
    <t>中类</t>
  </si>
  <si>
    <t>小类</t>
  </si>
  <si>
    <t>CODE代码</t>
  </si>
  <si>
    <t>01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</si>
  <si>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</si>
  <si>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</si>
  <si>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</si>
  <si>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</si>
  <si>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</si>
  <si>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</si>
  <si>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</si>
  <si>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</si>
  <si>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</si>
  <si>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</si>
  <si>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</si>
  <si>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</si>
  <si>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</si>
  <si>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</si>
  <si>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</si>
  <si>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</si>
  <si>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</si>
  <si>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</si>
  <si>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</si>
  <si>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</si>
  <si>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</si>
  <si>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</si>
  <si>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</si>
  <si>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</si>
  <si>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</si>
  <si>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</si>
  <si>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</si>
  <si>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</si>
  <si>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</si>
  <si>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</si>
  <si>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</si>
  <si>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</si>
  <si>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</si>
  <si>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</si>
  <si>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</si>
  <si>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</si>
  <si>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</si>
  <si>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</si>
  <si>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</si>
  <si>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</si>
  <si>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</si>
  <si>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</si>
  <si>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</si>
  <si>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</si>
  <si>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</si>
  <si>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</si>
  <si>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</si>
  <si>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</si>
  <si>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</si>
  <si>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</si>
  <si>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</si>
  <si>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</si>
  <si>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</si>
  <si>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</si>
  <si>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其他</t>
  </si>
  <si>
    <r>
      <rPr>
        <b/>
        <sz val="11"/>
        <color rgb="FF000000"/>
        <rFont val="宋体"/>
        <family val="3"/>
        <charset val="134"/>
      </rPr>
      <t>说明</t>
    </r>
    <r>
      <rPr>
        <b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宋体"/>
        <family val="3"/>
        <charset val="134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宋体"/>
        <family val="3"/>
        <charset val="134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宋体"/>
        <family val="3"/>
        <charset val="134"/>
      </rPr>
      <t>位大类</t>
    </r>
    <r>
      <rPr>
        <sz val="11"/>
        <color rgb="FF000000"/>
        <rFont val="Calibri"/>
        <family val="2"/>
      </rPr>
      <t>+ 2</t>
    </r>
    <r>
      <rPr>
        <sz val="11"/>
        <color rgb="FF000000"/>
        <rFont val="宋体"/>
        <family val="3"/>
        <charset val="134"/>
      </rPr>
      <t>位中类</t>
    </r>
    <r>
      <rPr>
        <sz val="11"/>
        <color rgb="FF000000"/>
        <rFont val="Calibri"/>
        <family val="2"/>
      </rPr>
      <t>+ 3</t>
    </r>
    <r>
      <rPr>
        <sz val="11"/>
        <color rgb="FF000000"/>
        <rFont val="宋体"/>
        <family val="3"/>
        <charset val="134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宋体"/>
        <family val="3"/>
        <charset val="134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宋体"/>
        <family val="3"/>
        <charset val="134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宋体"/>
        <family val="3"/>
        <charset val="134"/>
      </rPr>
      <t>运维，</t>
    </r>
    <r>
      <rPr>
        <sz val="11"/>
        <color rgb="FF000000"/>
        <rFont val="Calibri"/>
        <family val="2"/>
      </rPr>
      <t>GE-</t>
    </r>
    <r>
      <rPr>
        <sz val="11"/>
        <color rgb="FF000000"/>
        <rFont val="宋体"/>
        <family val="3"/>
        <charset val="134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宋体"/>
        <family val="3"/>
        <charset val="134"/>
      </rPr>
      <t xml:space="preserve">请假
</t>
    </r>
    <phoneticPr fontId="46" type="noConversion"/>
  </si>
  <si>
    <t>BU</t>
    <phoneticPr fontId="46" type="noConversion"/>
  </si>
  <si>
    <t>建设</t>
    <phoneticPr fontId="46" type="noConversion"/>
  </si>
  <si>
    <t>经营治理</t>
    <phoneticPr fontId="46" type="noConversion"/>
  </si>
  <si>
    <t>BI人民币报表优化</t>
    <phoneticPr fontId="46" type="noConversion"/>
  </si>
  <si>
    <t>销项发票管理系统优化</t>
    <phoneticPr fontId="46" type="noConversion"/>
  </si>
  <si>
    <t>ERP财务优化</t>
    <phoneticPr fontId="46" type="noConversion"/>
  </si>
  <si>
    <t>财务系统优化：报账系统组织架构调整项目</t>
    <phoneticPr fontId="46" type="noConversion"/>
  </si>
  <si>
    <t>财务系统优化：报账系统收款平台建设项目</t>
    <phoneticPr fontId="46" type="noConversion"/>
  </si>
  <si>
    <t>财务系统优化：管理合并系统架构调整、应用升级及上云项目</t>
    <phoneticPr fontId="46" type="noConversion"/>
  </si>
  <si>
    <t>财务系统优化：报账系统上云及数据库升级</t>
    <phoneticPr fontId="46" type="noConversion"/>
  </si>
  <si>
    <t>财务系统优化：资金系统优化</t>
    <phoneticPr fontId="46" type="noConversion"/>
  </si>
  <si>
    <t>财务系统优化：RPA机器人三期及流程挖掘项目</t>
    <phoneticPr fontId="46" type="noConversion"/>
  </si>
  <si>
    <t>全面预算系统优化（财务及人力）</t>
    <phoneticPr fontId="46" type="noConversion"/>
  </si>
  <si>
    <t>智税平台项目实施</t>
    <phoneticPr fontId="46" type="noConversion"/>
  </si>
  <si>
    <t>数字化报表自助分析</t>
    <phoneticPr fontId="46" type="noConversion"/>
  </si>
  <si>
    <t>共享运营指标及大屏展示</t>
    <phoneticPr fontId="46" type="noConversion"/>
  </si>
  <si>
    <t>人力资源数据分析（BI）项目</t>
    <phoneticPr fontId="46" type="noConversion"/>
  </si>
  <si>
    <t>考勤升级切换</t>
    <phoneticPr fontId="46" type="noConversion"/>
  </si>
  <si>
    <t>人力资源管理系统流程平台优化</t>
    <phoneticPr fontId="46" type="noConversion"/>
  </si>
  <si>
    <t>组织架构管理优化</t>
    <phoneticPr fontId="46" type="noConversion"/>
  </si>
  <si>
    <t>培训管理模块优化</t>
    <phoneticPr fontId="46" type="noConversion"/>
  </si>
  <si>
    <t>招聘管理平台优化</t>
    <phoneticPr fontId="46" type="noConversion"/>
  </si>
  <si>
    <t>档案管理系统优化</t>
    <phoneticPr fontId="46" type="noConversion"/>
  </si>
  <si>
    <t>集团督办系统推广</t>
    <phoneticPr fontId="46" type="noConversion"/>
  </si>
  <si>
    <t>中文网站优化</t>
    <phoneticPr fontId="46" type="noConversion"/>
  </si>
  <si>
    <t>非现场审计系统</t>
    <phoneticPr fontId="46" type="noConversion"/>
  </si>
  <si>
    <t>智慧审计平台</t>
    <phoneticPr fontId="46" type="noConversion"/>
  </si>
  <si>
    <t>审计整改系统优化</t>
    <phoneticPr fontId="46" type="noConversion"/>
  </si>
  <si>
    <t>集团数据定期采集报送</t>
    <phoneticPr fontId="46" type="noConversion"/>
  </si>
  <si>
    <t>数据标准化项目</t>
    <phoneticPr fontId="46" type="noConversion"/>
  </si>
  <si>
    <t>现场数字化管理</t>
    <phoneticPr fontId="46" type="noConversion"/>
  </si>
  <si>
    <t>数字化大屏二期</t>
    <phoneticPr fontId="46" type="noConversion"/>
  </si>
  <si>
    <t>基地报表线上化推广三期项目</t>
    <phoneticPr fontId="46" type="noConversion"/>
  </si>
  <si>
    <t>辅材备件共享平台优化项目</t>
    <phoneticPr fontId="46" type="noConversion"/>
  </si>
  <si>
    <t>SRM升级项目</t>
    <phoneticPr fontId="46" type="noConversion"/>
  </si>
  <si>
    <t>SRM与守正对接项目</t>
    <phoneticPr fontId="46" type="noConversion"/>
  </si>
  <si>
    <t>研发项目管理</t>
    <phoneticPr fontId="46" type="noConversion"/>
  </si>
  <si>
    <t>一卡通系统推广</t>
    <phoneticPr fontId="46" type="noConversion"/>
  </si>
  <si>
    <t>一卡通系统迭代优化</t>
    <phoneticPr fontId="46" type="noConversion"/>
  </si>
  <si>
    <t>汽运调度管理系统升级项目</t>
    <phoneticPr fontId="46" type="noConversion"/>
  </si>
  <si>
    <t>CRM客户关系管理系统一期项目</t>
    <phoneticPr fontId="46" type="noConversion"/>
  </si>
  <si>
    <t>CRM客户关系管理系统二期项目</t>
    <phoneticPr fontId="46" type="noConversion"/>
  </si>
  <si>
    <t>华润化学材料智慧物流项目</t>
    <phoneticPr fontId="46" type="noConversion"/>
  </si>
  <si>
    <t>装配式生产管理系统推广及系统集成项目</t>
    <phoneticPr fontId="46" type="noConversion"/>
  </si>
  <si>
    <t>新业态基础信息化系统推广项目</t>
    <phoneticPr fontId="46" type="noConversion"/>
  </si>
  <si>
    <t>新业态基础信息化系统改造</t>
    <phoneticPr fontId="46" type="noConversion"/>
  </si>
  <si>
    <t>石材ERP一期建设项目（石材工厂ERP和石材销售一体化）</t>
    <phoneticPr fontId="46" type="noConversion"/>
  </si>
  <si>
    <t>045</t>
    <phoneticPr fontId="46" type="noConversion"/>
  </si>
  <si>
    <t>华润电力粉煤灰挂牌销售管理系统项目</t>
    <phoneticPr fontId="46" type="noConversion"/>
  </si>
  <si>
    <t>通用服务</t>
    <phoneticPr fontId="46" type="noConversion"/>
  </si>
  <si>
    <t>总部会议系统升级及维保</t>
    <phoneticPr fontId="46" type="noConversion"/>
  </si>
  <si>
    <t>总部桌面云建设</t>
    <phoneticPr fontId="46" type="noConversion"/>
  </si>
  <si>
    <t>2022年网络、服务器硬件第三方维保</t>
    <phoneticPr fontId="46" type="noConversion"/>
  </si>
  <si>
    <t>系统迁移上云</t>
    <phoneticPr fontId="46" type="noConversion"/>
  </si>
  <si>
    <t>微软软件采购（EA）</t>
    <phoneticPr fontId="46" type="noConversion"/>
  </si>
  <si>
    <t>亚信防病毒软件维保</t>
    <phoneticPr fontId="46" type="noConversion"/>
  </si>
  <si>
    <t>终端安全维保</t>
    <phoneticPr fontId="46" type="noConversion"/>
  </si>
  <si>
    <t>沙河机房搬迁</t>
    <phoneticPr fontId="46" type="noConversion"/>
  </si>
  <si>
    <r>
      <t>IOT</t>
    </r>
    <r>
      <rPr>
        <sz val="11"/>
        <color rgb="FF000000"/>
        <rFont val="宋体"/>
        <family val="2"/>
        <charset val="134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2"/>
        <charset val="134"/>
      </rPr>
      <t>超融合试点</t>
    </r>
    <phoneticPr fontId="46" type="noConversion"/>
  </si>
  <si>
    <t>智能制造</t>
    <phoneticPr fontId="46" type="noConversion"/>
  </si>
  <si>
    <t>OP</t>
    <phoneticPr fontId="46" type="noConversion"/>
  </si>
  <si>
    <t>运维</t>
    <phoneticPr fontId="46" type="noConversion"/>
  </si>
  <si>
    <t>经营类</t>
    <phoneticPr fontId="46" type="noConversion"/>
  </si>
  <si>
    <t>ERP系统</t>
    <phoneticPr fontId="43" type="noConversion"/>
  </si>
  <si>
    <t>办公类</t>
    <phoneticPr fontId="46" type="noConversion"/>
  </si>
  <si>
    <t>OA系统</t>
    <phoneticPr fontId="43" type="noConversion"/>
  </si>
  <si>
    <t>综合内网</t>
    <phoneticPr fontId="43" type="noConversion"/>
  </si>
  <si>
    <t>润工作3.0</t>
    <phoneticPr fontId="43" type="noConversion"/>
  </si>
  <si>
    <t>LDAP</t>
    <phoneticPr fontId="43" type="noConversion"/>
  </si>
  <si>
    <t>智能客服系统</t>
    <phoneticPr fontId="43" type="noConversion"/>
  </si>
  <si>
    <t>知识库管理系统（K-cool）</t>
    <phoneticPr fontId="43" type="noConversion"/>
  </si>
  <si>
    <t>公文管理系统</t>
    <phoneticPr fontId="43" type="noConversion"/>
  </si>
  <si>
    <t>智慧审计平台</t>
    <phoneticPr fontId="43" type="noConversion"/>
  </si>
  <si>
    <t>审计整改跟进系统</t>
    <phoneticPr fontId="43" type="noConversion"/>
  </si>
  <si>
    <t>非现场审计系统</t>
    <phoneticPr fontId="43" type="noConversion"/>
  </si>
  <si>
    <t>商旅平台</t>
    <phoneticPr fontId="43" type="noConversion"/>
  </si>
  <si>
    <t>水泥官网</t>
    <phoneticPr fontId="43" type="noConversion"/>
  </si>
  <si>
    <t>党建e站</t>
    <phoneticPr fontId="43" type="noConversion"/>
  </si>
  <si>
    <t>档案管理系统</t>
    <phoneticPr fontId="43" type="noConversion"/>
  </si>
  <si>
    <t>财务类</t>
    <phoneticPr fontId="46" type="noConversion"/>
  </si>
  <si>
    <t>报账系统</t>
    <phoneticPr fontId="43" type="noConversion"/>
  </si>
  <si>
    <t>报账系统-收款工作台</t>
    <phoneticPr fontId="43" type="noConversion"/>
  </si>
  <si>
    <t>RPA机器人</t>
    <phoneticPr fontId="43" type="noConversion"/>
  </si>
  <si>
    <t>电票平台</t>
    <phoneticPr fontId="43" type="noConversion"/>
  </si>
  <si>
    <t>资金系统</t>
    <phoneticPr fontId="43" type="noConversion"/>
  </si>
  <si>
    <t>电子签章</t>
    <phoneticPr fontId="43" type="noConversion"/>
  </si>
  <si>
    <t>进项发票管理</t>
    <phoneticPr fontId="43" type="noConversion"/>
  </si>
  <si>
    <t>销项发票管理系统</t>
    <phoneticPr fontId="43" type="noConversion"/>
  </si>
  <si>
    <t>管理合并系统</t>
    <phoneticPr fontId="43" type="noConversion"/>
  </si>
  <si>
    <t>会计电子档案</t>
    <phoneticPr fontId="43" type="noConversion"/>
  </si>
  <si>
    <t>全面预算管理系统</t>
    <phoneticPr fontId="43" type="noConversion"/>
  </si>
  <si>
    <t>财务合并系统（HFM）</t>
    <phoneticPr fontId="43" type="noConversion"/>
  </si>
  <si>
    <t>税务管理系统</t>
    <phoneticPr fontId="43" type="noConversion"/>
  </si>
  <si>
    <t>人力类</t>
    <phoneticPr fontId="46" type="noConversion"/>
  </si>
  <si>
    <t>人力资源系统(PS)</t>
    <phoneticPr fontId="43" type="noConversion"/>
  </si>
  <si>
    <t>考勤系统</t>
    <phoneticPr fontId="43" type="noConversion"/>
  </si>
  <si>
    <t>集团电子学习系统</t>
    <phoneticPr fontId="43" type="noConversion"/>
  </si>
  <si>
    <t>招聘管理系统</t>
    <phoneticPr fontId="43" type="noConversion"/>
  </si>
  <si>
    <t>人力资源数据挖掘</t>
    <phoneticPr fontId="43" type="noConversion"/>
  </si>
  <si>
    <t>供应生产</t>
    <phoneticPr fontId="46" type="noConversion"/>
  </si>
  <si>
    <t>辅材备件共享系统（SISC）</t>
    <phoneticPr fontId="43" type="noConversion"/>
  </si>
  <si>
    <t>供应商关系管理系统（SRM）</t>
    <phoneticPr fontId="43" type="noConversion"/>
  </si>
  <si>
    <t>销售物流</t>
    <phoneticPr fontId="46" type="noConversion"/>
  </si>
  <si>
    <t>一卡通发运</t>
    <phoneticPr fontId="43" type="noConversion"/>
  </si>
  <si>
    <t>客户关系管理系统</t>
    <phoneticPr fontId="43" type="noConversion"/>
  </si>
  <si>
    <t>销售移动APP</t>
    <phoneticPr fontId="43" type="noConversion"/>
  </si>
  <si>
    <t>汽运GPS</t>
    <phoneticPr fontId="43" type="noConversion"/>
  </si>
  <si>
    <t>CRM</t>
    <phoneticPr fontId="43" type="noConversion"/>
  </si>
  <si>
    <t>001</t>
    <phoneticPr fontId="46" type="noConversion"/>
  </si>
  <si>
    <t>水泥全流程先进控制系统</t>
    <phoneticPr fontId="43" type="noConversion"/>
  </si>
  <si>
    <t>质量管理系统</t>
    <phoneticPr fontId="43" type="noConversion"/>
  </si>
  <si>
    <t>数据应用</t>
    <phoneticPr fontId="46" type="noConversion"/>
  </si>
  <si>
    <t>商业智能平台（BI）</t>
    <phoneticPr fontId="43" type="noConversion"/>
  </si>
  <si>
    <r>
      <rPr>
        <sz val="11"/>
        <color rgb="FF000000"/>
        <rFont val="宋体"/>
        <family val="3"/>
        <charset val="134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宋体"/>
        <family val="3"/>
        <charset val="134"/>
      </rPr>
      <t>）</t>
    </r>
    <phoneticPr fontId="43" type="noConversion"/>
  </si>
  <si>
    <t>生产月报管理系统</t>
    <phoneticPr fontId="43" type="noConversion"/>
  </si>
  <si>
    <t>人民币报表</t>
    <phoneticPr fontId="43" type="noConversion"/>
  </si>
  <si>
    <t>上报资料表</t>
    <phoneticPr fontId="43" type="noConversion"/>
  </si>
  <si>
    <t>基地报表线上化系统</t>
    <phoneticPr fontId="43" type="noConversion"/>
  </si>
  <si>
    <t>控股数字化大屏</t>
    <phoneticPr fontId="43" type="noConversion"/>
  </si>
  <si>
    <t>污染物排放在线监控平台（EPM）</t>
    <phoneticPr fontId="43" type="noConversion"/>
  </si>
  <si>
    <t>009</t>
    <phoneticPr fontId="46" type="noConversion"/>
  </si>
  <si>
    <t>主数据运维</t>
    <phoneticPr fontId="43" type="noConversion"/>
  </si>
  <si>
    <t>基础设施及桌面</t>
    <phoneticPr fontId="46" type="noConversion"/>
  </si>
  <si>
    <t>桌面设施</t>
    <phoneticPr fontId="43" type="noConversion"/>
  </si>
  <si>
    <t>网络</t>
    <phoneticPr fontId="43" type="noConversion"/>
  </si>
  <si>
    <t>主机系统</t>
    <phoneticPr fontId="43" type="noConversion"/>
  </si>
  <si>
    <t>AD活动目录</t>
    <phoneticPr fontId="43" type="noConversion"/>
  </si>
  <si>
    <t>IT基础设施管理平台</t>
    <phoneticPr fontId="43" type="noConversion"/>
  </si>
  <si>
    <t>邮箱</t>
    <phoneticPr fontId="43" type="noConversion"/>
  </si>
  <si>
    <t>亚信防病毒平台</t>
    <phoneticPr fontId="43" type="noConversion"/>
  </si>
  <si>
    <t>IT安全运维管理系统</t>
    <phoneticPr fontId="43" type="noConversion"/>
  </si>
  <si>
    <t>桌面云系统</t>
    <phoneticPr fontId="43" type="noConversion"/>
  </si>
  <si>
    <t>信息安全相关运维</t>
    <phoneticPr fontId="43" type="noConversion"/>
  </si>
  <si>
    <t>通用技术平台</t>
    <phoneticPr fontId="46" type="noConversion"/>
  </si>
  <si>
    <t>数字化中台</t>
    <phoneticPr fontId="43" type="noConversion"/>
  </si>
  <si>
    <t>容器云</t>
    <phoneticPr fontId="43" type="noConversion"/>
  </si>
  <si>
    <t>企业云服务总线（ECSB）</t>
    <phoneticPr fontId="43" type="noConversion"/>
  </si>
  <si>
    <t>企业服务总线（ESB）</t>
    <phoneticPr fontId="43" type="noConversion"/>
  </si>
  <si>
    <t>数据库运维服务</t>
    <phoneticPr fontId="46" type="noConversion"/>
  </si>
  <si>
    <t>创新平台小程序</t>
    <phoneticPr fontId="43" type="noConversion"/>
  </si>
  <si>
    <t>现场数字化管理平台</t>
    <phoneticPr fontId="43" type="noConversion"/>
  </si>
  <si>
    <t>IT服务管理系统（ITSM）</t>
    <phoneticPr fontId="43" type="noConversion"/>
  </si>
  <si>
    <t>建议</t>
    <phoneticPr fontId="43" type="noConversion"/>
  </si>
  <si>
    <t>有效投诉</t>
    <phoneticPr fontId="43" type="noConversion"/>
  </si>
  <si>
    <t>华润电力污泥运输管理平台</t>
  </si>
  <si>
    <t>12</t>
    <phoneticPr fontId="46" type="noConversion"/>
  </si>
  <si>
    <t>电商</t>
    <phoneticPr fontId="46" type="noConversion"/>
  </si>
  <si>
    <t>电商</t>
    <phoneticPr fontId="43" type="noConversion"/>
  </si>
  <si>
    <t>GE</t>
    <phoneticPr fontId="46" type="noConversion"/>
  </si>
  <si>
    <t>通用</t>
    <phoneticPr fontId="46" type="noConversion"/>
  </si>
  <si>
    <t>临时会议</t>
    <phoneticPr fontId="46" type="noConversion"/>
  </si>
  <si>
    <t>临时会议（非项目建设、运维）</t>
    <phoneticPr fontId="46" type="noConversion"/>
  </si>
  <si>
    <t>党建</t>
    <phoneticPr fontId="46" type="noConversion"/>
  </si>
  <si>
    <t>行政工作</t>
    <phoneticPr fontId="46" type="noConversion"/>
  </si>
  <si>
    <t>智数材料编制</t>
    <phoneticPr fontId="46" type="noConversion"/>
  </si>
  <si>
    <t>其他工作</t>
    <phoneticPr fontId="46" type="noConversion"/>
  </si>
  <si>
    <r>
      <rPr>
        <sz val="11"/>
        <color rgb="FF000000"/>
        <rFont val="宋体"/>
        <family val="3"/>
        <charset val="134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不属于以上工作，请选此项）</t>
    </r>
    <phoneticPr fontId="46" type="noConversion"/>
  </si>
  <si>
    <t>06</t>
    <phoneticPr fontId="46" type="noConversion"/>
  </si>
  <si>
    <t>PMO</t>
    <phoneticPr fontId="46" type="noConversion"/>
  </si>
  <si>
    <r>
      <t>PMO</t>
    </r>
    <r>
      <rPr>
        <sz val="11"/>
        <color rgb="FF000000"/>
        <rFont val="宋体"/>
        <family val="3"/>
        <charset val="134"/>
      </rPr>
      <t>（工作周报、管理月报）</t>
    </r>
    <phoneticPr fontId="46" type="noConversion"/>
  </si>
  <si>
    <t>集团工作</t>
    <phoneticPr fontId="46" type="noConversion"/>
  </si>
  <si>
    <t>华润集团临时工作</t>
    <phoneticPr fontId="46" type="noConversion"/>
  </si>
  <si>
    <t>VA</t>
    <phoneticPr fontId="46" type="noConversion"/>
  </si>
  <si>
    <t>请假</t>
    <phoneticPr fontId="46" type="noConversion"/>
  </si>
  <si>
    <t>----</t>
    <phoneticPr fontId="46" type="noConversion"/>
  </si>
  <si>
    <t>信创工作规划与推进</t>
    <phoneticPr fontId="4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</si>
</sst>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F800]dddd\,\ mmmm\ dd\,\ yyyy"/>
    <numFmt numFmtId="177" formatCode="0.0_);[Red]\(0.0\)"/>
  </numFmts>
  <fonts count="50" x14ac:knownFonts="1">
    <font>
      <sz val="10"/>
      <color theme="1"/>
      <name val="等线"/>
      <family val="2"/>
      <scheme val="minor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1"/>
      <color rgb="FF000000"/>
      <name val="Calibri"/>
      <family val="2"/>
    </font>
    <font>
      <b/>
      <sz val="9"/>
      <color rgb="FFFF0000"/>
      <name val="Calibri"/>
      <family val="2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宋体"/>
      <family val="2"/>
      <charset val="134"/>
    </font>
    <font>
      <sz val="11"/>
      <color indexed="8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34C724"/>
      </patternFill>
    </fill>
    <fill>
      <patternFill patternType="solid">
        <fgColor rgb="FFF2DBDB"/>
      </patternFill>
    </fill>
    <fill>
      <patternFill patternType="solid">
        <fgColor rgb="FFF2DBDB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FD00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5B9BD5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ont="0" applyFill="0" applyBorder="0" applyAlignment="0" applyProtection="0"/>
    <xf numFmtId="176" fontId="41" fillId="0" borderId="43">
      <alignment vertical="center"/>
    </xf>
  </cellStyleXfs>
  <cellXfs count="7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9" fontId="4" fillId="0" borderId="4" xfId="0" applyNumberFormat="1" applyFont="1" applyBorder="1" applyAlignment="1">
      <alignment horizontal="center" vertical="center" wrapText="1"/>
    </xf>
    <xf numFmtId="177" fontId="5" fillId="0" borderId="5" xfId="0" applyNumberFormat="1" applyFont="1" applyBorder="1" applyAlignment="1">
      <alignment horizontal="center" vertical="center" wrapText="1"/>
    </xf>
    <xf numFmtId="176" fontId="9" fillId="5" borderId="9" xfId="0" applyNumberFormat="1" applyFont="1" applyFill="1" applyBorder="1" applyAlignment="1">
      <alignment horizontal="center" vertical="center"/>
    </xf>
    <xf numFmtId="176" fontId="10" fillId="6" borderId="10" xfId="0" applyNumberFormat="1" applyFont="1" applyFill="1" applyBorder="1" applyAlignment="1">
      <alignment horizontal="center" vertical="center" wrapText="1"/>
    </xf>
    <xf numFmtId="9" fontId="11" fillId="0" borderId="11" xfId="0" applyNumberFormat="1" applyFont="1" applyBorder="1" applyAlignment="1">
      <alignment horizontal="center" vertical="center"/>
    </xf>
    <xf numFmtId="177" fontId="12" fillId="7" borderId="12" xfId="0" applyNumberFormat="1" applyFont="1" applyFill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4" fillId="8" borderId="14" xfId="0" applyNumberFormat="1" applyFont="1" applyFill="1" applyBorder="1" applyAlignment="1">
      <alignment horizontal="center" vertical="center"/>
    </xf>
    <xf numFmtId="176" fontId="22" fillId="0" borderId="22" xfId="0" applyNumberFormat="1" applyFont="1" applyBorder="1" applyAlignment="1">
      <alignment horizontal="center" vertical="center"/>
    </xf>
    <xf numFmtId="30" fontId="23" fillId="0" borderId="23" xfId="0" applyNumberFormat="1" applyFont="1" applyBorder="1" applyAlignment="1">
      <alignment horizontal="center" vertical="center"/>
    </xf>
    <xf numFmtId="176" fontId="29" fillId="11" borderId="29" xfId="0" applyNumberFormat="1" applyFont="1" applyFill="1" applyBorder="1" applyAlignment="1">
      <alignment horizontal="center" vertical="center" wrapText="1"/>
    </xf>
    <xf numFmtId="176" fontId="30" fillId="12" borderId="30" xfId="0" applyNumberFormat="1" applyFont="1" applyFill="1" applyBorder="1" applyAlignment="1">
      <alignment horizontal="center" vertical="center"/>
    </xf>
    <xf numFmtId="176" fontId="31" fillId="13" borderId="31" xfId="0" applyNumberFormat="1" applyFont="1" applyFill="1" applyBorder="1" applyAlignment="1">
      <alignment horizontal="center" vertical="center" wrapText="1"/>
    </xf>
    <xf numFmtId="176" fontId="36" fillId="0" borderId="36" xfId="0" applyNumberFormat="1" applyFont="1" applyBorder="1" applyAlignment="1">
      <alignment vertical="center"/>
    </xf>
    <xf numFmtId="176" fontId="37" fillId="0" borderId="37" xfId="0" applyNumberFormat="1" applyFont="1" applyBorder="1" applyAlignment="1">
      <alignment horizontal="center" vertical="center"/>
    </xf>
    <xf numFmtId="176" fontId="9" fillId="5" borderId="9" xfId="0" applyNumberFormat="1" applyFont="1" applyFill="1" applyBorder="1" applyAlignment="1">
      <alignment horizontal="center" vertical="center"/>
    </xf>
    <xf numFmtId="176" fontId="8" fillId="4" borderId="8" xfId="0" applyNumberFormat="1" applyFont="1" applyFill="1" applyBorder="1" applyAlignment="1">
      <alignment horizontal="center" vertical="center"/>
    </xf>
    <xf numFmtId="176" fontId="6" fillId="2" borderId="6" xfId="0" applyNumberFormat="1" applyFont="1" applyFill="1" applyBorder="1" applyAlignment="1">
      <alignment horizontal="center" vertical="center"/>
    </xf>
    <xf numFmtId="176" fontId="7" fillId="3" borderId="7" xfId="0" applyNumberFormat="1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 wrapText="1"/>
    </xf>
    <xf numFmtId="176" fontId="18" fillId="0" borderId="18" xfId="0" applyNumberFormat="1" applyFont="1" applyBorder="1" applyAlignment="1">
      <alignment horizontal="center" vertical="center" wrapText="1"/>
    </xf>
    <xf numFmtId="176" fontId="27" fillId="0" borderId="27" xfId="0" applyNumberFormat="1" applyFont="1" applyBorder="1" applyAlignment="1">
      <alignment horizontal="center" vertical="center" wrapText="1"/>
    </xf>
    <xf numFmtId="176" fontId="21" fillId="0" borderId="21" xfId="0" applyNumberFormat="1" applyFont="1" applyBorder="1" applyAlignment="1">
      <alignment horizontal="center" vertical="center" wrapText="1"/>
    </xf>
    <xf numFmtId="176" fontId="33" fillId="15" borderId="33" xfId="0" applyNumberFormat="1" applyFont="1" applyFill="1" applyBorder="1" applyAlignment="1">
      <alignment horizontal="center" vertical="center" wrapText="1"/>
    </xf>
    <xf numFmtId="176" fontId="32" fillId="14" borderId="32" xfId="0" applyNumberFormat="1" applyFont="1" applyFill="1" applyBorder="1" applyAlignment="1">
      <alignment horizontal="center" vertical="center" wrapText="1"/>
    </xf>
    <xf numFmtId="176" fontId="28" fillId="10" borderId="28" xfId="0" applyNumberFormat="1" applyFont="1" applyFill="1" applyBorder="1" applyAlignment="1">
      <alignment horizontal="center" vertical="center"/>
    </xf>
    <xf numFmtId="176" fontId="17" fillId="0" borderId="17" xfId="0" applyNumberFormat="1" applyFont="1" applyBorder="1" applyAlignment="1">
      <alignment horizontal="center" vertical="center"/>
    </xf>
    <xf numFmtId="176" fontId="34" fillId="16" borderId="34" xfId="0" applyNumberFormat="1" applyFont="1" applyFill="1" applyBorder="1" applyAlignment="1">
      <alignment horizontal="center" vertical="center"/>
    </xf>
    <xf numFmtId="176" fontId="10" fillId="6" borderId="10" xfId="0" applyNumberFormat="1" applyFont="1" applyFill="1" applyBorder="1" applyAlignment="1">
      <alignment horizontal="center" vertical="center" wrapText="1"/>
    </xf>
    <xf numFmtId="0" fontId="15" fillId="9" borderId="1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176" fontId="24" fillId="0" borderId="24" xfId="0" applyNumberFormat="1" applyFont="1" applyBorder="1" applyAlignment="1">
      <alignment horizontal="center" vertical="center"/>
    </xf>
    <xf numFmtId="176" fontId="25" fillId="0" borderId="25" xfId="0" applyNumberFormat="1" applyFont="1" applyBorder="1" applyAlignment="1">
      <alignment horizontal="center" vertical="center"/>
    </xf>
    <xf numFmtId="176" fontId="26" fillId="0" borderId="26" xfId="0" applyNumberFormat="1" applyFont="1" applyBorder="1" applyAlignment="1">
      <alignment horizontal="center" vertical="center"/>
    </xf>
    <xf numFmtId="176" fontId="20" fillId="0" borderId="20" xfId="0" applyNumberFormat="1" applyFont="1" applyBorder="1" applyAlignment="1">
      <alignment horizontal="center" vertical="center"/>
    </xf>
    <xf numFmtId="176" fontId="19" fillId="0" borderId="19" xfId="0" applyNumberFormat="1" applyFont="1" applyBorder="1" applyAlignment="1">
      <alignment horizontal="center" vertical="center"/>
    </xf>
    <xf numFmtId="176" fontId="16" fillId="0" borderId="16" xfId="0" applyNumberFormat="1" applyFont="1" applyBorder="1" applyAlignment="1">
      <alignment horizontal="center" vertical="center"/>
    </xf>
    <xf numFmtId="176" fontId="30" fillId="12" borderId="30" xfId="0" applyNumberFormat="1" applyFont="1" applyFill="1" applyBorder="1" applyAlignment="1">
      <alignment horizontal="center" vertical="center"/>
    </xf>
    <xf numFmtId="0" fontId="35" fillId="0" borderId="35" xfId="0" applyFont="1" applyBorder="1" applyAlignment="1">
      <alignment horizontal="center" vertical="center" wrapText="1"/>
    </xf>
    <xf numFmtId="176" fontId="38" fillId="17" borderId="38" xfId="0" applyNumberFormat="1" applyFont="1" applyFill="1" applyBorder="1" applyAlignment="1">
      <alignment horizontal="center" vertical="center" wrapText="1"/>
    </xf>
    <xf numFmtId="0" fontId="42" fillId="0" borderId="44" xfId="1" applyNumberFormat="1" applyFont="1" applyFill="1" applyBorder="1" applyAlignment="1">
      <alignment horizontal="center" vertical="center"/>
    </xf>
    <xf numFmtId="0" fontId="39" fillId="19" borderId="42" xfId="0" applyFont="1" applyFill="1" applyBorder="1" applyAlignment="1">
      <alignment horizontal="left" vertical="center" wrapText="1"/>
    </xf>
    <xf numFmtId="0" fontId="39" fillId="19" borderId="42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2" fillId="18" borderId="42" xfId="0" applyFont="1" applyFill="1" applyBorder="1" applyAlignment="1">
      <alignment horizontal="center" vertical="center"/>
    </xf>
    <xf numFmtId="0" fontId="39" fillId="20" borderId="42" xfId="0" applyFont="1" applyFill="1" applyBorder="1" applyAlignment="1">
      <alignment horizontal="center" vertical="center"/>
    </xf>
    <xf numFmtId="0" fontId="39" fillId="0" borderId="41" xfId="0" applyFont="1" applyBorder="1" applyAlignment="1">
      <alignment horizontal="center" vertical="center"/>
    </xf>
    <xf numFmtId="0" fontId="45" fillId="0" borderId="41" xfId="0" applyFont="1" applyBorder="1" applyAlignment="1">
      <alignment horizontal="center" vertical="center"/>
    </xf>
    <xf numFmtId="49" fontId="39" fillId="0" borderId="41" xfId="0" applyNumberFormat="1" applyFont="1" applyBorder="1" applyAlignment="1">
      <alignment horizontal="center" vertical="center"/>
    </xf>
    <xf numFmtId="49" fontId="39" fillId="0" borderId="42" xfId="0" applyNumberFormat="1" applyFont="1" applyBorder="1" applyAlignment="1">
      <alignment horizontal="center" vertical="center"/>
    </xf>
    <xf numFmtId="0" fontId="39" fillId="0" borderId="42" xfId="0" applyFont="1" applyBorder="1" applyAlignment="1">
      <alignment horizontal="center" vertical="center"/>
    </xf>
    <xf numFmtId="0" fontId="39" fillId="0" borderId="39" xfId="0" applyFont="1" applyBorder="1" applyAlignment="1">
      <alignment horizontal="center" vertical="center"/>
    </xf>
    <xf numFmtId="0" fontId="45" fillId="0" borderId="39" xfId="0" applyFont="1" applyBorder="1" applyAlignment="1">
      <alignment horizontal="center" vertical="center"/>
    </xf>
    <xf numFmtId="49" fontId="39" fillId="0" borderId="39" xfId="0" applyNumberFormat="1" applyFont="1" applyBorder="1" applyAlignment="1">
      <alignment horizontal="center" vertical="center"/>
    </xf>
    <xf numFmtId="0" fontId="47" fillId="0" borderId="42" xfId="0" applyFont="1" applyBorder="1" applyAlignment="1">
      <alignment horizontal="center" vertical="center"/>
    </xf>
    <xf numFmtId="49" fontId="39" fillId="0" borderId="40" xfId="0" applyNumberFormat="1" applyFont="1" applyBorder="1" applyAlignment="1">
      <alignment horizontal="center" vertical="center"/>
    </xf>
    <xf numFmtId="0" fontId="39" fillId="0" borderId="40" xfId="0" applyFont="1" applyBorder="1" applyAlignment="1">
      <alignment horizontal="center" vertical="center"/>
    </xf>
    <xf numFmtId="49" fontId="39" fillId="0" borderId="41" xfId="0" applyNumberFormat="1" applyFont="1" applyBorder="1" applyAlignment="1">
      <alignment horizontal="center" vertical="center"/>
    </xf>
    <xf numFmtId="0" fontId="39" fillId="0" borderId="41" xfId="0" applyFont="1" applyBorder="1" applyAlignment="1">
      <alignment horizontal="center" vertical="center"/>
    </xf>
    <xf numFmtId="0" fontId="45" fillId="0" borderId="42" xfId="0" applyFont="1" applyBorder="1" applyAlignment="1">
      <alignment horizontal="center" vertical="center"/>
    </xf>
    <xf numFmtId="0" fontId="45" fillId="0" borderId="40" xfId="0" applyFont="1" applyBorder="1" applyAlignment="1">
      <alignment horizontal="center" vertical="center"/>
    </xf>
    <xf numFmtId="49" fontId="39" fillId="0" borderId="40" xfId="0" applyNumberFormat="1" applyFont="1" applyBorder="1" applyAlignment="1">
      <alignment horizontal="center" vertical="center"/>
    </xf>
    <xf numFmtId="0" fontId="49" fillId="0" borderId="0" xfId="0" applyFont="1" applyAlignment="1"/>
    <xf numFmtId="0" fontId="0" fillId="0" borderId="0" xfId="0" applyAlignment="1"/>
    <xf numFmtId="0" fontId="39" fillId="0" borderId="42" xfId="0" applyFont="1" applyBorder="1" applyAlignment="1">
      <alignment vertical="center"/>
    </xf>
    <xf numFmtId="0" fontId="45" fillId="0" borderId="42" xfId="0" applyFont="1" applyBorder="1" applyAlignment="1">
      <alignment vertical="center"/>
    </xf>
    <xf numFmtId="0" fontId="39" fillId="0" borderId="42" xfId="0" quotePrefix="1" applyFont="1" applyBorder="1" applyAlignment="1">
      <alignment vertical="center"/>
    </xf>
    <xf numFmtId="0" fontId="45" fillId="0" borderId="42" xfId="0" quotePrefix="1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yixin21/Desktop/&#20135;&#21697;&#20013;&#24515;&#26376;&#20250;/202208/&#21608;&#25253;&#27169;&#26495;/&#31185;&#25216;&#20844;&#21496;_&#20135;&#21697;&#20013;&#24515;_&#24037;&#20316;&#21608;&#25253;_XXX%20_202208-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本月工作要点"/>
      <sheetName val="第1周工作计划"/>
      <sheetName val="第2周工作计划"/>
      <sheetName val="第3周工作计划"/>
      <sheetName val="第4周工作计划"/>
      <sheetName val="第5周工作计划"/>
      <sheetName val="附表-1"/>
      <sheetName val="附表-2"/>
    </sheetNames>
    <sheetDataSet>
      <sheetData sheetId="0"/>
      <sheetData sheetId="1"/>
      <sheetData sheetId="2"/>
      <sheetData sheetId="3"/>
      <sheetData sheetId="4"/>
      <sheetData sheetId="5"/>
      <sheetData sheetId="6">
        <row r="7">
          <cell r="F7" t="str">
            <v>BI人民币报表优化</v>
          </cell>
          <cell r="G7" t="str">
            <v>BU01001</v>
          </cell>
        </row>
        <row r="8">
          <cell r="F8" t="str">
            <v>销项发票管理系统优化</v>
          </cell>
          <cell r="G8" t="str">
            <v>BU01002</v>
          </cell>
        </row>
        <row r="9">
          <cell r="F9" t="str">
            <v>ERP财务优化</v>
          </cell>
          <cell r="G9" t="str">
            <v>BU01003</v>
          </cell>
        </row>
        <row r="10">
          <cell r="F10" t="str">
            <v>财务系统优化：报账系统组织架构调整项目</v>
          </cell>
          <cell r="G10" t="str">
            <v>BU01004</v>
          </cell>
        </row>
        <row r="11">
          <cell r="F11" t="str">
            <v>财务系统优化：报账系统收款平台建设项目</v>
          </cell>
          <cell r="G11" t="str">
            <v>BU01005</v>
          </cell>
        </row>
        <row r="12">
          <cell r="F12" t="str">
            <v>财务系统优化：管理合并系统架构调整、应用升级及上云项目</v>
          </cell>
          <cell r="G12" t="str">
            <v>BU01006</v>
          </cell>
        </row>
        <row r="13">
          <cell r="F13" t="str">
            <v>财务系统优化：报账系统上云及数据库升级</v>
          </cell>
          <cell r="G13" t="str">
            <v>BU01007</v>
          </cell>
        </row>
        <row r="14">
          <cell r="F14" t="str">
            <v>财务系统优化：资金系统优化</v>
          </cell>
          <cell r="G14" t="str">
            <v>BU01008</v>
          </cell>
        </row>
        <row r="15">
          <cell r="F15" t="str">
            <v>财务系统优化：RPA机器人三期及流程挖掘项目</v>
          </cell>
          <cell r="G15" t="str">
            <v>BU01009</v>
          </cell>
        </row>
        <row r="16">
          <cell r="F16" t="str">
            <v>全面预算系统优化（财务及人力）</v>
          </cell>
          <cell r="G16" t="str">
            <v>BU01010</v>
          </cell>
        </row>
        <row r="17">
          <cell r="F17" t="str">
            <v>智税平台项目实施</v>
          </cell>
          <cell r="G17" t="str">
            <v>BU01011</v>
          </cell>
        </row>
        <row r="18">
          <cell r="F18" t="str">
            <v>数字化报表自助分析</v>
          </cell>
          <cell r="G18" t="str">
            <v>BU01012</v>
          </cell>
        </row>
        <row r="19">
          <cell r="F19" t="str">
            <v>共享运营指标及大屏展示</v>
          </cell>
          <cell r="G19" t="str">
            <v>BU01013</v>
          </cell>
        </row>
        <row r="20">
          <cell r="F20" t="str">
            <v>人力资源数据分析（BI）项目</v>
          </cell>
          <cell r="G20" t="str">
            <v>BU01014</v>
          </cell>
        </row>
        <row r="21">
          <cell r="F21" t="str">
            <v>考勤升级切换</v>
          </cell>
          <cell r="G21" t="str">
            <v>BU01015</v>
          </cell>
        </row>
        <row r="22">
          <cell r="F22" t="str">
            <v>人力资源管理系统流程平台优化</v>
          </cell>
          <cell r="G22" t="str">
            <v>BU01016</v>
          </cell>
        </row>
        <row r="23">
          <cell r="F23" t="str">
            <v>组织架构管理优化</v>
          </cell>
          <cell r="G23" t="str">
            <v>BU01017</v>
          </cell>
        </row>
        <row r="24">
          <cell r="F24" t="str">
            <v>培训管理模块优化</v>
          </cell>
          <cell r="G24" t="str">
            <v>BU01018</v>
          </cell>
        </row>
        <row r="25">
          <cell r="F25" t="str">
            <v>招聘管理平台优化</v>
          </cell>
          <cell r="G25" t="str">
            <v>BU01019</v>
          </cell>
        </row>
        <row r="26">
          <cell r="F26" t="str">
            <v>档案管理系统优化</v>
          </cell>
          <cell r="G26" t="str">
            <v>BU01020</v>
          </cell>
        </row>
        <row r="27">
          <cell r="F27" t="str">
            <v>集团督办系统推广</v>
          </cell>
          <cell r="G27" t="str">
            <v>BU01021</v>
          </cell>
        </row>
        <row r="28">
          <cell r="F28" t="str">
            <v>中文网站优化</v>
          </cell>
          <cell r="G28" t="str">
            <v>BU01022</v>
          </cell>
        </row>
        <row r="29">
          <cell r="F29" t="str">
            <v>非现场审计系统</v>
          </cell>
          <cell r="G29" t="str">
            <v>BU01023</v>
          </cell>
        </row>
        <row r="30">
          <cell r="F30" t="str">
            <v>智慧审计平台</v>
          </cell>
          <cell r="G30" t="str">
            <v>BU01024</v>
          </cell>
        </row>
        <row r="31">
          <cell r="F31" t="str">
            <v>审计整改系统优化</v>
          </cell>
          <cell r="G31" t="str">
            <v>BU01025</v>
          </cell>
        </row>
        <row r="32">
          <cell r="F32" t="str">
            <v>集团数据定期采集报送</v>
          </cell>
          <cell r="G32" t="str">
            <v>BU01026</v>
          </cell>
        </row>
        <row r="33">
          <cell r="F33" t="str">
            <v>数据标准化项目</v>
          </cell>
          <cell r="G33" t="str">
            <v>BU01027</v>
          </cell>
        </row>
        <row r="34">
          <cell r="F34" t="str">
            <v>现场数字化管理</v>
          </cell>
          <cell r="G34" t="str">
            <v>BU01028</v>
          </cell>
        </row>
        <row r="35">
          <cell r="F35" t="str">
            <v>数字化大屏二期</v>
          </cell>
          <cell r="G35" t="str">
            <v>BU01029</v>
          </cell>
        </row>
        <row r="36">
          <cell r="F36" t="str">
            <v>基地报表线上化推广三期项目</v>
          </cell>
          <cell r="G36" t="str">
            <v>BU01030</v>
          </cell>
        </row>
        <row r="37">
          <cell r="F37" t="str">
            <v>辅材备件共享平台优化项目</v>
          </cell>
          <cell r="G37" t="str">
            <v>BU01031</v>
          </cell>
        </row>
        <row r="38">
          <cell r="F38" t="str">
            <v>SRM升级项目</v>
          </cell>
          <cell r="G38" t="str">
            <v>BU01032</v>
          </cell>
        </row>
        <row r="39">
          <cell r="F39" t="str">
            <v>SRM与守正对接项目</v>
          </cell>
          <cell r="G39" t="str">
            <v>BU01033</v>
          </cell>
        </row>
        <row r="40">
          <cell r="F40" t="str">
            <v>研发项目管理</v>
          </cell>
          <cell r="G40" t="str">
            <v>BU01034</v>
          </cell>
        </row>
        <row r="41">
          <cell r="F41" t="str">
            <v>一卡通系统推广</v>
          </cell>
          <cell r="G41" t="str">
            <v>BU01035</v>
          </cell>
        </row>
        <row r="42">
          <cell r="F42" t="str">
            <v>一卡通系统迭代优化</v>
          </cell>
          <cell r="G42" t="str">
            <v>BU01036</v>
          </cell>
        </row>
        <row r="43">
          <cell r="F43" t="str">
            <v>汽运调度管理系统升级项目</v>
          </cell>
          <cell r="G43" t="str">
            <v>BU01037</v>
          </cell>
        </row>
        <row r="44">
          <cell r="F44" t="str">
            <v>CRM客户关系管理系统一期项目</v>
          </cell>
          <cell r="G44" t="str">
            <v>BU01038</v>
          </cell>
        </row>
        <row r="45">
          <cell r="F45" t="str">
            <v>CRM客户关系管理系统二期项目</v>
          </cell>
          <cell r="G45" t="str">
            <v>BU01039</v>
          </cell>
        </row>
        <row r="46">
          <cell r="F46" t="str">
            <v>华润化学材料智慧物流项目</v>
          </cell>
          <cell r="G46" t="str">
            <v>BU01040</v>
          </cell>
        </row>
        <row r="47">
          <cell r="F47" t="str">
            <v>装配式生产管理系统推广及系统集成项目</v>
          </cell>
          <cell r="G47" t="str">
            <v>BU01041</v>
          </cell>
        </row>
        <row r="48">
          <cell r="F48" t="str">
            <v>新业态基础信息化系统推广项目</v>
          </cell>
          <cell r="G48" t="str">
            <v>BU01042</v>
          </cell>
        </row>
        <row r="49">
          <cell r="F49" t="str">
            <v>新业态基础信息化系统改造</v>
          </cell>
          <cell r="G49" t="str">
            <v>BU01043</v>
          </cell>
        </row>
        <row r="50">
          <cell r="F50" t="str">
            <v>石材ERP一期建设项目（石材工厂ERP和石材销售一体化）</v>
          </cell>
          <cell r="G50" t="str">
            <v>BU01044</v>
          </cell>
        </row>
        <row r="51">
          <cell r="F51" t="str">
            <v>华润电力粉煤灰挂牌销售管理系统项目</v>
          </cell>
          <cell r="G51" t="str">
            <v>BU01045</v>
          </cell>
        </row>
        <row r="52">
          <cell r="F52" t="str">
            <v>总部会议系统升级及维保</v>
          </cell>
          <cell r="G52" t="str">
            <v>BU02001</v>
          </cell>
        </row>
        <row r="53">
          <cell r="F53" t="str">
            <v>总部桌面云建设</v>
          </cell>
          <cell r="G53" t="str">
            <v>BU02002</v>
          </cell>
        </row>
        <row r="54">
          <cell r="F54" t="str">
            <v>2022年网络、服务器硬件第三方维保</v>
          </cell>
          <cell r="G54" t="str">
            <v>BU02003</v>
          </cell>
        </row>
        <row r="55">
          <cell r="F55" t="str">
            <v>系统迁移上云</v>
          </cell>
          <cell r="G55" t="str">
            <v>BU02004</v>
          </cell>
        </row>
        <row r="56">
          <cell r="F56" t="str">
            <v>微软软件采购（EA）</v>
          </cell>
          <cell r="G56" t="str">
            <v>BU02005</v>
          </cell>
        </row>
        <row r="57">
          <cell r="F57" t="str">
            <v>亚信防病毒软件维保</v>
          </cell>
          <cell r="G57" t="str">
            <v>BU02006</v>
          </cell>
        </row>
        <row r="58">
          <cell r="F58" t="str">
            <v>终端安全维保</v>
          </cell>
          <cell r="G58" t="str">
            <v>BU02007</v>
          </cell>
        </row>
        <row r="59">
          <cell r="F59" t="str">
            <v>沙河机房搬迁</v>
          </cell>
          <cell r="G59" t="str">
            <v>BU02008</v>
          </cell>
        </row>
        <row r="60">
          <cell r="F60" t="str">
            <v>IOT对接-超融合试点</v>
          </cell>
          <cell r="G60" t="str">
            <v>BU02009</v>
          </cell>
        </row>
        <row r="61">
          <cell r="F61" t="str">
            <v>智能制造</v>
          </cell>
          <cell r="G61" t="str">
            <v>BU03001</v>
          </cell>
        </row>
        <row r="62">
          <cell r="F62" t="str">
            <v>ERP系统</v>
          </cell>
          <cell r="G62" t="str">
            <v>OP01001</v>
          </cell>
        </row>
        <row r="63">
          <cell r="F63" t="str">
            <v>OA系统</v>
          </cell>
          <cell r="G63" t="str">
            <v>OP02001</v>
          </cell>
        </row>
        <row r="64">
          <cell r="F64" t="str">
            <v>综合内网</v>
          </cell>
          <cell r="G64" t="str">
            <v>OP02002</v>
          </cell>
        </row>
        <row r="65">
          <cell r="F65" t="str">
            <v>润工作3.0</v>
          </cell>
          <cell r="G65" t="str">
            <v>OP02003</v>
          </cell>
        </row>
        <row r="66">
          <cell r="F66" t="str">
            <v>LDAP</v>
          </cell>
          <cell r="G66" t="str">
            <v>OP02004</v>
          </cell>
        </row>
        <row r="67">
          <cell r="F67" t="str">
            <v>智能客服系统</v>
          </cell>
          <cell r="G67" t="str">
            <v>OP02005</v>
          </cell>
        </row>
        <row r="68">
          <cell r="F68" t="str">
            <v>知识库管理系统（K-cool）</v>
          </cell>
          <cell r="G68" t="str">
            <v>OP02006</v>
          </cell>
        </row>
        <row r="69">
          <cell r="F69" t="str">
            <v>公文管理系统</v>
          </cell>
          <cell r="G69" t="str">
            <v>OP02007</v>
          </cell>
        </row>
        <row r="70">
          <cell r="F70" t="str">
            <v>智慧审计平台</v>
          </cell>
          <cell r="G70" t="str">
            <v>OP02008</v>
          </cell>
        </row>
        <row r="71">
          <cell r="F71" t="str">
            <v>审计整改跟进系统</v>
          </cell>
          <cell r="G71" t="str">
            <v>OP02009</v>
          </cell>
        </row>
        <row r="72">
          <cell r="F72" t="str">
            <v>非现场审计系统</v>
          </cell>
          <cell r="G72" t="str">
            <v>OP02010</v>
          </cell>
        </row>
        <row r="73">
          <cell r="F73" t="str">
            <v>商旅平台</v>
          </cell>
          <cell r="G73" t="str">
            <v>OP02011</v>
          </cell>
        </row>
        <row r="74">
          <cell r="F74" t="str">
            <v>水泥官网</v>
          </cell>
          <cell r="G74" t="str">
            <v>OP02012</v>
          </cell>
        </row>
        <row r="75">
          <cell r="F75" t="str">
            <v>党建e站</v>
          </cell>
          <cell r="G75" t="str">
            <v>OP02013</v>
          </cell>
        </row>
        <row r="76">
          <cell r="F76" t="str">
            <v>档案管理系统</v>
          </cell>
          <cell r="G76" t="str">
            <v>OP02014</v>
          </cell>
        </row>
        <row r="77">
          <cell r="F77" t="str">
            <v>报账系统</v>
          </cell>
          <cell r="G77" t="str">
            <v>OP03001</v>
          </cell>
        </row>
        <row r="78">
          <cell r="F78" t="str">
            <v>报账系统-收款工作台</v>
          </cell>
          <cell r="G78" t="str">
            <v>OP03002</v>
          </cell>
        </row>
        <row r="79">
          <cell r="F79" t="str">
            <v>RPA机器人</v>
          </cell>
          <cell r="G79" t="str">
            <v>OP03003</v>
          </cell>
        </row>
        <row r="80">
          <cell r="F80" t="str">
            <v>电票平台</v>
          </cell>
          <cell r="G80" t="str">
            <v>OP03004</v>
          </cell>
        </row>
        <row r="81">
          <cell r="F81" t="str">
            <v>资金系统</v>
          </cell>
          <cell r="G81" t="str">
            <v>OP03005</v>
          </cell>
        </row>
        <row r="82">
          <cell r="F82" t="str">
            <v>电子签章</v>
          </cell>
          <cell r="G82" t="str">
            <v>OP03006</v>
          </cell>
        </row>
        <row r="83">
          <cell r="F83" t="str">
            <v>进项发票管理</v>
          </cell>
          <cell r="G83" t="str">
            <v>OP03007</v>
          </cell>
        </row>
        <row r="84">
          <cell r="F84" t="str">
            <v>销项发票管理系统</v>
          </cell>
          <cell r="G84" t="str">
            <v>OP03008</v>
          </cell>
        </row>
        <row r="85">
          <cell r="F85" t="str">
            <v>管理合并系统</v>
          </cell>
          <cell r="G85" t="str">
            <v>OP03009</v>
          </cell>
        </row>
        <row r="86">
          <cell r="F86" t="str">
            <v>会计电子档案</v>
          </cell>
          <cell r="G86" t="str">
            <v>OP03010</v>
          </cell>
        </row>
        <row r="87">
          <cell r="F87" t="str">
            <v>全面预算管理系统</v>
          </cell>
          <cell r="G87" t="str">
            <v>OP03011</v>
          </cell>
        </row>
        <row r="88">
          <cell r="F88" t="str">
            <v>财务合并系统（HFM）</v>
          </cell>
          <cell r="G88" t="str">
            <v>OP03012</v>
          </cell>
        </row>
        <row r="89">
          <cell r="F89" t="str">
            <v>税务管理系统</v>
          </cell>
          <cell r="G89" t="str">
            <v>OP03013</v>
          </cell>
        </row>
        <row r="90">
          <cell r="F90" t="str">
            <v>人力资源系统(PS)</v>
          </cell>
          <cell r="G90" t="str">
            <v>OP04001</v>
          </cell>
        </row>
        <row r="91">
          <cell r="F91" t="str">
            <v>考勤系统</v>
          </cell>
          <cell r="G91" t="str">
            <v>OP04002</v>
          </cell>
        </row>
        <row r="92">
          <cell r="F92" t="str">
            <v>集团电子学习系统</v>
          </cell>
          <cell r="G92" t="str">
            <v>OP04003</v>
          </cell>
        </row>
        <row r="93">
          <cell r="F93" t="str">
            <v>招聘管理系统</v>
          </cell>
          <cell r="G93" t="str">
            <v>OP04004</v>
          </cell>
        </row>
        <row r="94">
          <cell r="F94" t="str">
            <v>人力资源数据挖掘</v>
          </cell>
          <cell r="G94" t="str">
            <v>OP04005</v>
          </cell>
        </row>
        <row r="95">
          <cell r="F95" t="str">
            <v>辅材备件共享系统（SISC）</v>
          </cell>
          <cell r="G95" t="str">
            <v>OP05001</v>
          </cell>
        </row>
        <row r="96">
          <cell r="F96" t="str">
            <v>供应商关系管理系统（SRM）</v>
          </cell>
          <cell r="G96" t="str">
            <v>OP05002</v>
          </cell>
        </row>
        <row r="97">
          <cell r="F97" t="str">
            <v>一卡通发运</v>
          </cell>
          <cell r="G97" t="str">
            <v>OP06001</v>
          </cell>
        </row>
        <row r="98">
          <cell r="F98" t="str">
            <v>客户关系管理系统</v>
          </cell>
          <cell r="G98" t="str">
            <v>OP06002</v>
          </cell>
        </row>
        <row r="99">
          <cell r="F99" t="str">
            <v>销售移动APP</v>
          </cell>
          <cell r="G99" t="str">
            <v>OP06003</v>
          </cell>
        </row>
        <row r="100">
          <cell r="F100" t="str">
            <v>汽运GPS</v>
          </cell>
          <cell r="G100" t="str">
            <v>OP06004</v>
          </cell>
        </row>
        <row r="101">
          <cell r="F101" t="str">
            <v>CRM</v>
          </cell>
          <cell r="G101" t="str">
            <v>OP06005</v>
          </cell>
        </row>
        <row r="102">
          <cell r="F102" t="str">
            <v>水泥全流程先进控制系统</v>
          </cell>
          <cell r="G102" t="str">
            <v>OP07001</v>
          </cell>
        </row>
        <row r="103">
          <cell r="F103" t="str">
            <v>质量管理系统</v>
          </cell>
          <cell r="G103" t="str">
            <v>OP07002</v>
          </cell>
        </row>
        <row r="104">
          <cell r="F104" t="str">
            <v>商业智能平台（BI）</v>
          </cell>
          <cell r="G104" t="str">
            <v>OP08001</v>
          </cell>
        </row>
        <row r="105">
          <cell r="F105" t="str">
            <v>主数据系统（MDM）</v>
          </cell>
          <cell r="G105" t="str">
            <v>OP08002</v>
          </cell>
        </row>
        <row r="106">
          <cell r="F106" t="str">
            <v>生产月报管理系统</v>
          </cell>
          <cell r="G106" t="str">
            <v>OP08003</v>
          </cell>
        </row>
        <row r="107">
          <cell r="F107" t="str">
            <v>人民币报表</v>
          </cell>
          <cell r="G107" t="str">
            <v>OP08004</v>
          </cell>
        </row>
        <row r="108">
          <cell r="F108" t="str">
            <v>上报资料表</v>
          </cell>
          <cell r="G108" t="str">
            <v>OP08005</v>
          </cell>
        </row>
        <row r="109">
          <cell r="F109" t="str">
            <v>基地报表线上化系统</v>
          </cell>
          <cell r="G109" t="str">
            <v>OP08006</v>
          </cell>
        </row>
        <row r="110">
          <cell r="F110" t="str">
            <v>控股数字化大屏</v>
          </cell>
          <cell r="G110" t="str">
            <v>OP08007</v>
          </cell>
        </row>
        <row r="111">
          <cell r="F111" t="str">
            <v>污染物排放在线监控平台（EPM）</v>
          </cell>
          <cell r="G111" t="str">
            <v>OP08008</v>
          </cell>
        </row>
        <row r="112">
          <cell r="F112" t="str">
            <v>主数据运维</v>
          </cell>
          <cell r="G112" t="str">
            <v>OP08009</v>
          </cell>
        </row>
        <row r="113">
          <cell r="F113" t="str">
            <v>桌面设施</v>
          </cell>
          <cell r="G113" t="str">
            <v>OP09001</v>
          </cell>
        </row>
        <row r="114">
          <cell r="F114" t="str">
            <v>网络</v>
          </cell>
          <cell r="G114" t="str">
            <v>OP09002</v>
          </cell>
        </row>
        <row r="115">
          <cell r="F115" t="str">
            <v>主机系统</v>
          </cell>
          <cell r="G115" t="str">
            <v>OP09003</v>
          </cell>
        </row>
        <row r="116">
          <cell r="F116" t="str">
            <v>AD活动目录</v>
          </cell>
          <cell r="G116" t="str">
            <v>OP09004</v>
          </cell>
        </row>
        <row r="117">
          <cell r="F117" t="str">
            <v>IT基础设施管理平台</v>
          </cell>
          <cell r="G117" t="str">
            <v>OP09005</v>
          </cell>
        </row>
        <row r="118">
          <cell r="F118" t="str">
            <v>邮箱</v>
          </cell>
          <cell r="G118" t="str">
            <v>OP09006</v>
          </cell>
        </row>
        <row r="119">
          <cell r="F119" t="str">
            <v>亚信防病毒平台</v>
          </cell>
          <cell r="G119" t="str">
            <v>OP09007</v>
          </cell>
        </row>
        <row r="120">
          <cell r="F120" t="str">
            <v>IT安全运维管理系统</v>
          </cell>
          <cell r="G120" t="str">
            <v>OP09008</v>
          </cell>
        </row>
        <row r="121">
          <cell r="F121" t="str">
            <v>桌面云系统</v>
          </cell>
          <cell r="G121" t="str">
            <v>OP09009</v>
          </cell>
        </row>
        <row r="122">
          <cell r="F122" t="str">
            <v>信息安全相关运维</v>
          </cell>
          <cell r="G122" t="str">
            <v>OP09010</v>
          </cell>
        </row>
        <row r="123">
          <cell r="F123" t="str">
            <v>数字化中台</v>
          </cell>
          <cell r="G123" t="str">
            <v>OP10001</v>
          </cell>
        </row>
        <row r="124">
          <cell r="F124" t="str">
            <v>容器云</v>
          </cell>
          <cell r="G124" t="str">
            <v>OP10002</v>
          </cell>
        </row>
        <row r="125">
          <cell r="F125" t="str">
            <v>企业云服务总线（ECSB）</v>
          </cell>
          <cell r="G125" t="str">
            <v>OP10003</v>
          </cell>
        </row>
        <row r="126">
          <cell r="F126" t="str">
            <v>企业服务总线（ESB）</v>
          </cell>
          <cell r="G126" t="str">
            <v>OP10004</v>
          </cell>
        </row>
        <row r="127">
          <cell r="F127" t="str">
            <v>数据库运维服务</v>
          </cell>
          <cell r="G127" t="str">
            <v>OP10005</v>
          </cell>
        </row>
        <row r="128">
          <cell r="F128" t="str">
            <v>创新平台小程序</v>
          </cell>
          <cell r="G128" t="str">
            <v>OP11001</v>
          </cell>
        </row>
        <row r="129">
          <cell r="F129" t="str">
            <v>现场数字化管理平台</v>
          </cell>
          <cell r="G129" t="str">
            <v>OP11002</v>
          </cell>
        </row>
        <row r="130">
          <cell r="F130" t="str">
            <v>IT服务管理系统（ITSM）</v>
          </cell>
          <cell r="G130" t="str">
            <v>OP11003</v>
          </cell>
        </row>
        <row r="131">
          <cell r="F131" t="str">
            <v>建议</v>
          </cell>
          <cell r="G131" t="str">
            <v>OP11004</v>
          </cell>
        </row>
        <row r="132">
          <cell r="F132" t="str">
            <v>有效投诉</v>
          </cell>
          <cell r="G132" t="str">
            <v>OP11005</v>
          </cell>
        </row>
        <row r="133">
          <cell r="F133" t="str">
            <v>华润电力污泥运输管理平台</v>
          </cell>
          <cell r="G133" t="str">
            <v>OP11006</v>
          </cell>
        </row>
        <row r="134">
          <cell r="F134" t="str">
            <v>电商</v>
          </cell>
          <cell r="G134" t="str">
            <v>OP12001</v>
          </cell>
        </row>
        <row r="135">
          <cell r="F135" t="str">
            <v>临时会议（非项目建设、运维）</v>
          </cell>
          <cell r="G135" t="str">
            <v>GE01001</v>
          </cell>
        </row>
        <row r="136">
          <cell r="F136" t="str">
            <v>党建</v>
          </cell>
          <cell r="G136" t="str">
            <v>GE02001</v>
          </cell>
        </row>
        <row r="137">
          <cell r="F137" t="str">
            <v>行政工作</v>
          </cell>
          <cell r="G137" t="str">
            <v>GE03001</v>
          </cell>
        </row>
        <row r="138">
          <cell r="F138" t="str">
            <v>智数材料编制</v>
          </cell>
          <cell r="G138" t="str">
            <v>GE04001</v>
          </cell>
        </row>
        <row r="139">
          <cell r="F139" t="str">
            <v>其他工作(不属于以上工作，请选此项）</v>
          </cell>
          <cell r="G139" t="str">
            <v>GE05001</v>
          </cell>
        </row>
        <row r="140">
          <cell r="F140" t="str">
            <v>PMO（工作周报、管理月报）</v>
          </cell>
          <cell r="G140" t="str">
            <v>GE06001</v>
          </cell>
        </row>
        <row r="141">
          <cell r="F141" t="str">
            <v>华润集团临时工作</v>
          </cell>
          <cell r="G141" t="str">
            <v>GE07001</v>
          </cell>
        </row>
        <row r="142">
          <cell r="F142" t="str">
            <v>请假</v>
          </cell>
          <cell r="G142" t="str">
            <v>VA01001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pane xSplit="7" ySplit="2" topLeftCell="H3" activePane="bottomRight" state="frozen"/>
      <selection pane="topRight"/>
      <selection pane="bottomLeft"/>
      <selection pane="bottomRight" activeCell="H3" sqref="H3"/>
    </sheetView>
  </sheetViews>
  <sheetFormatPr defaultColWidth="14" defaultRowHeight="13.2" x14ac:dyDescent="0.25"/>
  <cols>
    <col min="1" max="2" width="8" customWidth="1"/>
    <col min="3" max="3" width="21" customWidth="1"/>
    <col min="4" max="4" width="9" customWidth="1"/>
    <col min="5" max="5" width="27" customWidth="1"/>
    <col min="6" max="7" width="7" customWidth="1"/>
    <col min="8" max="8" width="8" customWidth="1"/>
    <col min="9" max="9" width="9" customWidth="1"/>
    <col min="10" max="13" width="30" customWidth="1"/>
    <col min="14" max="14" width="24" customWidth="1"/>
    <col min="15" max="15" width="12" customWidth="1"/>
    <col min="16" max="20" width="10" customWidth="1"/>
  </cols>
  <sheetData>
    <row r="1" spans="1:15" ht="18" customHeight="1" x14ac:dyDescent="0.25">
      <c r="A1" s="20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19" t="s">
        <v>2</v>
      </c>
    </row>
    <row r="2" spans="1:15" ht="31.05" customHeight="1" x14ac:dyDescent="0.25">
      <c r="A2" s="6" t="s">
        <v>3</v>
      </c>
      <c r="B2" s="6" t="s">
        <v>4</v>
      </c>
      <c r="C2" s="7" t="s">
        <v>0</v>
      </c>
      <c r="D2" s="6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19"/>
    </row>
    <row r="3" spans="1:15" ht="25.05" customHeight="1" x14ac:dyDescent="0.25">
      <c r="A3" s="1">
        <v>1</v>
      </c>
      <c r="B3" s="1" t="s">
        <v>16</v>
      </c>
      <c r="C3" s="3" t="s">
        <v>17</v>
      </c>
      <c r="D3" s="3" t="s">
        <v>18</v>
      </c>
      <c r="E3" s="2" t="s">
        <v>19</v>
      </c>
      <c r="F3" s="1" t="s">
        <v>20</v>
      </c>
      <c r="G3" s="3"/>
      <c r="H3" s="4"/>
      <c r="I3" s="4"/>
      <c r="J3" s="2" t="s">
        <v>21</v>
      </c>
      <c r="K3" s="2" t="s">
        <v>22</v>
      </c>
      <c r="L3" s="2" t="s">
        <v>23</v>
      </c>
      <c r="M3" s="2" t="s">
        <v>24</v>
      </c>
      <c r="N3" s="2"/>
      <c r="O3" s="2"/>
    </row>
    <row r="4" spans="1:15" ht="46.05" customHeight="1" x14ac:dyDescent="0.25">
      <c r="A4" s="1">
        <v>2</v>
      </c>
      <c r="B4" s="1" t="s">
        <v>25</v>
      </c>
      <c r="C4" s="3" t="s">
        <v>26</v>
      </c>
      <c r="D4" s="3" t="s">
        <v>18</v>
      </c>
      <c r="E4" s="2" t="s">
        <v>27</v>
      </c>
      <c r="F4" s="1" t="s">
        <v>20</v>
      </c>
      <c r="G4" s="1" t="s">
        <v>28</v>
      </c>
      <c r="H4" s="4"/>
      <c r="I4" s="4"/>
      <c r="J4" s="2" t="s">
        <v>29</v>
      </c>
      <c r="K4" s="2" t="s">
        <v>30</v>
      </c>
      <c r="L4" s="2" t="s">
        <v>31</v>
      </c>
      <c r="M4" s="2" t="s">
        <v>32</v>
      </c>
      <c r="N4" s="2"/>
      <c r="O4" s="2"/>
    </row>
    <row r="5" spans="1:15" ht="16.05" customHeight="1" x14ac:dyDescent="0.25">
      <c r="A5" s="1">
        <v>3</v>
      </c>
      <c r="B5" s="1" t="s">
        <v>16</v>
      </c>
      <c r="C5" s="3" t="s">
        <v>33</v>
      </c>
      <c r="D5" s="3" t="s">
        <v>18</v>
      </c>
      <c r="E5" s="2" t="s">
        <v>34</v>
      </c>
      <c r="F5" s="1" t="s">
        <v>35</v>
      </c>
      <c r="G5" s="1" t="s">
        <v>20</v>
      </c>
      <c r="H5" s="4"/>
      <c r="I5" s="4"/>
      <c r="J5" s="2" t="s">
        <v>36</v>
      </c>
      <c r="K5" s="2" t="s">
        <v>36</v>
      </c>
      <c r="L5" s="2" t="s">
        <v>37</v>
      </c>
      <c r="M5" s="2" t="s">
        <v>38</v>
      </c>
      <c r="N5" s="2"/>
      <c r="O5" s="2"/>
    </row>
    <row r="6" spans="1:15" ht="16.05" customHeight="1" x14ac:dyDescent="0.25">
      <c r="A6" s="1">
        <v>4</v>
      </c>
      <c r="B6" s="1" t="s">
        <v>39</v>
      </c>
      <c r="C6" s="3" t="s">
        <v>39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2"/>
    </row>
    <row r="7" spans="1:15" ht="16.05" customHeight="1" x14ac:dyDescent="0.25">
      <c r="A7" s="1">
        <v>5</v>
      </c>
      <c r="B7" s="1"/>
      <c r="C7" s="2"/>
      <c r="D7" s="2"/>
      <c r="E7" s="2"/>
      <c r="F7" s="1"/>
      <c r="G7" s="1"/>
      <c r="H7" s="4"/>
      <c r="I7" s="4"/>
      <c r="J7" s="5"/>
      <c r="K7" s="5"/>
      <c r="L7" s="5"/>
      <c r="M7" s="5"/>
      <c r="N7" s="5"/>
      <c r="O7" s="2"/>
    </row>
    <row r="8" spans="1:15" ht="16.05" customHeight="1" x14ac:dyDescent="0.25">
      <c r="A8" s="1">
        <v>6</v>
      </c>
      <c r="B8" s="1"/>
      <c r="C8" s="2"/>
      <c r="D8" s="2"/>
      <c r="E8" s="2"/>
      <c r="F8" s="1"/>
      <c r="G8" s="1"/>
      <c r="H8" s="4"/>
      <c r="I8" s="4"/>
      <c r="J8" s="5"/>
      <c r="K8" s="5"/>
      <c r="L8" s="5"/>
      <c r="M8" s="5"/>
      <c r="N8" s="5"/>
      <c r="O8" s="2"/>
    </row>
    <row r="9" spans="1:15" ht="15" customHeight="1" x14ac:dyDescent="0.25"/>
    <row r="10" spans="1:15" ht="15" customHeight="1" x14ac:dyDescent="0.25"/>
    <row r="11" spans="1:15" ht="15" customHeight="1" x14ac:dyDescent="0.25"/>
    <row r="12" spans="1:15" ht="15" customHeight="1" x14ac:dyDescent="0.25"/>
    <row r="13" spans="1:15" ht="15" customHeight="1" x14ac:dyDescent="0.25"/>
    <row r="14" spans="1:15" ht="15" customHeight="1" x14ac:dyDescent="0.25"/>
    <row r="15" spans="1:15" ht="15" customHeight="1" x14ac:dyDescent="0.25"/>
    <row r="16" spans="1:15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</sheetData>
  <mergeCells count="2">
    <mergeCell ref="O1:O2"/>
    <mergeCell ref="A1:N1"/>
  </mergeCells>
  <phoneticPr fontId="43" type="noConversion"/>
  <dataValidations count="2">
    <dataValidation type="list" operator="equal" allowBlank="1" sqref="B3:B8">
      <formula1>"建设,运维,通用,请假"</formula1>
    </dataValidation>
    <dataValidation type="list" operator="equal" allowBlank="1" sqref="B2">
      <formula1>"建设,运维,通用"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showGridLines="0" workbookViewId="0">
      <selection activeCell="C7" sqref="C7"/>
    </sheetView>
  </sheetViews>
  <sheetFormatPr defaultColWidth="14" defaultRowHeight="13.2" x14ac:dyDescent="0.25"/>
  <cols>
    <col min="1" max="1" width="12" customWidth="1"/>
    <col min="2" max="3" width="11" customWidth="1"/>
    <col min="4" max="4" width="28" customWidth="1"/>
    <col min="5" max="5" width="9" customWidth="1"/>
    <col min="6" max="7" width="8" customWidth="1"/>
    <col min="8" max="8" width="19" customWidth="1"/>
    <col min="9" max="9" width="8" customWidth="1"/>
    <col min="10" max="10" width="9" customWidth="1"/>
    <col min="11" max="11" width="10" customWidth="1"/>
    <col min="12" max="15" width="22" customWidth="1"/>
    <col min="16" max="17" width="17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12" t="s">
        <v>40</v>
      </c>
      <c r="B1" s="12"/>
      <c r="C1" s="12"/>
      <c r="D1" s="13">
        <v>44752</v>
      </c>
    </row>
    <row r="2" spans="1:19" ht="19.05" customHeight="1" x14ac:dyDescent="0.25">
      <c r="A2" s="31" t="str">
        <f>CONCATENATE("周总结&lt;",TEXT(D1-6,"yyyy年mm月dd日"),"-",TEXT(D1,"yyyy年mm月dd日"),"&gt;")</f>
        <v>周总结&lt;2022年07月04日-2022年07月10日&gt;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2" t="s">
        <v>41</v>
      </c>
      <c r="S2" s="19" t="s">
        <v>2</v>
      </c>
    </row>
    <row r="3" spans="1:19" ht="31.05" customHeight="1" x14ac:dyDescent="0.25">
      <c r="A3" s="6" t="s">
        <v>3</v>
      </c>
      <c r="B3" s="6" t="s">
        <v>42</v>
      </c>
      <c r="C3" s="6" t="s">
        <v>43</v>
      </c>
      <c r="D3" s="7" t="s">
        <v>44</v>
      </c>
      <c r="E3" s="7" t="s">
        <v>5</v>
      </c>
      <c r="F3" s="7" t="s">
        <v>7</v>
      </c>
      <c r="G3" s="7" t="s">
        <v>45</v>
      </c>
      <c r="H3" s="6" t="s">
        <v>46</v>
      </c>
      <c r="I3" s="7" t="s">
        <v>9</v>
      </c>
      <c r="J3" s="7" t="s">
        <v>47</v>
      </c>
      <c r="K3" s="6" t="s">
        <v>48</v>
      </c>
      <c r="L3" s="6" t="s">
        <v>49</v>
      </c>
      <c r="M3" s="6" t="s">
        <v>50</v>
      </c>
      <c r="N3" s="6" t="s">
        <v>51</v>
      </c>
      <c r="O3" s="6" t="s">
        <v>52</v>
      </c>
      <c r="P3" s="6" t="s">
        <v>53</v>
      </c>
      <c r="Q3" s="6" t="s">
        <v>54</v>
      </c>
      <c r="R3" s="19"/>
      <c r="S3" s="19"/>
    </row>
    <row r="4" spans="1:19" ht="31.95" customHeight="1" x14ac:dyDescent="0.25">
      <c r="A4" s="1">
        <v>1</v>
      </c>
      <c r="B4" s="44" t="str">
        <f>VLOOKUP(D4,'[1]附表-1'!$F$7:$G$142,2,FALSE)</f>
        <v>BU01035</v>
      </c>
      <c r="C4" s="3" t="s">
        <v>16</v>
      </c>
      <c r="D4" s="3" t="s">
        <v>17</v>
      </c>
      <c r="E4" s="3"/>
      <c r="F4" s="1" t="s">
        <v>20</v>
      </c>
      <c r="G4" s="1"/>
      <c r="H4" s="3" t="s">
        <v>55</v>
      </c>
      <c r="I4" s="8"/>
      <c r="J4" s="8"/>
      <c r="K4" s="10"/>
      <c r="L4" s="10">
        <v>0</v>
      </c>
      <c r="M4" s="10">
        <v>0</v>
      </c>
      <c r="N4" s="9">
        <v>2</v>
      </c>
      <c r="O4" s="9">
        <v>2</v>
      </c>
      <c r="P4" s="10"/>
      <c r="Q4" s="10"/>
      <c r="R4" s="11">
        <f t="shared" ref="R4:R9" si="0">SUM(K4:Q4)</f>
        <v>4</v>
      </c>
      <c r="S4" s="2"/>
    </row>
    <row r="5" spans="1:19" ht="31.95" customHeight="1" x14ac:dyDescent="0.25">
      <c r="A5" s="1">
        <v>2</v>
      </c>
      <c r="B5" s="44" t="str">
        <f>VLOOKUP(D5,'[1]附表-1'!$F$7:$G$142,2,FALSE)</f>
        <v>OP06001</v>
      </c>
      <c r="C5" s="1" t="s">
        <v>25</v>
      </c>
      <c r="D5" s="3" t="s">
        <v>26</v>
      </c>
      <c r="E5" s="3"/>
      <c r="F5" s="1" t="s">
        <v>20</v>
      </c>
      <c r="G5" s="2" t="s">
        <v>28</v>
      </c>
      <c r="H5" s="2" t="s">
        <v>56</v>
      </c>
      <c r="I5" s="8"/>
      <c r="J5" s="8"/>
      <c r="K5" s="10"/>
      <c r="L5" s="9">
        <v>4</v>
      </c>
      <c r="M5" s="9">
        <v>4</v>
      </c>
      <c r="N5" s="9">
        <v>4</v>
      </c>
      <c r="O5" s="9">
        <v>4</v>
      </c>
      <c r="P5" s="9">
        <v>2</v>
      </c>
      <c r="Q5" s="10"/>
      <c r="R5" s="11">
        <f t="shared" si="0"/>
        <v>18</v>
      </c>
      <c r="S5" s="2"/>
    </row>
    <row r="6" spans="1:19" ht="31.95" customHeight="1" x14ac:dyDescent="0.25">
      <c r="A6" s="1">
        <v>3</v>
      </c>
      <c r="B6" s="44" t="str">
        <f>VLOOKUP(D6,'[1]附表-1'!$F$7:$G$142,2,FALSE)</f>
        <v>BU01036</v>
      </c>
      <c r="C6" s="1" t="s">
        <v>16</v>
      </c>
      <c r="D6" s="3" t="s">
        <v>33</v>
      </c>
      <c r="E6" s="3"/>
      <c r="F6" s="1" t="s">
        <v>35</v>
      </c>
      <c r="G6" s="2" t="s">
        <v>20</v>
      </c>
      <c r="H6" s="2" t="s">
        <v>57</v>
      </c>
      <c r="I6" s="8"/>
      <c r="J6" s="8"/>
      <c r="K6" s="10"/>
      <c r="L6" s="10">
        <v>0</v>
      </c>
      <c r="M6" s="10">
        <v>0</v>
      </c>
      <c r="N6" s="9">
        <v>2</v>
      </c>
      <c r="O6" s="9">
        <v>2</v>
      </c>
      <c r="P6" s="10"/>
      <c r="Q6" s="10"/>
      <c r="R6" s="11">
        <f t="shared" si="0"/>
        <v>4</v>
      </c>
      <c r="S6" s="2"/>
    </row>
    <row r="7" spans="1:19" ht="31.95" customHeight="1" x14ac:dyDescent="0.25">
      <c r="A7" s="1">
        <v>4</v>
      </c>
      <c r="B7" s="44" t="str">
        <f>VLOOKUP(D7,'[1]附表-1'!$F$7:$G$142,2,FALSE)</f>
        <v>GE01001</v>
      </c>
      <c r="C7" s="1" t="s">
        <v>58</v>
      </c>
      <c r="D7" s="2" t="s">
        <v>59</v>
      </c>
      <c r="E7" s="2"/>
      <c r="F7" s="1" t="s">
        <v>20</v>
      </c>
      <c r="G7" s="2"/>
      <c r="H7" s="2"/>
      <c r="I7" s="8"/>
      <c r="J7" s="8"/>
      <c r="K7" s="10"/>
      <c r="L7" s="9">
        <v>2</v>
      </c>
      <c r="M7" s="10">
        <v>0</v>
      </c>
      <c r="N7" s="10"/>
      <c r="O7" s="10"/>
      <c r="P7" s="10"/>
      <c r="Q7" s="10"/>
      <c r="R7" s="11">
        <f t="shared" si="0"/>
        <v>2</v>
      </c>
      <c r="S7" s="2"/>
    </row>
    <row r="8" spans="1:19" ht="31.95" customHeight="1" x14ac:dyDescent="0.25">
      <c r="A8" s="1">
        <v>5</v>
      </c>
      <c r="B8" s="44" t="str">
        <f>VLOOKUP(D8,'[1]附表-1'!$F$7:$G$142,2,FALSE)</f>
        <v>GE05001</v>
      </c>
      <c r="C8" s="1" t="s">
        <v>58</v>
      </c>
      <c r="D8" s="2" t="s">
        <v>60</v>
      </c>
      <c r="E8" s="2"/>
      <c r="F8" s="1" t="s">
        <v>20</v>
      </c>
      <c r="G8" s="2"/>
      <c r="H8" s="2"/>
      <c r="I8" s="8"/>
      <c r="J8" s="8"/>
      <c r="K8" s="10"/>
      <c r="L8" s="10"/>
      <c r="M8" s="9">
        <v>4</v>
      </c>
      <c r="N8" s="10"/>
      <c r="O8" s="10"/>
      <c r="P8" s="10"/>
      <c r="Q8" s="10"/>
      <c r="R8" s="11">
        <f t="shared" si="0"/>
        <v>4</v>
      </c>
      <c r="S8" s="2"/>
    </row>
    <row r="9" spans="1:19" ht="25.95" customHeight="1" x14ac:dyDescent="0.25">
      <c r="A9" s="1">
        <v>6</v>
      </c>
      <c r="B9" s="44" t="str">
        <f>VLOOKUP(D9,'[1]附表-1'!$F$7:$G$142,2,FALSE)</f>
        <v>OP01001</v>
      </c>
      <c r="C9" s="1" t="s">
        <v>25</v>
      </c>
      <c r="D9" s="2" t="s">
        <v>61</v>
      </c>
      <c r="E9" s="2"/>
      <c r="F9" s="1" t="s">
        <v>62</v>
      </c>
      <c r="G9" s="1" t="s">
        <v>20</v>
      </c>
      <c r="H9" s="8" t="s">
        <v>63</v>
      </c>
      <c r="I9" s="8"/>
      <c r="J9" s="2"/>
      <c r="K9" s="10"/>
      <c r="L9" s="9">
        <v>2</v>
      </c>
      <c r="M9" s="10"/>
      <c r="N9" s="10"/>
      <c r="O9" s="10"/>
      <c r="P9" s="10"/>
      <c r="Q9" s="10"/>
      <c r="R9" s="11">
        <f t="shared" si="0"/>
        <v>2</v>
      </c>
      <c r="S9" s="2"/>
    </row>
    <row r="10" spans="1:19" ht="25.05" customHeight="1" x14ac:dyDescent="0.25">
      <c r="A10" s="33" t="s">
        <v>64</v>
      </c>
      <c r="B10" s="33"/>
      <c r="C10" s="33"/>
      <c r="D10" s="33"/>
      <c r="E10" s="33"/>
      <c r="F10" s="33"/>
      <c r="G10" s="33"/>
      <c r="H10" s="33"/>
      <c r="I10" s="33"/>
      <c r="J10" s="33"/>
      <c r="K10" s="11">
        <f t="shared" ref="K10:R10" si="1">SUM(K4:K9)</f>
        <v>0</v>
      </c>
      <c r="L10" s="11">
        <f t="shared" si="1"/>
        <v>8</v>
      </c>
      <c r="M10" s="11">
        <f t="shared" si="1"/>
        <v>8</v>
      </c>
      <c r="N10" s="11">
        <f t="shared" si="1"/>
        <v>8</v>
      </c>
      <c r="O10" s="11">
        <f t="shared" si="1"/>
        <v>8</v>
      </c>
      <c r="P10" s="11">
        <f t="shared" si="1"/>
        <v>2</v>
      </c>
      <c r="Q10" s="11">
        <f t="shared" si="1"/>
        <v>0</v>
      </c>
      <c r="R10" s="11">
        <f t="shared" si="1"/>
        <v>34</v>
      </c>
      <c r="S10" s="2"/>
    </row>
    <row r="11" spans="1:19" ht="16.95" customHeight="1" x14ac:dyDescent="0.25">
      <c r="A11" s="34" t="s">
        <v>65</v>
      </c>
      <c r="B11" s="34"/>
      <c r="C11" s="34"/>
      <c r="D11" s="35" t="s">
        <v>66</v>
      </c>
      <c r="E11" s="36"/>
      <c r="F11" s="37"/>
      <c r="G11" s="30" t="s">
        <v>67</v>
      </c>
      <c r="H11" s="30"/>
      <c r="I11" s="30"/>
      <c r="J11" s="30"/>
      <c r="K11" s="26" t="s">
        <v>39</v>
      </c>
      <c r="L11" s="26" t="s">
        <v>68</v>
      </c>
      <c r="M11" s="26" t="s">
        <v>69</v>
      </c>
      <c r="N11" s="26" t="s">
        <v>70</v>
      </c>
      <c r="O11" s="23" t="s">
        <v>71</v>
      </c>
      <c r="P11" s="2"/>
      <c r="Q11" s="2"/>
      <c r="R11" s="2"/>
      <c r="S11" s="2"/>
    </row>
    <row r="12" spans="1:19" ht="16.95" customHeight="1" x14ac:dyDescent="0.25">
      <c r="A12" s="34"/>
      <c r="B12" s="34"/>
      <c r="C12" s="34"/>
      <c r="D12" s="38"/>
      <c r="E12" s="39"/>
      <c r="F12" s="40"/>
      <c r="G12" s="30" t="s">
        <v>72</v>
      </c>
      <c r="H12" s="30"/>
      <c r="I12" s="30"/>
      <c r="J12" s="30"/>
      <c r="K12" s="24"/>
      <c r="L12" s="24"/>
      <c r="M12" s="24"/>
      <c r="N12" s="24"/>
      <c r="O12" s="23"/>
      <c r="P12" s="2"/>
      <c r="Q12" s="2"/>
      <c r="R12" s="2"/>
      <c r="S12" s="2"/>
    </row>
    <row r="13" spans="1:19" ht="16.95" customHeight="1" x14ac:dyDescent="0.25">
      <c r="A13" s="34"/>
      <c r="B13" s="34"/>
      <c r="C13" s="34"/>
      <c r="D13" s="38"/>
      <c r="E13" s="39"/>
      <c r="F13" s="40"/>
      <c r="G13" s="30" t="s">
        <v>73</v>
      </c>
      <c r="H13" s="30"/>
      <c r="I13" s="30"/>
      <c r="J13" s="30"/>
      <c r="K13" s="24"/>
      <c r="L13" s="24"/>
      <c r="M13" s="24"/>
      <c r="N13" s="24"/>
      <c r="O13" s="24" t="s">
        <v>74</v>
      </c>
      <c r="P13" s="2"/>
      <c r="Q13" s="2"/>
      <c r="R13" s="2"/>
      <c r="S13" s="2"/>
    </row>
    <row r="14" spans="1:19" ht="16.95" customHeight="1" x14ac:dyDescent="0.25">
      <c r="A14" s="34"/>
      <c r="B14" s="34"/>
      <c r="C14" s="34"/>
      <c r="D14" s="38"/>
      <c r="E14" s="39"/>
      <c r="F14" s="40"/>
      <c r="G14" s="30" t="s">
        <v>75</v>
      </c>
      <c r="H14" s="30"/>
      <c r="I14" s="30"/>
      <c r="J14" s="30"/>
      <c r="K14" s="24"/>
      <c r="L14" s="24"/>
      <c r="M14" s="25"/>
      <c r="N14" s="24"/>
      <c r="O14" s="25"/>
      <c r="P14" s="2"/>
      <c r="Q14" s="2"/>
      <c r="R14" s="2"/>
      <c r="S14" s="2"/>
    </row>
    <row r="15" spans="1:19" ht="16.95" customHeight="1" x14ac:dyDescent="0.25">
      <c r="A15" s="34"/>
      <c r="B15" s="34"/>
      <c r="C15" s="34"/>
      <c r="D15" s="30" t="s">
        <v>76</v>
      </c>
      <c r="E15" s="30"/>
      <c r="F15" s="30"/>
      <c r="G15" s="30" t="s">
        <v>77</v>
      </c>
      <c r="H15" s="30"/>
      <c r="I15" s="30"/>
      <c r="J15" s="30"/>
      <c r="K15" s="24"/>
      <c r="L15" s="23" t="s">
        <v>78</v>
      </c>
      <c r="M15" s="26" t="s">
        <v>79</v>
      </c>
      <c r="N15" s="26" t="s">
        <v>74</v>
      </c>
      <c r="O15" s="26" t="s">
        <v>80</v>
      </c>
      <c r="P15" s="2"/>
      <c r="Q15" s="2"/>
      <c r="R15" s="2"/>
      <c r="S15" s="2"/>
    </row>
    <row r="16" spans="1:19" ht="16.05" customHeight="1" x14ac:dyDescent="0.25">
      <c r="A16" s="34"/>
      <c r="B16" s="34"/>
      <c r="C16" s="34"/>
      <c r="D16" s="30"/>
      <c r="E16" s="30"/>
      <c r="F16" s="30"/>
      <c r="G16" s="30" t="s">
        <v>81</v>
      </c>
      <c r="H16" s="30"/>
      <c r="I16" s="30"/>
      <c r="J16" s="30"/>
      <c r="K16" s="24"/>
      <c r="L16" s="23"/>
      <c r="M16" s="24"/>
      <c r="N16" s="25"/>
      <c r="O16" s="25"/>
      <c r="P16" s="2"/>
      <c r="Q16" s="2"/>
      <c r="R16" s="2"/>
      <c r="S16" s="2"/>
    </row>
    <row r="17" spans="1:19" ht="31.05" customHeight="1" x14ac:dyDescent="0.25">
      <c r="A17" s="34"/>
      <c r="B17" s="34"/>
      <c r="C17" s="34"/>
      <c r="D17" s="30"/>
      <c r="E17" s="30"/>
      <c r="F17" s="30"/>
      <c r="G17" s="30" t="s">
        <v>82</v>
      </c>
      <c r="H17" s="30"/>
      <c r="I17" s="30"/>
      <c r="J17" s="30"/>
      <c r="K17" s="24"/>
      <c r="L17" s="24" t="s">
        <v>83</v>
      </c>
      <c r="M17" s="24"/>
      <c r="N17" s="26" t="s">
        <v>84</v>
      </c>
      <c r="O17" s="26" t="s">
        <v>36</v>
      </c>
      <c r="P17" s="2"/>
      <c r="Q17" s="2"/>
      <c r="R17" s="2"/>
      <c r="S17" s="2"/>
    </row>
    <row r="18" spans="1:19" ht="16.05" customHeight="1" x14ac:dyDescent="0.25">
      <c r="A18" s="34"/>
      <c r="B18" s="34"/>
      <c r="C18" s="34"/>
      <c r="D18" s="30"/>
      <c r="E18" s="30"/>
      <c r="F18" s="30"/>
      <c r="G18" s="30" t="s">
        <v>85</v>
      </c>
      <c r="H18" s="30"/>
      <c r="I18" s="30"/>
      <c r="J18" s="30"/>
      <c r="K18" s="25"/>
      <c r="L18" s="25"/>
      <c r="M18" s="24"/>
      <c r="N18" s="25"/>
      <c r="O18" s="25"/>
      <c r="P18" s="2"/>
      <c r="Q18" s="2"/>
      <c r="R18" s="2"/>
      <c r="S18" s="2"/>
    </row>
    <row r="19" spans="1:19" ht="18" customHeight="1" x14ac:dyDescent="0.25">
      <c r="A19" s="34"/>
      <c r="B19" s="34"/>
      <c r="C19" s="34"/>
      <c r="D19" s="41" t="s">
        <v>86</v>
      </c>
      <c r="E19" s="41"/>
      <c r="F19" s="41"/>
      <c r="G19" s="29" t="s">
        <v>87</v>
      </c>
      <c r="H19" s="29"/>
      <c r="I19" s="29"/>
      <c r="J19" s="29"/>
      <c r="K19" s="14"/>
      <c r="L19" s="14"/>
      <c r="M19" s="14"/>
      <c r="N19" s="14"/>
      <c r="O19" s="14"/>
      <c r="P19" s="14"/>
      <c r="Q19" s="14"/>
      <c r="R19" s="14"/>
      <c r="S19" s="15"/>
    </row>
    <row r="20" spans="1:19" ht="36" customHeight="1" x14ac:dyDescent="0.25">
      <c r="A20" s="34"/>
      <c r="B20" s="34"/>
      <c r="C20" s="34"/>
      <c r="D20" s="41"/>
      <c r="E20" s="41"/>
      <c r="F20" s="41"/>
      <c r="G20" s="29" t="s">
        <v>88</v>
      </c>
      <c r="H20" s="29"/>
      <c r="I20" s="29"/>
      <c r="J20" s="29"/>
      <c r="K20" s="14"/>
      <c r="L20" s="14"/>
      <c r="M20" s="14"/>
      <c r="N20" s="14"/>
      <c r="O20" s="14"/>
      <c r="P20" s="27" t="s">
        <v>89</v>
      </c>
      <c r="Q20" s="14"/>
      <c r="R20" s="15"/>
      <c r="S20" s="15"/>
    </row>
    <row r="21" spans="1:19" ht="18" customHeight="1" x14ac:dyDescent="0.25">
      <c r="A21" s="34"/>
      <c r="B21" s="34"/>
      <c r="C21" s="34"/>
      <c r="D21" s="41"/>
      <c r="E21" s="41"/>
      <c r="F21" s="41"/>
      <c r="G21" s="29" t="s">
        <v>90</v>
      </c>
      <c r="H21" s="29"/>
      <c r="I21" s="29"/>
      <c r="J21" s="29"/>
      <c r="K21" s="16"/>
      <c r="L21" s="16"/>
      <c r="M21" s="16"/>
      <c r="N21" s="16"/>
      <c r="O21" s="16"/>
      <c r="P21" s="28"/>
      <c r="Q21" s="16"/>
      <c r="R21" s="15"/>
      <c r="S21" s="15"/>
    </row>
  </sheetData>
  <mergeCells count="33">
    <mergeCell ref="R2:R3"/>
    <mergeCell ref="S2:S3"/>
    <mergeCell ref="A10:J10"/>
    <mergeCell ref="A11:C21"/>
    <mergeCell ref="G11:J11"/>
    <mergeCell ref="G12:J12"/>
    <mergeCell ref="D15:F18"/>
    <mergeCell ref="D11:F14"/>
    <mergeCell ref="G14:J14"/>
    <mergeCell ref="G15:J15"/>
    <mergeCell ref="G16:J16"/>
    <mergeCell ref="G17:J17"/>
    <mergeCell ref="G18:J18"/>
    <mergeCell ref="D19:F21"/>
    <mergeCell ref="G19:J19"/>
    <mergeCell ref="G20:J20"/>
    <mergeCell ref="G21:J21"/>
    <mergeCell ref="G13:J13"/>
    <mergeCell ref="A2:Q2"/>
    <mergeCell ref="K11:K18"/>
    <mergeCell ref="M11:M14"/>
    <mergeCell ref="L11:L14"/>
    <mergeCell ref="L17:L18"/>
    <mergeCell ref="L15:L16"/>
    <mergeCell ref="M15:M18"/>
    <mergeCell ref="N11:N14"/>
    <mergeCell ref="N15:N16"/>
    <mergeCell ref="N17:N18"/>
    <mergeCell ref="O11:O12"/>
    <mergeCell ref="O13:O14"/>
    <mergeCell ref="O15:O16"/>
    <mergeCell ref="O17:O18"/>
    <mergeCell ref="P20:P21"/>
  </mergeCells>
  <phoneticPr fontId="43" type="noConversion"/>
  <dataValidations count="2">
    <dataValidation type="list" operator="equal" allowBlank="1" sqref="J9">
      <formula1>"完成,延迟"</formula1>
    </dataValidation>
    <dataValidation type="list" operator="equal" allowBlank="1" sqref="C10:C21">
      <formula1>"建设,运维,通用"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showGridLines="0" workbookViewId="0">
      <selection activeCell="A7" sqref="A7:XFD8"/>
    </sheetView>
  </sheetViews>
  <sheetFormatPr defaultColWidth="14" defaultRowHeight="13.2" x14ac:dyDescent="0.25"/>
  <cols>
    <col min="1" max="1" width="13" customWidth="1"/>
    <col min="2" max="2" width="14" customWidth="1"/>
    <col min="3" max="3" width="12" customWidth="1"/>
    <col min="4" max="4" width="28" customWidth="1"/>
    <col min="5" max="5" width="9" customWidth="1"/>
    <col min="6" max="7" width="8" customWidth="1"/>
    <col min="8" max="8" width="19" customWidth="1"/>
    <col min="9" max="9" width="10" customWidth="1"/>
    <col min="10" max="10" width="9" customWidth="1"/>
    <col min="11" max="11" width="19" customWidth="1"/>
    <col min="12" max="14" width="22" customWidth="1"/>
    <col min="15" max="15" width="26" customWidth="1"/>
    <col min="16" max="17" width="22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12" t="s">
        <v>40</v>
      </c>
      <c r="B1" s="12"/>
      <c r="C1" s="12"/>
      <c r="D1" s="13">
        <v>44759</v>
      </c>
    </row>
    <row r="2" spans="1:19" ht="19.05" customHeight="1" x14ac:dyDescent="0.25">
      <c r="A2" s="31" t="str">
        <f>CONCATENATE("周总结&lt;",TEXT(D1-6,"yyyy年mm月dd日"),"-",TEXT(D1,"yyyy年mm月dd日"),"&gt;")</f>
        <v>周总结&lt;2022年07月11日-2022年07月17日&gt;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2" t="s">
        <v>41</v>
      </c>
      <c r="S2" s="19" t="s">
        <v>2</v>
      </c>
    </row>
    <row r="3" spans="1:19" ht="31.05" customHeight="1" x14ac:dyDescent="0.25">
      <c r="A3" s="6" t="s">
        <v>3</v>
      </c>
      <c r="B3" s="6" t="s">
        <v>42</v>
      </c>
      <c r="C3" s="6" t="s">
        <v>43</v>
      </c>
      <c r="D3" s="7" t="s">
        <v>44</v>
      </c>
      <c r="E3" s="7" t="s">
        <v>5</v>
      </c>
      <c r="F3" s="7" t="s">
        <v>7</v>
      </c>
      <c r="G3" s="7" t="s">
        <v>45</v>
      </c>
      <c r="H3" s="6" t="s">
        <v>46</v>
      </c>
      <c r="I3" s="7" t="s">
        <v>9</v>
      </c>
      <c r="J3" s="7" t="s">
        <v>47</v>
      </c>
      <c r="K3" s="6" t="s">
        <v>48</v>
      </c>
      <c r="L3" s="6" t="s">
        <v>49</v>
      </c>
      <c r="M3" s="6" t="s">
        <v>50</v>
      </c>
      <c r="N3" s="6" t="s">
        <v>51</v>
      </c>
      <c r="O3" s="6" t="s">
        <v>52</v>
      </c>
      <c r="P3" s="6" t="s">
        <v>53</v>
      </c>
      <c r="Q3" s="6" t="s">
        <v>54</v>
      </c>
      <c r="R3" s="19"/>
      <c r="S3" s="19"/>
    </row>
    <row r="4" spans="1:19" ht="31.95" customHeight="1" x14ac:dyDescent="0.25">
      <c r="A4" s="1">
        <v>1</v>
      </c>
      <c r="B4" s="1" t="str">
        <f>VLOOKUP(D4,'附表-1'!$F$7:$G$139,2,FALSE)</f>
        <v>BU01035</v>
      </c>
      <c r="C4" s="3" t="s">
        <v>16</v>
      </c>
      <c r="D4" s="3" t="s">
        <v>17</v>
      </c>
      <c r="E4" s="3"/>
      <c r="F4" s="1" t="s">
        <v>20</v>
      </c>
      <c r="G4" s="1"/>
      <c r="H4" s="3" t="s">
        <v>55</v>
      </c>
      <c r="I4" s="8"/>
      <c r="J4" s="8"/>
      <c r="K4" s="9">
        <v>2</v>
      </c>
      <c r="L4" s="9">
        <v>4</v>
      </c>
      <c r="M4" s="9">
        <v>8</v>
      </c>
      <c r="N4" s="9">
        <v>8</v>
      </c>
      <c r="O4" s="9">
        <v>8</v>
      </c>
      <c r="P4" s="10"/>
      <c r="Q4" s="10"/>
      <c r="R4" s="11">
        <f>SUM(K4:Q4)</f>
        <v>30</v>
      </c>
      <c r="S4" s="2"/>
    </row>
    <row r="5" spans="1:19" ht="31.95" customHeight="1" x14ac:dyDescent="0.25">
      <c r="A5" s="1">
        <v>2</v>
      </c>
      <c r="B5" s="1" t="str">
        <f>VLOOKUP(D5,'附表-1'!$F$7:$G$139,2,FALSE)</f>
        <v>OP06001</v>
      </c>
      <c r="C5" s="1" t="s">
        <v>25</v>
      </c>
      <c r="D5" s="3" t="s">
        <v>26</v>
      </c>
      <c r="E5" s="3"/>
      <c r="F5" s="1" t="s">
        <v>20</v>
      </c>
      <c r="G5" s="2" t="s">
        <v>28</v>
      </c>
      <c r="H5" s="2" t="s">
        <v>56</v>
      </c>
      <c r="I5" s="8"/>
      <c r="J5" s="8"/>
      <c r="K5" s="9">
        <v>4</v>
      </c>
      <c r="L5" s="9">
        <v>4</v>
      </c>
      <c r="M5" s="10"/>
      <c r="N5" s="10"/>
      <c r="O5" s="10"/>
      <c r="P5" s="10"/>
      <c r="Q5" s="10"/>
      <c r="R5" s="11">
        <f>SUM(K5:Q5)</f>
        <v>8</v>
      </c>
      <c r="S5" s="2"/>
    </row>
    <row r="6" spans="1:19" ht="31.95" customHeight="1" x14ac:dyDescent="0.25">
      <c r="A6" s="1">
        <v>3</v>
      </c>
      <c r="B6" s="1" t="str">
        <f>VLOOKUP(D6,'附表-1'!$F$7:$G$139,2,FALSE)</f>
        <v>BU01036</v>
      </c>
      <c r="C6" s="1" t="s">
        <v>16</v>
      </c>
      <c r="D6" s="3" t="s">
        <v>33</v>
      </c>
      <c r="E6" s="3"/>
      <c r="F6" s="1" t="s">
        <v>35</v>
      </c>
      <c r="G6" s="2" t="s">
        <v>20</v>
      </c>
      <c r="H6" s="2" t="s">
        <v>57</v>
      </c>
      <c r="I6" s="8"/>
      <c r="J6" s="8"/>
      <c r="K6" s="9">
        <v>2</v>
      </c>
      <c r="L6" s="10"/>
      <c r="M6" s="10"/>
      <c r="N6" s="10"/>
      <c r="O6" s="10"/>
      <c r="P6" s="10"/>
      <c r="Q6" s="10"/>
      <c r="R6" s="11">
        <f>SUM(K6:Q6)</f>
        <v>2</v>
      </c>
      <c r="S6" s="2"/>
    </row>
    <row r="7" spans="1:19" ht="25.05" customHeight="1" x14ac:dyDescent="0.25">
      <c r="A7" s="33" t="s">
        <v>64</v>
      </c>
      <c r="B7" s="33"/>
      <c r="C7" s="33"/>
      <c r="D7" s="33"/>
      <c r="E7" s="33"/>
      <c r="F7" s="33"/>
      <c r="G7" s="33"/>
      <c r="H7" s="33"/>
      <c r="I7" s="33"/>
      <c r="J7" s="33"/>
      <c r="K7" s="11">
        <f>SUM(K4:K6)</f>
        <v>8</v>
      </c>
      <c r="L7" s="11">
        <f>SUM(L4:L6)</f>
        <v>8</v>
      </c>
      <c r="M7" s="11">
        <f>SUM(M4:M6)</f>
        <v>8</v>
      </c>
      <c r="N7" s="11">
        <f>SUM(N4:N6)</f>
        <v>8</v>
      </c>
      <c r="O7" s="11">
        <f>SUM(O4:O6)</f>
        <v>8</v>
      </c>
      <c r="P7" s="11">
        <f>SUM(P4:P6)</f>
        <v>0</v>
      </c>
      <c r="Q7" s="11">
        <f>SUM(Q4:Q6)</f>
        <v>0</v>
      </c>
      <c r="R7" s="11">
        <f>SUM(R4:R6)</f>
        <v>40</v>
      </c>
      <c r="S7" s="2"/>
    </row>
    <row r="8" spans="1:19" ht="16.95" customHeight="1" x14ac:dyDescent="0.25">
      <c r="A8" s="34" t="s">
        <v>65</v>
      </c>
      <c r="B8" s="34"/>
      <c r="C8" s="34"/>
      <c r="D8" s="30" t="s">
        <v>66</v>
      </c>
      <c r="E8" s="30"/>
      <c r="F8" s="30"/>
      <c r="G8" s="30" t="s">
        <v>67</v>
      </c>
      <c r="H8" s="30"/>
      <c r="I8" s="30"/>
      <c r="J8" s="30"/>
      <c r="K8" s="26" t="s">
        <v>91</v>
      </c>
      <c r="L8" s="26" t="s">
        <v>92</v>
      </c>
      <c r="M8" s="26" t="s">
        <v>93</v>
      </c>
      <c r="N8" s="26" t="s">
        <v>94</v>
      </c>
      <c r="O8" s="26" t="s">
        <v>95</v>
      </c>
      <c r="P8" s="2"/>
      <c r="Q8" s="2"/>
      <c r="R8" s="2"/>
      <c r="S8" s="2"/>
    </row>
    <row r="9" spans="1:19" ht="16.95" customHeight="1" x14ac:dyDescent="0.25">
      <c r="A9" s="34"/>
      <c r="B9" s="34"/>
      <c r="C9" s="34"/>
      <c r="D9" s="30"/>
      <c r="E9" s="30"/>
      <c r="F9" s="30"/>
      <c r="G9" s="30" t="s">
        <v>72</v>
      </c>
      <c r="H9" s="30"/>
      <c r="I9" s="30"/>
      <c r="J9" s="30"/>
      <c r="K9" s="24"/>
      <c r="L9" s="24"/>
      <c r="M9" s="24"/>
      <c r="N9" s="24"/>
      <c r="O9" s="25"/>
      <c r="P9" s="2"/>
      <c r="Q9" s="2"/>
      <c r="R9" s="2"/>
      <c r="S9" s="2"/>
    </row>
    <row r="10" spans="1:19" ht="16.95" customHeight="1" x14ac:dyDescent="0.25">
      <c r="A10" s="34"/>
      <c r="B10" s="34"/>
      <c r="C10" s="34"/>
      <c r="D10" s="30"/>
      <c r="E10" s="30"/>
      <c r="F10" s="30"/>
      <c r="G10" s="30" t="s">
        <v>73</v>
      </c>
      <c r="H10" s="30"/>
      <c r="I10" s="30"/>
      <c r="J10" s="30"/>
      <c r="K10" s="24" t="s">
        <v>96</v>
      </c>
      <c r="L10" s="24"/>
      <c r="M10" s="24"/>
      <c r="N10" s="24"/>
      <c r="O10" s="26" t="s">
        <v>97</v>
      </c>
      <c r="P10" s="2"/>
      <c r="Q10" s="2"/>
      <c r="R10" s="2"/>
      <c r="S10" s="2"/>
    </row>
    <row r="11" spans="1:19" ht="16.95" customHeight="1" x14ac:dyDescent="0.25">
      <c r="A11" s="34"/>
      <c r="B11" s="34"/>
      <c r="C11" s="34"/>
      <c r="D11" s="30"/>
      <c r="E11" s="30"/>
      <c r="F11" s="30"/>
      <c r="G11" s="30" t="s">
        <v>75</v>
      </c>
      <c r="H11" s="30"/>
      <c r="I11" s="30"/>
      <c r="J11" s="30"/>
      <c r="K11" s="25"/>
      <c r="L11" s="24"/>
      <c r="M11" s="24"/>
      <c r="N11" s="24"/>
      <c r="O11" s="25"/>
      <c r="P11" s="2"/>
      <c r="Q11" s="2"/>
      <c r="R11" s="2"/>
      <c r="S11" s="2"/>
    </row>
    <row r="12" spans="1:19" ht="16.95" customHeight="1" x14ac:dyDescent="0.25">
      <c r="A12" s="34"/>
      <c r="B12" s="34"/>
      <c r="C12" s="34"/>
      <c r="D12" s="30" t="s">
        <v>76</v>
      </c>
      <c r="E12" s="30"/>
      <c r="F12" s="30"/>
      <c r="G12" s="30" t="s">
        <v>77</v>
      </c>
      <c r="H12" s="30"/>
      <c r="I12" s="30"/>
      <c r="J12" s="30"/>
      <c r="K12" s="26" t="s">
        <v>98</v>
      </c>
      <c r="L12" s="26" t="s">
        <v>99</v>
      </c>
      <c r="M12" s="24"/>
      <c r="N12" s="24"/>
      <c r="O12" s="26" t="s">
        <v>100</v>
      </c>
      <c r="P12" s="2"/>
      <c r="Q12" s="2"/>
      <c r="R12" s="2"/>
      <c r="S12" s="2"/>
    </row>
    <row r="13" spans="1:19" ht="16.05" customHeight="1" x14ac:dyDescent="0.25">
      <c r="A13" s="34"/>
      <c r="B13" s="34"/>
      <c r="C13" s="34"/>
      <c r="D13" s="30"/>
      <c r="E13" s="30"/>
      <c r="F13" s="30"/>
      <c r="G13" s="30" t="s">
        <v>81</v>
      </c>
      <c r="H13" s="30"/>
      <c r="I13" s="30"/>
      <c r="J13" s="30"/>
      <c r="K13" s="24"/>
      <c r="L13" s="24"/>
      <c r="M13" s="24"/>
      <c r="N13" s="24"/>
      <c r="O13" s="24"/>
      <c r="P13" s="2"/>
      <c r="Q13" s="2"/>
      <c r="R13" s="2"/>
      <c r="S13" s="2"/>
    </row>
    <row r="14" spans="1:19" ht="16.05" customHeight="1" x14ac:dyDescent="0.25">
      <c r="A14" s="34"/>
      <c r="B14" s="34"/>
      <c r="C14" s="34"/>
      <c r="D14" s="30"/>
      <c r="E14" s="30"/>
      <c r="F14" s="30"/>
      <c r="G14" s="30" t="s">
        <v>82</v>
      </c>
      <c r="H14" s="30"/>
      <c r="I14" s="30"/>
      <c r="J14" s="30"/>
      <c r="K14" s="24"/>
      <c r="L14" s="24"/>
      <c r="M14" s="24"/>
      <c r="N14" s="24"/>
      <c r="O14" s="25"/>
      <c r="P14" s="2"/>
      <c r="Q14" s="2"/>
      <c r="R14" s="2"/>
      <c r="S14" s="2"/>
    </row>
    <row r="15" spans="1:19" ht="16.05" customHeight="1" x14ac:dyDescent="0.25">
      <c r="A15" s="34"/>
      <c r="B15" s="34"/>
      <c r="C15" s="34"/>
      <c r="D15" s="30"/>
      <c r="E15" s="30"/>
      <c r="F15" s="30"/>
      <c r="G15" s="30" t="s">
        <v>85</v>
      </c>
      <c r="H15" s="30"/>
      <c r="I15" s="30"/>
      <c r="J15" s="30"/>
      <c r="K15" s="24"/>
      <c r="L15" s="25"/>
      <c r="M15" s="25"/>
      <c r="N15" s="25"/>
      <c r="O15" s="2" t="s">
        <v>101</v>
      </c>
      <c r="P15" s="2"/>
      <c r="Q15" s="2"/>
      <c r="R15" s="2"/>
      <c r="S15" s="2"/>
    </row>
    <row r="16" spans="1:19" ht="18" customHeight="1" x14ac:dyDescent="0.25">
      <c r="A16" s="34"/>
      <c r="B16" s="34"/>
      <c r="C16" s="34"/>
      <c r="D16" s="41" t="s">
        <v>86</v>
      </c>
      <c r="E16" s="41"/>
      <c r="F16" s="41"/>
      <c r="G16" s="29" t="s">
        <v>87</v>
      </c>
      <c r="H16" s="29"/>
      <c r="I16" s="29"/>
      <c r="J16" s="29"/>
      <c r="K16" s="14"/>
      <c r="L16" s="14"/>
      <c r="M16" s="14"/>
      <c r="N16" s="14"/>
      <c r="O16" s="14"/>
      <c r="P16" s="14"/>
      <c r="Q16" s="14"/>
      <c r="R16" s="14"/>
      <c r="S16" s="15"/>
    </row>
    <row r="17" spans="1:19" ht="18" customHeight="1" x14ac:dyDescent="0.25">
      <c r="A17" s="34"/>
      <c r="B17" s="34"/>
      <c r="C17" s="34"/>
      <c r="D17" s="41"/>
      <c r="E17" s="41"/>
      <c r="F17" s="41"/>
      <c r="G17" s="29" t="s">
        <v>88</v>
      </c>
      <c r="H17" s="29"/>
      <c r="I17" s="29"/>
      <c r="J17" s="29"/>
      <c r="K17" s="14"/>
      <c r="L17" s="14"/>
      <c r="M17" s="14"/>
      <c r="N17" s="14"/>
      <c r="O17" s="14"/>
      <c r="P17" s="14"/>
      <c r="Q17" s="14"/>
      <c r="R17" s="15"/>
      <c r="S17" s="15"/>
    </row>
    <row r="18" spans="1:19" ht="18" customHeight="1" x14ac:dyDescent="0.25">
      <c r="A18" s="34"/>
      <c r="B18" s="34"/>
      <c r="C18" s="34"/>
      <c r="D18" s="41"/>
      <c r="E18" s="41"/>
      <c r="F18" s="41"/>
      <c r="G18" s="29" t="s">
        <v>90</v>
      </c>
      <c r="H18" s="29"/>
      <c r="I18" s="29"/>
      <c r="J18" s="29"/>
      <c r="K18" s="16"/>
      <c r="L18" s="16"/>
      <c r="M18" s="16"/>
      <c r="N18" s="16"/>
      <c r="O18" s="16"/>
      <c r="P18" s="16"/>
      <c r="Q18" s="16"/>
      <c r="R18" s="15"/>
      <c r="S18" s="15"/>
    </row>
  </sheetData>
  <mergeCells count="29">
    <mergeCell ref="A2:Q2"/>
    <mergeCell ref="K8:K9"/>
    <mergeCell ref="M8:M15"/>
    <mergeCell ref="N8:N15"/>
    <mergeCell ref="O8:O9"/>
    <mergeCell ref="O10:O11"/>
    <mergeCell ref="O12:O14"/>
    <mergeCell ref="G16:J16"/>
    <mergeCell ref="G17:J17"/>
    <mergeCell ref="G18:J18"/>
    <mergeCell ref="G10:J10"/>
    <mergeCell ref="K12:K15"/>
    <mergeCell ref="K10:K11"/>
    <mergeCell ref="R2:R3"/>
    <mergeCell ref="S2:S3"/>
    <mergeCell ref="A7:J7"/>
    <mergeCell ref="A8:C18"/>
    <mergeCell ref="D8:F11"/>
    <mergeCell ref="G8:J8"/>
    <mergeCell ref="G9:J9"/>
    <mergeCell ref="G11:J11"/>
    <mergeCell ref="D12:F15"/>
    <mergeCell ref="G12:J12"/>
    <mergeCell ref="G13:J13"/>
    <mergeCell ref="G14:J14"/>
    <mergeCell ref="G15:J15"/>
    <mergeCell ref="D16:F18"/>
    <mergeCell ref="L12:L15"/>
    <mergeCell ref="L8:L11"/>
  </mergeCells>
  <phoneticPr fontId="43" type="noConversion"/>
  <dataValidations count="1">
    <dataValidation type="list" operator="equal" allowBlank="1" sqref="C7:C18">
      <formula1>"建设,运维,通用"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showGridLines="0" workbookViewId="0">
      <selection activeCell="A7" sqref="A7:XFD8"/>
    </sheetView>
  </sheetViews>
  <sheetFormatPr defaultColWidth="14" defaultRowHeight="13.2" x14ac:dyDescent="0.25"/>
  <cols>
    <col min="1" max="2" width="17" customWidth="1"/>
    <col min="3" max="3" width="11" customWidth="1"/>
    <col min="4" max="4" width="28" customWidth="1"/>
    <col min="5" max="5" width="9" customWidth="1"/>
    <col min="6" max="7" width="8" customWidth="1"/>
    <col min="8" max="8" width="19" customWidth="1"/>
    <col min="9" max="9" width="10" customWidth="1"/>
    <col min="10" max="10" width="9" customWidth="1"/>
    <col min="11" max="17" width="22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12" t="s">
        <v>40</v>
      </c>
      <c r="B1" s="12"/>
      <c r="C1" s="12"/>
      <c r="D1" s="13">
        <v>44766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ht="19.05" customHeight="1" x14ac:dyDescent="0.25">
      <c r="A2" s="31" t="str">
        <f>CONCATENATE("周总结&lt;",TEXT(D1-6,"yyyy年mm月dd日"),"-",TEXT(D1,"yyyy年mm月dd日"),"&gt;")</f>
        <v>周总结&lt;2022年07月18日-2022年07月24日&gt;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2" t="s">
        <v>41</v>
      </c>
      <c r="S2" s="19" t="s">
        <v>2</v>
      </c>
    </row>
    <row r="3" spans="1:19" ht="31.05" customHeight="1" x14ac:dyDescent="0.25">
      <c r="A3" s="6" t="s">
        <v>3</v>
      </c>
      <c r="B3" s="6" t="s">
        <v>42</v>
      </c>
      <c r="C3" s="6" t="s">
        <v>43</v>
      </c>
      <c r="D3" s="7" t="s">
        <v>44</v>
      </c>
      <c r="E3" s="7" t="s">
        <v>5</v>
      </c>
      <c r="F3" s="7" t="s">
        <v>7</v>
      </c>
      <c r="G3" s="7" t="s">
        <v>45</v>
      </c>
      <c r="H3" s="6" t="s">
        <v>46</v>
      </c>
      <c r="I3" s="7" t="s">
        <v>9</v>
      </c>
      <c r="J3" s="7" t="s">
        <v>47</v>
      </c>
      <c r="K3" s="6" t="s">
        <v>48</v>
      </c>
      <c r="L3" s="6" t="s">
        <v>49</v>
      </c>
      <c r="M3" s="6" t="s">
        <v>50</v>
      </c>
      <c r="N3" s="6" t="s">
        <v>51</v>
      </c>
      <c r="O3" s="6" t="s">
        <v>52</v>
      </c>
      <c r="P3" s="6" t="s">
        <v>53</v>
      </c>
      <c r="Q3" s="6" t="s">
        <v>54</v>
      </c>
      <c r="R3" s="19"/>
      <c r="S3" s="19"/>
    </row>
    <row r="4" spans="1:19" ht="31.95" customHeight="1" x14ac:dyDescent="0.25">
      <c r="A4" s="1">
        <v>1</v>
      </c>
      <c r="B4" s="44" t="str">
        <f>VLOOKUP(D4,'[1]附表-1'!$F$7:$G$142,2,FALSE)</f>
        <v>BU01035</v>
      </c>
      <c r="C4" s="3" t="s">
        <v>16</v>
      </c>
      <c r="D4" s="3" t="s">
        <v>17</v>
      </c>
      <c r="E4" s="3"/>
      <c r="F4" s="1" t="s">
        <v>20</v>
      </c>
      <c r="G4" s="1"/>
      <c r="H4" s="3" t="s">
        <v>55</v>
      </c>
      <c r="I4" s="8"/>
      <c r="J4" s="8"/>
      <c r="K4" s="9">
        <v>7</v>
      </c>
      <c r="L4" s="9">
        <v>5</v>
      </c>
      <c r="M4" s="9">
        <v>3</v>
      </c>
      <c r="N4" s="9">
        <v>5</v>
      </c>
      <c r="O4" s="9">
        <v>5</v>
      </c>
      <c r="P4" s="10"/>
      <c r="Q4" s="10"/>
      <c r="R4" s="11">
        <f>SUM(K4:Q4)</f>
        <v>25</v>
      </c>
      <c r="S4" s="2"/>
    </row>
    <row r="5" spans="1:19" ht="31.95" customHeight="1" x14ac:dyDescent="0.25">
      <c r="A5" s="1">
        <v>2</v>
      </c>
      <c r="B5" s="44" t="str">
        <f>VLOOKUP(D5,'[1]附表-1'!$F$7:$G$142,2,FALSE)</f>
        <v>OP06001</v>
      </c>
      <c r="C5" s="1" t="s">
        <v>25</v>
      </c>
      <c r="D5" s="3" t="s">
        <v>26</v>
      </c>
      <c r="E5" s="3"/>
      <c r="F5" s="1" t="s">
        <v>20</v>
      </c>
      <c r="G5" s="2" t="s">
        <v>28</v>
      </c>
      <c r="H5" s="2" t="s">
        <v>56</v>
      </c>
      <c r="I5" s="8"/>
      <c r="J5" s="8"/>
      <c r="K5" s="9">
        <v>1</v>
      </c>
      <c r="L5" s="9">
        <v>3</v>
      </c>
      <c r="M5" s="9">
        <v>2</v>
      </c>
      <c r="N5" s="9">
        <v>3</v>
      </c>
      <c r="O5" s="9">
        <v>3</v>
      </c>
      <c r="P5" s="10"/>
      <c r="Q5" s="10"/>
      <c r="R5" s="11">
        <f>SUM(K5:Q5)</f>
        <v>12</v>
      </c>
      <c r="S5" s="2"/>
    </row>
    <row r="6" spans="1:19" ht="31.95" customHeight="1" x14ac:dyDescent="0.25">
      <c r="A6" s="1">
        <v>3</v>
      </c>
      <c r="B6" s="44" t="str">
        <f>VLOOKUP(D6,'[1]附表-1'!$F$7:$G$142,2,FALSE)</f>
        <v>BU01036</v>
      </c>
      <c r="C6" s="1" t="s">
        <v>16</v>
      </c>
      <c r="D6" s="3" t="s">
        <v>33</v>
      </c>
      <c r="E6" s="3"/>
      <c r="F6" s="1" t="s">
        <v>35</v>
      </c>
      <c r="G6" s="2" t="s">
        <v>20</v>
      </c>
      <c r="H6" s="2" t="s">
        <v>57</v>
      </c>
      <c r="I6" s="8"/>
      <c r="J6" s="8"/>
      <c r="K6" s="10"/>
      <c r="L6" s="10"/>
      <c r="M6" s="9">
        <v>3</v>
      </c>
      <c r="N6" s="10"/>
      <c r="O6" s="10"/>
      <c r="P6" s="10"/>
      <c r="Q6" s="10"/>
      <c r="R6" s="11">
        <f>SUM(K6:Q6)</f>
        <v>3</v>
      </c>
      <c r="S6" s="2"/>
    </row>
    <row r="7" spans="1:19" ht="25.05" customHeight="1" x14ac:dyDescent="0.25">
      <c r="A7" s="33" t="s">
        <v>64</v>
      </c>
      <c r="B7" s="33"/>
      <c r="C7" s="33"/>
      <c r="D7" s="33"/>
      <c r="E7" s="33"/>
      <c r="F7" s="33"/>
      <c r="G7" s="33"/>
      <c r="H7" s="33"/>
      <c r="I7" s="33"/>
      <c r="J7" s="33"/>
      <c r="K7" s="11">
        <f>SUM(K4:K6)</f>
        <v>8</v>
      </c>
      <c r="L7" s="11">
        <f>SUM(L4:L6)</f>
        <v>8</v>
      </c>
      <c r="M7" s="11">
        <f>SUM(M4:M6)</f>
        <v>8</v>
      </c>
      <c r="N7" s="11">
        <f>SUM(N4:N6)</f>
        <v>8</v>
      </c>
      <c r="O7" s="11">
        <f>SUM(O4:O6)</f>
        <v>8</v>
      </c>
      <c r="P7" s="11">
        <f>SUM(P4:P6)</f>
        <v>0</v>
      </c>
      <c r="Q7" s="11">
        <f>SUM(Q4:Q6)</f>
        <v>0</v>
      </c>
      <c r="R7" s="11">
        <f>SUM(R4:R6)</f>
        <v>40</v>
      </c>
      <c r="S7" s="2"/>
    </row>
    <row r="8" spans="1:19" ht="16.95" customHeight="1" x14ac:dyDescent="0.25">
      <c r="A8" s="34" t="s">
        <v>65</v>
      </c>
      <c r="B8" s="34"/>
      <c r="C8" s="34"/>
      <c r="D8" s="30" t="s">
        <v>66</v>
      </c>
      <c r="E8" s="30"/>
      <c r="F8" s="30"/>
      <c r="G8" s="30" t="s">
        <v>67</v>
      </c>
      <c r="H8" s="30"/>
      <c r="I8" s="30"/>
      <c r="J8" s="30"/>
      <c r="K8" s="2" t="s">
        <v>102</v>
      </c>
      <c r="L8" s="2" t="s">
        <v>103</v>
      </c>
      <c r="M8" s="23" t="s">
        <v>104</v>
      </c>
      <c r="N8" s="23" t="s">
        <v>105</v>
      </c>
      <c r="O8" s="17" t="s">
        <v>106</v>
      </c>
      <c r="P8" s="2"/>
      <c r="Q8" s="2"/>
      <c r="R8" s="2"/>
      <c r="S8" s="2"/>
    </row>
    <row r="9" spans="1:19" ht="16.95" customHeight="1" x14ac:dyDescent="0.25">
      <c r="A9" s="34"/>
      <c r="B9" s="34"/>
      <c r="C9" s="34"/>
      <c r="D9" s="30"/>
      <c r="E9" s="30"/>
      <c r="F9" s="30"/>
      <c r="G9" s="30" t="s">
        <v>72</v>
      </c>
      <c r="H9" s="30"/>
      <c r="I9" s="30"/>
      <c r="J9" s="30"/>
      <c r="K9" s="23" t="s">
        <v>107</v>
      </c>
      <c r="L9" s="23" t="s">
        <v>108</v>
      </c>
      <c r="M9" s="23"/>
      <c r="N9" s="23"/>
      <c r="O9" s="23" t="s">
        <v>104</v>
      </c>
      <c r="P9" s="2"/>
      <c r="Q9" s="2"/>
      <c r="R9" s="2"/>
      <c r="S9" s="2"/>
    </row>
    <row r="10" spans="1:19" ht="16.95" customHeight="1" x14ac:dyDescent="0.25">
      <c r="A10" s="34"/>
      <c r="B10" s="34"/>
      <c r="C10" s="34"/>
      <c r="D10" s="30"/>
      <c r="E10" s="30"/>
      <c r="F10" s="30"/>
      <c r="G10" s="30" t="s">
        <v>73</v>
      </c>
      <c r="H10" s="30"/>
      <c r="I10" s="30"/>
      <c r="J10" s="30"/>
      <c r="K10" s="23"/>
      <c r="L10" s="23"/>
      <c r="M10" s="23"/>
      <c r="N10" s="23"/>
      <c r="O10" s="23"/>
      <c r="P10" s="2"/>
      <c r="Q10" s="2"/>
      <c r="R10" s="2"/>
      <c r="S10" s="2"/>
    </row>
    <row r="11" spans="1:19" ht="16.95" customHeight="1" x14ac:dyDescent="0.25">
      <c r="A11" s="34"/>
      <c r="B11" s="34"/>
      <c r="C11" s="34"/>
      <c r="D11" s="30"/>
      <c r="E11" s="30"/>
      <c r="F11" s="30"/>
      <c r="G11" s="30" t="s">
        <v>75</v>
      </c>
      <c r="H11" s="30"/>
      <c r="I11" s="30"/>
      <c r="J11" s="30"/>
      <c r="K11" s="23"/>
      <c r="L11" s="2" t="s">
        <v>109</v>
      </c>
      <c r="M11" s="23" t="s">
        <v>110</v>
      </c>
      <c r="N11" s="23" t="s">
        <v>111</v>
      </c>
      <c r="O11" s="23" t="s">
        <v>112</v>
      </c>
      <c r="P11" s="2"/>
      <c r="Q11" s="2"/>
      <c r="R11" s="2"/>
      <c r="S11" s="2"/>
    </row>
    <row r="12" spans="1:19" ht="16.95" customHeight="1" x14ac:dyDescent="0.25">
      <c r="A12" s="34"/>
      <c r="B12" s="34"/>
      <c r="C12" s="34"/>
      <c r="D12" s="30" t="s">
        <v>76</v>
      </c>
      <c r="E12" s="30"/>
      <c r="F12" s="30"/>
      <c r="G12" s="30" t="s">
        <v>77</v>
      </c>
      <c r="H12" s="30"/>
      <c r="I12" s="30"/>
      <c r="J12" s="30"/>
      <c r="K12" s="23" t="s">
        <v>107</v>
      </c>
      <c r="L12" s="23" t="s">
        <v>109</v>
      </c>
      <c r="M12" s="23"/>
      <c r="N12" s="23"/>
      <c r="O12" s="23"/>
      <c r="P12" s="2"/>
      <c r="Q12" s="2"/>
      <c r="R12" s="2"/>
      <c r="S12" s="2"/>
    </row>
    <row r="13" spans="1:19" ht="16.05" customHeight="1" x14ac:dyDescent="0.25">
      <c r="A13" s="34"/>
      <c r="B13" s="34"/>
      <c r="C13" s="34"/>
      <c r="D13" s="30"/>
      <c r="E13" s="30"/>
      <c r="F13" s="30"/>
      <c r="G13" s="30" t="s">
        <v>81</v>
      </c>
      <c r="H13" s="30"/>
      <c r="I13" s="30"/>
      <c r="J13" s="30"/>
      <c r="K13" s="23"/>
      <c r="L13" s="23"/>
      <c r="M13" s="23" t="s">
        <v>113</v>
      </c>
      <c r="N13" s="23" t="s">
        <v>104</v>
      </c>
      <c r="O13" s="42" t="s">
        <v>114</v>
      </c>
      <c r="P13" s="2"/>
      <c r="Q13" s="2"/>
      <c r="R13" s="2"/>
      <c r="S13" s="2"/>
    </row>
    <row r="14" spans="1:19" ht="16.05" customHeight="1" x14ac:dyDescent="0.25">
      <c r="A14" s="34"/>
      <c r="B14" s="34"/>
      <c r="C14" s="34"/>
      <c r="D14" s="30"/>
      <c r="E14" s="30"/>
      <c r="F14" s="30"/>
      <c r="G14" s="30" t="s">
        <v>82</v>
      </c>
      <c r="H14" s="30"/>
      <c r="I14" s="30"/>
      <c r="J14" s="30"/>
      <c r="K14" s="23"/>
      <c r="L14" s="23" t="s">
        <v>115</v>
      </c>
      <c r="M14" s="23"/>
      <c r="N14" s="23"/>
      <c r="O14" s="42"/>
      <c r="P14" s="2"/>
      <c r="Q14" s="2"/>
      <c r="R14" s="2"/>
      <c r="S14" s="2"/>
    </row>
    <row r="15" spans="1:19" ht="16.05" customHeight="1" x14ac:dyDescent="0.25">
      <c r="A15" s="34"/>
      <c r="B15" s="34"/>
      <c r="C15" s="34"/>
      <c r="D15" s="30"/>
      <c r="E15" s="30"/>
      <c r="F15" s="30"/>
      <c r="G15" s="30" t="s">
        <v>85</v>
      </c>
      <c r="H15" s="30"/>
      <c r="I15" s="30"/>
      <c r="J15" s="30"/>
      <c r="K15" s="23"/>
      <c r="L15" s="23"/>
      <c r="M15" s="23"/>
      <c r="N15" s="23"/>
      <c r="O15" s="42"/>
      <c r="P15" s="2"/>
      <c r="Q15" s="2"/>
      <c r="R15" s="2"/>
      <c r="S15" s="2"/>
    </row>
    <row r="16" spans="1:19" ht="18" customHeight="1" x14ac:dyDescent="0.25">
      <c r="A16" s="34"/>
      <c r="B16" s="34"/>
      <c r="C16" s="34"/>
      <c r="D16" s="41" t="s">
        <v>86</v>
      </c>
      <c r="E16" s="41"/>
      <c r="F16" s="41"/>
      <c r="G16" s="29" t="s">
        <v>87</v>
      </c>
      <c r="H16" s="29"/>
      <c r="I16" s="29"/>
      <c r="J16" s="29"/>
      <c r="K16" s="14"/>
      <c r="L16" s="14"/>
      <c r="M16" s="14"/>
      <c r="N16" s="14"/>
      <c r="O16" s="14"/>
      <c r="P16" s="14"/>
      <c r="Q16" s="14"/>
      <c r="R16" s="14"/>
      <c r="S16" s="15"/>
    </row>
    <row r="17" spans="1:19" ht="18" customHeight="1" x14ac:dyDescent="0.25">
      <c r="A17" s="34"/>
      <c r="B17" s="34"/>
      <c r="C17" s="34"/>
      <c r="D17" s="41"/>
      <c r="E17" s="41"/>
      <c r="F17" s="41"/>
      <c r="G17" s="29" t="s">
        <v>88</v>
      </c>
      <c r="H17" s="29"/>
      <c r="I17" s="29"/>
      <c r="J17" s="29"/>
      <c r="K17" s="14"/>
      <c r="L17" s="14"/>
      <c r="M17" s="14"/>
      <c r="N17" s="14"/>
      <c r="O17" s="16"/>
      <c r="P17" s="14"/>
      <c r="Q17" s="14"/>
      <c r="R17" s="15"/>
      <c r="S17" s="15"/>
    </row>
    <row r="18" spans="1:19" ht="18" customHeight="1" x14ac:dyDescent="0.25">
      <c r="A18" s="34"/>
      <c r="B18" s="34"/>
      <c r="C18" s="34"/>
      <c r="D18" s="41"/>
      <c r="E18" s="41"/>
      <c r="F18" s="41"/>
      <c r="G18" s="29" t="s">
        <v>90</v>
      </c>
      <c r="H18" s="29"/>
      <c r="I18" s="29"/>
      <c r="J18" s="29"/>
      <c r="K18" s="16"/>
      <c r="L18" s="16"/>
      <c r="M18" s="16"/>
      <c r="N18" s="16"/>
      <c r="O18" s="16"/>
      <c r="P18" s="16"/>
      <c r="Q18" s="16"/>
      <c r="R18" s="15"/>
      <c r="S18" s="15"/>
    </row>
  </sheetData>
  <mergeCells count="33">
    <mergeCell ref="O9:O10"/>
    <mergeCell ref="O11:O12"/>
    <mergeCell ref="O13:O15"/>
    <mergeCell ref="A2:Q2"/>
    <mergeCell ref="M8:M10"/>
    <mergeCell ref="M13:M15"/>
    <mergeCell ref="M11:M12"/>
    <mergeCell ref="N8:N10"/>
    <mergeCell ref="N11:N12"/>
    <mergeCell ref="N13:N15"/>
    <mergeCell ref="G18:J18"/>
    <mergeCell ref="G10:J10"/>
    <mergeCell ref="K9:K11"/>
    <mergeCell ref="K12:K15"/>
    <mergeCell ref="L9:L10"/>
    <mergeCell ref="L12:L13"/>
    <mergeCell ref="L14:L15"/>
    <mergeCell ref="R2:R3"/>
    <mergeCell ref="S2:S3"/>
    <mergeCell ref="A7:J7"/>
    <mergeCell ref="A8:C18"/>
    <mergeCell ref="D8:F11"/>
    <mergeCell ref="G8:J8"/>
    <mergeCell ref="G9:J9"/>
    <mergeCell ref="G11:J11"/>
    <mergeCell ref="D12:F15"/>
    <mergeCell ref="G12:J12"/>
    <mergeCell ref="G13:J13"/>
    <mergeCell ref="G14:J14"/>
    <mergeCell ref="G15:J15"/>
    <mergeCell ref="D16:F18"/>
    <mergeCell ref="G16:J16"/>
    <mergeCell ref="G17:J17"/>
  </mergeCells>
  <phoneticPr fontId="43" type="noConversion"/>
  <dataValidations count="1">
    <dataValidation type="list" operator="equal" allowBlank="1" sqref="C7:C18">
      <formula1>"建设,运维,通用"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showGridLines="0" topLeftCell="E1" workbookViewId="0">
      <selection activeCell="A7" sqref="A7:XFD8"/>
    </sheetView>
  </sheetViews>
  <sheetFormatPr defaultColWidth="14" defaultRowHeight="13.2" x14ac:dyDescent="0.25"/>
  <cols>
    <col min="1" max="2" width="17" customWidth="1"/>
    <col min="3" max="3" width="11" customWidth="1"/>
    <col min="4" max="4" width="28" customWidth="1"/>
    <col min="5" max="5" width="9" customWidth="1"/>
    <col min="6" max="7" width="8" customWidth="1"/>
    <col min="8" max="8" width="19" customWidth="1"/>
    <col min="9" max="9" width="10" customWidth="1"/>
    <col min="10" max="10" width="9" customWidth="1"/>
    <col min="11" max="17" width="22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12" t="s">
        <v>40</v>
      </c>
      <c r="B1" s="12"/>
      <c r="C1" s="12"/>
      <c r="D1" s="13">
        <v>44773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ht="19.05" customHeight="1" x14ac:dyDescent="0.25">
      <c r="A2" s="31" t="str">
        <f>CONCATENATE("周总结&lt;",TEXT(D1-6,"yyyy年mm月dd日"),"-",TEXT(D1,"yyyy年mm月dd日"),"&gt;")</f>
        <v>周总结&lt;2022年07月25日-2022年07月31日&gt;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2" t="s">
        <v>41</v>
      </c>
      <c r="S2" s="19" t="s">
        <v>2</v>
      </c>
    </row>
    <row r="3" spans="1:19" ht="31.05" customHeight="1" x14ac:dyDescent="0.25">
      <c r="A3" s="6" t="s">
        <v>3</v>
      </c>
      <c r="B3" s="6" t="s">
        <v>42</v>
      </c>
      <c r="C3" s="6" t="s">
        <v>43</v>
      </c>
      <c r="D3" s="7" t="s">
        <v>44</v>
      </c>
      <c r="E3" s="7" t="s">
        <v>5</v>
      </c>
      <c r="F3" s="7" t="s">
        <v>7</v>
      </c>
      <c r="G3" s="7" t="s">
        <v>45</v>
      </c>
      <c r="H3" s="6" t="s">
        <v>46</v>
      </c>
      <c r="I3" s="7" t="s">
        <v>9</v>
      </c>
      <c r="J3" s="7" t="s">
        <v>47</v>
      </c>
      <c r="K3" s="6" t="s">
        <v>48</v>
      </c>
      <c r="L3" s="6" t="s">
        <v>49</v>
      </c>
      <c r="M3" s="6" t="s">
        <v>50</v>
      </c>
      <c r="N3" s="6" t="s">
        <v>51</v>
      </c>
      <c r="O3" s="6" t="s">
        <v>52</v>
      </c>
      <c r="P3" s="6" t="s">
        <v>53</v>
      </c>
      <c r="Q3" s="6" t="s">
        <v>54</v>
      </c>
      <c r="R3" s="19"/>
      <c r="S3" s="19"/>
    </row>
    <row r="4" spans="1:19" ht="31.95" customHeight="1" x14ac:dyDescent="0.25">
      <c r="A4" s="1">
        <v>1</v>
      </c>
      <c r="B4" s="44" t="str">
        <f>VLOOKUP(D4,'[1]附表-1'!$F$7:$G$142,2,FALSE)</f>
        <v>BU01035</v>
      </c>
      <c r="C4" s="3" t="s">
        <v>16</v>
      </c>
      <c r="D4" s="3" t="s">
        <v>17</v>
      </c>
      <c r="E4" s="3"/>
      <c r="F4" s="1" t="s">
        <v>20</v>
      </c>
      <c r="G4" s="1"/>
      <c r="H4" s="3" t="s">
        <v>55</v>
      </c>
      <c r="I4" s="8"/>
      <c r="J4" s="8"/>
      <c r="K4" s="10"/>
      <c r="L4" s="9">
        <v>2</v>
      </c>
      <c r="M4" s="9">
        <v>4</v>
      </c>
      <c r="N4" s="9">
        <v>4</v>
      </c>
      <c r="O4" s="9">
        <v>5</v>
      </c>
      <c r="P4" s="10"/>
      <c r="Q4" s="10"/>
      <c r="R4" s="11">
        <f>SUM(K4:Q4)</f>
        <v>15</v>
      </c>
      <c r="S4" s="2"/>
    </row>
    <row r="5" spans="1:19" ht="31.95" customHeight="1" x14ac:dyDescent="0.25">
      <c r="A5" s="1">
        <v>2</v>
      </c>
      <c r="B5" s="44" t="str">
        <f>VLOOKUP(D5,'[1]附表-1'!$F$7:$G$142,2,FALSE)</f>
        <v>OP06001</v>
      </c>
      <c r="C5" s="1" t="s">
        <v>25</v>
      </c>
      <c r="D5" s="3" t="s">
        <v>26</v>
      </c>
      <c r="E5" s="3"/>
      <c r="F5" s="1" t="s">
        <v>20</v>
      </c>
      <c r="G5" s="2" t="s">
        <v>28</v>
      </c>
      <c r="H5" s="2" t="s">
        <v>56</v>
      </c>
      <c r="I5" s="8"/>
      <c r="J5" s="8"/>
      <c r="K5" s="9">
        <v>8</v>
      </c>
      <c r="L5" s="9">
        <v>4</v>
      </c>
      <c r="M5" s="9">
        <v>4</v>
      </c>
      <c r="N5" s="9">
        <v>4</v>
      </c>
      <c r="O5" s="9">
        <v>5</v>
      </c>
      <c r="P5" s="9">
        <v>2</v>
      </c>
      <c r="Q5" s="9">
        <v>1</v>
      </c>
      <c r="R5" s="11">
        <f>SUM(K5:Q5)</f>
        <v>28</v>
      </c>
      <c r="S5" s="2"/>
    </row>
    <row r="6" spans="1:19" ht="31.95" customHeight="1" x14ac:dyDescent="0.25">
      <c r="A6" s="1">
        <v>3</v>
      </c>
      <c r="B6" s="44" t="str">
        <f>VLOOKUP(D6,'[1]附表-1'!$F$7:$G$142,2,FALSE)</f>
        <v>BU01036</v>
      </c>
      <c r="C6" s="1" t="s">
        <v>16</v>
      </c>
      <c r="D6" s="3" t="s">
        <v>33</v>
      </c>
      <c r="E6" s="3"/>
      <c r="F6" s="1" t="s">
        <v>35</v>
      </c>
      <c r="G6" s="2" t="s">
        <v>20</v>
      </c>
      <c r="H6" s="2" t="s">
        <v>57</v>
      </c>
      <c r="I6" s="8"/>
      <c r="J6" s="8"/>
      <c r="K6" s="10"/>
      <c r="L6" s="9">
        <v>2</v>
      </c>
      <c r="M6" s="10"/>
      <c r="N6" s="10"/>
      <c r="O6" s="10"/>
      <c r="P6" s="10"/>
      <c r="Q6" s="10"/>
      <c r="R6" s="11">
        <f>SUM(K6:Q6)</f>
        <v>2</v>
      </c>
      <c r="S6" s="2"/>
    </row>
    <row r="7" spans="1:19" ht="25.05" customHeight="1" x14ac:dyDescent="0.25">
      <c r="A7" s="33" t="s">
        <v>64</v>
      </c>
      <c r="B7" s="33"/>
      <c r="C7" s="33"/>
      <c r="D7" s="33"/>
      <c r="E7" s="33"/>
      <c r="F7" s="33"/>
      <c r="G7" s="33"/>
      <c r="H7" s="33"/>
      <c r="I7" s="33"/>
      <c r="J7" s="33"/>
      <c r="K7" s="11">
        <f>SUM(K4:K6)</f>
        <v>8</v>
      </c>
      <c r="L7" s="11">
        <f>SUM(L4:L6)</f>
        <v>8</v>
      </c>
      <c r="M7" s="11">
        <f>SUM(M4:M6)</f>
        <v>8</v>
      </c>
      <c r="N7" s="11">
        <f>SUM(N4:N6)</f>
        <v>8</v>
      </c>
      <c r="O7" s="11">
        <f>SUM(O4:O6)</f>
        <v>10</v>
      </c>
      <c r="P7" s="11">
        <f>SUM(P4:P6)</f>
        <v>2</v>
      </c>
      <c r="Q7" s="11">
        <f>SUM(Q4:Q6)</f>
        <v>1</v>
      </c>
      <c r="R7" s="11">
        <f>SUM(R4:R6)</f>
        <v>45</v>
      </c>
      <c r="S7" s="2"/>
    </row>
    <row r="8" spans="1:19" ht="16.95" customHeight="1" x14ac:dyDescent="0.25">
      <c r="A8" s="34" t="s">
        <v>65</v>
      </c>
      <c r="B8" s="34"/>
      <c r="C8" s="34"/>
      <c r="D8" s="30" t="s">
        <v>66</v>
      </c>
      <c r="E8" s="30"/>
      <c r="F8" s="30"/>
      <c r="G8" s="30" t="s">
        <v>67</v>
      </c>
      <c r="H8" s="30"/>
      <c r="I8" s="30"/>
      <c r="J8" s="30"/>
      <c r="K8" s="23" t="s">
        <v>116</v>
      </c>
      <c r="L8" s="23" t="s">
        <v>117</v>
      </c>
      <c r="M8" s="23" t="s">
        <v>118</v>
      </c>
      <c r="N8" s="23" t="s">
        <v>119</v>
      </c>
      <c r="O8" s="23" t="s">
        <v>120</v>
      </c>
      <c r="P8" s="2" t="s">
        <v>121</v>
      </c>
      <c r="Q8" s="2"/>
      <c r="R8" s="2"/>
      <c r="S8" s="2"/>
    </row>
    <row r="9" spans="1:19" ht="16.95" customHeight="1" x14ac:dyDescent="0.25">
      <c r="A9" s="34"/>
      <c r="B9" s="34"/>
      <c r="C9" s="34"/>
      <c r="D9" s="30"/>
      <c r="E9" s="30"/>
      <c r="F9" s="30"/>
      <c r="G9" s="30" t="s">
        <v>72</v>
      </c>
      <c r="H9" s="30"/>
      <c r="I9" s="30"/>
      <c r="J9" s="30"/>
      <c r="K9" s="23"/>
      <c r="L9" s="23"/>
      <c r="M9" s="23"/>
      <c r="N9" s="23"/>
      <c r="O9" s="23"/>
      <c r="P9" s="2"/>
      <c r="Q9" s="2"/>
      <c r="R9" s="2"/>
      <c r="S9" s="2"/>
    </row>
    <row r="10" spans="1:19" ht="16.95" customHeight="1" x14ac:dyDescent="0.25">
      <c r="A10" s="34"/>
      <c r="B10" s="34"/>
      <c r="C10" s="34"/>
      <c r="D10" s="30"/>
      <c r="E10" s="30"/>
      <c r="F10" s="30"/>
      <c r="G10" s="30" t="s">
        <v>73</v>
      </c>
      <c r="H10" s="30"/>
      <c r="I10" s="30"/>
      <c r="J10" s="30"/>
      <c r="K10" s="23" t="s">
        <v>122</v>
      </c>
      <c r="L10" s="23"/>
      <c r="M10" s="23" t="s">
        <v>123</v>
      </c>
      <c r="N10" s="23"/>
      <c r="O10" s="23"/>
      <c r="P10" s="2"/>
      <c r="Q10" s="2"/>
      <c r="R10" s="2"/>
      <c r="S10" s="2"/>
    </row>
    <row r="11" spans="1:19" ht="16.95" customHeight="1" x14ac:dyDescent="0.25">
      <c r="A11" s="34"/>
      <c r="B11" s="34"/>
      <c r="C11" s="34"/>
      <c r="D11" s="30"/>
      <c r="E11" s="30"/>
      <c r="F11" s="30"/>
      <c r="G11" s="30" t="s">
        <v>75</v>
      </c>
      <c r="H11" s="30"/>
      <c r="I11" s="30"/>
      <c r="J11" s="30"/>
      <c r="K11" s="23"/>
      <c r="L11" s="2" t="s">
        <v>124</v>
      </c>
      <c r="M11" s="23"/>
      <c r="N11" s="23"/>
      <c r="O11" s="2" t="s">
        <v>125</v>
      </c>
      <c r="P11" s="2"/>
      <c r="Q11" s="2"/>
      <c r="R11" s="2"/>
      <c r="S11" s="2"/>
    </row>
    <row r="12" spans="1:19" ht="16.95" customHeight="1" x14ac:dyDescent="0.25">
      <c r="A12" s="34"/>
      <c r="B12" s="34"/>
      <c r="C12" s="34"/>
      <c r="D12" s="30" t="s">
        <v>76</v>
      </c>
      <c r="E12" s="30"/>
      <c r="F12" s="30"/>
      <c r="G12" s="30" t="s">
        <v>77</v>
      </c>
      <c r="H12" s="30"/>
      <c r="I12" s="30"/>
      <c r="J12" s="30"/>
      <c r="K12" s="23" t="s">
        <v>126</v>
      </c>
      <c r="L12" s="23" t="s">
        <v>127</v>
      </c>
      <c r="M12" s="23"/>
      <c r="N12" s="2" t="s">
        <v>128</v>
      </c>
      <c r="O12" s="2" t="s">
        <v>129</v>
      </c>
      <c r="P12" s="2"/>
      <c r="Q12" s="2"/>
      <c r="R12" s="2"/>
      <c r="S12" s="2"/>
    </row>
    <row r="13" spans="1:19" ht="16.05" customHeight="1" x14ac:dyDescent="0.25">
      <c r="A13" s="34"/>
      <c r="B13" s="34"/>
      <c r="C13" s="34"/>
      <c r="D13" s="30"/>
      <c r="E13" s="30"/>
      <c r="F13" s="30"/>
      <c r="G13" s="30" t="s">
        <v>81</v>
      </c>
      <c r="H13" s="30"/>
      <c r="I13" s="30"/>
      <c r="J13" s="30"/>
      <c r="K13" s="23"/>
      <c r="L13" s="23"/>
      <c r="M13" s="23"/>
      <c r="N13" s="23" t="s">
        <v>130</v>
      </c>
      <c r="O13" s="23" t="s">
        <v>131</v>
      </c>
      <c r="P13" s="2"/>
      <c r="Q13" s="2"/>
      <c r="R13" s="2"/>
      <c r="S13" s="2"/>
    </row>
    <row r="14" spans="1:19" ht="16.05" customHeight="1" x14ac:dyDescent="0.25">
      <c r="A14" s="34"/>
      <c r="B14" s="34"/>
      <c r="C14" s="34"/>
      <c r="D14" s="30"/>
      <c r="E14" s="30"/>
      <c r="F14" s="30"/>
      <c r="G14" s="30" t="s">
        <v>82</v>
      </c>
      <c r="H14" s="30"/>
      <c r="I14" s="30"/>
      <c r="J14" s="30"/>
      <c r="K14" s="23" t="s">
        <v>132</v>
      </c>
      <c r="L14" s="23" t="s">
        <v>133</v>
      </c>
      <c r="M14" s="23" t="s">
        <v>134</v>
      </c>
      <c r="N14" s="23"/>
      <c r="O14" s="23"/>
      <c r="P14" s="2" t="s">
        <v>135</v>
      </c>
      <c r="Q14" s="2"/>
      <c r="R14" s="2"/>
      <c r="S14" s="2"/>
    </row>
    <row r="15" spans="1:19" ht="16.05" customHeight="1" x14ac:dyDescent="0.25">
      <c r="A15" s="34"/>
      <c r="B15" s="34"/>
      <c r="C15" s="34"/>
      <c r="D15" s="30"/>
      <c r="E15" s="30"/>
      <c r="F15" s="30"/>
      <c r="G15" s="30" t="s">
        <v>85</v>
      </c>
      <c r="H15" s="30"/>
      <c r="I15" s="30"/>
      <c r="J15" s="30"/>
      <c r="K15" s="23"/>
      <c r="L15" s="23"/>
      <c r="M15" s="23"/>
      <c r="N15" s="23"/>
      <c r="O15" s="2" t="s">
        <v>136</v>
      </c>
      <c r="P15" s="2"/>
      <c r="Q15" s="2"/>
      <c r="R15" s="2"/>
      <c r="S15" s="2"/>
    </row>
    <row r="16" spans="1:19" ht="18" customHeight="1" x14ac:dyDescent="0.25">
      <c r="A16" s="34"/>
      <c r="B16" s="34"/>
      <c r="C16" s="34"/>
      <c r="D16" s="41" t="s">
        <v>86</v>
      </c>
      <c r="E16" s="41"/>
      <c r="F16" s="41"/>
      <c r="G16" s="29" t="s">
        <v>87</v>
      </c>
      <c r="H16" s="29"/>
      <c r="I16" s="29"/>
      <c r="J16" s="29"/>
      <c r="K16" s="14"/>
      <c r="L16" s="14"/>
      <c r="M16" s="14"/>
      <c r="N16" s="14"/>
      <c r="O16" s="14"/>
      <c r="P16" s="14"/>
      <c r="Q16" s="14" t="s">
        <v>137</v>
      </c>
      <c r="R16" s="14"/>
      <c r="S16" s="15"/>
    </row>
    <row r="17" spans="1:19" ht="18" customHeight="1" x14ac:dyDescent="0.25">
      <c r="A17" s="34"/>
      <c r="B17" s="34"/>
      <c r="C17" s="34"/>
      <c r="D17" s="41"/>
      <c r="E17" s="41"/>
      <c r="F17" s="41"/>
      <c r="G17" s="29" t="s">
        <v>88</v>
      </c>
      <c r="H17" s="29"/>
      <c r="I17" s="29"/>
      <c r="J17" s="29"/>
      <c r="K17" s="14"/>
      <c r="L17" s="14"/>
      <c r="M17" s="14"/>
      <c r="N17" s="14"/>
      <c r="O17" s="43" t="s">
        <v>138</v>
      </c>
      <c r="P17" s="14"/>
      <c r="Q17" s="14"/>
      <c r="R17" s="15"/>
      <c r="S17" s="15"/>
    </row>
    <row r="18" spans="1:19" ht="18" customHeight="1" x14ac:dyDescent="0.25">
      <c r="A18" s="34"/>
      <c r="B18" s="34"/>
      <c r="C18" s="34"/>
      <c r="D18" s="41"/>
      <c r="E18" s="41"/>
      <c r="F18" s="41"/>
      <c r="G18" s="29" t="s">
        <v>90</v>
      </c>
      <c r="H18" s="29"/>
      <c r="I18" s="29"/>
      <c r="J18" s="29"/>
      <c r="K18" s="16"/>
      <c r="L18" s="16"/>
      <c r="M18" s="16"/>
      <c r="N18" s="16"/>
      <c r="O18" s="43"/>
      <c r="P18" s="16"/>
      <c r="Q18" s="16"/>
      <c r="R18" s="15"/>
      <c r="S18" s="15"/>
    </row>
  </sheetData>
  <mergeCells count="34">
    <mergeCell ref="A2:Q2"/>
    <mergeCell ref="N8:N11"/>
    <mergeCell ref="N13:N15"/>
    <mergeCell ref="O8:O10"/>
    <mergeCell ref="O13:O14"/>
    <mergeCell ref="O17:O18"/>
    <mergeCell ref="L8:L10"/>
    <mergeCell ref="L14:L15"/>
    <mergeCell ref="L12:L13"/>
    <mergeCell ref="M8:M9"/>
    <mergeCell ref="M10:M13"/>
    <mergeCell ref="M14:M15"/>
    <mergeCell ref="G18:J18"/>
    <mergeCell ref="G9:J9"/>
    <mergeCell ref="K8:K9"/>
    <mergeCell ref="K10:K11"/>
    <mergeCell ref="K12:K13"/>
    <mergeCell ref="K14:K15"/>
    <mergeCell ref="R2:R3"/>
    <mergeCell ref="S2:S3"/>
    <mergeCell ref="A7:J7"/>
    <mergeCell ref="A8:C18"/>
    <mergeCell ref="D8:F11"/>
    <mergeCell ref="G8:J8"/>
    <mergeCell ref="G10:J10"/>
    <mergeCell ref="G11:J11"/>
    <mergeCell ref="D12:F15"/>
    <mergeCell ref="G12:J12"/>
    <mergeCell ref="G13:J13"/>
    <mergeCell ref="G14:J14"/>
    <mergeCell ref="G15:J15"/>
    <mergeCell ref="D16:F18"/>
    <mergeCell ref="G16:J16"/>
    <mergeCell ref="G17:J17"/>
  </mergeCells>
  <phoneticPr fontId="43" type="noConversion"/>
  <dataValidations count="1">
    <dataValidation type="list" operator="equal" allowBlank="1" sqref="C7:C18">
      <formula1>"建设,运维,通用"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workbookViewId="0">
      <selection sqref="A1:XFD1048576"/>
    </sheetView>
  </sheetViews>
  <sheetFormatPr defaultColWidth="14" defaultRowHeight="13.2" x14ac:dyDescent="0.25"/>
  <cols>
    <col min="1" max="1" width="10" style="47" customWidth="1"/>
    <col min="2" max="2" width="40" style="47" customWidth="1"/>
    <col min="3" max="3" width="6.6640625" style="47" bestFit="1" customWidth="1"/>
    <col min="4" max="4" width="19.44140625" style="47" bestFit="1" customWidth="1"/>
    <col min="5" max="5" width="6.6640625" style="47" bestFit="1" customWidth="1"/>
    <col min="6" max="6" width="73" style="47" bestFit="1" customWidth="1"/>
    <col min="7" max="7" width="15.88671875" style="47" customWidth="1"/>
    <col min="8" max="8" width="16" style="47" customWidth="1"/>
    <col min="9" max="9" width="13" style="47" customWidth="1"/>
    <col min="10" max="10" width="10" style="47" customWidth="1"/>
    <col min="11" max="11" width="9" style="47" customWidth="1"/>
    <col min="12" max="12" width="36" style="47" customWidth="1"/>
    <col min="13" max="13" width="13" style="47" customWidth="1"/>
    <col min="14" max="14" width="23" style="47" customWidth="1"/>
    <col min="15" max="20" width="13" style="47" customWidth="1"/>
    <col min="21" max="16384" width="14" style="47"/>
  </cols>
  <sheetData>
    <row r="1" spans="1:7" ht="21" customHeight="1" x14ac:dyDescent="0.25">
      <c r="A1" s="45" t="s">
        <v>201</v>
      </c>
      <c r="B1" s="46"/>
      <c r="C1" s="46"/>
      <c r="D1" s="46"/>
      <c r="E1" s="46"/>
      <c r="F1" s="46"/>
      <c r="G1" s="46"/>
    </row>
    <row r="2" spans="1:7" ht="21" customHeight="1" x14ac:dyDescent="0.25">
      <c r="A2" s="46"/>
      <c r="B2" s="46"/>
      <c r="C2" s="46"/>
      <c r="D2" s="46"/>
      <c r="E2" s="46"/>
      <c r="F2" s="46"/>
      <c r="G2" s="46"/>
    </row>
    <row r="3" spans="1:7" ht="21" customHeight="1" x14ac:dyDescent="0.25">
      <c r="A3" s="46"/>
      <c r="B3" s="46"/>
      <c r="C3" s="46"/>
      <c r="D3" s="46"/>
      <c r="E3" s="46"/>
      <c r="F3" s="46"/>
      <c r="G3" s="46"/>
    </row>
    <row r="4" spans="1:7" ht="21" customHeight="1" x14ac:dyDescent="0.25">
      <c r="A4" s="48" t="s">
        <v>139</v>
      </c>
      <c r="B4" s="48"/>
      <c r="C4" s="48"/>
      <c r="D4" s="48"/>
      <c r="E4" s="48"/>
      <c r="F4" s="48"/>
      <c r="G4" s="48"/>
    </row>
    <row r="5" spans="1:7" ht="21" customHeight="1" x14ac:dyDescent="0.25">
      <c r="A5" s="48"/>
      <c r="B5" s="48"/>
      <c r="C5" s="48"/>
      <c r="D5" s="48"/>
      <c r="E5" s="48"/>
      <c r="F5" s="48"/>
      <c r="G5" s="48"/>
    </row>
    <row r="6" spans="1:7" ht="21" customHeight="1" x14ac:dyDescent="0.25">
      <c r="A6" s="49" t="s">
        <v>140</v>
      </c>
      <c r="B6" s="49" t="s">
        <v>141</v>
      </c>
      <c r="C6" s="49" t="s">
        <v>142</v>
      </c>
      <c r="D6" s="49" t="s">
        <v>141</v>
      </c>
      <c r="E6" s="49" t="s">
        <v>143</v>
      </c>
      <c r="F6" s="49" t="s">
        <v>141</v>
      </c>
      <c r="G6" s="49" t="s">
        <v>144</v>
      </c>
    </row>
    <row r="7" spans="1:7" ht="21" customHeight="1" x14ac:dyDescent="0.25">
      <c r="A7" s="50" t="s">
        <v>202</v>
      </c>
      <c r="B7" s="51" t="s">
        <v>203</v>
      </c>
      <c r="C7" s="52" t="s">
        <v>145</v>
      </c>
      <c r="D7" s="50" t="s">
        <v>204</v>
      </c>
      <c r="E7" s="53" t="s">
        <v>146</v>
      </c>
      <c r="F7" s="54" t="s">
        <v>205</v>
      </c>
      <c r="G7" s="54" t="str">
        <f>$A$7&amp;$C$7&amp;E7</f>
        <v>BU01001</v>
      </c>
    </row>
    <row r="8" spans="1:7" ht="21" customHeight="1" x14ac:dyDescent="0.25">
      <c r="A8" s="55"/>
      <c r="B8" s="56"/>
      <c r="C8" s="57"/>
      <c r="D8" s="55"/>
      <c r="E8" s="53" t="s">
        <v>147</v>
      </c>
      <c r="F8" s="54" t="s">
        <v>206</v>
      </c>
      <c r="G8" s="54" t="str">
        <f t="shared" ref="G8:G51" si="0">$A$7&amp;$C$7&amp;E8</f>
        <v>BU01002</v>
      </c>
    </row>
    <row r="9" spans="1:7" ht="21" customHeight="1" x14ac:dyDescent="0.25">
      <c r="A9" s="55"/>
      <c r="B9" s="56"/>
      <c r="C9" s="57"/>
      <c r="D9" s="55"/>
      <c r="E9" s="53" t="s">
        <v>148</v>
      </c>
      <c r="F9" s="54" t="s">
        <v>207</v>
      </c>
      <c r="G9" s="54" t="str">
        <f t="shared" si="0"/>
        <v>BU01003</v>
      </c>
    </row>
    <row r="10" spans="1:7" ht="21" customHeight="1" x14ac:dyDescent="0.25">
      <c r="A10" s="55"/>
      <c r="B10" s="56"/>
      <c r="C10" s="57"/>
      <c r="D10" s="55"/>
      <c r="E10" s="53" t="s">
        <v>149</v>
      </c>
      <c r="F10" s="54" t="s">
        <v>208</v>
      </c>
      <c r="G10" s="54" t="str">
        <f t="shared" si="0"/>
        <v>BU01004</v>
      </c>
    </row>
    <row r="11" spans="1:7" ht="21" customHeight="1" x14ac:dyDescent="0.25">
      <c r="A11" s="55"/>
      <c r="B11" s="56"/>
      <c r="C11" s="57"/>
      <c r="D11" s="55"/>
      <c r="E11" s="53" t="s">
        <v>150</v>
      </c>
      <c r="F11" s="54" t="s">
        <v>209</v>
      </c>
      <c r="G11" s="54" t="str">
        <f t="shared" si="0"/>
        <v>BU01005</v>
      </c>
    </row>
    <row r="12" spans="1:7" ht="21" customHeight="1" x14ac:dyDescent="0.25">
      <c r="A12" s="55"/>
      <c r="B12" s="56"/>
      <c r="C12" s="57"/>
      <c r="D12" s="55"/>
      <c r="E12" s="53" t="s">
        <v>151</v>
      </c>
      <c r="F12" s="54" t="s">
        <v>210</v>
      </c>
      <c r="G12" s="54" t="str">
        <f t="shared" si="0"/>
        <v>BU01006</v>
      </c>
    </row>
    <row r="13" spans="1:7" ht="21" customHeight="1" x14ac:dyDescent="0.25">
      <c r="A13" s="55"/>
      <c r="B13" s="56"/>
      <c r="C13" s="57"/>
      <c r="D13" s="55"/>
      <c r="E13" s="53" t="s">
        <v>152</v>
      </c>
      <c r="F13" s="54" t="s">
        <v>211</v>
      </c>
      <c r="G13" s="54" t="str">
        <f t="shared" si="0"/>
        <v>BU01007</v>
      </c>
    </row>
    <row r="14" spans="1:7" ht="21" customHeight="1" x14ac:dyDescent="0.25">
      <c r="A14" s="55"/>
      <c r="B14" s="56"/>
      <c r="C14" s="57"/>
      <c r="D14" s="55"/>
      <c r="E14" s="53" t="s">
        <v>153</v>
      </c>
      <c r="F14" s="54" t="s">
        <v>212</v>
      </c>
      <c r="G14" s="54" t="str">
        <f t="shared" si="0"/>
        <v>BU01008</v>
      </c>
    </row>
    <row r="15" spans="1:7" ht="21" customHeight="1" x14ac:dyDescent="0.25">
      <c r="A15" s="55"/>
      <c r="B15" s="56"/>
      <c r="C15" s="57"/>
      <c r="D15" s="55"/>
      <c r="E15" s="53" t="s">
        <v>154</v>
      </c>
      <c r="F15" s="54" t="s">
        <v>213</v>
      </c>
      <c r="G15" s="54" t="str">
        <f t="shared" si="0"/>
        <v>BU01009</v>
      </c>
    </row>
    <row r="16" spans="1:7" ht="21" customHeight="1" x14ac:dyDescent="0.25">
      <c r="A16" s="55"/>
      <c r="B16" s="56"/>
      <c r="C16" s="57"/>
      <c r="D16" s="55"/>
      <c r="E16" s="53" t="s">
        <v>155</v>
      </c>
      <c r="F16" s="54" t="s">
        <v>214</v>
      </c>
      <c r="G16" s="54" t="str">
        <f t="shared" si="0"/>
        <v>BU01010</v>
      </c>
    </row>
    <row r="17" spans="1:7" ht="21" customHeight="1" x14ac:dyDescent="0.25">
      <c r="A17" s="55"/>
      <c r="B17" s="56"/>
      <c r="C17" s="57"/>
      <c r="D17" s="55"/>
      <c r="E17" s="53" t="s">
        <v>156</v>
      </c>
      <c r="F17" s="54" t="s">
        <v>215</v>
      </c>
      <c r="G17" s="54" t="str">
        <f t="shared" si="0"/>
        <v>BU01011</v>
      </c>
    </row>
    <row r="18" spans="1:7" ht="21" customHeight="1" x14ac:dyDescent="0.25">
      <c r="A18" s="55"/>
      <c r="B18" s="56"/>
      <c r="C18" s="57"/>
      <c r="D18" s="55"/>
      <c r="E18" s="53" t="s">
        <v>157</v>
      </c>
      <c r="F18" s="54" t="s">
        <v>216</v>
      </c>
      <c r="G18" s="54" t="str">
        <f t="shared" si="0"/>
        <v>BU01012</v>
      </c>
    </row>
    <row r="19" spans="1:7" ht="21" customHeight="1" x14ac:dyDescent="0.25">
      <c r="A19" s="55"/>
      <c r="B19" s="56"/>
      <c r="C19" s="57"/>
      <c r="D19" s="55"/>
      <c r="E19" s="53" t="s">
        <v>158</v>
      </c>
      <c r="F19" s="54" t="s">
        <v>217</v>
      </c>
      <c r="G19" s="54" t="str">
        <f t="shared" si="0"/>
        <v>BU01013</v>
      </c>
    </row>
    <row r="20" spans="1:7" ht="21" customHeight="1" x14ac:dyDescent="0.25">
      <c r="A20" s="55"/>
      <c r="B20" s="56"/>
      <c r="C20" s="57"/>
      <c r="D20" s="55"/>
      <c r="E20" s="53" t="s">
        <v>159</v>
      </c>
      <c r="F20" s="54" t="s">
        <v>218</v>
      </c>
      <c r="G20" s="54" t="str">
        <f t="shared" si="0"/>
        <v>BU01014</v>
      </c>
    </row>
    <row r="21" spans="1:7" ht="21" customHeight="1" x14ac:dyDescent="0.25">
      <c r="A21" s="55"/>
      <c r="B21" s="56"/>
      <c r="C21" s="57"/>
      <c r="D21" s="55"/>
      <c r="E21" s="53" t="s">
        <v>160</v>
      </c>
      <c r="F21" s="54" t="s">
        <v>219</v>
      </c>
      <c r="G21" s="54" t="str">
        <f t="shared" si="0"/>
        <v>BU01015</v>
      </c>
    </row>
    <row r="22" spans="1:7" ht="21" customHeight="1" x14ac:dyDescent="0.25">
      <c r="A22" s="55"/>
      <c r="B22" s="56"/>
      <c r="C22" s="57"/>
      <c r="D22" s="55"/>
      <c r="E22" s="53" t="s">
        <v>161</v>
      </c>
      <c r="F22" s="54" t="s">
        <v>220</v>
      </c>
      <c r="G22" s="54" t="str">
        <f t="shared" si="0"/>
        <v>BU01016</v>
      </c>
    </row>
    <row r="23" spans="1:7" ht="21" customHeight="1" x14ac:dyDescent="0.25">
      <c r="A23" s="55"/>
      <c r="B23" s="56"/>
      <c r="C23" s="57"/>
      <c r="D23" s="55"/>
      <c r="E23" s="53" t="s">
        <v>162</v>
      </c>
      <c r="F23" s="54" t="s">
        <v>221</v>
      </c>
      <c r="G23" s="54" t="str">
        <f t="shared" si="0"/>
        <v>BU01017</v>
      </c>
    </row>
    <row r="24" spans="1:7" ht="21" customHeight="1" x14ac:dyDescent="0.25">
      <c r="A24" s="55"/>
      <c r="B24" s="56"/>
      <c r="C24" s="57"/>
      <c r="D24" s="55"/>
      <c r="E24" s="53" t="s">
        <v>163</v>
      </c>
      <c r="F24" s="54" t="s">
        <v>222</v>
      </c>
      <c r="G24" s="54" t="str">
        <f t="shared" si="0"/>
        <v>BU01018</v>
      </c>
    </row>
    <row r="25" spans="1:7" ht="21" customHeight="1" x14ac:dyDescent="0.25">
      <c r="A25" s="55"/>
      <c r="B25" s="56"/>
      <c r="C25" s="57"/>
      <c r="D25" s="55"/>
      <c r="E25" s="53" t="s">
        <v>164</v>
      </c>
      <c r="F25" s="54" t="s">
        <v>223</v>
      </c>
      <c r="G25" s="54" t="str">
        <f t="shared" si="0"/>
        <v>BU01019</v>
      </c>
    </row>
    <row r="26" spans="1:7" ht="21" customHeight="1" x14ac:dyDescent="0.25">
      <c r="A26" s="55"/>
      <c r="B26" s="56"/>
      <c r="C26" s="57"/>
      <c r="D26" s="55"/>
      <c r="E26" s="53" t="s">
        <v>165</v>
      </c>
      <c r="F26" s="54" t="s">
        <v>224</v>
      </c>
      <c r="G26" s="54" t="str">
        <f t="shared" si="0"/>
        <v>BU01020</v>
      </c>
    </row>
    <row r="27" spans="1:7" ht="21" customHeight="1" x14ac:dyDescent="0.25">
      <c r="A27" s="55"/>
      <c r="B27" s="56"/>
      <c r="C27" s="57"/>
      <c r="D27" s="55"/>
      <c r="E27" s="53" t="s">
        <v>166</v>
      </c>
      <c r="F27" s="54" t="s">
        <v>225</v>
      </c>
      <c r="G27" s="54" t="str">
        <f t="shared" si="0"/>
        <v>BU01021</v>
      </c>
    </row>
    <row r="28" spans="1:7" ht="21" customHeight="1" x14ac:dyDescent="0.25">
      <c r="A28" s="55"/>
      <c r="B28" s="56"/>
      <c r="C28" s="57"/>
      <c r="D28" s="55"/>
      <c r="E28" s="53" t="s">
        <v>167</v>
      </c>
      <c r="F28" s="54" t="s">
        <v>226</v>
      </c>
      <c r="G28" s="54" t="str">
        <f t="shared" si="0"/>
        <v>BU01022</v>
      </c>
    </row>
    <row r="29" spans="1:7" ht="21" customHeight="1" x14ac:dyDescent="0.25">
      <c r="A29" s="55"/>
      <c r="B29" s="56"/>
      <c r="C29" s="57"/>
      <c r="D29" s="55"/>
      <c r="E29" s="53" t="s">
        <v>168</v>
      </c>
      <c r="F29" s="54" t="s">
        <v>227</v>
      </c>
      <c r="G29" s="54" t="str">
        <f t="shared" si="0"/>
        <v>BU01023</v>
      </c>
    </row>
    <row r="30" spans="1:7" ht="21" customHeight="1" x14ac:dyDescent="0.25">
      <c r="A30" s="55"/>
      <c r="B30" s="56"/>
      <c r="C30" s="57"/>
      <c r="D30" s="55"/>
      <c r="E30" s="53" t="s">
        <v>169</v>
      </c>
      <c r="F30" s="54" t="s">
        <v>228</v>
      </c>
      <c r="G30" s="54" t="str">
        <f t="shared" si="0"/>
        <v>BU01024</v>
      </c>
    </row>
    <row r="31" spans="1:7" ht="21" customHeight="1" x14ac:dyDescent="0.25">
      <c r="A31" s="55"/>
      <c r="B31" s="56"/>
      <c r="C31" s="57"/>
      <c r="D31" s="55"/>
      <c r="E31" s="53" t="s">
        <v>170</v>
      </c>
      <c r="F31" s="54" t="s">
        <v>229</v>
      </c>
      <c r="G31" s="54" t="str">
        <f t="shared" si="0"/>
        <v>BU01025</v>
      </c>
    </row>
    <row r="32" spans="1:7" ht="21" customHeight="1" x14ac:dyDescent="0.25">
      <c r="A32" s="55"/>
      <c r="B32" s="56"/>
      <c r="C32" s="57"/>
      <c r="D32" s="55"/>
      <c r="E32" s="53" t="s">
        <v>171</v>
      </c>
      <c r="F32" s="54" t="s">
        <v>230</v>
      </c>
      <c r="G32" s="54" t="str">
        <f t="shared" si="0"/>
        <v>BU01026</v>
      </c>
    </row>
    <row r="33" spans="1:7" ht="21" customHeight="1" x14ac:dyDescent="0.25">
      <c r="A33" s="55"/>
      <c r="B33" s="56"/>
      <c r="C33" s="57"/>
      <c r="D33" s="55"/>
      <c r="E33" s="53" t="s">
        <v>172</v>
      </c>
      <c r="F33" s="54" t="s">
        <v>231</v>
      </c>
      <c r="G33" s="54" t="str">
        <f t="shared" si="0"/>
        <v>BU01027</v>
      </c>
    </row>
    <row r="34" spans="1:7" ht="21" customHeight="1" x14ac:dyDescent="0.25">
      <c r="A34" s="55"/>
      <c r="B34" s="56"/>
      <c r="C34" s="57"/>
      <c r="D34" s="55"/>
      <c r="E34" s="53" t="s">
        <v>173</v>
      </c>
      <c r="F34" s="54" t="s">
        <v>232</v>
      </c>
      <c r="G34" s="54" t="str">
        <f t="shared" si="0"/>
        <v>BU01028</v>
      </c>
    </row>
    <row r="35" spans="1:7" ht="21" customHeight="1" x14ac:dyDescent="0.25">
      <c r="A35" s="55"/>
      <c r="B35" s="56"/>
      <c r="C35" s="57"/>
      <c r="D35" s="55"/>
      <c r="E35" s="53" t="s">
        <v>174</v>
      </c>
      <c r="F35" s="54" t="s">
        <v>233</v>
      </c>
      <c r="G35" s="54" t="str">
        <f t="shared" si="0"/>
        <v>BU01029</v>
      </c>
    </row>
    <row r="36" spans="1:7" ht="21" customHeight="1" x14ac:dyDescent="0.25">
      <c r="A36" s="55"/>
      <c r="B36" s="56"/>
      <c r="C36" s="57"/>
      <c r="D36" s="55"/>
      <c r="E36" s="53" t="s">
        <v>175</v>
      </c>
      <c r="F36" s="54" t="s">
        <v>234</v>
      </c>
      <c r="G36" s="54" t="str">
        <f t="shared" si="0"/>
        <v>BU01030</v>
      </c>
    </row>
    <row r="37" spans="1:7" ht="21" customHeight="1" x14ac:dyDescent="0.25">
      <c r="A37" s="55"/>
      <c r="B37" s="56"/>
      <c r="C37" s="57"/>
      <c r="D37" s="55"/>
      <c r="E37" s="53" t="s">
        <v>176</v>
      </c>
      <c r="F37" s="54" t="s">
        <v>235</v>
      </c>
      <c r="G37" s="54" t="str">
        <f t="shared" si="0"/>
        <v>BU01031</v>
      </c>
    </row>
    <row r="38" spans="1:7" ht="21" customHeight="1" x14ac:dyDescent="0.25">
      <c r="A38" s="55"/>
      <c r="B38" s="56"/>
      <c r="C38" s="57"/>
      <c r="D38" s="55"/>
      <c r="E38" s="53" t="s">
        <v>177</v>
      </c>
      <c r="F38" s="54" t="s">
        <v>236</v>
      </c>
      <c r="G38" s="54" t="str">
        <f t="shared" si="0"/>
        <v>BU01032</v>
      </c>
    </row>
    <row r="39" spans="1:7" ht="21" customHeight="1" x14ac:dyDescent="0.25">
      <c r="A39" s="55"/>
      <c r="B39" s="56"/>
      <c r="C39" s="57"/>
      <c r="D39" s="55"/>
      <c r="E39" s="53" t="s">
        <v>178</v>
      </c>
      <c r="F39" s="54" t="s">
        <v>237</v>
      </c>
      <c r="G39" s="54" t="str">
        <f t="shared" si="0"/>
        <v>BU01033</v>
      </c>
    </row>
    <row r="40" spans="1:7" ht="21" customHeight="1" x14ac:dyDescent="0.25">
      <c r="A40" s="55"/>
      <c r="B40" s="56"/>
      <c r="C40" s="57"/>
      <c r="D40" s="55"/>
      <c r="E40" s="53" t="s">
        <v>179</v>
      </c>
      <c r="F40" s="54" t="s">
        <v>238</v>
      </c>
      <c r="G40" s="54" t="str">
        <f t="shared" si="0"/>
        <v>BU01034</v>
      </c>
    </row>
    <row r="41" spans="1:7" ht="21" customHeight="1" x14ac:dyDescent="0.25">
      <c r="A41" s="55"/>
      <c r="B41" s="56"/>
      <c r="C41" s="57"/>
      <c r="D41" s="55"/>
      <c r="E41" s="53" t="s">
        <v>180</v>
      </c>
      <c r="F41" s="54" t="s">
        <v>239</v>
      </c>
      <c r="G41" s="54" t="str">
        <f t="shared" si="0"/>
        <v>BU01035</v>
      </c>
    </row>
    <row r="42" spans="1:7" ht="21" customHeight="1" x14ac:dyDescent="0.25">
      <c r="A42" s="55"/>
      <c r="B42" s="56"/>
      <c r="C42" s="57"/>
      <c r="D42" s="55"/>
      <c r="E42" s="53" t="s">
        <v>181</v>
      </c>
      <c r="F42" s="54" t="s">
        <v>240</v>
      </c>
      <c r="G42" s="54" t="str">
        <f t="shared" si="0"/>
        <v>BU01036</v>
      </c>
    </row>
    <row r="43" spans="1:7" ht="21" customHeight="1" x14ac:dyDescent="0.25">
      <c r="A43" s="55"/>
      <c r="B43" s="56"/>
      <c r="C43" s="57"/>
      <c r="D43" s="55"/>
      <c r="E43" s="53" t="s">
        <v>182</v>
      </c>
      <c r="F43" s="54" t="s">
        <v>241</v>
      </c>
      <c r="G43" s="54" t="str">
        <f t="shared" si="0"/>
        <v>BU01037</v>
      </c>
    </row>
    <row r="44" spans="1:7" ht="21" customHeight="1" x14ac:dyDescent="0.25">
      <c r="A44" s="55"/>
      <c r="B44" s="56"/>
      <c r="C44" s="57"/>
      <c r="D44" s="55"/>
      <c r="E44" s="53" t="s">
        <v>183</v>
      </c>
      <c r="F44" s="54" t="s">
        <v>242</v>
      </c>
      <c r="G44" s="54" t="str">
        <f t="shared" si="0"/>
        <v>BU01038</v>
      </c>
    </row>
    <row r="45" spans="1:7" ht="21" customHeight="1" x14ac:dyDescent="0.25">
      <c r="A45" s="55"/>
      <c r="B45" s="56"/>
      <c r="C45" s="57"/>
      <c r="D45" s="55"/>
      <c r="E45" s="53" t="s">
        <v>184</v>
      </c>
      <c r="F45" s="54" t="s">
        <v>243</v>
      </c>
      <c r="G45" s="54" t="str">
        <f t="shared" si="0"/>
        <v>BU01039</v>
      </c>
    </row>
    <row r="46" spans="1:7" ht="21" customHeight="1" x14ac:dyDescent="0.25">
      <c r="A46" s="55"/>
      <c r="B46" s="56"/>
      <c r="C46" s="57"/>
      <c r="D46" s="55"/>
      <c r="E46" s="53" t="s">
        <v>185</v>
      </c>
      <c r="F46" s="54" t="s">
        <v>244</v>
      </c>
      <c r="G46" s="54" t="str">
        <f t="shared" si="0"/>
        <v>BU01040</v>
      </c>
    </row>
    <row r="47" spans="1:7" ht="21" customHeight="1" x14ac:dyDescent="0.25">
      <c r="A47" s="55"/>
      <c r="B47" s="56"/>
      <c r="C47" s="57"/>
      <c r="D47" s="55"/>
      <c r="E47" s="53" t="s">
        <v>186</v>
      </c>
      <c r="F47" s="54" t="s">
        <v>245</v>
      </c>
      <c r="G47" s="54" t="str">
        <f t="shared" si="0"/>
        <v>BU01041</v>
      </c>
    </row>
    <row r="48" spans="1:7" ht="21" customHeight="1" x14ac:dyDescent="0.25">
      <c r="A48" s="55"/>
      <c r="B48" s="56"/>
      <c r="C48" s="57"/>
      <c r="D48" s="55"/>
      <c r="E48" s="53" t="s">
        <v>187</v>
      </c>
      <c r="F48" s="54" t="s">
        <v>246</v>
      </c>
      <c r="G48" s="54" t="str">
        <f t="shared" si="0"/>
        <v>BU01042</v>
      </c>
    </row>
    <row r="49" spans="1:7" ht="21" customHeight="1" x14ac:dyDescent="0.25">
      <c r="A49" s="55"/>
      <c r="B49" s="56"/>
      <c r="C49" s="57"/>
      <c r="D49" s="55"/>
      <c r="E49" s="53" t="s">
        <v>188</v>
      </c>
      <c r="F49" s="54" t="s">
        <v>247</v>
      </c>
      <c r="G49" s="54" t="str">
        <f t="shared" si="0"/>
        <v>BU01043</v>
      </c>
    </row>
    <row r="50" spans="1:7" ht="21" customHeight="1" x14ac:dyDescent="0.25">
      <c r="A50" s="55"/>
      <c r="B50" s="56"/>
      <c r="C50" s="57"/>
      <c r="D50" s="55"/>
      <c r="E50" s="53" t="s">
        <v>189</v>
      </c>
      <c r="F50" s="54" t="s">
        <v>248</v>
      </c>
      <c r="G50" s="54" t="str">
        <f t="shared" si="0"/>
        <v>BU01044</v>
      </c>
    </row>
    <row r="51" spans="1:7" ht="21" customHeight="1" x14ac:dyDescent="0.25">
      <c r="A51" s="55"/>
      <c r="B51" s="56"/>
      <c r="C51" s="57"/>
      <c r="D51" s="55"/>
      <c r="E51" s="53" t="s">
        <v>249</v>
      </c>
      <c r="F51" s="54" t="s">
        <v>250</v>
      </c>
      <c r="G51" s="54" t="str">
        <f t="shared" si="0"/>
        <v>BU01045</v>
      </c>
    </row>
    <row r="52" spans="1:7" ht="21" customHeight="1" x14ac:dyDescent="0.25">
      <c r="A52" s="55"/>
      <c r="B52" s="55"/>
      <c r="C52" s="52" t="s">
        <v>190</v>
      </c>
      <c r="D52" s="50" t="s">
        <v>251</v>
      </c>
      <c r="E52" s="53" t="s">
        <v>146</v>
      </c>
      <c r="F52" s="54" t="s">
        <v>252</v>
      </c>
      <c r="G52" s="54" t="str">
        <f t="shared" ref="G52:G60" si="1">$A$7&amp;$C$52&amp;E52</f>
        <v>BU02001</v>
      </c>
    </row>
    <row r="53" spans="1:7" ht="21" customHeight="1" x14ac:dyDescent="0.25">
      <c r="A53" s="55"/>
      <c r="B53" s="55"/>
      <c r="C53" s="57"/>
      <c r="D53" s="55"/>
      <c r="E53" s="53" t="s">
        <v>147</v>
      </c>
      <c r="F53" s="54" t="s">
        <v>253</v>
      </c>
      <c r="G53" s="54" t="str">
        <f t="shared" si="1"/>
        <v>BU02002</v>
      </c>
    </row>
    <row r="54" spans="1:7" ht="21" customHeight="1" x14ac:dyDescent="0.25">
      <c r="A54" s="55"/>
      <c r="B54" s="55"/>
      <c r="C54" s="57"/>
      <c r="D54" s="55"/>
      <c r="E54" s="53" t="s">
        <v>148</v>
      </c>
      <c r="F54" s="54" t="s">
        <v>254</v>
      </c>
      <c r="G54" s="54" t="str">
        <f t="shared" si="1"/>
        <v>BU02003</v>
      </c>
    </row>
    <row r="55" spans="1:7" ht="21" customHeight="1" x14ac:dyDescent="0.25">
      <c r="A55" s="55"/>
      <c r="B55" s="55"/>
      <c r="C55" s="57"/>
      <c r="D55" s="55"/>
      <c r="E55" s="53" t="s">
        <v>149</v>
      </c>
      <c r="F55" s="54" t="s">
        <v>255</v>
      </c>
      <c r="G55" s="54" t="str">
        <f t="shared" si="1"/>
        <v>BU02004</v>
      </c>
    </row>
    <row r="56" spans="1:7" ht="21" customHeight="1" x14ac:dyDescent="0.25">
      <c r="A56" s="55"/>
      <c r="B56" s="55"/>
      <c r="C56" s="57"/>
      <c r="D56" s="55"/>
      <c r="E56" s="53" t="s">
        <v>150</v>
      </c>
      <c r="F56" s="54" t="s">
        <v>256</v>
      </c>
      <c r="G56" s="54" t="str">
        <f t="shared" si="1"/>
        <v>BU02005</v>
      </c>
    </row>
    <row r="57" spans="1:7" ht="21" customHeight="1" x14ac:dyDescent="0.25">
      <c r="A57" s="55"/>
      <c r="B57" s="55"/>
      <c r="C57" s="57"/>
      <c r="D57" s="55"/>
      <c r="E57" s="53" t="s">
        <v>151</v>
      </c>
      <c r="F57" s="54" t="s">
        <v>257</v>
      </c>
      <c r="G57" s="54" t="str">
        <f t="shared" si="1"/>
        <v>BU02006</v>
      </c>
    </row>
    <row r="58" spans="1:7" ht="21" customHeight="1" x14ac:dyDescent="0.25">
      <c r="A58" s="55"/>
      <c r="B58" s="55"/>
      <c r="C58" s="57"/>
      <c r="D58" s="55"/>
      <c r="E58" s="53" t="s">
        <v>152</v>
      </c>
      <c r="F58" s="54" t="s">
        <v>258</v>
      </c>
      <c r="G58" s="54" t="str">
        <f t="shared" si="1"/>
        <v>BU02007</v>
      </c>
    </row>
    <row r="59" spans="1:7" ht="21" customHeight="1" x14ac:dyDescent="0.25">
      <c r="A59" s="55"/>
      <c r="B59" s="55"/>
      <c r="C59" s="57"/>
      <c r="D59" s="55"/>
      <c r="E59" s="53" t="s">
        <v>153</v>
      </c>
      <c r="F59" s="58" t="s">
        <v>259</v>
      </c>
      <c r="G59" s="54" t="str">
        <f t="shared" si="1"/>
        <v>BU02008</v>
      </c>
    </row>
    <row r="60" spans="1:7" ht="21" customHeight="1" x14ac:dyDescent="0.25">
      <c r="A60" s="55"/>
      <c r="B60" s="55"/>
      <c r="C60" s="59"/>
      <c r="D60" s="60"/>
      <c r="E60" s="53" t="s">
        <v>154</v>
      </c>
      <c r="F60" s="58" t="s">
        <v>260</v>
      </c>
      <c r="G60" s="54" t="str">
        <f t="shared" si="1"/>
        <v>BU02009</v>
      </c>
    </row>
    <row r="61" spans="1:7" ht="21" customHeight="1" x14ac:dyDescent="0.25">
      <c r="A61" s="55"/>
      <c r="B61" s="55"/>
      <c r="C61" s="53" t="s">
        <v>191</v>
      </c>
      <c r="D61" s="54" t="s">
        <v>261</v>
      </c>
      <c r="E61" s="53" t="s">
        <v>146</v>
      </c>
      <c r="F61" s="58" t="s">
        <v>261</v>
      </c>
      <c r="G61" s="54" t="str">
        <f>A7&amp;C61&amp;E61</f>
        <v>BU03001</v>
      </c>
    </row>
    <row r="62" spans="1:7" ht="21" customHeight="1" x14ac:dyDescent="0.25">
      <c r="A62" s="50" t="s">
        <v>262</v>
      </c>
      <c r="B62" s="51" t="s">
        <v>263</v>
      </c>
      <c r="C62" s="61" t="s">
        <v>145</v>
      </c>
      <c r="D62" s="62" t="s">
        <v>264</v>
      </c>
      <c r="E62" s="53" t="s">
        <v>146</v>
      </c>
      <c r="F62" s="54" t="s">
        <v>265</v>
      </c>
      <c r="G62" s="54" t="str">
        <f>$A$62&amp;$C$62&amp;E62</f>
        <v>OP01001</v>
      </c>
    </row>
    <row r="63" spans="1:7" ht="21" customHeight="1" x14ac:dyDescent="0.25">
      <c r="A63" s="55"/>
      <c r="B63" s="56"/>
      <c r="C63" s="52" t="s">
        <v>190</v>
      </c>
      <c r="D63" s="50" t="s">
        <v>266</v>
      </c>
      <c r="E63" s="53" t="s">
        <v>146</v>
      </c>
      <c r="F63" s="54" t="s">
        <v>267</v>
      </c>
      <c r="G63" s="54" t="str">
        <f t="shared" ref="G63:G76" si="2">$A$62&amp;$C$63&amp;E63</f>
        <v>OP02001</v>
      </c>
    </row>
    <row r="64" spans="1:7" ht="21" customHeight="1" x14ac:dyDescent="0.25">
      <c r="A64" s="55"/>
      <c r="B64" s="56"/>
      <c r="C64" s="57"/>
      <c r="D64" s="55"/>
      <c r="E64" s="53" t="s">
        <v>147</v>
      </c>
      <c r="F64" s="54" t="s">
        <v>268</v>
      </c>
      <c r="G64" s="54" t="str">
        <f t="shared" si="2"/>
        <v>OP02002</v>
      </c>
    </row>
    <row r="65" spans="1:7" ht="21" customHeight="1" x14ac:dyDescent="0.25">
      <c r="A65" s="55"/>
      <c r="B65" s="56"/>
      <c r="C65" s="57"/>
      <c r="D65" s="55"/>
      <c r="E65" s="53" t="s">
        <v>148</v>
      </c>
      <c r="F65" s="54" t="s">
        <v>269</v>
      </c>
      <c r="G65" s="54" t="str">
        <f t="shared" si="2"/>
        <v>OP02003</v>
      </c>
    </row>
    <row r="66" spans="1:7" ht="21" customHeight="1" x14ac:dyDescent="0.25">
      <c r="A66" s="55"/>
      <c r="B66" s="56"/>
      <c r="C66" s="57"/>
      <c r="D66" s="55"/>
      <c r="E66" s="53" t="s">
        <v>149</v>
      </c>
      <c r="F66" s="54" t="s">
        <v>270</v>
      </c>
      <c r="G66" s="54" t="str">
        <f t="shared" si="2"/>
        <v>OP02004</v>
      </c>
    </row>
    <row r="67" spans="1:7" ht="21" customHeight="1" x14ac:dyDescent="0.25">
      <c r="A67" s="55"/>
      <c r="B67" s="56"/>
      <c r="C67" s="57"/>
      <c r="D67" s="55"/>
      <c r="E67" s="53" t="s">
        <v>150</v>
      </c>
      <c r="F67" s="54" t="s">
        <v>271</v>
      </c>
      <c r="G67" s="54" t="str">
        <f t="shared" si="2"/>
        <v>OP02005</v>
      </c>
    </row>
    <row r="68" spans="1:7" ht="21" customHeight="1" x14ac:dyDescent="0.25">
      <c r="A68" s="55"/>
      <c r="B68" s="56"/>
      <c r="C68" s="57"/>
      <c r="D68" s="55"/>
      <c r="E68" s="53" t="s">
        <v>151</v>
      </c>
      <c r="F68" s="54" t="s">
        <v>272</v>
      </c>
      <c r="G68" s="54" t="str">
        <f t="shared" si="2"/>
        <v>OP02006</v>
      </c>
    </row>
    <row r="69" spans="1:7" ht="21" customHeight="1" x14ac:dyDescent="0.25">
      <c r="A69" s="55"/>
      <c r="B69" s="56"/>
      <c r="C69" s="57"/>
      <c r="D69" s="55"/>
      <c r="E69" s="53" t="s">
        <v>152</v>
      </c>
      <c r="F69" s="54" t="s">
        <v>273</v>
      </c>
      <c r="G69" s="54" t="str">
        <f t="shared" si="2"/>
        <v>OP02007</v>
      </c>
    </row>
    <row r="70" spans="1:7" ht="21" customHeight="1" x14ac:dyDescent="0.25">
      <c r="A70" s="55"/>
      <c r="B70" s="56"/>
      <c r="C70" s="57"/>
      <c r="D70" s="55"/>
      <c r="E70" s="53" t="s">
        <v>153</v>
      </c>
      <c r="F70" s="54" t="s">
        <v>274</v>
      </c>
      <c r="G70" s="54" t="str">
        <f t="shared" si="2"/>
        <v>OP02008</v>
      </c>
    </row>
    <row r="71" spans="1:7" ht="21" customHeight="1" x14ac:dyDescent="0.25">
      <c r="A71" s="55"/>
      <c r="B71" s="56"/>
      <c r="C71" s="57"/>
      <c r="D71" s="55"/>
      <c r="E71" s="53" t="s">
        <v>154</v>
      </c>
      <c r="F71" s="54" t="s">
        <v>275</v>
      </c>
      <c r="G71" s="54" t="str">
        <f t="shared" si="2"/>
        <v>OP02009</v>
      </c>
    </row>
    <row r="72" spans="1:7" ht="21" customHeight="1" x14ac:dyDescent="0.25">
      <c r="A72" s="55"/>
      <c r="B72" s="56"/>
      <c r="C72" s="57"/>
      <c r="D72" s="55"/>
      <c r="E72" s="53" t="s">
        <v>155</v>
      </c>
      <c r="F72" s="54" t="s">
        <v>276</v>
      </c>
      <c r="G72" s="54" t="str">
        <f t="shared" si="2"/>
        <v>OP02010</v>
      </c>
    </row>
    <row r="73" spans="1:7" ht="21" customHeight="1" x14ac:dyDescent="0.25">
      <c r="A73" s="55"/>
      <c r="B73" s="56"/>
      <c r="C73" s="57"/>
      <c r="D73" s="55"/>
      <c r="E73" s="53" t="s">
        <v>156</v>
      </c>
      <c r="F73" s="54" t="s">
        <v>277</v>
      </c>
      <c r="G73" s="54" t="str">
        <f t="shared" si="2"/>
        <v>OP02011</v>
      </c>
    </row>
    <row r="74" spans="1:7" ht="21" customHeight="1" x14ac:dyDescent="0.25">
      <c r="A74" s="55"/>
      <c r="B74" s="56"/>
      <c r="C74" s="57"/>
      <c r="D74" s="55"/>
      <c r="E74" s="53" t="s">
        <v>157</v>
      </c>
      <c r="F74" s="54" t="s">
        <v>278</v>
      </c>
      <c r="G74" s="54" t="str">
        <f t="shared" si="2"/>
        <v>OP02012</v>
      </c>
    </row>
    <row r="75" spans="1:7" ht="21" customHeight="1" x14ac:dyDescent="0.25">
      <c r="A75" s="55"/>
      <c r="B75" s="56"/>
      <c r="C75" s="57"/>
      <c r="D75" s="55"/>
      <c r="E75" s="53" t="s">
        <v>158</v>
      </c>
      <c r="F75" s="54" t="s">
        <v>279</v>
      </c>
      <c r="G75" s="54" t="str">
        <f t="shared" si="2"/>
        <v>OP02013</v>
      </c>
    </row>
    <row r="76" spans="1:7" ht="21" customHeight="1" x14ac:dyDescent="0.25">
      <c r="A76" s="55"/>
      <c r="B76" s="56"/>
      <c r="C76" s="59"/>
      <c r="D76" s="60"/>
      <c r="E76" s="53" t="s">
        <v>159</v>
      </c>
      <c r="F76" s="54" t="s">
        <v>280</v>
      </c>
      <c r="G76" s="54" t="str">
        <f t="shared" si="2"/>
        <v>OP02014</v>
      </c>
    </row>
    <row r="77" spans="1:7" ht="21" customHeight="1" x14ac:dyDescent="0.25">
      <c r="A77" s="55"/>
      <c r="B77" s="56"/>
      <c r="C77" s="52" t="s">
        <v>191</v>
      </c>
      <c r="D77" s="50" t="s">
        <v>281</v>
      </c>
      <c r="E77" s="53" t="s">
        <v>146</v>
      </c>
      <c r="F77" s="54" t="s">
        <v>282</v>
      </c>
      <c r="G77" s="54" t="str">
        <f t="shared" ref="G77:G89" si="3">$A$62&amp;$C$77&amp;E77</f>
        <v>OP03001</v>
      </c>
    </row>
    <row r="78" spans="1:7" ht="21" customHeight="1" x14ac:dyDescent="0.25">
      <c r="A78" s="55"/>
      <c r="B78" s="56"/>
      <c r="C78" s="57"/>
      <c r="D78" s="55"/>
      <c r="E78" s="53" t="s">
        <v>147</v>
      </c>
      <c r="F78" s="54" t="s">
        <v>283</v>
      </c>
      <c r="G78" s="54" t="str">
        <f t="shared" si="3"/>
        <v>OP03002</v>
      </c>
    </row>
    <row r="79" spans="1:7" ht="21" customHeight="1" x14ac:dyDescent="0.25">
      <c r="A79" s="55"/>
      <c r="B79" s="56"/>
      <c r="C79" s="57"/>
      <c r="D79" s="55"/>
      <c r="E79" s="53" t="s">
        <v>148</v>
      </c>
      <c r="F79" s="54" t="s">
        <v>284</v>
      </c>
      <c r="G79" s="54" t="str">
        <f t="shared" si="3"/>
        <v>OP03003</v>
      </c>
    </row>
    <row r="80" spans="1:7" ht="21" customHeight="1" x14ac:dyDescent="0.25">
      <c r="A80" s="55"/>
      <c r="B80" s="56"/>
      <c r="C80" s="57"/>
      <c r="D80" s="55"/>
      <c r="E80" s="53" t="s">
        <v>149</v>
      </c>
      <c r="F80" s="54" t="s">
        <v>285</v>
      </c>
      <c r="G80" s="54" t="str">
        <f t="shared" si="3"/>
        <v>OP03004</v>
      </c>
    </row>
    <row r="81" spans="1:7" ht="21" customHeight="1" x14ac:dyDescent="0.25">
      <c r="A81" s="55"/>
      <c r="B81" s="56"/>
      <c r="C81" s="57"/>
      <c r="D81" s="55"/>
      <c r="E81" s="53" t="s">
        <v>150</v>
      </c>
      <c r="F81" s="54" t="s">
        <v>286</v>
      </c>
      <c r="G81" s="54" t="str">
        <f t="shared" si="3"/>
        <v>OP03005</v>
      </c>
    </row>
    <row r="82" spans="1:7" ht="21" customHeight="1" x14ac:dyDescent="0.25">
      <c r="A82" s="55"/>
      <c r="B82" s="56"/>
      <c r="C82" s="57"/>
      <c r="D82" s="55"/>
      <c r="E82" s="53" t="s">
        <v>151</v>
      </c>
      <c r="F82" s="54" t="s">
        <v>287</v>
      </c>
      <c r="G82" s="54" t="str">
        <f t="shared" si="3"/>
        <v>OP03006</v>
      </c>
    </row>
    <row r="83" spans="1:7" ht="21" customHeight="1" x14ac:dyDescent="0.25">
      <c r="A83" s="55"/>
      <c r="B83" s="56"/>
      <c r="C83" s="57"/>
      <c r="D83" s="55"/>
      <c r="E83" s="53" t="s">
        <v>152</v>
      </c>
      <c r="F83" s="54" t="s">
        <v>288</v>
      </c>
      <c r="G83" s="54" t="str">
        <f t="shared" si="3"/>
        <v>OP03007</v>
      </c>
    </row>
    <row r="84" spans="1:7" ht="21" customHeight="1" x14ac:dyDescent="0.25">
      <c r="A84" s="55"/>
      <c r="B84" s="56"/>
      <c r="C84" s="57"/>
      <c r="D84" s="55"/>
      <c r="E84" s="53" t="s">
        <v>153</v>
      </c>
      <c r="F84" s="54" t="s">
        <v>289</v>
      </c>
      <c r="G84" s="54" t="str">
        <f t="shared" si="3"/>
        <v>OP03008</v>
      </c>
    </row>
    <row r="85" spans="1:7" ht="21" customHeight="1" x14ac:dyDescent="0.25">
      <c r="A85" s="55"/>
      <c r="B85" s="56"/>
      <c r="C85" s="57"/>
      <c r="D85" s="55"/>
      <c r="E85" s="53" t="s">
        <v>154</v>
      </c>
      <c r="F85" s="54" t="s">
        <v>290</v>
      </c>
      <c r="G85" s="54" t="str">
        <f t="shared" si="3"/>
        <v>OP03009</v>
      </c>
    </row>
    <row r="86" spans="1:7" ht="21" customHeight="1" x14ac:dyDescent="0.25">
      <c r="A86" s="55"/>
      <c r="B86" s="56"/>
      <c r="C86" s="57"/>
      <c r="D86" s="55"/>
      <c r="E86" s="53" t="s">
        <v>155</v>
      </c>
      <c r="F86" s="54" t="s">
        <v>291</v>
      </c>
      <c r="G86" s="54" t="str">
        <f t="shared" si="3"/>
        <v>OP03010</v>
      </c>
    </row>
    <row r="87" spans="1:7" ht="21" customHeight="1" x14ac:dyDescent="0.25">
      <c r="A87" s="55"/>
      <c r="B87" s="56"/>
      <c r="C87" s="57"/>
      <c r="D87" s="55"/>
      <c r="E87" s="53" t="s">
        <v>156</v>
      </c>
      <c r="F87" s="54" t="s">
        <v>292</v>
      </c>
      <c r="G87" s="54" t="str">
        <f t="shared" si="3"/>
        <v>OP03011</v>
      </c>
    </row>
    <row r="88" spans="1:7" ht="21" customHeight="1" x14ac:dyDescent="0.25">
      <c r="A88" s="55"/>
      <c r="B88" s="56"/>
      <c r="C88" s="57"/>
      <c r="D88" s="55"/>
      <c r="E88" s="53" t="s">
        <v>157</v>
      </c>
      <c r="F88" s="54" t="s">
        <v>293</v>
      </c>
      <c r="G88" s="54" t="str">
        <f t="shared" si="3"/>
        <v>OP03012</v>
      </c>
    </row>
    <row r="89" spans="1:7" ht="21" customHeight="1" x14ac:dyDescent="0.25">
      <c r="A89" s="55"/>
      <c r="B89" s="56"/>
      <c r="C89" s="59"/>
      <c r="D89" s="60"/>
      <c r="E89" s="53" t="s">
        <v>158</v>
      </c>
      <c r="F89" s="54" t="s">
        <v>294</v>
      </c>
      <c r="G89" s="54" t="str">
        <f t="shared" si="3"/>
        <v>OP03013</v>
      </c>
    </row>
    <row r="90" spans="1:7" ht="21" customHeight="1" x14ac:dyDescent="0.25">
      <c r="A90" s="55"/>
      <c r="B90" s="56"/>
      <c r="C90" s="52" t="s">
        <v>192</v>
      </c>
      <c r="D90" s="50" t="s">
        <v>295</v>
      </c>
      <c r="E90" s="53" t="s">
        <v>146</v>
      </c>
      <c r="F90" s="54" t="s">
        <v>296</v>
      </c>
      <c r="G90" s="54" t="str">
        <f>$A$62&amp;$C$90&amp;E90</f>
        <v>OP04001</v>
      </c>
    </row>
    <row r="91" spans="1:7" ht="21" customHeight="1" x14ac:dyDescent="0.25">
      <c r="A91" s="55"/>
      <c r="B91" s="56"/>
      <c r="C91" s="57"/>
      <c r="D91" s="55"/>
      <c r="E91" s="53" t="s">
        <v>147</v>
      </c>
      <c r="F91" s="54" t="s">
        <v>297</v>
      </c>
      <c r="G91" s="54" t="str">
        <f>$A$62&amp;$C$90&amp;E91</f>
        <v>OP04002</v>
      </c>
    </row>
    <row r="92" spans="1:7" ht="21" customHeight="1" x14ac:dyDescent="0.25">
      <c r="A92" s="55"/>
      <c r="B92" s="56"/>
      <c r="C92" s="57"/>
      <c r="D92" s="55"/>
      <c r="E92" s="53" t="s">
        <v>148</v>
      </c>
      <c r="F92" s="54" t="s">
        <v>298</v>
      </c>
      <c r="G92" s="54" t="str">
        <f>$A$62&amp;$C$90&amp;E92</f>
        <v>OP04003</v>
      </c>
    </row>
    <row r="93" spans="1:7" ht="21" customHeight="1" x14ac:dyDescent="0.25">
      <c r="A93" s="55"/>
      <c r="B93" s="56"/>
      <c r="C93" s="57"/>
      <c r="D93" s="55"/>
      <c r="E93" s="53" t="s">
        <v>149</v>
      </c>
      <c r="F93" s="54" t="s">
        <v>299</v>
      </c>
      <c r="G93" s="54" t="str">
        <f>$A$62&amp;$C$90&amp;E93</f>
        <v>OP04004</v>
      </c>
    </row>
    <row r="94" spans="1:7" ht="21" customHeight="1" x14ac:dyDescent="0.25">
      <c r="A94" s="55"/>
      <c r="B94" s="56"/>
      <c r="C94" s="59"/>
      <c r="D94" s="60"/>
      <c r="E94" s="53" t="s">
        <v>150</v>
      </c>
      <c r="F94" s="54" t="s">
        <v>300</v>
      </c>
      <c r="G94" s="54" t="str">
        <f>$A$62&amp;$C$90&amp;E94</f>
        <v>OP04005</v>
      </c>
    </row>
    <row r="95" spans="1:7" ht="21" customHeight="1" x14ac:dyDescent="0.25">
      <c r="A95" s="55"/>
      <c r="B95" s="56"/>
      <c r="C95" s="52" t="s">
        <v>193</v>
      </c>
      <c r="D95" s="50" t="s">
        <v>301</v>
      </c>
      <c r="E95" s="53" t="s">
        <v>146</v>
      </c>
      <c r="F95" s="54" t="s">
        <v>302</v>
      </c>
      <c r="G95" s="54" t="str">
        <f>$A$62&amp;$C$95&amp;E95</f>
        <v>OP05001</v>
      </c>
    </row>
    <row r="96" spans="1:7" ht="21" customHeight="1" x14ac:dyDescent="0.25">
      <c r="A96" s="55"/>
      <c r="B96" s="56"/>
      <c r="C96" s="59"/>
      <c r="D96" s="60"/>
      <c r="E96" s="53" t="s">
        <v>147</v>
      </c>
      <c r="F96" s="54" t="s">
        <v>303</v>
      </c>
      <c r="G96" s="54" t="str">
        <f>$A$62&amp;$C$95&amp;E96</f>
        <v>OP05002</v>
      </c>
    </row>
    <row r="97" spans="1:7" ht="21" customHeight="1" x14ac:dyDescent="0.25">
      <c r="A97" s="55"/>
      <c r="B97" s="56"/>
      <c r="C97" s="52" t="s">
        <v>194</v>
      </c>
      <c r="D97" s="50" t="s">
        <v>304</v>
      </c>
      <c r="E97" s="53" t="s">
        <v>146</v>
      </c>
      <c r="F97" s="54" t="s">
        <v>305</v>
      </c>
      <c r="G97" s="54" t="str">
        <f>$A$62&amp;$C$97&amp;E97</f>
        <v>OP06001</v>
      </c>
    </row>
    <row r="98" spans="1:7" ht="21" customHeight="1" x14ac:dyDescent="0.25">
      <c r="A98" s="55"/>
      <c r="B98" s="56"/>
      <c r="C98" s="57"/>
      <c r="D98" s="55"/>
      <c r="E98" s="53" t="s">
        <v>147</v>
      </c>
      <c r="F98" s="54" t="s">
        <v>306</v>
      </c>
      <c r="G98" s="54" t="str">
        <f>$A$62&amp;$C$97&amp;E98</f>
        <v>OP06002</v>
      </c>
    </row>
    <row r="99" spans="1:7" ht="21" customHeight="1" x14ac:dyDescent="0.25">
      <c r="A99" s="55"/>
      <c r="B99" s="56"/>
      <c r="C99" s="57"/>
      <c r="D99" s="55"/>
      <c r="E99" s="53" t="s">
        <v>148</v>
      </c>
      <c r="F99" s="54" t="s">
        <v>307</v>
      </c>
      <c r="G99" s="54" t="str">
        <f>$A$62&amp;$C$97&amp;E99</f>
        <v>OP06003</v>
      </c>
    </row>
    <row r="100" spans="1:7" ht="21" customHeight="1" x14ac:dyDescent="0.25">
      <c r="A100" s="55"/>
      <c r="B100" s="56"/>
      <c r="C100" s="57"/>
      <c r="D100" s="55"/>
      <c r="E100" s="53" t="s">
        <v>149</v>
      </c>
      <c r="F100" s="54" t="s">
        <v>308</v>
      </c>
      <c r="G100" s="54" t="str">
        <f>$A$62&amp;$C$97&amp;E100</f>
        <v>OP06004</v>
      </c>
    </row>
    <row r="101" spans="1:7" ht="21" customHeight="1" x14ac:dyDescent="0.25">
      <c r="A101" s="55"/>
      <c r="B101" s="56"/>
      <c r="C101" s="59"/>
      <c r="D101" s="60"/>
      <c r="E101" s="53" t="s">
        <v>150</v>
      </c>
      <c r="F101" s="54" t="s">
        <v>309</v>
      </c>
      <c r="G101" s="54" t="str">
        <f>$A$62&amp;$C$97&amp;E101</f>
        <v>OP06005</v>
      </c>
    </row>
    <row r="102" spans="1:7" ht="21" customHeight="1" x14ac:dyDescent="0.25">
      <c r="A102" s="55"/>
      <c r="B102" s="56"/>
      <c r="C102" s="52" t="s">
        <v>195</v>
      </c>
      <c r="D102" s="50" t="s">
        <v>261</v>
      </c>
      <c r="E102" s="53" t="s">
        <v>310</v>
      </c>
      <c r="F102" s="54" t="s">
        <v>311</v>
      </c>
      <c r="G102" s="54" t="str">
        <f>$A$62&amp;$C$102&amp;E102</f>
        <v>OP07001</v>
      </c>
    </row>
    <row r="103" spans="1:7" ht="21" customHeight="1" x14ac:dyDescent="0.25">
      <c r="A103" s="55"/>
      <c r="B103" s="56"/>
      <c r="C103" s="59"/>
      <c r="D103" s="60"/>
      <c r="E103" s="53" t="s">
        <v>147</v>
      </c>
      <c r="F103" s="54" t="s">
        <v>312</v>
      </c>
      <c r="G103" s="54" t="str">
        <f>$A$62&amp;$C$102&amp;E103</f>
        <v>OP07002</v>
      </c>
    </row>
    <row r="104" spans="1:7" ht="21" customHeight="1" x14ac:dyDescent="0.25">
      <c r="A104" s="55"/>
      <c r="B104" s="56"/>
      <c r="C104" s="52" t="s">
        <v>196</v>
      </c>
      <c r="D104" s="50" t="s">
        <v>313</v>
      </c>
      <c r="E104" s="53" t="s">
        <v>310</v>
      </c>
      <c r="F104" s="54" t="s">
        <v>314</v>
      </c>
      <c r="G104" s="54" t="str">
        <f t="shared" ref="G104:G112" si="4">$A$62&amp;$C$104&amp;E104</f>
        <v>OP08001</v>
      </c>
    </row>
    <row r="105" spans="1:7" ht="21" customHeight="1" x14ac:dyDescent="0.25">
      <c r="A105" s="55"/>
      <c r="B105" s="56"/>
      <c r="C105" s="57"/>
      <c r="D105" s="55"/>
      <c r="E105" s="53" t="s">
        <v>147</v>
      </c>
      <c r="F105" s="54" t="s">
        <v>315</v>
      </c>
      <c r="G105" s="54" t="str">
        <f t="shared" si="4"/>
        <v>OP08002</v>
      </c>
    </row>
    <row r="106" spans="1:7" ht="21" customHeight="1" x14ac:dyDescent="0.25">
      <c r="A106" s="55"/>
      <c r="B106" s="56"/>
      <c r="C106" s="57"/>
      <c r="D106" s="55"/>
      <c r="E106" s="53" t="s">
        <v>148</v>
      </c>
      <c r="F106" s="54" t="s">
        <v>316</v>
      </c>
      <c r="G106" s="54" t="str">
        <f t="shared" si="4"/>
        <v>OP08003</v>
      </c>
    </row>
    <row r="107" spans="1:7" ht="21" customHeight="1" x14ac:dyDescent="0.25">
      <c r="A107" s="55"/>
      <c r="B107" s="56"/>
      <c r="C107" s="57"/>
      <c r="D107" s="55"/>
      <c r="E107" s="53" t="s">
        <v>149</v>
      </c>
      <c r="F107" s="54" t="s">
        <v>317</v>
      </c>
      <c r="G107" s="54" t="str">
        <f t="shared" si="4"/>
        <v>OP08004</v>
      </c>
    </row>
    <row r="108" spans="1:7" ht="21" customHeight="1" x14ac:dyDescent="0.25">
      <c r="A108" s="55"/>
      <c r="B108" s="56"/>
      <c r="C108" s="57"/>
      <c r="D108" s="55"/>
      <c r="E108" s="53" t="s">
        <v>150</v>
      </c>
      <c r="F108" s="54" t="s">
        <v>318</v>
      </c>
      <c r="G108" s="54" t="str">
        <f t="shared" si="4"/>
        <v>OP08005</v>
      </c>
    </row>
    <row r="109" spans="1:7" ht="21" customHeight="1" x14ac:dyDescent="0.25">
      <c r="A109" s="55"/>
      <c r="B109" s="56"/>
      <c r="C109" s="57"/>
      <c r="D109" s="55"/>
      <c r="E109" s="53" t="s">
        <v>151</v>
      </c>
      <c r="F109" s="54" t="s">
        <v>319</v>
      </c>
      <c r="G109" s="54" t="str">
        <f t="shared" si="4"/>
        <v>OP08006</v>
      </c>
    </row>
    <row r="110" spans="1:7" ht="21" customHeight="1" x14ac:dyDescent="0.25">
      <c r="A110" s="55"/>
      <c r="B110" s="56"/>
      <c r="C110" s="57"/>
      <c r="D110" s="55"/>
      <c r="E110" s="53" t="s">
        <v>152</v>
      </c>
      <c r="F110" s="54" t="s">
        <v>320</v>
      </c>
      <c r="G110" s="54" t="str">
        <f t="shared" si="4"/>
        <v>OP08007</v>
      </c>
    </row>
    <row r="111" spans="1:7" ht="21" customHeight="1" x14ac:dyDescent="0.25">
      <c r="A111" s="55"/>
      <c r="B111" s="56"/>
      <c r="C111" s="57"/>
      <c r="D111" s="55"/>
      <c r="E111" s="53" t="s">
        <v>153</v>
      </c>
      <c r="F111" s="54" t="s">
        <v>321</v>
      </c>
      <c r="G111" s="54" t="str">
        <f t="shared" si="4"/>
        <v>OP08008</v>
      </c>
    </row>
    <row r="112" spans="1:7" ht="21" customHeight="1" x14ac:dyDescent="0.25">
      <c r="A112" s="55"/>
      <c r="B112" s="56"/>
      <c r="C112" s="57"/>
      <c r="D112" s="55"/>
      <c r="E112" s="53" t="s">
        <v>322</v>
      </c>
      <c r="F112" s="54" t="s">
        <v>323</v>
      </c>
      <c r="G112" s="54" t="str">
        <f t="shared" si="4"/>
        <v>OP08009</v>
      </c>
    </row>
    <row r="113" spans="1:7" ht="21" customHeight="1" x14ac:dyDescent="0.25">
      <c r="A113" s="55"/>
      <c r="B113" s="56"/>
      <c r="C113" s="52" t="s">
        <v>197</v>
      </c>
      <c r="D113" s="50" t="s">
        <v>324</v>
      </c>
      <c r="E113" s="53" t="s">
        <v>310</v>
      </c>
      <c r="F113" s="54" t="s">
        <v>325</v>
      </c>
      <c r="G113" s="54" t="str">
        <f t="shared" ref="G113:G122" si="5">$A$62&amp;$C$113&amp;E113</f>
        <v>OP09001</v>
      </c>
    </row>
    <row r="114" spans="1:7" ht="21" customHeight="1" x14ac:dyDescent="0.25">
      <c r="A114" s="55"/>
      <c r="B114" s="56"/>
      <c r="C114" s="57"/>
      <c r="D114" s="55"/>
      <c r="E114" s="53" t="s">
        <v>147</v>
      </c>
      <c r="F114" s="54" t="s">
        <v>326</v>
      </c>
      <c r="G114" s="54" t="str">
        <f t="shared" si="5"/>
        <v>OP09002</v>
      </c>
    </row>
    <row r="115" spans="1:7" ht="21" customHeight="1" x14ac:dyDescent="0.25">
      <c r="A115" s="55"/>
      <c r="B115" s="56"/>
      <c r="C115" s="57"/>
      <c r="D115" s="55"/>
      <c r="E115" s="53" t="s">
        <v>148</v>
      </c>
      <c r="F115" s="54" t="s">
        <v>327</v>
      </c>
      <c r="G115" s="54" t="str">
        <f t="shared" si="5"/>
        <v>OP09003</v>
      </c>
    </row>
    <row r="116" spans="1:7" ht="21" customHeight="1" x14ac:dyDescent="0.25">
      <c r="A116" s="55"/>
      <c r="B116" s="56"/>
      <c r="C116" s="57"/>
      <c r="D116" s="55"/>
      <c r="E116" s="53" t="s">
        <v>149</v>
      </c>
      <c r="F116" s="54" t="s">
        <v>328</v>
      </c>
      <c r="G116" s="54" t="str">
        <f t="shared" si="5"/>
        <v>OP09004</v>
      </c>
    </row>
    <row r="117" spans="1:7" ht="21" customHeight="1" x14ac:dyDescent="0.25">
      <c r="A117" s="55"/>
      <c r="B117" s="56"/>
      <c r="C117" s="57"/>
      <c r="D117" s="55"/>
      <c r="E117" s="53" t="s">
        <v>150</v>
      </c>
      <c r="F117" s="54" t="s">
        <v>329</v>
      </c>
      <c r="G117" s="54" t="str">
        <f t="shared" si="5"/>
        <v>OP09005</v>
      </c>
    </row>
    <row r="118" spans="1:7" ht="21" customHeight="1" x14ac:dyDescent="0.25">
      <c r="A118" s="55"/>
      <c r="B118" s="56"/>
      <c r="C118" s="57"/>
      <c r="D118" s="55"/>
      <c r="E118" s="53" t="s">
        <v>151</v>
      </c>
      <c r="F118" s="54" t="s">
        <v>330</v>
      </c>
      <c r="G118" s="54" t="str">
        <f t="shared" si="5"/>
        <v>OP09006</v>
      </c>
    </row>
    <row r="119" spans="1:7" ht="21" customHeight="1" x14ac:dyDescent="0.25">
      <c r="A119" s="55"/>
      <c r="B119" s="56"/>
      <c r="C119" s="57"/>
      <c r="D119" s="55"/>
      <c r="E119" s="53" t="s">
        <v>152</v>
      </c>
      <c r="F119" s="54" t="s">
        <v>331</v>
      </c>
      <c r="G119" s="54" t="str">
        <f t="shared" si="5"/>
        <v>OP09007</v>
      </c>
    </row>
    <row r="120" spans="1:7" ht="21" customHeight="1" x14ac:dyDescent="0.25">
      <c r="A120" s="55"/>
      <c r="B120" s="56"/>
      <c r="C120" s="57"/>
      <c r="D120" s="55"/>
      <c r="E120" s="53" t="s">
        <v>153</v>
      </c>
      <c r="F120" s="54" t="s">
        <v>332</v>
      </c>
      <c r="G120" s="54" t="str">
        <f t="shared" si="5"/>
        <v>OP09008</v>
      </c>
    </row>
    <row r="121" spans="1:7" ht="21" customHeight="1" x14ac:dyDescent="0.25">
      <c r="A121" s="55"/>
      <c r="B121" s="56"/>
      <c r="C121" s="57"/>
      <c r="D121" s="55"/>
      <c r="E121" s="53" t="s">
        <v>154</v>
      </c>
      <c r="F121" s="54" t="s">
        <v>333</v>
      </c>
      <c r="G121" s="54" t="str">
        <f t="shared" si="5"/>
        <v>OP09009</v>
      </c>
    </row>
    <row r="122" spans="1:7" ht="21" customHeight="1" x14ac:dyDescent="0.25">
      <c r="A122" s="55"/>
      <c r="B122" s="56"/>
      <c r="C122" s="57"/>
      <c r="D122" s="55"/>
      <c r="E122" s="53" t="s">
        <v>155</v>
      </c>
      <c r="F122" s="54" t="s">
        <v>334</v>
      </c>
      <c r="G122" s="54" t="str">
        <f t="shared" si="5"/>
        <v>OP09010</v>
      </c>
    </row>
    <row r="123" spans="1:7" ht="21" customHeight="1" x14ac:dyDescent="0.25">
      <c r="A123" s="55"/>
      <c r="B123" s="56"/>
      <c r="C123" s="52" t="s">
        <v>198</v>
      </c>
      <c r="D123" s="50" t="s">
        <v>335</v>
      </c>
      <c r="E123" s="53" t="s">
        <v>146</v>
      </c>
      <c r="F123" s="54" t="s">
        <v>336</v>
      </c>
      <c r="G123" s="54" t="str">
        <f>$A$62&amp;$C$123&amp;E123</f>
        <v>OP10001</v>
      </c>
    </row>
    <row r="124" spans="1:7" ht="21" customHeight="1" x14ac:dyDescent="0.25">
      <c r="A124" s="55"/>
      <c r="B124" s="56"/>
      <c r="C124" s="57"/>
      <c r="D124" s="55"/>
      <c r="E124" s="53" t="s">
        <v>147</v>
      </c>
      <c r="F124" s="54" t="s">
        <v>337</v>
      </c>
      <c r="G124" s="54" t="str">
        <f>$A$62&amp;$C$123&amp;E124</f>
        <v>OP10002</v>
      </c>
    </row>
    <row r="125" spans="1:7" ht="21" customHeight="1" x14ac:dyDescent="0.25">
      <c r="A125" s="55"/>
      <c r="B125" s="56"/>
      <c r="C125" s="57"/>
      <c r="D125" s="55"/>
      <c r="E125" s="53" t="s">
        <v>148</v>
      </c>
      <c r="F125" s="54" t="s">
        <v>338</v>
      </c>
      <c r="G125" s="54" t="str">
        <f>$A$62&amp;$C$123&amp;E125</f>
        <v>OP10003</v>
      </c>
    </row>
    <row r="126" spans="1:7" ht="21" customHeight="1" x14ac:dyDescent="0.25">
      <c r="A126" s="55"/>
      <c r="B126" s="56"/>
      <c r="C126" s="57"/>
      <c r="D126" s="55"/>
      <c r="E126" s="53" t="s">
        <v>149</v>
      </c>
      <c r="F126" s="54" t="s">
        <v>339</v>
      </c>
      <c r="G126" s="54" t="str">
        <f>$A$62&amp;$C$123&amp;E126</f>
        <v>OP10004</v>
      </c>
    </row>
    <row r="127" spans="1:7" ht="21" customHeight="1" x14ac:dyDescent="0.25">
      <c r="A127" s="55"/>
      <c r="B127" s="56"/>
      <c r="C127" s="59"/>
      <c r="D127" s="60"/>
      <c r="E127" s="53" t="s">
        <v>150</v>
      </c>
      <c r="F127" s="63" t="s">
        <v>340</v>
      </c>
      <c r="G127" s="54" t="str">
        <f>$A$62&amp;$C$123&amp;E127</f>
        <v>OP10005</v>
      </c>
    </row>
    <row r="128" spans="1:7" ht="21" customHeight="1" x14ac:dyDescent="0.25">
      <c r="A128" s="55"/>
      <c r="B128" s="56"/>
      <c r="C128" s="52" t="s">
        <v>199</v>
      </c>
      <c r="D128" s="50" t="s">
        <v>200</v>
      </c>
      <c r="E128" s="53" t="s">
        <v>146</v>
      </c>
      <c r="F128" s="54" t="s">
        <v>341</v>
      </c>
      <c r="G128" s="54" t="str">
        <f>$A$62&amp;$C$128&amp;E128</f>
        <v>OP11001</v>
      </c>
    </row>
    <row r="129" spans="1:7" ht="21" customHeight="1" x14ac:dyDescent="0.25">
      <c r="A129" s="55"/>
      <c r="B129" s="56"/>
      <c r="C129" s="57"/>
      <c r="D129" s="55"/>
      <c r="E129" s="53" t="s">
        <v>147</v>
      </c>
      <c r="F129" s="54" t="s">
        <v>342</v>
      </c>
      <c r="G129" s="54" t="str">
        <f>$A$62&amp;$C$128&amp;E129</f>
        <v>OP11002</v>
      </c>
    </row>
    <row r="130" spans="1:7" ht="21" customHeight="1" x14ac:dyDescent="0.25">
      <c r="A130" s="55"/>
      <c r="B130" s="56"/>
      <c r="C130" s="57"/>
      <c r="D130" s="55"/>
      <c r="E130" s="53" t="s">
        <v>148</v>
      </c>
      <c r="F130" s="54" t="s">
        <v>343</v>
      </c>
      <c r="G130" s="54" t="str">
        <f>$A$62&amp;$C$128&amp;E130</f>
        <v>OP11003</v>
      </c>
    </row>
    <row r="131" spans="1:7" ht="21" customHeight="1" x14ac:dyDescent="0.25">
      <c r="A131" s="55"/>
      <c r="B131" s="56"/>
      <c r="C131" s="57"/>
      <c r="D131" s="55"/>
      <c r="E131" s="53" t="s">
        <v>149</v>
      </c>
      <c r="F131" s="54" t="s">
        <v>344</v>
      </c>
      <c r="G131" s="54" t="str">
        <f>$A$62&amp;$C$128&amp;E131</f>
        <v>OP11004</v>
      </c>
    </row>
    <row r="132" spans="1:7" ht="21" customHeight="1" x14ac:dyDescent="0.25">
      <c r="A132" s="55"/>
      <c r="B132" s="56"/>
      <c r="C132" s="57"/>
      <c r="D132" s="55"/>
      <c r="E132" s="53" t="s">
        <v>150</v>
      </c>
      <c r="F132" s="54" t="s">
        <v>345</v>
      </c>
      <c r="G132" s="54" t="str">
        <f>$A$62&amp;$C$128&amp;E132</f>
        <v>OP11005</v>
      </c>
    </row>
    <row r="133" spans="1:7" ht="21" customHeight="1" x14ac:dyDescent="0.25">
      <c r="A133" s="55"/>
      <c r="B133" s="56"/>
      <c r="C133" s="59"/>
      <c r="D133" s="60"/>
      <c r="E133" s="53" t="s">
        <v>151</v>
      </c>
      <c r="F133" s="54" t="s">
        <v>346</v>
      </c>
      <c r="G133" s="54" t="str">
        <f>$A$62&amp;$C$128&amp;E133</f>
        <v>OP11006</v>
      </c>
    </row>
    <row r="134" spans="1:7" ht="21" customHeight="1" x14ac:dyDescent="0.25">
      <c r="A134" s="60"/>
      <c r="B134" s="64"/>
      <c r="C134" s="65" t="s">
        <v>347</v>
      </c>
      <c r="D134" s="54" t="s">
        <v>348</v>
      </c>
      <c r="E134" s="53" t="s">
        <v>310</v>
      </c>
      <c r="F134" s="54" t="s">
        <v>349</v>
      </c>
      <c r="G134" s="54" t="str">
        <f>$A$62&amp;$C$134&amp;E134</f>
        <v>OP12001</v>
      </c>
    </row>
    <row r="135" spans="1:7" ht="21" customHeight="1" x14ac:dyDescent="0.25">
      <c r="A135" s="50" t="s">
        <v>350</v>
      </c>
      <c r="B135" s="51" t="s">
        <v>351</v>
      </c>
      <c r="C135" s="53" t="s">
        <v>145</v>
      </c>
      <c r="D135" s="54" t="s">
        <v>352</v>
      </c>
      <c r="E135" s="53" t="s">
        <v>146</v>
      </c>
      <c r="F135" s="54" t="s">
        <v>353</v>
      </c>
      <c r="G135" s="54" t="str">
        <f>$A$135&amp;$C$135&amp;E135</f>
        <v>GE01001</v>
      </c>
    </row>
    <row r="136" spans="1:7" ht="21" customHeight="1" x14ac:dyDescent="0.25">
      <c r="A136" s="55"/>
      <c r="B136" s="56"/>
      <c r="C136" s="53" t="s">
        <v>190</v>
      </c>
      <c r="D136" s="54" t="s">
        <v>354</v>
      </c>
      <c r="E136" s="53" t="s">
        <v>146</v>
      </c>
      <c r="F136" s="54" t="s">
        <v>354</v>
      </c>
      <c r="G136" s="54" t="str">
        <f>$A$135&amp;C136&amp;E136</f>
        <v>GE02001</v>
      </c>
    </row>
    <row r="137" spans="1:7" ht="21" customHeight="1" x14ac:dyDescent="0.25">
      <c r="A137" s="55"/>
      <c r="B137" s="56"/>
      <c r="C137" s="53" t="s">
        <v>191</v>
      </c>
      <c r="D137" s="54" t="s">
        <v>355</v>
      </c>
      <c r="E137" s="53" t="s">
        <v>146</v>
      </c>
      <c r="F137" s="54" t="s">
        <v>355</v>
      </c>
      <c r="G137" s="54" t="str">
        <f t="shared" ref="G137:G141" si="6">$A$135&amp;C137&amp;E137</f>
        <v>GE03001</v>
      </c>
    </row>
    <row r="138" spans="1:7" ht="21" customHeight="1" x14ac:dyDescent="0.25">
      <c r="A138" s="55"/>
      <c r="B138" s="56"/>
      <c r="C138" s="53" t="s">
        <v>192</v>
      </c>
      <c r="D138" s="54" t="s">
        <v>356</v>
      </c>
      <c r="E138" s="53" t="s">
        <v>146</v>
      </c>
      <c r="F138" s="54" t="s">
        <v>356</v>
      </c>
      <c r="G138" s="54" t="str">
        <f t="shared" si="6"/>
        <v>GE04001</v>
      </c>
    </row>
    <row r="139" spans="1:7" ht="21" customHeight="1" x14ac:dyDescent="0.25">
      <c r="A139" s="55"/>
      <c r="B139" s="56"/>
      <c r="C139" s="53" t="s">
        <v>193</v>
      </c>
      <c r="D139" s="54" t="s">
        <v>357</v>
      </c>
      <c r="E139" s="53" t="s">
        <v>146</v>
      </c>
      <c r="F139" s="54" t="s">
        <v>358</v>
      </c>
      <c r="G139" s="54" t="str">
        <f t="shared" si="6"/>
        <v>GE05001</v>
      </c>
    </row>
    <row r="140" spans="1:7" ht="21" customHeight="1" x14ac:dyDescent="0.25">
      <c r="A140" s="55"/>
      <c r="B140" s="56"/>
      <c r="C140" s="53" t="s">
        <v>359</v>
      </c>
      <c r="D140" s="54" t="s">
        <v>360</v>
      </c>
      <c r="E140" s="53" t="s">
        <v>310</v>
      </c>
      <c r="F140" s="54" t="s">
        <v>361</v>
      </c>
      <c r="G140" s="54" t="str">
        <f t="shared" si="6"/>
        <v>GE06001</v>
      </c>
    </row>
    <row r="141" spans="1:7" ht="21" customHeight="1" x14ac:dyDescent="0.25">
      <c r="A141" s="60"/>
      <c r="B141" s="64"/>
      <c r="C141" s="53" t="s">
        <v>195</v>
      </c>
      <c r="D141" s="63" t="s">
        <v>362</v>
      </c>
      <c r="E141" s="53" t="s">
        <v>310</v>
      </c>
      <c r="F141" s="63" t="s">
        <v>363</v>
      </c>
      <c r="G141" s="54" t="str">
        <f t="shared" si="6"/>
        <v>GE07001</v>
      </c>
    </row>
    <row r="142" spans="1:7" ht="21" customHeight="1" x14ac:dyDescent="0.25">
      <c r="A142" s="54" t="s">
        <v>364</v>
      </c>
      <c r="B142" s="63" t="s">
        <v>365</v>
      </c>
      <c r="C142" s="53" t="s">
        <v>145</v>
      </c>
      <c r="D142" s="63" t="s">
        <v>365</v>
      </c>
      <c r="E142" s="53" t="s">
        <v>146</v>
      </c>
      <c r="F142" s="63" t="s">
        <v>365</v>
      </c>
      <c r="G142" s="54" t="str">
        <f>A142&amp;C142&amp;E142</f>
        <v>VA01001</v>
      </c>
    </row>
  </sheetData>
  <mergeCells count="32">
    <mergeCell ref="A135:A141"/>
    <mergeCell ref="B135:B141"/>
    <mergeCell ref="C113:C122"/>
    <mergeCell ref="D113:D122"/>
    <mergeCell ref="C123:C127"/>
    <mergeCell ref="D123:D127"/>
    <mergeCell ref="C128:C133"/>
    <mergeCell ref="D128:D133"/>
    <mergeCell ref="A62:A134"/>
    <mergeCell ref="B62:B134"/>
    <mergeCell ref="C63:C76"/>
    <mergeCell ref="D63:D76"/>
    <mergeCell ref="C77:C89"/>
    <mergeCell ref="D77:D89"/>
    <mergeCell ref="C90:C94"/>
    <mergeCell ref="D90:D94"/>
    <mergeCell ref="C95:C96"/>
    <mergeCell ref="D95:D96"/>
    <mergeCell ref="C97:C101"/>
    <mergeCell ref="D97:D101"/>
    <mergeCell ref="C102:C103"/>
    <mergeCell ref="D102:D103"/>
    <mergeCell ref="C104:C112"/>
    <mergeCell ref="D104:D112"/>
    <mergeCell ref="A7:A61"/>
    <mergeCell ref="B7:B61"/>
    <mergeCell ref="C7:C51"/>
    <mergeCell ref="D7:D51"/>
    <mergeCell ref="C52:C60"/>
    <mergeCell ref="D52:D60"/>
    <mergeCell ref="A1:G3"/>
    <mergeCell ref="A4:G5"/>
  </mergeCells>
  <phoneticPr fontId="4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sqref="A1:XFD1048576"/>
    </sheetView>
  </sheetViews>
  <sheetFormatPr defaultRowHeight="13.2" x14ac:dyDescent="0.25"/>
  <cols>
    <col min="1" max="1" width="60" style="67" bestFit="1" customWidth="1"/>
    <col min="2" max="2" width="33.21875" style="67" bestFit="1" customWidth="1"/>
    <col min="3" max="3" width="38.6640625" style="67" bestFit="1" customWidth="1"/>
    <col min="4" max="4" width="5.5546875" style="67" bestFit="1" customWidth="1"/>
    <col min="5" max="16384" width="8.88671875" style="67"/>
  </cols>
  <sheetData>
    <row r="1" spans="1:4" ht="14.4" x14ac:dyDescent="0.25">
      <c r="A1" s="66" t="s">
        <v>203</v>
      </c>
      <c r="B1" s="66" t="s">
        <v>263</v>
      </c>
      <c r="C1" s="66" t="s">
        <v>351</v>
      </c>
      <c r="D1" s="66" t="s">
        <v>365</v>
      </c>
    </row>
    <row r="2" spans="1:4" ht="14.4" x14ac:dyDescent="0.25">
      <c r="A2" s="54" t="s">
        <v>205</v>
      </c>
      <c r="B2" s="54" t="s">
        <v>265</v>
      </c>
      <c r="C2" s="68" t="s">
        <v>353</v>
      </c>
      <c r="D2" s="69" t="s">
        <v>365</v>
      </c>
    </row>
    <row r="3" spans="1:4" ht="14.4" x14ac:dyDescent="0.25">
      <c r="A3" s="54" t="s">
        <v>206</v>
      </c>
      <c r="B3" s="54" t="s">
        <v>267</v>
      </c>
      <c r="C3" s="68" t="s">
        <v>354</v>
      </c>
      <c r="D3" s="70" t="s">
        <v>366</v>
      </c>
    </row>
    <row r="4" spans="1:4" ht="14.4" x14ac:dyDescent="0.25">
      <c r="A4" s="54" t="s">
        <v>207</v>
      </c>
      <c r="B4" s="54" t="s">
        <v>268</v>
      </c>
      <c r="C4" s="68" t="s">
        <v>355</v>
      </c>
      <c r="D4" s="70" t="s">
        <v>366</v>
      </c>
    </row>
    <row r="5" spans="1:4" ht="14.4" x14ac:dyDescent="0.25">
      <c r="A5" s="54" t="s">
        <v>208</v>
      </c>
      <c r="B5" s="54" t="s">
        <v>269</v>
      </c>
      <c r="C5" s="68" t="s">
        <v>356</v>
      </c>
      <c r="D5" s="70" t="s">
        <v>366</v>
      </c>
    </row>
    <row r="6" spans="1:4" ht="14.4" x14ac:dyDescent="0.25">
      <c r="A6" s="54" t="s">
        <v>209</v>
      </c>
      <c r="B6" s="54" t="s">
        <v>270</v>
      </c>
      <c r="C6" s="68" t="s">
        <v>358</v>
      </c>
      <c r="D6" s="70" t="s">
        <v>366</v>
      </c>
    </row>
    <row r="7" spans="1:4" ht="14.4" x14ac:dyDescent="0.25">
      <c r="A7" s="54" t="s">
        <v>210</v>
      </c>
      <c r="B7" s="54" t="s">
        <v>271</v>
      </c>
      <c r="C7" s="71" t="s">
        <v>363</v>
      </c>
      <c r="D7" s="70" t="s">
        <v>366</v>
      </c>
    </row>
    <row r="8" spans="1:4" ht="14.4" x14ac:dyDescent="0.25">
      <c r="A8" s="54" t="s">
        <v>211</v>
      </c>
      <c r="B8" s="54" t="s">
        <v>272</v>
      </c>
      <c r="C8" s="70" t="s">
        <v>366</v>
      </c>
      <c r="D8" s="70" t="s">
        <v>366</v>
      </c>
    </row>
    <row r="9" spans="1:4" ht="14.4" x14ac:dyDescent="0.25">
      <c r="A9" s="54" t="s">
        <v>212</v>
      </c>
      <c r="B9" s="54" t="s">
        <v>273</v>
      </c>
      <c r="C9" s="70" t="s">
        <v>366</v>
      </c>
      <c r="D9" s="70" t="s">
        <v>366</v>
      </c>
    </row>
    <row r="10" spans="1:4" ht="14.4" x14ac:dyDescent="0.25">
      <c r="A10" s="54" t="s">
        <v>213</v>
      </c>
      <c r="B10" s="54" t="s">
        <v>274</v>
      </c>
      <c r="C10" s="70" t="s">
        <v>366</v>
      </c>
      <c r="D10" s="70" t="s">
        <v>366</v>
      </c>
    </row>
    <row r="11" spans="1:4" ht="14.4" x14ac:dyDescent="0.25">
      <c r="A11" s="54" t="s">
        <v>214</v>
      </c>
      <c r="B11" s="54" t="s">
        <v>275</v>
      </c>
      <c r="C11" s="70" t="s">
        <v>366</v>
      </c>
      <c r="D11" s="70" t="s">
        <v>366</v>
      </c>
    </row>
    <row r="12" spans="1:4" ht="14.4" x14ac:dyDescent="0.25">
      <c r="A12" s="54" t="s">
        <v>215</v>
      </c>
      <c r="B12" s="54" t="s">
        <v>276</v>
      </c>
      <c r="C12" s="70" t="s">
        <v>366</v>
      </c>
      <c r="D12" s="70" t="s">
        <v>366</v>
      </c>
    </row>
    <row r="13" spans="1:4" ht="14.4" x14ac:dyDescent="0.25">
      <c r="A13" s="54" t="s">
        <v>216</v>
      </c>
      <c r="B13" s="54" t="s">
        <v>277</v>
      </c>
      <c r="C13" s="70" t="s">
        <v>366</v>
      </c>
      <c r="D13" s="70" t="s">
        <v>366</v>
      </c>
    </row>
    <row r="14" spans="1:4" ht="14.4" x14ac:dyDescent="0.25">
      <c r="A14" s="54" t="s">
        <v>217</v>
      </c>
      <c r="B14" s="54" t="s">
        <v>278</v>
      </c>
      <c r="C14" s="70" t="s">
        <v>366</v>
      </c>
      <c r="D14" s="70" t="s">
        <v>366</v>
      </c>
    </row>
    <row r="15" spans="1:4" ht="14.4" x14ac:dyDescent="0.25">
      <c r="A15" s="54" t="s">
        <v>218</v>
      </c>
      <c r="B15" s="54" t="s">
        <v>279</v>
      </c>
      <c r="C15" s="70" t="s">
        <v>366</v>
      </c>
      <c r="D15" s="70" t="s">
        <v>366</v>
      </c>
    </row>
    <row r="16" spans="1:4" ht="14.4" x14ac:dyDescent="0.25">
      <c r="A16" s="54" t="s">
        <v>219</v>
      </c>
      <c r="B16" s="54" t="s">
        <v>280</v>
      </c>
      <c r="C16" s="70" t="s">
        <v>366</v>
      </c>
      <c r="D16" s="70" t="s">
        <v>366</v>
      </c>
    </row>
    <row r="17" spans="1:4" ht="14.4" x14ac:dyDescent="0.25">
      <c r="A17" s="54" t="s">
        <v>220</v>
      </c>
      <c r="B17" s="54" t="s">
        <v>282</v>
      </c>
      <c r="C17" s="70" t="s">
        <v>366</v>
      </c>
      <c r="D17" s="70" t="s">
        <v>366</v>
      </c>
    </row>
    <row r="18" spans="1:4" ht="14.4" x14ac:dyDescent="0.25">
      <c r="A18" s="54" t="s">
        <v>221</v>
      </c>
      <c r="B18" s="54" t="s">
        <v>283</v>
      </c>
      <c r="C18" s="70" t="s">
        <v>366</v>
      </c>
      <c r="D18" s="70" t="s">
        <v>366</v>
      </c>
    </row>
    <row r="19" spans="1:4" ht="14.4" x14ac:dyDescent="0.25">
      <c r="A19" s="54" t="s">
        <v>222</v>
      </c>
      <c r="B19" s="54" t="s">
        <v>284</v>
      </c>
      <c r="C19" s="70" t="s">
        <v>366</v>
      </c>
      <c r="D19" s="70" t="s">
        <v>366</v>
      </c>
    </row>
    <row r="20" spans="1:4" ht="14.4" x14ac:dyDescent="0.25">
      <c r="A20" s="54" t="s">
        <v>223</v>
      </c>
      <c r="B20" s="54" t="s">
        <v>285</v>
      </c>
      <c r="C20" s="70" t="s">
        <v>366</v>
      </c>
      <c r="D20" s="70" t="s">
        <v>366</v>
      </c>
    </row>
    <row r="21" spans="1:4" ht="14.4" x14ac:dyDescent="0.25">
      <c r="A21" s="54" t="s">
        <v>224</v>
      </c>
      <c r="B21" s="54" t="s">
        <v>286</v>
      </c>
      <c r="C21" s="70" t="s">
        <v>366</v>
      </c>
      <c r="D21" s="70" t="s">
        <v>366</v>
      </c>
    </row>
    <row r="22" spans="1:4" ht="14.4" x14ac:dyDescent="0.25">
      <c r="A22" s="54" t="s">
        <v>225</v>
      </c>
      <c r="B22" s="54" t="s">
        <v>287</v>
      </c>
      <c r="C22" s="70" t="s">
        <v>366</v>
      </c>
      <c r="D22" s="70" t="s">
        <v>366</v>
      </c>
    </row>
    <row r="23" spans="1:4" ht="14.4" x14ac:dyDescent="0.25">
      <c r="A23" s="54" t="s">
        <v>226</v>
      </c>
      <c r="B23" s="54" t="s">
        <v>288</v>
      </c>
      <c r="C23" s="70" t="s">
        <v>366</v>
      </c>
      <c r="D23" s="70" t="s">
        <v>366</v>
      </c>
    </row>
    <row r="24" spans="1:4" ht="14.4" x14ac:dyDescent="0.25">
      <c r="A24" s="54" t="s">
        <v>227</v>
      </c>
      <c r="B24" s="54" t="s">
        <v>289</v>
      </c>
      <c r="C24" s="70" t="s">
        <v>366</v>
      </c>
      <c r="D24" s="70" t="s">
        <v>366</v>
      </c>
    </row>
    <row r="25" spans="1:4" ht="14.4" x14ac:dyDescent="0.25">
      <c r="A25" s="54" t="s">
        <v>228</v>
      </c>
      <c r="B25" s="54" t="s">
        <v>290</v>
      </c>
      <c r="C25" s="70" t="s">
        <v>366</v>
      </c>
      <c r="D25" s="70" t="s">
        <v>366</v>
      </c>
    </row>
    <row r="26" spans="1:4" ht="14.4" x14ac:dyDescent="0.25">
      <c r="A26" s="54" t="s">
        <v>229</v>
      </c>
      <c r="B26" s="54" t="s">
        <v>291</v>
      </c>
      <c r="C26" s="70" t="s">
        <v>366</v>
      </c>
      <c r="D26" s="70" t="s">
        <v>366</v>
      </c>
    </row>
    <row r="27" spans="1:4" ht="14.4" x14ac:dyDescent="0.25">
      <c r="A27" s="54" t="s">
        <v>230</v>
      </c>
      <c r="B27" s="54" t="s">
        <v>292</v>
      </c>
      <c r="C27" s="70" t="s">
        <v>366</v>
      </c>
      <c r="D27" s="70" t="s">
        <v>366</v>
      </c>
    </row>
    <row r="28" spans="1:4" ht="14.4" x14ac:dyDescent="0.25">
      <c r="A28" s="54" t="s">
        <v>231</v>
      </c>
      <c r="B28" s="54" t="s">
        <v>293</v>
      </c>
      <c r="C28" s="70" t="s">
        <v>366</v>
      </c>
      <c r="D28" s="70" t="s">
        <v>366</v>
      </c>
    </row>
    <row r="29" spans="1:4" ht="14.4" x14ac:dyDescent="0.25">
      <c r="A29" s="54" t="s">
        <v>232</v>
      </c>
      <c r="B29" s="54" t="s">
        <v>294</v>
      </c>
      <c r="C29" s="70" t="s">
        <v>366</v>
      </c>
      <c r="D29" s="70" t="s">
        <v>366</v>
      </c>
    </row>
    <row r="30" spans="1:4" ht="14.4" x14ac:dyDescent="0.25">
      <c r="A30" s="54" t="s">
        <v>233</v>
      </c>
      <c r="B30" s="54" t="s">
        <v>296</v>
      </c>
      <c r="C30" s="70" t="s">
        <v>366</v>
      </c>
      <c r="D30" s="70" t="s">
        <v>366</v>
      </c>
    </row>
    <row r="31" spans="1:4" ht="14.4" x14ac:dyDescent="0.25">
      <c r="A31" s="54" t="s">
        <v>234</v>
      </c>
      <c r="B31" s="54" t="s">
        <v>297</v>
      </c>
      <c r="C31" s="70" t="s">
        <v>366</v>
      </c>
      <c r="D31" s="70" t="s">
        <v>366</v>
      </c>
    </row>
    <row r="32" spans="1:4" ht="14.4" x14ac:dyDescent="0.25">
      <c r="A32" s="54" t="s">
        <v>235</v>
      </c>
      <c r="B32" s="54" t="s">
        <v>298</v>
      </c>
      <c r="C32" s="70" t="s">
        <v>366</v>
      </c>
      <c r="D32" s="70" t="s">
        <v>366</v>
      </c>
    </row>
    <row r="33" spans="1:4" ht="14.4" x14ac:dyDescent="0.25">
      <c r="A33" s="54" t="s">
        <v>236</v>
      </c>
      <c r="B33" s="54" t="s">
        <v>299</v>
      </c>
      <c r="C33" s="70" t="s">
        <v>366</v>
      </c>
      <c r="D33" s="70" t="s">
        <v>366</v>
      </c>
    </row>
    <row r="34" spans="1:4" ht="14.4" x14ac:dyDescent="0.25">
      <c r="A34" s="54" t="s">
        <v>237</v>
      </c>
      <c r="B34" s="54" t="s">
        <v>300</v>
      </c>
      <c r="C34" s="70" t="s">
        <v>366</v>
      </c>
      <c r="D34" s="70" t="s">
        <v>366</v>
      </c>
    </row>
    <row r="35" spans="1:4" ht="14.4" x14ac:dyDescent="0.25">
      <c r="A35" s="54" t="s">
        <v>238</v>
      </c>
      <c r="B35" s="54" t="s">
        <v>302</v>
      </c>
      <c r="C35" s="70" t="s">
        <v>366</v>
      </c>
      <c r="D35" s="70" t="s">
        <v>366</v>
      </c>
    </row>
    <row r="36" spans="1:4" ht="14.4" x14ac:dyDescent="0.25">
      <c r="A36" s="54" t="s">
        <v>239</v>
      </c>
      <c r="B36" s="54" t="s">
        <v>303</v>
      </c>
      <c r="C36" s="70" t="s">
        <v>366</v>
      </c>
      <c r="D36" s="70" t="s">
        <v>366</v>
      </c>
    </row>
    <row r="37" spans="1:4" ht="14.4" x14ac:dyDescent="0.25">
      <c r="A37" s="54" t="s">
        <v>240</v>
      </c>
      <c r="B37" s="54" t="s">
        <v>305</v>
      </c>
      <c r="C37" s="70" t="s">
        <v>366</v>
      </c>
      <c r="D37" s="70" t="s">
        <v>366</v>
      </c>
    </row>
    <row r="38" spans="1:4" ht="14.4" x14ac:dyDescent="0.25">
      <c r="A38" s="54" t="s">
        <v>241</v>
      </c>
      <c r="B38" s="54" t="s">
        <v>306</v>
      </c>
      <c r="C38" s="70" t="s">
        <v>366</v>
      </c>
      <c r="D38" s="70" t="s">
        <v>366</v>
      </c>
    </row>
    <row r="39" spans="1:4" ht="14.4" x14ac:dyDescent="0.25">
      <c r="A39" s="54" t="s">
        <v>242</v>
      </c>
      <c r="B39" s="54" t="s">
        <v>307</v>
      </c>
      <c r="C39" s="70" t="s">
        <v>366</v>
      </c>
      <c r="D39" s="70" t="s">
        <v>366</v>
      </c>
    </row>
    <row r="40" spans="1:4" ht="14.4" x14ac:dyDescent="0.25">
      <c r="A40" s="54" t="s">
        <v>243</v>
      </c>
      <c r="B40" s="54" t="s">
        <v>308</v>
      </c>
      <c r="C40" s="70" t="s">
        <v>366</v>
      </c>
      <c r="D40" s="70" t="s">
        <v>366</v>
      </c>
    </row>
    <row r="41" spans="1:4" ht="14.4" x14ac:dyDescent="0.25">
      <c r="A41" s="54" t="s">
        <v>244</v>
      </c>
      <c r="B41" s="54" t="s">
        <v>309</v>
      </c>
      <c r="C41" s="70" t="s">
        <v>366</v>
      </c>
      <c r="D41" s="70" t="s">
        <v>366</v>
      </c>
    </row>
    <row r="42" spans="1:4" ht="14.4" x14ac:dyDescent="0.25">
      <c r="A42" s="54" t="s">
        <v>245</v>
      </c>
      <c r="B42" s="54" t="s">
        <v>311</v>
      </c>
      <c r="C42" s="70" t="s">
        <v>366</v>
      </c>
      <c r="D42" s="70" t="s">
        <v>366</v>
      </c>
    </row>
    <row r="43" spans="1:4" ht="14.4" x14ac:dyDescent="0.25">
      <c r="A43" s="54" t="s">
        <v>246</v>
      </c>
      <c r="B43" s="54" t="s">
        <v>312</v>
      </c>
      <c r="C43" s="70" t="s">
        <v>366</v>
      </c>
      <c r="D43" s="70" t="s">
        <v>366</v>
      </c>
    </row>
    <row r="44" spans="1:4" ht="14.4" x14ac:dyDescent="0.25">
      <c r="A44" s="54" t="s">
        <v>247</v>
      </c>
      <c r="B44" s="54" t="s">
        <v>314</v>
      </c>
      <c r="C44" s="70" t="s">
        <v>366</v>
      </c>
      <c r="D44" s="70" t="s">
        <v>366</v>
      </c>
    </row>
    <row r="45" spans="1:4" ht="14.4" x14ac:dyDescent="0.25">
      <c r="A45" s="54" t="s">
        <v>248</v>
      </c>
      <c r="B45" s="54" t="s">
        <v>315</v>
      </c>
      <c r="C45" s="70" t="s">
        <v>366</v>
      </c>
      <c r="D45" s="70" t="s">
        <v>366</v>
      </c>
    </row>
    <row r="46" spans="1:4" ht="14.4" x14ac:dyDescent="0.25">
      <c r="A46" s="54" t="s">
        <v>252</v>
      </c>
      <c r="B46" s="54" t="s">
        <v>316</v>
      </c>
      <c r="C46" s="70" t="s">
        <v>366</v>
      </c>
      <c r="D46" s="70" t="s">
        <v>366</v>
      </c>
    </row>
    <row r="47" spans="1:4" ht="14.4" x14ac:dyDescent="0.25">
      <c r="A47" s="54" t="s">
        <v>253</v>
      </c>
      <c r="B47" s="54" t="s">
        <v>317</v>
      </c>
      <c r="C47" s="70" t="s">
        <v>366</v>
      </c>
      <c r="D47" s="70" t="s">
        <v>366</v>
      </c>
    </row>
    <row r="48" spans="1:4" ht="14.4" x14ac:dyDescent="0.25">
      <c r="A48" s="54" t="s">
        <v>254</v>
      </c>
      <c r="B48" s="54" t="s">
        <v>318</v>
      </c>
      <c r="C48" s="70" t="s">
        <v>366</v>
      </c>
      <c r="D48" s="70" t="s">
        <v>366</v>
      </c>
    </row>
    <row r="49" spans="1:4" ht="14.4" x14ac:dyDescent="0.25">
      <c r="A49" s="54" t="s">
        <v>255</v>
      </c>
      <c r="B49" s="54" t="s">
        <v>319</v>
      </c>
      <c r="C49" s="70" t="s">
        <v>366</v>
      </c>
      <c r="D49" s="70" t="s">
        <v>366</v>
      </c>
    </row>
    <row r="50" spans="1:4" ht="14.4" x14ac:dyDescent="0.25">
      <c r="A50" s="54" t="s">
        <v>256</v>
      </c>
      <c r="B50" s="54" t="s">
        <v>320</v>
      </c>
      <c r="C50" s="70" t="s">
        <v>366</v>
      </c>
      <c r="D50" s="70" t="s">
        <v>366</v>
      </c>
    </row>
    <row r="51" spans="1:4" ht="14.4" x14ac:dyDescent="0.25">
      <c r="A51" s="54" t="s">
        <v>257</v>
      </c>
      <c r="B51" s="54" t="s">
        <v>321</v>
      </c>
      <c r="C51" s="70" t="s">
        <v>366</v>
      </c>
      <c r="D51" s="70" t="s">
        <v>366</v>
      </c>
    </row>
    <row r="52" spans="1:4" ht="14.4" x14ac:dyDescent="0.25">
      <c r="A52" s="54" t="s">
        <v>258</v>
      </c>
      <c r="B52" s="54" t="s">
        <v>323</v>
      </c>
      <c r="C52" s="70" t="s">
        <v>366</v>
      </c>
      <c r="D52" s="70" t="s">
        <v>366</v>
      </c>
    </row>
    <row r="53" spans="1:4" ht="15.6" x14ac:dyDescent="0.25">
      <c r="A53" s="58" t="s">
        <v>259</v>
      </c>
      <c r="B53" s="54" t="s">
        <v>325</v>
      </c>
      <c r="C53" s="70" t="s">
        <v>366</v>
      </c>
      <c r="D53" s="70" t="s">
        <v>366</v>
      </c>
    </row>
    <row r="54" spans="1:4" ht="15.6" x14ac:dyDescent="0.25">
      <c r="A54" s="58" t="s">
        <v>260</v>
      </c>
      <c r="B54" s="54" t="s">
        <v>326</v>
      </c>
      <c r="C54" s="70" t="s">
        <v>366</v>
      </c>
      <c r="D54" s="70" t="s">
        <v>366</v>
      </c>
    </row>
    <row r="55" spans="1:4" ht="15.6" x14ac:dyDescent="0.25">
      <c r="A55" s="58" t="s">
        <v>261</v>
      </c>
      <c r="B55" s="54" t="s">
        <v>327</v>
      </c>
      <c r="C55" s="70" t="s">
        <v>366</v>
      </c>
      <c r="D55" s="70" t="s">
        <v>366</v>
      </c>
    </row>
    <row r="56" spans="1:4" ht="15.6" x14ac:dyDescent="0.25">
      <c r="A56" s="58" t="s">
        <v>367</v>
      </c>
      <c r="B56" s="54" t="s">
        <v>328</v>
      </c>
      <c r="C56" s="70" t="s">
        <v>366</v>
      </c>
      <c r="D56" s="70" t="s">
        <v>366</v>
      </c>
    </row>
    <row r="57" spans="1:4" ht="14.4" x14ac:dyDescent="0.25">
      <c r="A57" s="70" t="s">
        <v>366</v>
      </c>
      <c r="B57" s="54" t="s">
        <v>329</v>
      </c>
      <c r="C57" s="70" t="s">
        <v>366</v>
      </c>
      <c r="D57" s="70" t="s">
        <v>366</v>
      </c>
    </row>
    <row r="58" spans="1:4" ht="14.4" x14ac:dyDescent="0.25">
      <c r="A58" s="70" t="s">
        <v>366</v>
      </c>
      <c r="B58" s="54" t="s">
        <v>330</v>
      </c>
      <c r="C58" s="70" t="s">
        <v>366</v>
      </c>
      <c r="D58" s="70" t="s">
        <v>366</v>
      </c>
    </row>
    <row r="59" spans="1:4" ht="14.4" x14ac:dyDescent="0.25">
      <c r="A59" s="70" t="s">
        <v>366</v>
      </c>
      <c r="B59" s="54" t="s">
        <v>331</v>
      </c>
      <c r="C59" s="70" t="s">
        <v>366</v>
      </c>
      <c r="D59" s="70" t="s">
        <v>366</v>
      </c>
    </row>
    <row r="60" spans="1:4" ht="14.4" x14ac:dyDescent="0.25">
      <c r="A60" s="70" t="s">
        <v>366</v>
      </c>
      <c r="B60" s="54" t="s">
        <v>332</v>
      </c>
      <c r="C60" s="70" t="s">
        <v>366</v>
      </c>
      <c r="D60" s="70" t="s">
        <v>366</v>
      </c>
    </row>
    <row r="61" spans="1:4" ht="14.4" x14ac:dyDescent="0.25">
      <c r="A61" s="70" t="s">
        <v>366</v>
      </c>
      <c r="B61" s="54" t="s">
        <v>333</v>
      </c>
      <c r="C61" s="70" t="s">
        <v>366</v>
      </c>
      <c r="D61" s="70" t="s">
        <v>366</v>
      </c>
    </row>
    <row r="62" spans="1:4" ht="14.4" x14ac:dyDescent="0.25">
      <c r="A62" s="70" t="s">
        <v>366</v>
      </c>
      <c r="B62" s="54" t="s">
        <v>336</v>
      </c>
      <c r="C62" s="70" t="s">
        <v>366</v>
      </c>
      <c r="D62" s="70" t="s">
        <v>366</v>
      </c>
    </row>
    <row r="63" spans="1:4" ht="14.4" x14ac:dyDescent="0.25">
      <c r="A63" s="70" t="s">
        <v>366</v>
      </c>
      <c r="B63" s="54" t="s">
        <v>337</v>
      </c>
      <c r="C63" s="70" t="s">
        <v>366</v>
      </c>
      <c r="D63" s="70" t="s">
        <v>366</v>
      </c>
    </row>
    <row r="64" spans="1:4" ht="14.4" x14ac:dyDescent="0.25">
      <c r="A64" s="70" t="s">
        <v>366</v>
      </c>
      <c r="B64" s="54" t="s">
        <v>338</v>
      </c>
      <c r="C64" s="70" t="s">
        <v>366</v>
      </c>
      <c r="D64" s="70" t="s">
        <v>366</v>
      </c>
    </row>
    <row r="65" spans="1:4" ht="14.4" x14ac:dyDescent="0.25">
      <c r="A65" s="70" t="s">
        <v>366</v>
      </c>
      <c r="B65" s="54" t="s">
        <v>339</v>
      </c>
      <c r="C65" s="70" t="s">
        <v>366</v>
      </c>
      <c r="D65" s="70" t="s">
        <v>366</v>
      </c>
    </row>
    <row r="66" spans="1:4" ht="14.4" x14ac:dyDescent="0.25">
      <c r="A66" s="70" t="s">
        <v>366</v>
      </c>
      <c r="B66" s="54" t="s">
        <v>334</v>
      </c>
      <c r="C66" s="70" t="s">
        <v>366</v>
      </c>
      <c r="D66" s="70" t="s">
        <v>366</v>
      </c>
    </row>
    <row r="67" spans="1:4" ht="14.4" x14ac:dyDescent="0.25">
      <c r="A67" s="70" t="s">
        <v>366</v>
      </c>
      <c r="B67" s="63" t="s">
        <v>340</v>
      </c>
      <c r="C67" s="70" t="s">
        <v>366</v>
      </c>
      <c r="D67" s="70" t="s">
        <v>366</v>
      </c>
    </row>
    <row r="68" spans="1:4" ht="14.4" x14ac:dyDescent="0.25">
      <c r="A68" s="70" t="s">
        <v>366</v>
      </c>
      <c r="B68" s="54" t="s">
        <v>341</v>
      </c>
      <c r="C68" s="70" t="s">
        <v>366</v>
      </c>
      <c r="D68" s="70" t="s">
        <v>366</v>
      </c>
    </row>
    <row r="69" spans="1:4" ht="14.4" x14ac:dyDescent="0.25">
      <c r="A69" s="70" t="s">
        <v>366</v>
      </c>
      <c r="B69" s="54" t="s">
        <v>342</v>
      </c>
      <c r="C69" s="70" t="s">
        <v>366</v>
      </c>
      <c r="D69" s="70" t="s">
        <v>366</v>
      </c>
    </row>
    <row r="70" spans="1:4" ht="14.4" x14ac:dyDescent="0.25">
      <c r="A70" s="70" t="s">
        <v>366</v>
      </c>
      <c r="B70" s="54" t="s">
        <v>343</v>
      </c>
      <c r="C70" s="70" t="s">
        <v>366</v>
      </c>
      <c r="D70" s="70" t="s">
        <v>366</v>
      </c>
    </row>
    <row r="71" spans="1:4" ht="14.4" x14ac:dyDescent="0.25">
      <c r="A71" s="70" t="s">
        <v>366</v>
      </c>
      <c r="B71" s="54" t="s">
        <v>344</v>
      </c>
      <c r="C71" s="70" t="s">
        <v>366</v>
      </c>
      <c r="D71" s="70" t="s">
        <v>366</v>
      </c>
    </row>
    <row r="72" spans="1:4" ht="14.4" x14ac:dyDescent="0.25">
      <c r="A72" s="70"/>
      <c r="B72" s="54" t="s">
        <v>346</v>
      </c>
      <c r="C72" s="70"/>
      <c r="D72" s="70"/>
    </row>
    <row r="73" spans="1:4" ht="14.4" x14ac:dyDescent="0.25">
      <c r="A73" s="70" t="s">
        <v>366</v>
      </c>
      <c r="B73" s="54" t="s">
        <v>345</v>
      </c>
      <c r="C73" s="70" t="s">
        <v>366</v>
      </c>
      <c r="D73" s="70" t="s">
        <v>366</v>
      </c>
    </row>
    <row r="74" spans="1:4" ht="14.4" x14ac:dyDescent="0.25">
      <c r="A74" s="70" t="s">
        <v>366</v>
      </c>
      <c r="B74" s="54" t="s">
        <v>349</v>
      </c>
      <c r="C74" s="70" t="s">
        <v>366</v>
      </c>
      <c r="D74" s="70" t="s">
        <v>366</v>
      </c>
    </row>
  </sheetData>
  <phoneticPr fontId="43" type="noConversion"/>
  <dataValidations count="2">
    <dataValidation type="list" allowBlank="1" showInputMessage="1" showErrorMessage="1" sqref="H12">
      <formula1>INDIRECT(H2)</formula1>
    </dataValidation>
    <dataValidation type="list" allowBlank="1" showInputMessage="1" showErrorMessage="1" sqref="G12:G17">
      <formula1>$A$1:$D$1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本月工作要点</vt:lpstr>
      <vt:lpstr>第1周工作计划</vt:lpstr>
      <vt:lpstr>第2周工作计划</vt:lpstr>
      <vt:lpstr>第3周工作计划</vt:lpstr>
      <vt:lpstr>第4周工作计划</vt:lpstr>
      <vt:lpstr>附表-1</vt:lpstr>
      <vt:lpstr>附表-2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Yixin 李奕信</cp:lastModifiedBy>
  <dcterms:modified xsi:type="dcterms:W3CDTF">2022-08-02T02:16:41Z</dcterms:modified>
</cp:coreProperties>
</file>