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0\9月周报数据\raw\1-公司\"/>
    </mc:Choice>
  </mc:AlternateContent>
  <bookViews>
    <workbookView xWindow="0" yWindow="0" windowWidth="22260" windowHeight="8808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1" i="8" l="1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21" i="6"/>
  <c r="P21" i="6"/>
  <c r="O21" i="6"/>
  <c r="N21" i="6"/>
  <c r="M21" i="6"/>
  <c r="L21" i="6"/>
  <c r="K21" i="6"/>
  <c r="R20" i="6"/>
  <c r="R19" i="6"/>
  <c r="R18" i="6"/>
  <c r="R17" i="6"/>
  <c r="R16" i="6"/>
  <c r="B16" i="6"/>
  <c r="R15" i="6"/>
  <c r="R14" i="6"/>
  <c r="R13" i="6"/>
  <c r="B13" i="6"/>
  <c r="R12" i="6"/>
  <c r="R11" i="6"/>
  <c r="B11" i="6"/>
  <c r="R10" i="6"/>
  <c r="R9" i="6"/>
  <c r="B9" i="6"/>
  <c r="R8" i="6"/>
  <c r="R7" i="6"/>
  <c r="R6" i="6"/>
  <c r="R5" i="6"/>
  <c r="R4" i="6"/>
  <c r="R21" i="6" s="1"/>
  <c r="B4" i="6"/>
  <c r="A2" i="6"/>
  <c r="Q21" i="5"/>
  <c r="P21" i="5"/>
  <c r="O21" i="5"/>
  <c r="N21" i="5"/>
  <c r="M21" i="5"/>
  <c r="L21" i="5"/>
  <c r="K21" i="5"/>
  <c r="R20" i="5"/>
  <c r="R19" i="5"/>
  <c r="R18" i="5"/>
  <c r="R17" i="5"/>
  <c r="R16" i="5"/>
  <c r="B16" i="5"/>
  <c r="R15" i="5"/>
  <c r="R14" i="5"/>
  <c r="R13" i="5"/>
  <c r="B13" i="5"/>
  <c r="R12" i="5"/>
  <c r="R11" i="5"/>
  <c r="B11" i="5"/>
  <c r="R10" i="5"/>
  <c r="R9" i="5"/>
  <c r="B9" i="5"/>
  <c r="R8" i="5"/>
  <c r="R7" i="5"/>
  <c r="R6" i="5"/>
  <c r="R5" i="5"/>
  <c r="R4" i="5"/>
  <c r="B4" i="5"/>
  <c r="A2" i="5"/>
  <c r="Q21" i="4"/>
  <c r="P21" i="4"/>
  <c r="O21" i="4"/>
  <c r="N21" i="4"/>
  <c r="M21" i="4"/>
  <c r="L21" i="4"/>
  <c r="K21" i="4"/>
  <c r="R20" i="4"/>
  <c r="R19" i="4"/>
  <c r="R18" i="4"/>
  <c r="R17" i="4"/>
  <c r="R16" i="4"/>
  <c r="B16" i="4"/>
  <c r="R15" i="4"/>
  <c r="R14" i="4"/>
  <c r="R13" i="4"/>
  <c r="B13" i="4"/>
  <c r="R12" i="4"/>
  <c r="R11" i="4"/>
  <c r="B11" i="4"/>
  <c r="R10" i="4"/>
  <c r="R9" i="4"/>
  <c r="B9" i="4"/>
  <c r="R8" i="4"/>
  <c r="R7" i="4"/>
  <c r="R6" i="4"/>
  <c r="R5" i="4"/>
  <c r="R4" i="4"/>
  <c r="R21" i="4" s="1"/>
  <c r="B4" i="4"/>
  <c r="A2" i="4"/>
  <c r="Q21" i="3"/>
  <c r="P21" i="3"/>
  <c r="O21" i="3"/>
  <c r="N21" i="3"/>
  <c r="M21" i="3"/>
  <c r="L21" i="3"/>
  <c r="K21" i="3"/>
  <c r="R20" i="3"/>
  <c r="R19" i="3"/>
  <c r="R18" i="3"/>
  <c r="R17" i="3"/>
  <c r="R16" i="3"/>
  <c r="B16" i="3"/>
  <c r="R15" i="3"/>
  <c r="R14" i="3"/>
  <c r="R13" i="3"/>
  <c r="B13" i="3"/>
  <c r="R12" i="3"/>
  <c r="R11" i="3"/>
  <c r="B11" i="3"/>
  <c r="R10" i="3"/>
  <c r="R9" i="3"/>
  <c r="R21" i="3" s="1"/>
  <c r="B9" i="3"/>
  <c r="R8" i="3"/>
  <c r="R7" i="3"/>
  <c r="R6" i="3"/>
  <c r="R5" i="3"/>
  <c r="R4" i="3"/>
  <c r="B4" i="3"/>
  <c r="A2" i="3"/>
  <c r="R21" i="5" l="1"/>
  <c r="B19" i="3"/>
  <c r="B19" i="4"/>
  <c r="B19" i="5"/>
  <c r="B19" i="6"/>
</calcChain>
</file>

<file path=xl/sharedStrings.xml><?xml version="1.0" encoding="utf-8"?>
<sst xmlns="http://schemas.openxmlformats.org/spreadsheetml/2006/main" count="1167" uniqueCount="312">
  <si>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</si>
  <si>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</si>
  <si>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</si>
  <si>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</si>
  <si>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</si>
  <si>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</si>
  <si>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>月度计划性工作&lt;2022年8月1日-2022年9月4日&gt;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</si>
  <si>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</si>
  <si>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</si>
  <si>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</si>
  <si>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</si>
  <si>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</si>
  <si>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</si>
  <si>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</si>
  <si>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</si>
  <si>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</si>
  <si>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</si>
  <si>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</si>
  <si>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</si>
  <si>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</si>
  <si>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</si>
  <si>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</si>
  <si>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IT服务管理系统（ITSM）</t>
  </si>
  <si>
    <t>目标1：ITSM35个系统工单指派及问题处理
完成派单量：实际单量指派，日清日结</t>
  </si>
  <si>
    <t>李国靖</t>
  </si>
  <si>
    <t>目标1：ITSM工单指派及问题处理
完成派单量：ITSM实际单量指派，日清日结</t>
  </si>
  <si>
    <t>目标1：ITSM工单指派及问题处理
完成派单量：实际单量指派，日清日结</t>
  </si>
  <si>
    <t>目标2：运维申请单处理进度跟进
完成情况：邮件发布超时未完成运维单跟进及督办</t>
  </si>
  <si>
    <t>目标3：运维工作处理时效数据统计反馈
交付件：统计结果邮件反馈小组</t>
  </si>
  <si>
    <t>目标4：月结及日常问题处理
交付件：问题清单</t>
  </si>
  <si>
    <t>目标5：周、月报材料整理
完成情况：周与月度工作情况梳理</t>
  </si>
  <si>
    <t>目标1：系统优化预估报价
完成情况：汇报方案1，方案2方案预估报价</t>
  </si>
  <si>
    <t>目标2：优化内容
完成情况：沟通优化细节和需求情况</t>
  </si>
  <si>
    <t>目标3：服务目录整理添加
完成情况：调整分类与服务目录，服务类型增加，</t>
  </si>
  <si>
    <t>目标3：服务目录整理添加
完成情况：调整分类与服务目录，服务类型增加，与集团祝飞对接确认新增调整</t>
  </si>
  <si>
    <t>考勤系统</t>
  </si>
  <si>
    <t>目标1：系统权限配置
完成情况：OA流程处理，日清日结</t>
  </si>
  <si>
    <t>目标1：ITSM考勤系统处理
完成情况：日清日结，及时配置考勤权限</t>
  </si>
  <si>
    <t>运维服务（热线咨询，用户回访）</t>
  </si>
  <si>
    <t>目标1：润工作用户咨询
完成情况：积极受理用户咨询</t>
  </si>
  <si>
    <t>目标2：人工坐席
完全情况：受理用户咨询答疑</t>
  </si>
  <si>
    <t>目标3：400热线咨询
交付件：受理用户咨询答疑</t>
  </si>
  <si>
    <t>目标1：按每月整体单量20%抽取，筛选各大区用户名单
完成情况：8月筛选100人名单</t>
  </si>
  <si>
    <t>目标2：发布回访问卷
交付件：华润问卷调查系统发布时间7-10天</t>
  </si>
  <si>
    <t>目标3：评价结果反馈
完成情况：用户的建议和意见收集反馈</t>
  </si>
  <si>
    <t>通用</t>
  </si>
  <si>
    <t>其他工作(不属于以上工作，请选此项）</t>
  </si>
  <si>
    <t>目标1：润工作服务台分享，ITSM系统分类，运维责任人统计情况讨论，400话务费预付申请
完成情况：通过学习功能，引导用户咨询方式</t>
  </si>
  <si>
    <t>ITSM系统增加及分类，运维责任人统计情况讨论</t>
  </si>
  <si>
    <t>目标1：润工作服务台分享
完成情况：通过学习功能，引导用户咨询方式</t>
  </si>
  <si>
    <t>临时会议（非项目建设、运维）</t>
  </si>
  <si>
    <t>目标2：临时会议、其他临时事项
完成情况：会议通知，临时数据统计等</t>
  </si>
  <si>
    <t>2022年下半年400话务费报销预付款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</si>
  <si>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</si>
  <si>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</si>
  <si>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</si>
  <si>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</si>
  <si>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</si>
  <si>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</si>
  <si>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</si>
  <si>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</si>
  <si>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</si>
  <si>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</si>
  <si>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</si>
  <si>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</si>
  <si>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</si>
  <si>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</si>
  <si>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</si>
  <si>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目标4：月结及日常问题处理
交付件：ITSM请求单</t>
  </si>
  <si>
    <t>目标1：系统优化预估报价
交付件：方案1，方案2</t>
  </si>
  <si>
    <t>目标2：优化内容
交付件：用户的建议和意见收集反馈</t>
  </si>
  <si>
    <t>目标1：系统权限配置
交付件：OA流程处理</t>
  </si>
  <si>
    <t>目标2：ITSM考勤系统处理
交付件：ITSM工单处理</t>
  </si>
  <si>
    <t>目标1：润工作
完成量：受理用户咨询</t>
  </si>
  <si>
    <t>目标2：人工坐席
交付件：受理用户咨询答疑</t>
  </si>
  <si>
    <t>目标3：400热线
交付件：受理用户咨询答疑</t>
  </si>
  <si>
    <t>目标1：筛选各大区用户名单
完成量：筛选xx人名单</t>
  </si>
  <si>
    <t>目标2：发布回访问卷
交付件：华润问卷调查系统发布时间10天</t>
  </si>
  <si>
    <t>目标3：评价结果反馈
交付件：用户的建议和意见收集反馈</t>
  </si>
  <si>
    <t>目标1：润工作IT服务台分享
交付件：润工作</t>
  </si>
  <si>
    <t>目标2：临时会议、其他临时事项
交付件：会议通知，临时数据统计等</t>
  </si>
  <si>
    <t>小计</t>
  </si>
  <si>
    <t>任务完成情况</t>
  </si>
  <si>
    <t>上午</t>
  </si>
  <si>
    <t>09:00 ~ 10:00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</si>
  <si>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</si>
  <si>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</si>
  <si>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</si>
  <si>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</si>
  <si>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</si>
  <si>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</si>
  <si>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</si>
  <si>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</si>
  <si>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</si>
  <si>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</si>
  <si>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</si>
  <si>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</si>
  <si>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11:00 ~ 12:0</t>
  </si>
  <si>
    <t>产检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</si>
  <si>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</si>
  <si>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</si>
  <si>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</si>
  <si>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</si>
  <si>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</si>
  <si>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</si>
  <si>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</si>
  <si>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</si>
  <si>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建设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</si>
  <si>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</si>
  <si>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</si>
  <si>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</si>
  <si>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</si>
  <si>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</si>
  <si>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</si>
  <si>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</si>
  <si>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</si>
  <si>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</si>
  <si>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</si>
  <si>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</si>
  <si>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</si>
  <si>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</si>
  <si>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</si>
  <si>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</si>
  <si>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</si>
  <si>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</si>
  <si>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</si>
  <si>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</si>
  <si>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</si>
  <si>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</si>
  <si>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</si>
  <si>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</si>
  <si>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</si>
  <si>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</si>
  <si>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</si>
  <si>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</si>
  <si>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</si>
  <si>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</si>
  <si>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</si>
  <si>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</si>
  <si>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</si>
  <si>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</si>
  <si>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</si>
  <si>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</si>
  <si>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</si>
  <si>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</si>
  <si>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</si>
  <si>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</si>
  <si>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</si>
  <si>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</si>
  <si>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</si>
  <si>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</si>
  <si>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</si>
  <si>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</si>
  <si>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</si>
  <si>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</si>
  <si>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</si>
  <si>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</si>
  <si>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</si>
  <si>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</si>
  <si>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</si>
  <si>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</si>
  <si>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</si>
  <si>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</si>
  <si>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</si>
  <si>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</si>
  <si>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</si>
  <si>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</si>
  <si>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</si>
  <si>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</si>
  <si>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</si>
  <si>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</si>
  <si>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</si>
  <si>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</si>
  <si>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</si>
  <si>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</si>
  <si>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</si>
  <si>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</si>
  <si>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</si>
  <si>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</si>
  <si>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</si>
  <si>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</si>
  <si>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</si>
  <si>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</si>
  <si>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</si>
  <si>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</si>
  <si>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</si>
  <si>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</si>
  <si>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</si>
  <si>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</si>
  <si>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</si>
  <si>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</si>
  <si>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</si>
  <si>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</si>
  <si>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</si>
  <si>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</si>
  <si>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</si>
  <si>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</si>
  <si>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</si>
  <si>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</si>
  <si>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</si>
  <si>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</si>
  <si>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</si>
  <si>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</si>
  <si>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</si>
  <si>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</si>
  <si>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</si>
  <si>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</si>
  <si>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</si>
  <si>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</si>
  <si>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</si>
  <si>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</si>
  <si>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</si>
  <si>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</si>
  <si>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</si>
  <si>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</si>
  <si>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</si>
  <si>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</si>
  <si>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</si>
  <si>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</si>
  <si>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</si>
  <si>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</si>
  <si>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</si>
  <si>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</si>
  <si>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</si>
  <si>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</si>
  <si>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</si>
  <si>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</si>
  <si>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</si>
  <si>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</si>
  <si>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</si>
  <si>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</si>
  <si>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</si>
  <si>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</si>
  <si>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</si>
  <si>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</si>
  <si>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</si>
  <si>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</si>
  <si>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</si>
  <si>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</si>
  <si>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</si>
  <si>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</si>
  <si>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</si>
  <si>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</si>
  <si>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</si>
  <si>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</si>
  <si>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</si>
  <si>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</si>
  <si>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</si>
  <si>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</si>
  <si>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</si>
  <si>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</si>
  <si>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</si>
  <si>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</si>
  <si>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</si>
  <si>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</si>
  <si>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</si>
  <si>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</si>
  <si>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</si>
  <si>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</si>
  <si>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</si>
  <si>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</si>
  <si>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</si>
  <si>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</si>
  <si>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</si>
  <si>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</si>
  <si>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</si>
  <si>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</si>
  <si>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</si>
  <si>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</si>
  <si>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</si>
  <si>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</si>
  <si>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</si>
  <si>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</si>
  <si>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</si>
  <si>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</si>
  <si>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</si>
  <si>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</si>
  <si>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</si>
  <si>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</si>
  <si>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</si>
  <si>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</si>
  <si>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</si>
  <si>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</si>
  <si>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</si>
  <si>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</si>
  <si>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</si>
  <si>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</si>
  <si>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</si>
  <si>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</si>
  <si>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</si>
  <si>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</si>
  <si>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</si>
  <si>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</si>
  <si>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</si>
  <si>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</si>
  <si>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有效投诉</t>
  </si>
  <si>
    <t>12</t>
  </si>
  <si>
    <t>电商</t>
  </si>
  <si>
    <t>GE</t>
  </si>
  <si>
    <t>临时会议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</si>
  <si>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</si>
  <si>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</si>
  <si>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</si>
  <si>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</si>
  <si>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</si>
  <si>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</si>
  <si>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</si>
  <si>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</si>
  <si>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请假</t>
  </si>
  <si>
    <t>----</t>
  </si>
  <si>
    <t>信创工作规划与推进</t>
  </si>
  <si>
    <t>建议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</si>
</sst>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70" x14ac:knownFonts="1">
    <font>
      <sz val="10"/>
      <color theme="1"/>
      <name val="等线"/>
      <family val="2"/>
      <scheme val="minor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9"/>
      <color rgb="FF000000"/>
      <name val="Calibri"/>
      <family val="2"/>
    </font>
    <font>
      <b/>
      <sz val="6"/>
      <color rgb="FF000000"/>
      <name val="Calibri"/>
      <family val="2"/>
    </font>
    <font>
      <b/>
      <sz val="6"/>
      <color rgb="FF000000"/>
      <name val="Calibri"/>
      <family val="2"/>
    </font>
    <font>
      <b/>
      <sz val="6"/>
      <color rgb="FF000000"/>
      <name val="Calibri"/>
      <family val="2"/>
    </font>
    <font>
      <b/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sz val="6"/>
      <color rgb="FF000000"/>
      <name val="Calibri"/>
      <family val="2"/>
    </font>
    <font>
      <b/>
      <sz val="6"/>
      <color rgb="FF000000"/>
      <name val="Calibri"/>
      <family val="2"/>
    </font>
    <font>
      <sz val="6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C000"/>
      </patternFill>
    </fill>
    <fill>
      <patternFill patternType="solid">
        <fgColor rgb="FFFFFF00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7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vertical="center"/>
    </xf>
    <xf numFmtId="176" fontId="6" fillId="0" borderId="6" xfId="0" applyNumberFormat="1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vertical="center"/>
    </xf>
    <xf numFmtId="9" fontId="8" fillId="0" borderId="8" xfId="0" applyNumberFormat="1" applyFont="1" applyBorder="1" applyAlignment="1">
      <alignment vertical="center"/>
    </xf>
    <xf numFmtId="9" fontId="10" fillId="0" borderId="10" xfId="0" applyNumberFormat="1" applyFont="1" applyBorder="1" applyAlignment="1">
      <alignment vertical="center" wrapText="1"/>
    </xf>
    <xf numFmtId="177" fontId="11" fillId="0" borderId="11" xfId="0" applyNumberFormat="1" applyFont="1" applyBorder="1" applyAlignment="1">
      <alignment horizontal="left" vertical="center" wrapText="1"/>
    </xf>
    <xf numFmtId="176" fontId="14" fillId="4" borderId="14" xfId="0" applyNumberFormat="1" applyFont="1" applyFill="1" applyBorder="1" applyAlignment="1">
      <alignment horizontal="center" vertical="center"/>
    </xf>
    <xf numFmtId="177" fontId="16" fillId="0" borderId="16" xfId="0" applyNumberFormat="1" applyFont="1" applyBorder="1" applyAlignment="1">
      <alignment horizontal="left" vertical="center" wrapText="1"/>
    </xf>
    <xf numFmtId="9" fontId="17" fillId="0" borderId="17" xfId="0" applyNumberFormat="1" applyFont="1" applyBorder="1" applyAlignment="1">
      <alignment vertical="center" wrapText="1"/>
    </xf>
    <xf numFmtId="9" fontId="19" fillId="0" borderId="19" xfId="0" applyNumberFormat="1" applyFont="1" applyBorder="1" applyAlignment="1">
      <alignment vertical="center"/>
    </xf>
    <xf numFmtId="176" fontId="20" fillId="6" borderId="20" xfId="0" applyNumberFormat="1" applyFont="1" applyFill="1" applyBorder="1" applyAlignment="1">
      <alignment horizontal="center" vertical="center" wrapText="1"/>
    </xf>
    <xf numFmtId="9" fontId="21" fillId="0" borderId="21" xfId="0" applyNumberFormat="1" applyFont="1" applyBorder="1" applyAlignment="1">
      <alignment vertical="center" wrapText="1"/>
    </xf>
    <xf numFmtId="176" fontId="23" fillId="8" borderId="23" xfId="0" applyNumberFormat="1" applyFont="1" applyFill="1" applyBorder="1" applyAlignment="1">
      <alignment horizontal="center" vertical="center" wrapText="1"/>
    </xf>
    <xf numFmtId="176" fontId="24" fillId="9" borderId="24" xfId="0" applyNumberFormat="1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 wrapText="1"/>
    </xf>
    <xf numFmtId="177" fontId="26" fillId="0" borderId="26" xfId="0" applyNumberFormat="1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9" fillId="0" borderId="29" xfId="0" applyFont="1" applyBorder="1" applyAlignment="1">
      <alignment horizontal="left" vertical="center" wrapText="1"/>
    </xf>
    <xf numFmtId="9" fontId="30" fillId="0" borderId="30" xfId="0" applyNumberFormat="1" applyFont="1" applyBorder="1" applyAlignment="1">
      <alignment horizontal="center" vertical="center"/>
    </xf>
    <xf numFmtId="177" fontId="31" fillId="10" borderId="31" xfId="0" applyNumberFormat="1" applyFont="1" applyFill="1" applyBorder="1" applyAlignment="1">
      <alignment horizontal="center" vertical="center"/>
    </xf>
    <xf numFmtId="177" fontId="32" fillId="0" borderId="32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 wrapText="1"/>
    </xf>
    <xf numFmtId="176" fontId="35" fillId="0" borderId="35" xfId="0" applyNumberFormat="1" applyFont="1" applyBorder="1" applyAlignment="1">
      <alignment vertical="center"/>
    </xf>
    <xf numFmtId="176" fontId="41" fillId="12" borderId="41" xfId="0" applyNumberFormat="1" applyFont="1" applyFill="1" applyBorder="1" applyAlignment="1">
      <alignment horizontal="center" vertical="center" wrapText="1"/>
    </xf>
    <xf numFmtId="176" fontId="42" fillId="13" borderId="42" xfId="0" applyNumberFormat="1" applyFont="1" applyFill="1" applyBorder="1" applyAlignment="1">
      <alignment horizontal="center" vertical="center"/>
    </xf>
    <xf numFmtId="176" fontId="43" fillId="0" borderId="43" xfId="0" applyNumberFormat="1" applyFont="1" applyBorder="1" applyAlignment="1">
      <alignment horizontal="center" vertical="center"/>
    </xf>
    <xf numFmtId="30" fontId="44" fillId="0" borderId="44" xfId="0" applyNumberFormat="1" applyFont="1" applyBorder="1" applyAlignment="1">
      <alignment horizontal="center" vertical="center"/>
    </xf>
    <xf numFmtId="176" fontId="45" fillId="14" borderId="45" xfId="0" applyNumberFormat="1" applyFont="1" applyFill="1" applyBorder="1" applyAlignment="1">
      <alignment horizontal="left" vertical="center" wrapText="1"/>
    </xf>
    <xf numFmtId="176" fontId="49" fillId="15" borderId="49" xfId="0" applyNumberFormat="1" applyFont="1" applyFill="1" applyBorder="1" applyAlignment="1">
      <alignment horizontal="center" vertical="center" wrapText="1"/>
    </xf>
    <xf numFmtId="177" fontId="52" fillId="0" borderId="52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/>
    </xf>
    <xf numFmtId="49" fontId="56" fillId="0" borderId="56" xfId="0" applyNumberFormat="1" applyFont="1" applyBorder="1" applyAlignment="1">
      <alignment horizontal="center" vertical="center"/>
    </xf>
    <xf numFmtId="176" fontId="57" fillId="0" borderId="57" xfId="0" applyNumberFormat="1" applyFont="1" applyBorder="1" applyAlignment="1">
      <alignment horizontal="center" vertical="center"/>
    </xf>
    <xf numFmtId="49" fontId="58" fillId="0" borderId="58" xfId="0" applyNumberFormat="1" applyFont="1" applyBorder="1" applyAlignment="1">
      <alignment horizontal="center" vertical="center"/>
    </xf>
    <xf numFmtId="49" fontId="60" fillId="0" borderId="60" xfId="0" applyNumberFormat="1" applyFont="1" applyBorder="1" applyAlignment="1">
      <alignment horizontal="center" vertical="center"/>
    </xf>
    <xf numFmtId="176" fontId="61" fillId="0" borderId="61" xfId="0" applyNumberFormat="1" applyFont="1" applyBorder="1" applyAlignment="1">
      <alignment horizontal="center" vertical="center"/>
    </xf>
    <xf numFmtId="176" fontId="63" fillId="18" borderId="63" xfId="0" applyNumberFormat="1" applyFont="1" applyFill="1" applyBorder="1" applyAlignment="1">
      <alignment horizontal="center" vertical="center"/>
    </xf>
    <xf numFmtId="176" fontId="66" fillId="0" borderId="66" xfId="0" applyNumberFormat="1" applyFont="1" applyBorder="1" applyAlignment="1">
      <alignment vertical="center"/>
    </xf>
    <xf numFmtId="176" fontId="67" fillId="0" borderId="67" xfId="0" applyNumberFormat="1" applyFont="1" applyBorder="1"/>
    <xf numFmtId="0" fontId="9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14" fillId="4" borderId="14" xfId="0" applyNumberFormat="1" applyFont="1" applyFill="1" applyBorder="1" applyAlignment="1">
      <alignment horizontal="center" vertical="center"/>
    </xf>
    <xf numFmtId="176" fontId="12" fillId="2" borderId="12" xfId="0" applyNumberFormat="1" applyFont="1" applyFill="1" applyBorder="1" applyAlignment="1">
      <alignment horizontal="center" vertical="center" wrapText="1"/>
    </xf>
    <xf numFmtId="176" fontId="13" fillId="3" borderId="13" xfId="0" applyNumberFormat="1" applyFont="1" applyFill="1" applyBorder="1" applyAlignment="1">
      <alignment horizontal="center" vertical="center" wrapText="1"/>
    </xf>
    <xf numFmtId="176" fontId="15" fillId="5" borderId="15" xfId="0" applyNumberFormat="1" applyFont="1" applyFill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176" fontId="40" fillId="11" borderId="40" xfId="0" applyNumberFormat="1" applyFont="1" applyFill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176" fontId="22" fillId="7" borderId="22" xfId="0" applyNumberFormat="1" applyFont="1" applyFill="1" applyBorder="1" applyAlignment="1">
      <alignment horizontal="center" vertical="center"/>
    </xf>
    <xf numFmtId="176" fontId="23" fillId="8" borderId="23" xfId="0" applyNumberFormat="1" applyFont="1" applyFill="1" applyBorder="1" applyAlignment="1">
      <alignment horizontal="center" vertical="center" wrapText="1"/>
    </xf>
    <xf numFmtId="176" fontId="24" fillId="9" borderId="24" xfId="0" applyNumberFormat="1" applyFont="1" applyFill="1" applyBorder="1" applyAlignment="1">
      <alignment horizontal="center" vertical="center"/>
    </xf>
    <xf numFmtId="0" fontId="51" fillId="16" borderId="51" xfId="0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 wrapText="1"/>
    </xf>
    <xf numFmtId="176" fontId="47" fillId="0" borderId="47" xfId="0" applyNumberFormat="1" applyFont="1" applyBorder="1" applyAlignment="1">
      <alignment horizontal="center" vertical="center"/>
    </xf>
    <xf numFmtId="176" fontId="46" fillId="0" borderId="46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42" fillId="13" borderId="42" xfId="0" applyNumberFormat="1" applyFont="1" applyFill="1" applyBorder="1" applyAlignment="1">
      <alignment horizontal="center" vertical="center"/>
    </xf>
    <xf numFmtId="176" fontId="61" fillId="0" borderId="61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59" fillId="0" borderId="59" xfId="0" applyNumberFormat="1" applyFont="1" applyBorder="1" applyAlignment="1">
      <alignment horizontal="center" vertical="center"/>
    </xf>
    <xf numFmtId="176" fontId="65" fillId="20" borderId="65" xfId="0" applyNumberFormat="1" applyFont="1" applyFill="1" applyBorder="1" applyAlignment="1">
      <alignment horizontal="left" vertical="center" wrapText="1"/>
    </xf>
    <xf numFmtId="176" fontId="62" fillId="17" borderId="62" xfId="0" applyNumberFormat="1" applyFont="1" applyFill="1" applyBorder="1" applyAlignment="1">
      <alignment horizontal="left" vertical="center"/>
    </xf>
    <xf numFmtId="176" fontId="64" fillId="19" borderId="64" xfId="0" applyNumberFormat="1" applyFont="1" applyFill="1" applyBorder="1" applyAlignment="1">
      <alignment horizontal="center" vertical="center"/>
    </xf>
    <xf numFmtId="49" fontId="60" fillId="0" borderId="60" xfId="0" applyNumberFormat="1" applyFont="1" applyBorder="1" applyAlignment="1">
      <alignment horizontal="center" vertical="center"/>
    </xf>
    <xf numFmtId="49" fontId="55" fillId="0" borderId="55" xfId="0" applyNumberFormat="1" applyFont="1" applyBorder="1" applyAlignment="1">
      <alignment horizontal="center" vertical="center"/>
    </xf>
    <xf numFmtId="49" fontId="58" fillId="0" borderId="58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21</xdr:row>
      <xdr:rowOff>0</xdr:rowOff>
    </xdr:from>
    <xdr:to>
      <xdr:col>20</xdr:col>
      <xdr:colOff>285750</xdr:colOff>
      <xdr:row>39</xdr:row>
      <xdr:rowOff>57150</xdr:rowOff>
    </xdr:to>
    <xdr:pic>
      <xdr:nvPicPr>
        <xdr:cNvPr id="2" name="Picture 2" descr="GrjaYm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5" customWidth="1"/>
    <col min="3" max="3" width="14" customWidth="1"/>
    <col min="4" max="4" width="5" customWidth="1"/>
    <col min="5" max="5" width="24" customWidth="1"/>
    <col min="6" max="6" width="6" customWidth="1"/>
    <col min="7" max="8" width="5" customWidth="1"/>
    <col min="9" max="9" width="6" customWidth="1"/>
    <col min="10" max="10" width="19" customWidth="1"/>
    <col min="11" max="11" width="17" customWidth="1"/>
    <col min="12" max="12" width="22" customWidth="1"/>
    <col min="13" max="13" width="20" customWidth="1"/>
    <col min="14" max="14" width="19" customWidth="1"/>
    <col min="15" max="15" width="12" customWidth="1"/>
    <col min="16" max="20" width="10" customWidth="1"/>
  </cols>
  <sheetData>
    <row r="1" spans="1:15" ht="18" customHeight="1" x14ac:dyDescent="0.25">
      <c r="A1" s="48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  <c r="O1" s="47" t="s">
        <v>7</v>
      </c>
    </row>
    <row r="2" spans="1:15" ht="22.05" customHeight="1" x14ac:dyDescent="0.25">
      <c r="A2" s="10" t="s">
        <v>8</v>
      </c>
      <c r="B2" s="10" t="s">
        <v>9</v>
      </c>
      <c r="C2" s="14" t="s">
        <v>0</v>
      </c>
      <c r="D2" s="10" t="s">
        <v>10</v>
      </c>
      <c r="E2" s="14" t="s">
        <v>11</v>
      </c>
      <c r="F2" s="14" t="s">
        <v>12</v>
      </c>
      <c r="G2" s="14" t="s">
        <v>13</v>
      </c>
      <c r="H2" s="14" t="s">
        <v>14</v>
      </c>
      <c r="I2" s="14" t="s">
        <v>15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47"/>
    </row>
    <row r="3" spans="1:15" ht="34.049999999999997" customHeight="1" x14ac:dyDescent="0.25">
      <c r="A3" s="3">
        <v>1</v>
      </c>
      <c r="B3" s="43" t="s">
        <v>21</v>
      </c>
      <c r="C3" s="3" t="s">
        <v>22</v>
      </c>
      <c r="D3" s="3"/>
      <c r="E3" s="2" t="s">
        <v>23</v>
      </c>
      <c r="F3" s="3" t="s">
        <v>24</v>
      </c>
      <c r="G3" s="3"/>
      <c r="H3" s="8">
        <v>1</v>
      </c>
      <c r="I3" s="3"/>
      <c r="J3" s="2" t="s">
        <v>25</v>
      </c>
      <c r="K3" s="11" t="s">
        <v>25</v>
      </c>
      <c r="L3" s="11" t="s">
        <v>26</v>
      </c>
      <c r="M3" s="11" t="s">
        <v>26</v>
      </c>
      <c r="N3" s="11" t="s">
        <v>26</v>
      </c>
      <c r="O3" s="5"/>
    </row>
    <row r="4" spans="1:15" ht="22.05" customHeight="1" x14ac:dyDescent="0.25">
      <c r="A4" s="3">
        <v>2</v>
      </c>
      <c r="B4" s="44"/>
      <c r="C4" s="3" t="s">
        <v>22</v>
      </c>
      <c r="D4" s="3"/>
      <c r="E4" s="2" t="s">
        <v>27</v>
      </c>
      <c r="F4" s="3" t="s">
        <v>24</v>
      </c>
      <c r="G4" s="3"/>
      <c r="H4" s="12"/>
      <c r="I4" s="3"/>
      <c r="J4" s="2"/>
      <c r="K4" s="11"/>
      <c r="L4" s="11"/>
      <c r="M4" s="11" t="s">
        <v>27</v>
      </c>
      <c r="N4" s="11"/>
      <c r="O4" s="5"/>
    </row>
    <row r="5" spans="1:15" ht="31.05" customHeight="1" x14ac:dyDescent="0.25">
      <c r="A5" s="3">
        <v>3</v>
      </c>
      <c r="B5" s="44"/>
      <c r="C5" s="3" t="s">
        <v>22</v>
      </c>
      <c r="D5" s="3"/>
      <c r="E5" s="2" t="s">
        <v>28</v>
      </c>
      <c r="F5" s="3" t="s">
        <v>24</v>
      </c>
      <c r="G5" s="3"/>
      <c r="H5" s="12"/>
      <c r="I5" s="3"/>
      <c r="J5" s="2" t="s">
        <v>28</v>
      </c>
      <c r="K5" s="11"/>
      <c r="L5" s="11"/>
      <c r="M5" s="11"/>
      <c r="N5" s="11" t="s">
        <v>28</v>
      </c>
      <c r="O5" s="5"/>
    </row>
    <row r="6" spans="1:15" ht="22.05" customHeight="1" x14ac:dyDescent="0.25">
      <c r="A6" s="3">
        <v>4</v>
      </c>
      <c r="B6" s="44"/>
      <c r="C6" s="3" t="s">
        <v>22</v>
      </c>
      <c r="D6" s="3"/>
      <c r="E6" s="2" t="s">
        <v>29</v>
      </c>
      <c r="F6" s="3" t="s">
        <v>24</v>
      </c>
      <c r="G6" s="3"/>
      <c r="H6" s="12"/>
      <c r="I6" s="3"/>
      <c r="J6" s="2" t="s">
        <v>29</v>
      </c>
      <c r="K6" s="11"/>
      <c r="L6" s="11"/>
      <c r="M6" s="11"/>
      <c r="N6" s="11" t="s">
        <v>29</v>
      </c>
      <c r="O6" s="5"/>
    </row>
    <row r="7" spans="1:15" ht="22.05" customHeight="1" x14ac:dyDescent="0.25">
      <c r="A7" s="3">
        <v>5</v>
      </c>
      <c r="B7" s="45"/>
      <c r="C7" s="3" t="s">
        <v>22</v>
      </c>
      <c r="D7" s="3"/>
      <c r="E7" s="2" t="s">
        <v>30</v>
      </c>
      <c r="F7" s="3" t="s">
        <v>24</v>
      </c>
      <c r="G7" s="3"/>
      <c r="H7" s="15"/>
      <c r="I7" s="3"/>
      <c r="J7" s="2" t="s">
        <v>30</v>
      </c>
      <c r="K7" s="11"/>
      <c r="L7" s="11" t="s">
        <v>30</v>
      </c>
      <c r="M7" s="11"/>
      <c r="N7" s="11" t="s">
        <v>30</v>
      </c>
      <c r="O7" s="5"/>
    </row>
    <row r="8" spans="1:15" ht="24" customHeight="1" x14ac:dyDescent="0.25">
      <c r="A8" s="3">
        <v>6</v>
      </c>
      <c r="B8" s="43" t="s">
        <v>21</v>
      </c>
      <c r="C8" s="3" t="s">
        <v>22</v>
      </c>
      <c r="D8" s="3"/>
      <c r="E8" s="2" t="s">
        <v>31</v>
      </c>
      <c r="F8" s="3" t="s">
        <v>24</v>
      </c>
      <c r="G8" s="3"/>
      <c r="H8" s="8">
        <v>1</v>
      </c>
      <c r="I8" s="3"/>
      <c r="J8" s="9"/>
      <c r="K8" s="9"/>
      <c r="L8" s="9"/>
      <c r="M8" s="9"/>
      <c r="N8" s="9"/>
      <c r="O8" s="5"/>
    </row>
    <row r="9" spans="1:15" ht="22.05" customHeight="1" x14ac:dyDescent="0.25">
      <c r="A9" s="3">
        <v>7</v>
      </c>
      <c r="B9" s="44"/>
      <c r="C9" s="3" t="s">
        <v>22</v>
      </c>
      <c r="D9" s="3"/>
      <c r="E9" s="2" t="s">
        <v>32</v>
      </c>
      <c r="F9" s="3" t="s">
        <v>24</v>
      </c>
      <c r="G9" s="3"/>
      <c r="H9" s="12"/>
      <c r="I9" s="3"/>
      <c r="J9" s="9"/>
      <c r="K9" s="9"/>
      <c r="L9" s="9"/>
      <c r="M9" s="9"/>
      <c r="N9" s="9"/>
      <c r="O9" s="5"/>
    </row>
    <row r="10" spans="1:15" ht="34.049999999999997" customHeight="1" x14ac:dyDescent="0.25">
      <c r="A10" s="3">
        <v>8</v>
      </c>
      <c r="B10" s="45"/>
      <c r="C10" s="3" t="s">
        <v>22</v>
      </c>
      <c r="D10" s="3"/>
      <c r="E10" s="2" t="s">
        <v>33</v>
      </c>
      <c r="F10" s="3" t="s">
        <v>24</v>
      </c>
      <c r="G10" s="3"/>
      <c r="H10" s="15"/>
      <c r="I10" s="3"/>
      <c r="J10" s="2" t="s">
        <v>34</v>
      </c>
      <c r="K10" s="9"/>
      <c r="L10" s="9"/>
      <c r="M10" s="9"/>
      <c r="N10" s="9"/>
      <c r="O10" s="5"/>
    </row>
    <row r="11" spans="1:15" ht="22.05" customHeight="1" x14ac:dyDescent="0.25">
      <c r="A11" s="3">
        <v>9</v>
      </c>
      <c r="B11" s="43" t="s">
        <v>21</v>
      </c>
      <c r="C11" s="3" t="s">
        <v>35</v>
      </c>
      <c r="D11" s="3"/>
      <c r="E11" s="2" t="s">
        <v>36</v>
      </c>
      <c r="F11" s="3" t="s">
        <v>24</v>
      </c>
      <c r="G11" s="3"/>
      <c r="H11" s="8">
        <v>1</v>
      </c>
      <c r="I11" s="3"/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5"/>
    </row>
    <row r="12" spans="1:15" ht="31.05" customHeight="1" x14ac:dyDescent="0.25">
      <c r="A12" s="3">
        <v>10</v>
      </c>
      <c r="B12" s="45"/>
      <c r="C12" s="3" t="s">
        <v>35</v>
      </c>
      <c r="D12" s="3"/>
      <c r="E12" s="2" t="s">
        <v>37</v>
      </c>
      <c r="F12" s="3" t="s">
        <v>24</v>
      </c>
      <c r="G12" s="3"/>
      <c r="H12" s="15"/>
      <c r="I12" s="3"/>
      <c r="J12" s="2" t="s">
        <v>37</v>
      </c>
      <c r="K12" s="2" t="s">
        <v>37</v>
      </c>
      <c r="L12" s="2" t="s">
        <v>37</v>
      </c>
      <c r="M12" s="2" t="s">
        <v>37</v>
      </c>
      <c r="N12" s="2" t="s">
        <v>37</v>
      </c>
      <c r="O12" s="5"/>
    </row>
    <row r="13" spans="1:15" ht="22.05" customHeight="1" x14ac:dyDescent="0.25">
      <c r="A13" s="3">
        <v>11</v>
      </c>
      <c r="B13" s="43" t="s">
        <v>21</v>
      </c>
      <c r="C13" s="1" t="s">
        <v>38</v>
      </c>
      <c r="D13" s="3"/>
      <c r="E13" s="2" t="s">
        <v>39</v>
      </c>
      <c r="F13" s="3" t="s">
        <v>24</v>
      </c>
      <c r="G13" s="3"/>
      <c r="H13" s="6">
        <v>1</v>
      </c>
      <c r="I13" s="3"/>
      <c r="J13" s="2" t="s">
        <v>39</v>
      </c>
      <c r="K13" s="2" t="s">
        <v>39</v>
      </c>
      <c r="L13" s="2" t="s">
        <v>39</v>
      </c>
      <c r="M13" s="2" t="s">
        <v>39</v>
      </c>
      <c r="N13" s="2" t="s">
        <v>39</v>
      </c>
      <c r="O13" s="5"/>
    </row>
    <row r="14" spans="1:15" ht="22.05" customHeight="1" x14ac:dyDescent="0.25">
      <c r="A14" s="3">
        <v>12</v>
      </c>
      <c r="B14" s="44"/>
      <c r="C14" s="1" t="s">
        <v>38</v>
      </c>
      <c r="D14" s="3"/>
      <c r="E14" s="2" t="s">
        <v>40</v>
      </c>
      <c r="F14" s="3" t="s">
        <v>24</v>
      </c>
      <c r="G14" s="3"/>
      <c r="H14" s="4"/>
      <c r="I14" s="3"/>
      <c r="J14" s="2" t="s">
        <v>40</v>
      </c>
      <c r="K14" s="2" t="s">
        <v>40</v>
      </c>
      <c r="L14" s="2" t="s">
        <v>40</v>
      </c>
      <c r="M14" s="2" t="s">
        <v>40</v>
      </c>
      <c r="N14" s="2" t="s">
        <v>40</v>
      </c>
      <c r="O14" s="5"/>
    </row>
    <row r="15" spans="1:15" ht="25.05" customHeight="1" x14ac:dyDescent="0.25">
      <c r="A15" s="3">
        <v>13</v>
      </c>
      <c r="B15" s="45"/>
      <c r="C15" s="1" t="s">
        <v>38</v>
      </c>
      <c r="D15" s="3"/>
      <c r="E15" s="2" t="s">
        <v>41</v>
      </c>
      <c r="F15" s="3" t="s">
        <v>24</v>
      </c>
      <c r="G15" s="3"/>
      <c r="H15" s="13"/>
      <c r="I15" s="3"/>
      <c r="J15" s="2" t="s">
        <v>41</v>
      </c>
      <c r="K15" s="2" t="s">
        <v>41</v>
      </c>
      <c r="L15" s="2" t="s">
        <v>41</v>
      </c>
      <c r="M15" s="2" t="s">
        <v>41</v>
      </c>
      <c r="N15" s="2" t="s">
        <v>41</v>
      </c>
      <c r="O15" s="5"/>
    </row>
    <row r="16" spans="1:15" ht="30" customHeight="1" x14ac:dyDescent="0.25">
      <c r="A16" s="3">
        <v>14</v>
      </c>
      <c r="B16" s="43" t="s">
        <v>21</v>
      </c>
      <c r="C16" s="1" t="s">
        <v>38</v>
      </c>
      <c r="D16" s="3"/>
      <c r="E16" s="2" t="s">
        <v>42</v>
      </c>
      <c r="F16" s="3" t="s">
        <v>24</v>
      </c>
      <c r="G16" s="3"/>
      <c r="H16" s="6">
        <v>1</v>
      </c>
      <c r="I16" s="3"/>
      <c r="J16" s="2"/>
      <c r="K16" s="2"/>
      <c r="L16" s="2"/>
      <c r="M16" s="2" t="s">
        <v>42</v>
      </c>
      <c r="N16" s="9"/>
      <c r="O16" s="5"/>
    </row>
    <row r="17" spans="1:15" ht="31.05" customHeight="1" x14ac:dyDescent="0.25">
      <c r="A17" s="3">
        <v>15</v>
      </c>
      <c r="B17" s="44"/>
      <c r="C17" s="1" t="s">
        <v>38</v>
      </c>
      <c r="D17" s="3"/>
      <c r="E17" s="2" t="s">
        <v>43</v>
      </c>
      <c r="F17" s="3" t="s">
        <v>24</v>
      </c>
      <c r="G17" s="3"/>
      <c r="H17" s="4"/>
      <c r="I17" s="3"/>
      <c r="J17" s="2"/>
      <c r="K17" s="2"/>
      <c r="L17" s="2"/>
      <c r="M17" s="2" t="s">
        <v>43</v>
      </c>
      <c r="N17" s="9"/>
      <c r="O17" s="5"/>
    </row>
    <row r="18" spans="1:15" ht="22.05" customHeight="1" x14ac:dyDescent="0.25">
      <c r="A18" s="3">
        <v>16</v>
      </c>
      <c r="B18" s="45"/>
      <c r="C18" s="1" t="s">
        <v>38</v>
      </c>
      <c r="D18" s="3"/>
      <c r="E18" s="2" t="s">
        <v>44</v>
      </c>
      <c r="F18" s="3" t="s">
        <v>24</v>
      </c>
      <c r="G18" s="3"/>
      <c r="H18" s="13"/>
      <c r="I18" s="3"/>
      <c r="J18" s="2"/>
      <c r="K18" s="2"/>
      <c r="L18" s="2"/>
      <c r="M18" s="2" t="s">
        <v>44</v>
      </c>
      <c r="N18" s="9"/>
      <c r="O18" s="5"/>
    </row>
    <row r="19" spans="1:15" ht="40.049999999999997" customHeight="1" x14ac:dyDescent="0.25">
      <c r="A19" s="3">
        <v>17</v>
      </c>
      <c r="B19" s="46" t="s">
        <v>45</v>
      </c>
      <c r="C19" s="1" t="s">
        <v>46</v>
      </c>
      <c r="D19" s="3"/>
      <c r="E19" s="2" t="s">
        <v>47</v>
      </c>
      <c r="F19" s="3" t="s">
        <v>24</v>
      </c>
      <c r="G19" s="3"/>
      <c r="H19" s="6">
        <v>1</v>
      </c>
      <c r="I19" s="3"/>
      <c r="J19" s="2"/>
      <c r="K19" s="2"/>
      <c r="L19" s="2" t="s">
        <v>48</v>
      </c>
      <c r="M19" s="2" t="s">
        <v>49</v>
      </c>
      <c r="N19" s="2"/>
      <c r="O19" s="5"/>
    </row>
    <row r="20" spans="1:15" ht="25.05" customHeight="1" x14ac:dyDescent="0.25">
      <c r="A20" s="3">
        <v>18</v>
      </c>
      <c r="B20" s="46"/>
      <c r="C20" s="3" t="s">
        <v>50</v>
      </c>
      <c r="D20" s="3"/>
      <c r="E20" s="2" t="s">
        <v>51</v>
      </c>
      <c r="F20" s="3" t="s">
        <v>24</v>
      </c>
      <c r="G20" s="3"/>
      <c r="H20" s="7"/>
      <c r="I20" s="3"/>
      <c r="J20" s="2"/>
      <c r="K20" s="2" t="s">
        <v>52</v>
      </c>
      <c r="L20" s="2"/>
      <c r="M20" s="2"/>
      <c r="N20" s="2"/>
      <c r="O20" s="5"/>
    </row>
  </sheetData>
  <mergeCells count="8">
    <mergeCell ref="B13:B15"/>
    <mergeCell ref="B16:B18"/>
    <mergeCell ref="B19:B20"/>
    <mergeCell ref="O1:O2"/>
    <mergeCell ref="A1:N1"/>
    <mergeCell ref="B3:B7"/>
    <mergeCell ref="B8:B10"/>
    <mergeCell ref="B11:B12"/>
  </mergeCells>
  <phoneticPr fontId="69" type="noConversion"/>
  <dataValidations count="2">
    <dataValidation type="list" operator="equal" allowBlank="1" sqref="B3 B8 B11 B13 B16 B19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topLeftCell="A13" workbookViewId="0"/>
  </sheetViews>
  <sheetFormatPr defaultColWidth="14" defaultRowHeight="13.2" x14ac:dyDescent="0.25"/>
  <cols>
    <col min="1" max="1" width="13" customWidth="1"/>
    <col min="2" max="3" width="9" customWidth="1"/>
    <col min="4" max="4" width="20" customWidth="1"/>
    <col min="5" max="7" width="8" customWidth="1"/>
    <col min="8" max="8" width="32" customWidth="1"/>
    <col min="9" max="10" width="7" customWidth="1"/>
    <col min="11" max="17" width="8" customWidth="1"/>
    <col min="18" max="18" width="12" customWidth="1"/>
    <col min="19" max="19" width="22" customWidth="1"/>
    <col min="20" max="20" width="10" customWidth="1"/>
  </cols>
  <sheetData>
    <row r="1" spans="1:19" ht="18" customHeight="1" x14ac:dyDescent="0.25">
      <c r="A1" s="29" t="s">
        <v>53</v>
      </c>
      <c r="B1" s="29"/>
      <c r="C1" s="29"/>
      <c r="D1" s="30">
        <v>44780</v>
      </c>
    </row>
    <row r="2" spans="1:19" ht="19.05" customHeight="1" x14ac:dyDescent="0.25">
      <c r="A2" s="56" t="e">
        <f>CONCATENATE("周总结&lt;",TEXT(#REF!-6,"yyyy年mm月dd日"),"-",TEXT(#REF!,"yyyy年mm月dd日"),"&gt;")</f>
        <v>#REF!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7" t="s">
        <v>54</v>
      </c>
      <c r="S2" s="58" t="s">
        <v>7</v>
      </c>
    </row>
    <row r="3" spans="1:19" ht="31.05" customHeight="1" x14ac:dyDescent="0.25">
      <c r="A3" s="17" t="s">
        <v>8</v>
      </c>
      <c r="B3" s="17" t="s">
        <v>55</v>
      </c>
      <c r="C3" s="17" t="s">
        <v>56</v>
      </c>
      <c r="D3" s="16" t="s">
        <v>57</v>
      </c>
      <c r="E3" s="16" t="s">
        <v>10</v>
      </c>
      <c r="F3" s="16" t="s">
        <v>12</v>
      </c>
      <c r="G3" s="16" t="s">
        <v>58</v>
      </c>
      <c r="H3" s="31" t="s">
        <v>59</v>
      </c>
      <c r="I3" s="16" t="s">
        <v>14</v>
      </c>
      <c r="J3" s="16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58"/>
      <c r="S3" s="58"/>
    </row>
    <row r="4" spans="1:19" ht="31.95" customHeight="1" x14ac:dyDescent="0.25">
      <c r="A4" s="51">
        <v>1</v>
      </c>
      <c r="B4" s="51" t="str">
        <f>VLOOKUP(D4,'附表-1'!$F$7:$G$141,2,FALSE)</f>
        <v>OP11003</v>
      </c>
      <c r="C4" s="18" t="s">
        <v>21</v>
      </c>
      <c r="D4" s="18" t="s">
        <v>22</v>
      </c>
      <c r="E4" s="18"/>
      <c r="F4" s="20" t="s">
        <v>24</v>
      </c>
      <c r="G4" s="20"/>
      <c r="H4" s="21" t="s">
        <v>23</v>
      </c>
      <c r="I4" s="22">
        <v>1</v>
      </c>
      <c r="J4" s="22">
        <v>1</v>
      </c>
      <c r="K4" s="19">
        <v>4</v>
      </c>
      <c r="L4" s="19">
        <v>4</v>
      </c>
      <c r="M4" s="19">
        <v>4</v>
      </c>
      <c r="N4" s="19">
        <v>4</v>
      </c>
      <c r="O4" s="19">
        <v>4</v>
      </c>
      <c r="P4" s="24"/>
      <c r="Q4" s="24"/>
      <c r="R4" s="23">
        <f t="shared" ref="R4:R20" si="0">SUM(K4:Q4)</f>
        <v>20</v>
      </c>
      <c r="S4" s="25"/>
    </row>
    <row r="5" spans="1:19" ht="46.05" customHeight="1" x14ac:dyDescent="0.25">
      <c r="A5" s="55"/>
      <c r="B5" s="55"/>
      <c r="C5" s="18" t="s">
        <v>21</v>
      </c>
      <c r="D5" s="18" t="s">
        <v>22</v>
      </c>
      <c r="E5" s="18"/>
      <c r="F5" s="20" t="s">
        <v>24</v>
      </c>
      <c r="G5" s="20"/>
      <c r="H5" s="21" t="s">
        <v>27</v>
      </c>
      <c r="I5" s="22"/>
      <c r="J5" s="22"/>
      <c r="K5" s="19"/>
      <c r="L5" s="19"/>
      <c r="M5" s="19"/>
      <c r="N5" s="19"/>
      <c r="O5" s="19"/>
      <c r="P5" s="24"/>
      <c r="Q5" s="24"/>
      <c r="R5" s="23">
        <f t="shared" si="0"/>
        <v>0</v>
      </c>
      <c r="S5" s="25"/>
    </row>
    <row r="6" spans="1:19" ht="31.95" customHeight="1" x14ac:dyDescent="0.25">
      <c r="A6" s="55"/>
      <c r="B6" s="55"/>
      <c r="C6" s="18" t="s">
        <v>21</v>
      </c>
      <c r="D6" s="18" t="s">
        <v>22</v>
      </c>
      <c r="E6" s="18"/>
      <c r="F6" s="20" t="s">
        <v>24</v>
      </c>
      <c r="G6" s="20"/>
      <c r="H6" s="21" t="s">
        <v>28</v>
      </c>
      <c r="I6" s="22"/>
      <c r="J6" s="22"/>
      <c r="K6" s="19"/>
      <c r="L6" s="19">
        <v>1</v>
      </c>
      <c r="M6" s="19">
        <v>1</v>
      </c>
      <c r="N6" s="19">
        <v>1</v>
      </c>
      <c r="O6" s="19">
        <v>1</v>
      </c>
      <c r="P6" s="24"/>
      <c r="Q6" s="24"/>
      <c r="R6" s="23">
        <f t="shared" si="0"/>
        <v>4</v>
      </c>
      <c r="S6" s="25"/>
    </row>
    <row r="7" spans="1:19" ht="31.95" customHeight="1" x14ac:dyDescent="0.25">
      <c r="A7" s="55"/>
      <c r="B7" s="55"/>
      <c r="C7" s="18" t="s">
        <v>21</v>
      </c>
      <c r="D7" s="18" t="s">
        <v>22</v>
      </c>
      <c r="E7" s="18"/>
      <c r="F7" s="20" t="s">
        <v>24</v>
      </c>
      <c r="G7" s="20"/>
      <c r="H7" s="21" t="s">
        <v>68</v>
      </c>
      <c r="I7" s="22"/>
      <c r="J7" s="22"/>
      <c r="K7" s="19">
        <v>0.5</v>
      </c>
      <c r="L7" s="19"/>
      <c r="M7" s="19"/>
      <c r="N7" s="19"/>
      <c r="O7" s="19"/>
      <c r="P7" s="24"/>
      <c r="Q7" s="24"/>
      <c r="R7" s="23">
        <f t="shared" si="0"/>
        <v>0.5</v>
      </c>
      <c r="S7" s="25"/>
    </row>
    <row r="8" spans="1:19" ht="36" customHeight="1" x14ac:dyDescent="0.25">
      <c r="A8" s="52"/>
      <c r="B8" s="52"/>
      <c r="C8" s="18" t="s">
        <v>21</v>
      </c>
      <c r="D8" s="18" t="s">
        <v>22</v>
      </c>
      <c r="E8" s="18"/>
      <c r="F8" s="20" t="s">
        <v>24</v>
      </c>
      <c r="G8" s="20"/>
      <c r="H8" s="21" t="s">
        <v>30</v>
      </c>
      <c r="I8" s="22"/>
      <c r="J8" s="22"/>
      <c r="K8" s="19">
        <v>0.5</v>
      </c>
      <c r="L8" s="19"/>
      <c r="M8" s="19"/>
      <c r="N8" s="19"/>
      <c r="O8" s="19">
        <v>0.5</v>
      </c>
      <c r="P8" s="24"/>
      <c r="Q8" s="24"/>
      <c r="R8" s="23">
        <f t="shared" si="0"/>
        <v>1</v>
      </c>
      <c r="S8" s="25"/>
    </row>
    <row r="9" spans="1:19" ht="31.95" customHeight="1" x14ac:dyDescent="0.25">
      <c r="A9" s="51">
        <v>2</v>
      </c>
      <c r="B9" s="51" t="str">
        <f>VLOOKUP(D9,'附表-1'!$F$7:$G$141,2,FALSE)</f>
        <v>OP11003</v>
      </c>
      <c r="C9" s="20" t="s">
        <v>21</v>
      </c>
      <c r="D9" s="18" t="s">
        <v>22</v>
      </c>
      <c r="E9" s="18"/>
      <c r="F9" s="20" t="s">
        <v>24</v>
      </c>
      <c r="G9" s="25"/>
      <c r="H9" s="21" t="s">
        <v>69</v>
      </c>
      <c r="I9" s="22">
        <v>1</v>
      </c>
      <c r="J9" s="22">
        <v>1</v>
      </c>
      <c r="K9" s="24"/>
      <c r="L9" s="24"/>
      <c r="M9" s="24"/>
      <c r="N9" s="24"/>
      <c r="O9" s="24"/>
      <c r="P9" s="24"/>
      <c r="Q9" s="24"/>
      <c r="R9" s="23">
        <f t="shared" si="0"/>
        <v>0</v>
      </c>
      <c r="S9" s="25"/>
    </row>
    <row r="10" spans="1:19" ht="31.95" customHeight="1" x14ac:dyDescent="0.25">
      <c r="A10" s="52"/>
      <c r="B10" s="52"/>
      <c r="C10" s="20" t="s">
        <v>21</v>
      </c>
      <c r="D10" s="18" t="s">
        <v>22</v>
      </c>
      <c r="E10" s="18"/>
      <c r="F10" s="20" t="s">
        <v>24</v>
      </c>
      <c r="G10" s="25"/>
      <c r="H10" s="21" t="s">
        <v>70</v>
      </c>
      <c r="I10" s="22"/>
      <c r="J10" s="22"/>
      <c r="K10" s="24"/>
      <c r="L10" s="24"/>
      <c r="M10" s="24"/>
      <c r="N10" s="24"/>
      <c r="O10" s="24"/>
      <c r="P10" s="24"/>
      <c r="Q10" s="24"/>
      <c r="R10" s="23">
        <f t="shared" si="0"/>
        <v>0</v>
      </c>
      <c r="S10" s="25"/>
    </row>
    <row r="11" spans="1:19" ht="31.95" customHeight="1" x14ac:dyDescent="0.25">
      <c r="A11" s="51">
        <v>3</v>
      </c>
      <c r="B11" s="51" t="str">
        <f>VLOOKUP(D11,'附表-1'!$F$7:$G$141,2,FALSE)</f>
        <v>OP04002</v>
      </c>
      <c r="C11" s="20" t="s">
        <v>21</v>
      </c>
      <c r="D11" s="18" t="s">
        <v>35</v>
      </c>
      <c r="E11" s="18"/>
      <c r="F11" s="20" t="s">
        <v>24</v>
      </c>
      <c r="G11" s="25"/>
      <c r="H11" s="21" t="s">
        <v>71</v>
      </c>
      <c r="I11" s="22">
        <v>1</v>
      </c>
      <c r="J11" s="22">
        <v>1</v>
      </c>
      <c r="K11" s="19">
        <v>1</v>
      </c>
      <c r="L11" s="19">
        <v>1</v>
      </c>
      <c r="M11" s="19">
        <v>1</v>
      </c>
      <c r="N11" s="19">
        <v>1</v>
      </c>
      <c r="O11" s="19">
        <v>1</v>
      </c>
      <c r="P11" s="24"/>
      <c r="Q11" s="24"/>
      <c r="R11" s="23">
        <f t="shared" si="0"/>
        <v>5</v>
      </c>
      <c r="S11" s="25"/>
    </row>
    <row r="12" spans="1:19" ht="34.049999999999997" customHeight="1" x14ac:dyDescent="0.25">
      <c r="A12" s="52"/>
      <c r="B12" s="52"/>
      <c r="C12" s="20" t="s">
        <v>21</v>
      </c>
      <c r="D12" s="18" t="s">
        <v>35</v>
      </c>
      <c r="E12" s="18"/>
      <c r="F12" s="20" t="s">
        <v>24</v>
      </c>
      <c r="G12" s="25"/>
      <c r="H12" s="21" t="s">
        <v>72</v>
      </c>
      <c r="I12" s="22"/>
      <c r="J12" s="22"/>
      <c r="K12" s="19">
        <v>1</v>
      </c>
      <c r="L12" s="19">
        <v>1</v>
      </c>
      <c r="M12" s="19">
        <v>1</v>
      </c>
      <c r="N12" s="19">
        <v>1</v>
      </c>
      <c r="O12" s="19">
        <v>1</v>
      </c>
      <c r="P12" s="24"/>
      <c r="Q12" s="24"/>
      <c r="R12" s="23">
        <f t="shared" si="0"/>
        <v>5</v>
      </c>
      <c r="S12" s="25"/>
    </row>
    <row r="13" spans="1:19" ht="31.95" customHeight="1" x14ac:dyDescent="0.25">
      <c r="A13" s="51">
        <v>4</v>
      </c>
      <c r="B13" s="51" t="str">
        <f>VLOOKUP(D14,'附表-1'!$F$7:$G$141,2,FALSE)</f>
        <v>OP11004</v>
      </c>
      <c r="C13" s="20" t="s">
        <v>21</v>
      </c>
      <c r="D13" s="18" t="s">
        <v>38</v>
      </c>
      <c r="E13" s="18"/>
      <c r="F13" s="20" t="s">
        <v>24</v>
      </c>
      <c r="G13" s="25"/>
      <c r="H13" s="21" t="s">
        <v>73</v>
      </c>
      <c r="I13" s="22">
        <v>1</v>
      </c>
      <c r="J13" s="22">
        <v>1</v>
      </c>
      <c r="K13" s="19">
        <v>0.5</v>
      </c>
      <c r="L13" s="19">
        <v>0.5</v>
      </c>
      <c r="M13" s="19">
        <v>0.5</v>
      </c>
      <c r="N13" s="19">
        <v>0.5</v>
      </c>
      <c r="O13" s="19">
        <v>0.5</v>
      </c>
      <c r="P13" s="24"/>
      <c r="Q13" s="24"/>
      <c r="R13" s="23">
        <f t="shared" si="0"/>
        <v>2.5</v>
      </c>
      <c r="S13" s="25"/>
    </row>
    <row r="14" spans="1:19" ht="31.95" customHeight="1" x14ac:dyDescent="0.25">
      <c r="A14" s="55"/>
      <c r="B14" s="55"/>
      <c r="C14" s="20" t="s">
        <v>21</v>
      </c>
      <c r="D14" s="18" t="s">
        <v>38</v>
      </c>
      <c r="E14" s="25"/>
      <c r="F14" s="20" t="s">
        <v>24</v>
      </c>
      <c r="G14" s="25"/>
      <c r="H14" s="21" t="s">
        <v>74</v>
      </c>
      <c r="I14" s="22"/>
      <c r="J14" s="22"/>
      <c r="K14" s="19">
        <v>0.5</v>
      </c>
      <c r="L14" s="19">
        <v>0.5</v>
      </c>
      <c r="M14" s="19">
        <v>0.5</v>
      </c>
      <c r="N14" s="19">
        <v>0.5</v>
      </c>
      <c r="O14" s="19">
        <v>0.5</v>
      </c>
      <c r="P14" s="24"/>
      <c r="Q14" s="24"/>
      <c r="R14" s="23">
        <f t="shared" si="0"/>
        <v>2.5</v>
      </c>
      <c r="S14" s="25"/>
    </row>
    <row r="15" spans="1:19" ht="31.95" customHeight="1" x14ac:dyDescent="0.25">
      <c r="A15" s="52"/>
      <c r="B15" s="52"/>
      <c r="C15" s="20" t="s">
        <v>21</v>
      </c>
      <c r="D15" s="18" t="s">
        <v>38</v>
      </c>
      <c r="E15" s="25"/>
      <c r="F15" s="20" t="s">
        <v>24</v>
      </c>
      <c r="G15" s="25"/>
      <c r="H15" s="21" t="s">
        <v>75</v>
      </c>
      <c r="I15" s="22"/>
      <c r="J15" s="22"/>
      <c r="K15" s="19">
        <v>0.5</v>
      </c>
      <c r="L15" s="19">
        <v>0.5</v>
      </c>
      <c r="M15" s="19">
        <v>0.5</v>
      </c>
      <c r="N15" s="19">
        <v>0.5</v>
      </c>
      <c r="O15" s="19">
        <v>0.5</v>
      </c>
      <c r="P15" s="24"/>
      <c r="Q15" s="24"/>
      <c r="R15" s="23">
        <f t="shared" si="0"/>
        <v>2.5</v>
      </c>
      <c r="S15" s="25"/>
    </row>
    <row r="16" spans="1:19" ht="31.05" customHeight="1" x14ac:dyDescent="0.25">
      <c r="A16" s="51">
        <v>5</v>
      </c>
      <c r="B16" s="51" t="str">
        <f>VLOOKUP(D16,'附表-1'!$F$7:$G$141,2,FALSE)</f>
        <v>OP11004</v>
      </c>
      <c r="C16" s="20" t="s">
        <v>21</v>
      </c>
      <c r="D16" s="18" t="s">
        <v>38</v>
      </c>
      <c r="E16" s="25"/>
      <c r="F16" s="20" t="s">
        <v>24</v>
      </c>
      <c r="G16" s="25"/>
      <c r="H16" s="21" t="s">
        <v>76</v>
      </c>
      <c r="I16" s="22">
        <v>1</v>
      </c>
      <c r="J16" s="22">
        <v>1</v>
      </c>
      <c r="K16" s="24"/>
      <c r="L16" s="24"/>
      <c r="M16" s="24"/>
      <c r="N16" s="24"/>
      <c r="O16" s="24"/>
      <c r="P16" s="24"/>
      <c r="Q16" s="24"/>
      <c r="R16" s="23">
        <f t="shared" si="0"/>
        <v>0</v>
      </c>
      <c r="S16" s="25"/>
    </row>
    <row r="17" spans="1:19" ht="31.05" customHeight="1" x14ac:dyDescent="0.25">
      <c r="A17" s="55"/>
      <c r="B17" s="55"/>
      <c r="C17" s="20" t="s">
        <v>21</v>
      </c>
      <c r="D17" s="18" t="s">
        <v>38</v>
      </c>
      <c r="E17" s="25"/>
      <c r="F17" s="20" t="s">
        <v>24</v>
      </c>
      <c r="G17" s="25"/>
      <c r="H17" s="21" t="s">
        <v>77</v>
      </c>
      <c r="I17" s="22"/>
      <c r="J17" s="25"/>
      <c r="K17" s="24"/>
      <c r="L17" s="24"/>
      <c r="M17" s="24"/>
      <c r="N17" s="24"/>
      <c r="O17" s="24"/>
      <c r="P17" s="24"/>
      <c r="Q17" s="24"/>
      <c r="R17" s="23">
        <f t="shared" si="0"/>
        <v>0</v>
      </c>
      <c r="S17" s="25"/>
    </row>
    <row r="18" spans="1:19" ht="31.05" customHeight="1" x14ac:dyDescent="0.25">
      <c r="A18" s="52"/>
      <c r="B18" s="52"/>
      <c r="C18" s="20" t="s">
        <v>21</v>
      </c>
      <c r="D18" s="18" t="s">
        <v>38</v>
      </c>
      <c r="E18" s="25"/>
      <c r="F18" s="20" t="s">
        <v>24</v>
      </c>
      <c r="G18" s="25"/>
      <c r="H18" s="21" t="s">
        <v>78</v>
      </c>
      <c r="I18" s="22"/>
      <c r="J18" s="25"/>
      <c r="K18" s="24"/>
      <c r="L18" s="24"/>
      <c r="M18" s="24"/>
      <c r="N18" s="24"/>
      <c r="O18" s="24"/>
      <c r="P18" s="24"/>
      <c r="Q18" s="24"/>
      <c r="R18" s="23">
        <f t="shared" si="0"/>
        <v>0</v>
      </c>
      <c r="S18" s="25"/>
    </row>
    <row r="19" spans="1:19" ht="31.05" customHeight="1" x14ac:dyDescent="0.25">
      <c r="A19" s="51">
        <v>6</v>
      </c>
      <c r="B19" s="51" t="str">
        <f>VLOOKUP(D19,'附表-1'!$F$7:$G$141,2,FALSE)</f>
        <v>GE05001</v>
      </c>
      <c r="C19" s="20" t="s">
        <v>45</v>
      </c>
      <c r="D19" s="18" t="s">
        <v>46</v>
      </c>
      <c r="E19" s="25"/>
      <c r="F19" s="20" t="s">
        <v>24</v>
      </c>
      <c r="G19" s="25"/>
      <c r="H19" s="21" t="s">
        <v>79</v>
      </c>
      <c r="I19" s="22">
        <v>1</v>
      </c>
      <c r="J19" s="22">
        <v>1</v>
      </c>
      <c r="K19" s="24"/>
      <c r="L19" s="24"/>
      <c r="M19" s="24"/>
      <c r="N19" s="24"/>
      <c r="O19" s="24"/>
      <c r="P19" s="24"/>
      <c r="Q19" s="24"/>
      <c r="R19" s="23">
        <f t="shared" si="0"/>
        <v>0</v>
      </c>
      <c r="S19" s="25"/>
    </row>
    <row r="20" spans="1:19" ht="31.05" customHeight="1" x14ac:dyDescent="0.25">
      <c r="A20" s="52"/>
      <c r="B20" s="52"/>
      <c r="C20" s="20" t="s">
        <v>45</v>
      </c>
      <c r="D20" s="18" t="s">
        <v>50</v>
      </c>
      <c r="E20" s="25"/>
      <c r="F20" s="20" t="s">
        <v>24</v>
      </c>
      <c r="G20" s="25"/>
      <c r="H20" s="21" t="s">
        <v>80</v>
      </c>
      <c r="I20" s="22"/>
      <c r="J20" s="25"/>
      <c r="K20" s="24"/>
      <c r="L20" s="24"/>
      <c r="M20" s="24"/>
      <c r="N20" s="24"/>
      <c r="O20" s="24"/>
      <c r="P20" s="24"/>
      <c r="Q20" s="24"/>
      <c r="R20" s="23">
        <f t="shared" si="0"/>
        <v>0</v>
      </c>
      <c r="S20" s="25"/>
    </row>
    <row r="21" spans="1:19" ht="25.05" customHeight="1" x14ac:dyDescent="0.25">
      <c r="A21" s="59" t="s">
        <v>81</v>
      </c>
      <c r="B21" s="59"/>
      <c r="C21" s="59"/>
      <c r="D21" s="59"/>
      <c r="E21" s="59"/>
      <c r="F21" s="59"/>
      <c r="G21" s="59"/>
      <c r="H21" s="59"/>
      <c r="I21" s="59"/>
      <c r="J21" s="59"/>
      <c r="K21" s="23">
        <f t="shared" ref="K21:R21" si="1">SUM(K4:K20)</f>
        <v>8.5</v>
      </c>
      <c r="L21" s="23">
        <f t="shared" si="1"/>
        <v>8.5</v>
      </c>
      <c r="M21" s="23">
        <f t="shared" si="1"/>
        <v>8.5</v>
      </c>
      <c r="N21" s="23">
        <f t="shared" si="1"/>
        <v>8.5</v>
      </c>
      <c r="O21" s="23">
        <f t="shared" si="1"/>
        <v>9</v>
      </c>
      <c r="P21" s="23">
        <f t="shared" si="1"/>
        <v>0</v>
      </c>
      <c r="Q21" s="23">
        <f t="shared" si="1"/>
        <v>0</v>
      </c>
      <c r="R21" s="23">
        <f t="shared" si="1"/>
        <v>43</v>
      </c>
      <c r="S21" s="25"/>
    </row>
    <row r="22" spans="1:19" ht="16.95" customHeight="1" x14ac:dyDescent="0.25">
      <c r="A22" s="60" t="s">
        <v>82</v>
      </c>
      <c r="B22" s="60"/>
      <c r="C22" s="60"/>
      <c r="D22" s="61" t="s">
        <v>83</v>
      </c>
      <c r="E22" s="62"/>
      <c r="F22" s="63"/>
      <c r="G22" s="54" t="s">
        <v>84</v>
      </c>
      <c r="H22" s="54"/>
      <c r="I22" s="54"/>
      <c r="J22" s="54"/>
      <c r="K22" s="26"/>
      <c r="L22" s="26"/>
      <c r="M22" s="26"/>
      <c r="N22" s="25"/>
      <c r="O22" s="25"/>
      <c r="P22" s="25"/>
      <c r="Q22" s="25"/>
      <c r="R22" s="25"/>
      <c r="S22" s="25"/>
    </row>
    <row r="23" spans="1:19" ht="16.95" customHeight="1" x14ac:dyDescent="0.25">
      <c r="A23" s="60"/>
      <c r="B23" s="60"/>
      <c r="C23" s="60"/>
      <c r="D23" s="64"/>
      <c r="E23" s="65"/>
      <c r="F23" s="66"/>
      <c r="G23" s="54" t="s">
        <v>85</v>
      </c>
      <c r="H23" s="54"/>
      <c r="I23" s="54"/>
      <c r="J23" s="54"/>
      <c r="K23" s="26"/>
      <c r="L23" s="26"/>
      <c r="M23" s="26"/>
      <c r="N23" s="25"/>
      <c r="O23" s="25"/>
      <c r="P23" s="25"/>
      <c r="Q23" s="25"/>
      <c r="R23" s="25"/>
      <c r="S23" s="25"/>
    </row>
    <row r="24" spans="1:19" ht="16.95" customHeight="1" x14ac:dyDescent="0.25">
      <c r="A24" s="60"/>
      <c r="B24" s="60"/>
      <c r="C24" s="60"/>
      <c r="D24" s="64"/>
      <c r="E24" s="65"/>
      <c r="F24" s="66"/>
      <c r="G24" s="54" t="s">
        <v>86</v>
      </c>
      <c r="H24" s="54"/>
      <c r="I24" s="54"/>
      <c r="J24" s="54"/>
      <c r="K24" s="26"/>
      <c r="L24" s="26"/>
      <c r="M24" s="26"/>
      <c r="N24" s="25"/>
      <c r="O24" s="25"/>
      <c r="P24" s="25"/>
      <c r="Q24" s="25"/>
      <c r="R24" s="25"/>
      <c r="S24" s="25"/>
    </row>
    <row r="25" spans="1:19" ht="16.95" customHeight="1" x14ac:dyDescent="0.25">
      <c r="A25" s="60"/>
      <c r="B25" s="60"/>
      <c r="C25" s="60"/>
      <c r="D25" s="64"/>
      <c r="E25" s="65"/>
      <c r="F25" s="66"/>
      <c r="G25" s="54" t="s">
        <v>87</v>
      </c>
      <c r="H25" s="54"/>
      <c r="I25" s="54"/>
      <c r="J25" s="54"/>
      <c r="K25" s="18"/>
      <c r="L25" s="26"/>
      <c r="M25" s="26"/>
      <c r="N25" s="25"/>
      <c r="O25" s="25"/>
      <c r="P25" s="25"/>
      <c r="Q25" s="25"/>
      <c r="R25" s="25"/>
      <c r="S25" s="25"/>
    </row>
    <row r="26" spans="1:19" ht="16.95" customHeight="1" x14ac:dyDescent="0.25">
      <c r="A26" s="60"/>
      <c r="B26" s="60"/>
      <c r="C26" s="60"/>
      <c r="D26" s="54" t="s">
        <v>88</v>
      </c>
      <c r="E26" s="54"/>
      <c r="F26" s="54"/>
      <c r="G26" s="54" t="s">
        <v>89</v>
      </c>
      <c r="H26" s="54"/>
      <c r="I26" s="54"/>
      <c r="J26" s="54"/>
      <c r="K26" s="18"/>
      <c r="L26" s="26"/>
      <c r="M26" s="26"/>
      <c r="N26" s="25"/>
      <c r="O26" s="25"/>
      <c r="P26" s="25"/>
      <c r="Q26" s="25"/>
      <c r="R26" s="25"/>
      <c r="S26" s="25"/>
    </row>
    <row r="27" spans="1:19" ht="16.05" customHeight="1" x14ac:dyDescent="0.25">
      <c r="A27" s="60"/>
      <c r="B27" s="60"/>
      <c r="C27" s="60"/>
      <c r="D27" s="54"/>
      <c r="E27" s="54"/>
      <c r="F27" s="54"/>
      <c r="G27" s="54" t="s">
        <v>90</v>
      </c>
      <c r="H27" s="54"/>
      <c r="I27" s="54"/>
      <c r="J27" s="54"/>
      <c r="K27" s="18"/>
      <c r="L27" s="26"/>
      <c r="M27" s="26"/>
      <c r="N27" s="25"/>
      <c r="O27" s="25"/>
      <c r="P27" s="25"/>
      <c r="Q27" s="25"/>
      <c r="R27" s="25"/>
      <c r="S27" s="25"/>
    </row>
    <row r="28" spans="1:19" ht="16.05" customHeight="1" x14ac:dyDescent="0.25">
      <c r="A28" s="60"/>
      <c r="B28" s="60"/>
      <c r="C28" s="60"/>
      <c r="D28" s="54"/>
      <c r="E28" s="54"/>
      <c r="F28" s="54"/>
      <c r="G28" s="54" t="s">
        <v>91</v>
      </c>
      <c r="H28" s="54"/>
      <c r="I28" s="54"/>
      <c r="J28" s="54"/>
      <c r="K28" s="25"/>
      <c r="L28" s="26"/>
      <c r="M28" s="26"/>
      <c r="N28" s="25"/>
      <c r="O28" s="25"/>
      <c r="P28" s="25"/>
      <c r="Q28" s="25"/>
      <c r="R28" s="25"/>
      <c r="S28" s="25"/>
    </row>
    <row r="29" spans="1:19" ht="16.05" customHeight="1" x14ac:dyDescent="0.25">
      <c r="A29" s="60"/>
      <c r="B29" s="60"/>
      <c r="C29" s="60"/>
      <c r="D29" s="54"/>
      <c r="E29" s="54"/>
      <c r="F29" s="54"/>
      <c r="G29" s="54" t="s">
        <v>92</v>
      </c>
      <c r="H29" s="54"/>
      <c r="I29" s="54"/>
      <c r="J29" s="54"/>
      <c r="K29" s="25"/>
      <c r="L29" s="26"/>
      <c r="M29" s="26"/>
      <c r="N29" s="25"/>
      <c r="O29" s="25"/>
      <c r="P29" s="25"/>
      <c r="Q29" s="25"/>
      <c r="R29" s="25"/>
      <c r="S29" s="25"/>
    </row>
    <row r="30" spans="1:19" ht="18" customHeight="1" x14ac:dyDescent="0.25">
      <c r="A30" s="60"/>
      <c r="B30" s="60"/>
      <c r="C30" s="60"/>
      <c r="D30" s="67" t="s">
        <v>93</v>
      </c>
      <c r="E30" s="67"/>
      <c r="F30" s="67"/>
      <c r="G30" s="53" t="s">
        <v>94</v>
      </c>
      <c r="H30" s="53"/>
      <c r="I30" s="53"/>
      <c r="J30" s="53"/>
      <c r="K30" s="32"/>
      <c r="L30" s="32"/>
      <c r="M30" s="32"/>
      <c r="N30" s="32"/>
      <c r="O30" s="32"/>
      <c r="P30" s="32"/>
      <c r="Q30" s="32"/>
      <c r="R30" s="32"/>
      <c r="S30" s="28"/>
    </row>
    <row r="31" spans="1:19" ht="18" customHeight="1" x14ac:dyDescent="0.25">
      <c r="A31" s="60"/>
      <c r="B31" s="60"/>
      <c r="C31" s="60"/>
      <c r="D31" s="67"/>
      <c r="E31" s="67"/>
      <c r="F31" s="67"/>
      <c r="G31" s="53" t="s">
        <v>95</v>
      </c>
      <c r="H31" s="53"/>
      <c r="I31" s="53"/>
      <c r="J31" s="53"/>
      <c r="K31" s="32"/>
      <c r="L31" s="32"/>
      <c r="M31" s="32"/>
      <c r="N31" s="32"/>
      <c r="O31" s="32"/>
      <c r="P31" s="32"/>
      <c r="Q31" s="32"/>
      <c r="R31" s="28"/>
      <c r="S31" s="28"/>
    </row>
    <row r="32" spans="1:19" ht="18" customHeight="1" x14ac:dyDescent="0.25">
      <c r="A32" s="60"/>
      <c r="B32" s="60"/>
      <c r="C32" s="60"/>
      <c r="D32" s="67"/>
      <c r="E32" s="67"/>
      <c r="F32" s="67"/>
      <c r="G32" s="53" t="s">
        <v>96</v>
      </c>
      <c r="H32" s="53"/>
      <c r="I32" s="53"/>
      <c r="J32" s="53"/>
      <c r="K32" s="27"/>
      <c r="L32" s="27"/>
      <c r="M32" s="27"/>
      <c r="N32" s="27"/>
      <c r="O32" s="27"/>
      <c r="P32" s="27"/>
      <c r="Q32" s="27"/>
      <c r="R32" s="28"/>
      <c r="S32" s="28"/>
    </row>
  </sheetData>
  <mergeCells count="31">
    <mergeCell ref="R2:R3"/>
    <mergeCell ref="S2:S3"/>
    <mergeCell ref="A21:J21"/>
    <mergeCell ref="A22:C32"/>
    <mergeCell ref="G22:J22"/>
    <mergeCell ref="G23:J23"/>
    <mergeCell ref="D26:F29"/>
    <mergeCell ref="D22:F25"/>
    <mergeCell ref="G25:J25"/>
    <mergeCell ref="G26:J26"/>
    <mergeCell ref="G27:J27"/>
    <mergeCell ref="G28:J28"/>
    <mergeCell ref="G29:J29"/>
    <mergeCell ref="D30:F32"/>
    <mergeCell ref="G30:J30"/>
    <mergeCell ref="A11:A12"/>
    <mergeCell ref="B11:B12"/>
    <mergeCell ref="A13:A15"/>
    <mergeCell ref="B13:B15"/>
    <mergeCell ref="A16:A18"/>
    <mergeCell ref="A2:Q2"/>
    <mergeCell ref="A4:A8"/>
    <mergeCell ref="B4:B8"/>
    <mergeCell ref="A9:A10"/>
    <mergeCell ref="B9:B10"/>
    <mergeCell ref="B16:B18"/>
    <mergeCell ref="A19:A20"/>
    <mergeCell ref="B19:B20"/>
    <mergeCell ref="G31:J31"/>
    <mergeCell ref="G32:J32"/>
    <mergeCell ref="G24:J24"/>
  </mergeCells>
  <phoneticPr fontId="69" type="noConversion"/>
  <dataValidations count="2">
    <dataValidation type="list" operator="equal" allowBlank="1" sqref="J17:J18 J20">
      <formula1>"完成,延迟"</formula1>
    </dataValidation>
    <dataValidation type="list" operator="equal" allowBlank="1" sqref="C21:C32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topLeftCell="A10" workbookViewId="0"/>
  </sheetViews>
  <sheetFormatPr defaultColWidth="14" defaultRowHeight="13.2" x14ac:dyDescent="0.25"/>
  <cols>
    <col min="1" max="1" width="14" customWidth="1"/>
    <col min="2" max="2" width="9" customWidth="1"/>
    <col min="3" max="3" width="10" customWidth="1"/>
    <col min="4" max="4" width="23" customWidth="1"/>
    <col min="5" max="7" width="8" customWidth="1"/>
    <col min="8" max="8" width="32" customWidth="1"/>
    <col min="9" max="17" width="7" customWidth="1"/>
    <col min="18" max="18" width="11" customWidth="1"/>
    <col min="19" max="19" width="22" customWidth="1"/>
    <col min="20" max="20" width="10" customWidth="1"/>
  </cols>
  <sheetData>
    <row r="1" spans="1:19" ht="18" customHeight="1" x14ac:dyDescent="0.25">
      <c r="A1" s="29" t="s">
        <v>53</v>
      </c>
      <c r="B1" s="29"/>
      <c r="C1" s="29"/>
      <c r="D1" s="30">
        <v>44787</v>
      </c>
    </row>
    <row r="2" spans="1:19" ht="19.05" customHeight="1" x14ac:dyDescent="0.25">
      <c r="A2" s="56" t="e">
        <f>CONCATENATE("周总结&lt;",TEXT(#REF!-6,"yyyy年mm月dd日"),"-",TEXT(#REF!,"yyyy年mm月dd日"),"&gt;")</f>
        <v>#REF!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7" t="s">
        <v>54</v>
      </c>
      <c r="S2" s="58" t="s">
        <v>7</v>
      </c>
    </row>
    <row r="3" spans="1:19" ht="31.05" customHeight="1" x14ac:dyDescent="0.25">
      <c r="A3" s="17" t="s">
        <v>8</v>
      </c>
      <c r="B3" s="17" t="s">
        <v>55</v>
      </c>
      <c r="C3" s="17" t="s">
        <v>56</v>
      </c>
      <c r="D3" s="16" t="s">
        <v>57</v>
      </c>
      <c r="E3" s="16" t="s">
        <v>10</v>
      </c>
      <c r="F3" s="16" t="s">
        <v>12</v>
      </c>
      <c r="G3" s="16" t="s">
        <v>58</v>
      </c>
      <c r="H3" s="17" t="s">
        <v>59</v>
      </c>
      <c r="I3" s="16" t="s">
        <v>14</v>
      </c>
      <c r="J3" s="16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58"/>
      <c r="S3" s="58"/>
    </row>
    <row r="4" spans="1:19" ht="31.95" customHeight="1" x14ac:dyDescent="0.25">
      <c r="A4" s="51">
        <v>1</v>
      </c>
      <c r="B4" s="51" t="str">
        <f>VLOOKUP(D4,'附表-1'!$F$7:$G$141,2,FALSE)</f>
        <v>OP11003</v>
      </c>
      <c r="C4" s="18" t="s">
        <v>21</v>
      </c>
      <c r="D4" s="18" t="s">
        <v>22</v>
      </c>
      <c r="E4" s="18"/>
      <c r="F4" s="20" t="s">
        <v>24</v>
      </c>
      <c r="G4" s="20"/>
      <c r="H4" s="21" t="s">
        <v>23</v>
      </c>
      <c r="I4" s="22">
        <v>1</v>
      </c>
      <c r="J4" s="22">
        <v>1</v>
      </c>
      <c r="K4" s="33">
        <v>4</v>
      </c>
      <c r="L4" s="33">
        <v>4</v>
      </c>
      <c r="M4" s="33">
        <v>4</v>
      </c>
      <c r="N4" s="33">
        <v>4</v>
      </c>
      <c r="O4" s="33">
        <v>4</v>
      </c>
      <c r="P4" s="24"/>
      <c r="Q4" s="24"/>
      <c r="R4" s="23">
        <f t="shared" ref="R4:R20" si="0">SUM(K4:Q4)</f>
        <v>20</v>
      </c>
      <c r="S4" s="25"/>
    </row>
    <row r="5" spans="1:19" ht="46.05" customHeight="1" x14ac:dyDescent="0.25">
      <c r="A5" s="55"/>
      <c r="B5" s="55"/>
      <c r="C5" s="18" t="s">
        <v>21</v>
      </c>
      <c r="D5" s="18" t="s">
        <v>22</v>
      </c>
      <c r="E5" s="18"/>
      <c r="F5" s="20" t="s">
        <v>24</v>
      </c>
      <c r="G5" s="20"/>
      <c r="H5" s="21" t="s">
        <v>27</v>
      </c>
      <c r="I5" s="22"/>
      <c r="J5" s="22"/>
      <c r="K5" s="33"/>
      <c r="L5" s="33"/>
      <c r="M5" s="33"/>
      <c r="N5" s="33"/>
      <c r="O5" s="33"/>
      <c r="P5" s="24"/>
      <c r="Q5" s="24"/>
      <c r="R5" s="23">
        <f t="shared" si="0"/>
        <v>0</v>
      </c>
      <c r="S5" s="25"/>
    </row>
    <row r="6" spans="1:19" ht="31.95" customHeight="1" x14ac:dyDescent="0.25">
      <c r="A6" s="55"/>
      <c r="B6" s="55"/>
      <c r="C6" s="18" t="s">
        <v>21</v>
      </c>
      <c r="D6" s="18" t="s">
        <v>22</v>
      </c>
      <c r="E6" s="18"/>
      <c r="F6" s="20" t="s">
        <v>24</v>
      </c>
      <c r="G6" s="20"/>
      <c r="H6" s="21" t="s">
        <v>28</v>
      </c>
      <c r="I6" s="22"/>
      <c r="J6" s="22"/>
      <c r="K6" s="33"/>
      <c r="L6" s="33"/>
      <c r="M6" s="33"/>
      <c r="N6" s="33"/>
      <c r="O6" s="33"/>
      <c r="P6" s="24"/>
      <c r="Q6" s="24"/>
      <c r="R6" s="23">
        <f t="shared" si="0"/>
        <v>0</v>
      </c>
      <c r="S6" s="25"/>
    </row>
    <row r="7" spans="1:19" ht="31.95" customHeight="1" x14ac:dyDescent="0.25">
      <c r="A7" s="55"/>
      <c r="B7" s="55"/>
      <c r="C7" s="18" t="s">
        <v>21</v>
      </c>
      <c r="D7" s="18" t="s">
        <v>22</v>
      </c>
      <c r="E7" s="18"/>
      <c r="F7" s="20" t="s">
        <v>24</v>
      </c>
      <c r="G7" s="20"/>
      <c r="H7" s="21" t="s">
        <v>68</v>
      </c>
      <c r="I7" s="22"/>
      <c r="J7" s="22"/>
      <c r="K7" s="33"/>
      <c r="L7" s="33"/>
      <c r="M7" s="33"/>
      <c r="N7" s="33"/>
      <c r="O7" s="33"/>
      <c r="P7" s="24"/>
      <c r="Q7" s="24"/>
      <c r="R7" s="23">
        <f t="shared" si="0"/>
        <v>0</v>
      </c>
      <c r="S7" s="25"/>
    </row>
    <row r="8" spans="1:19" ht="31.95" customHeight="1" x14ac:dyDescent="0.25">
      <c r="A8" s="52"/>
      <c r="B8" s="52"/>
      <c r="C8" s="18" t="s">
        <v>21</v>
      </c>
      <c r="D8" s="18" t="s">
        <v>22</v>
      </c>
      <c r="E8" s="18"/>
      <c r="F8" s="20" t="s">
        <v>24</v>
      </c>
      <c r="G8" s="20"/>
      <c r="H8" s="21" t="s">
        <v>30</v>
      </c>
      <c r="I8" s="22"/>
      <c r="J8" s="22"/>
      <c r="K8" s="33">
        <v>0.5</v>
      </c>
      <c r="L8" s="33">
        <v>0.5</v>
      </c>
      <c r="M8" s="33"/>
      <c r="N8" s="33"/>
      <c r="O8" s="33">
        <v>0.5</v>
      </c>
      <c r="P8" s="24"/>
      <c r="Q8" s="24"/>
      <c r="R8" s="23">
        <f t="shared" si="0"/>
        <v>1.5</v>
      </c>
      <c r="S8" s="25"/>
    </row>
    <row r="9" spans="1:19" ht="31.95" customHeight="1" x14ac:dyDescent="0.25">
      <c r="A9" s="51">
        <v>2</v>
      </c>
      <c r="B9" s="51" t="str">
        <f>VLOOKUP(D9,'附表-1'!$F$7:$G$141,2,FALSE)</f>
        <v>OP11003</v>
      </c>
      <c r="C9" s="20" t="s">
        <v>21</v>
      </c>
      <c r="D9" s="18" t="s">
        <v>22</v>
      </c>
      <c r="E9" s="18"/>
      <c r="F9" s="20" t="s">
        <v>24</v>
      </c>
      <c r="G9" s="25"/>
      <c r="H9" s="21" t="s">
        <v>69</v>
      </c>
      <c r="I9" s="22">
        <v>1</v>
      </c>
      <c r="J9" s="22">
        <v>1</v>
      </c>
      <c r="K9" s="33"/>
      <c r="L9" s="33"/>
      <c r="M9" s="33"/>
      <c r="N9" s="33"/>
      <c r="O9" s="33"/>
      <c r="P9" s="24"/>
      <c r="Q9" s="24"/>
      <c r="R9" s="23">
        <f t="shared" si="0"/>
        <v>0</v>
      </c>
      <c r="S9" s="25"/>
    </row>
    <row r="10" spans="1:19" ht="31.95" customHeight="1" x14ac:dyDescent="0.25">
      <c r="A10" s="52"/>
      <c r="B10" s="52"/>
      <c r="C10" s="20" t="s">
        <v>21</v>
      </c>
      <c r="D10" s="18" t="s">
        <v>22</v>
      </c>
      <c r="E10" s="18"/>
      <c r="F10" s="20" t="s">
        <v>24</v>
      </c>
      <c r="G10" s="25"/>
      <c r="H10" s="21" t="s">
        <v>70</v>
      </c>
      <c r="I10" s="22"/>
      <c r="J10" s="22"/>
      <c r="K10" s="33"/>
      <c r="L10" s="33"/>
      <c r="M10" s="33"/>
      <c r="N10" s="33"/>
      <c r="O10" s="33"/>
      <c r="P10" s="24"/>
      <c r="Q10" s="24"/>
      <c r="R10" s="23">
        <f t="shared" si="0"/>
        <v>0</v>
      </c>
      <c r="S10" s="25"/>
    </row>
    <row r="11" spans="1:19" ht="31.95" customHeight="1" x14ac:dyDescent="0.25">
      <c r="A11" s="51">
        <v>3</v>
      </c>
      <c r="B11" s="51" t="str">
        <f>VLOOKUP(D11,'附表-1'!$F$7:$G$141,2,FALSE)</f>
        <v>OP04002</v>
      </c>
      <c r="C11" s="20" t="s">
        <v>21</v>
      </c>
      <c r="D11" s="18" t="s">
        <v>35</v>
      </c>
      <c r="E11" s="18"/>
      <c r="F11" s="20" t="s">
        <v>24</v>
      </c>
      <c r="G11" s="25"/>
      <c r="H11" s="21" t="s">
        <v>71</v>
      </c>
      <c r="I11" s="22">
        <v>1</v>
      </c>
      <c r="J11" s="22">
        <v>1</v>
      </c>
      <c r="K11" s="33">
        <v>1.5</v>
      </c>
      <c r="L11" s="33">
        <v>1.5</v>
      </c>
      <c r="M11" s="33">
        <v>1.5</v>
      </c>
      <c r="N11" s="33">
        <v>1.5</v>
      </c>
      <c r="O11" s="33">
        <v>1.5</v>
      </c>
      <c r="P11" s="24"/>
      <c r="Q11" s="24"/>
      <c r="R11" s="23">
        <f t="shared" si="0"/>
        <v>7.5</v>
      </c>
      <c r="S11" s="25"/>
    </row>
    <row r="12" spans="1:19" ht="31.95" customHeight="1" x14ac:dyDescent="0.25">
      <c r="A12" s="52"/>
      <c r="B12" s="52"/>
      <c r="C12" s="20" t="s">
        <v>21</v>
      </c>
      <c r="D12" s="18" t="s">
        <v>35</v>
      </c>
      <c r="E12" s="18"/>
      <c r="F12" s="20" t="s">
        <v>24</v>
      </c>
      <c r="G12" s="25"/>
      <c r="H12" s="21" t="s">
        <v>72</v>
      </c>
      <c r="I12" s="22"/>
      <c r="J12" s="22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24"/>
      <c r="Q12" s="24"/>
      <c r="R12" s="23">
        <f t="shared" si="0"/>
        <v>5</v>
      </c>
      <c r="S12" s="25"/>
    </row>
    <row r="13" spans="1:19" ht="31.95" customHeight="1" x14ac:dyDescent="0.25">
      <c r="A13" s="51">
        <v>4</v>
      </c>
      <c r="B13" s="51" t="str">
        <f>VLOOKUP(D14,'附表-1'!$F$7:$G$141,2,FALSE)</f>
        <v>OP11004</v>
      </c>
      <c r="C13" s="20" t="s">
        <v>21</v>
      </c>
      <c r="D13" s="18" t="s">
        <v>38</v>
      </c>
      <c r="E13" s="18"/>
      <c r="F13" s="20" t="s">
        <v>24</v>
      </c>
      <c r="G13" s="25"/>
      <c r="H13" s="21" t="s">
        <v>73</v>
      </c>
      <c r="I13" s="22">
        <v>1</v>
      </c>
      <c r="J13" s="22">
        <v>1</v>
      </c>
      <c r="K13" s="33">
        <v>0.5</v>
      </c>
      <c r="L13" s="33">
        <v>0.5</v>
      </c>
      <c r="M13" s="33">
        <v>0.5</v>
      </c>
      <c r="N13" s="33">
        <v>0.5</v>
      </c>
      <c r="O13" s="33">
        <v>0.5</v>
      </c>
      <c r="P13" s="24"/>
      <c r="Q13" s="24"/>
      <c r="R13" s="23">
        <f t="shared" si="0"/>
        <v>2.5</v>
      </c>
      <c r="S13" s="25"/>
    </row>
    <row r="14" spans="1:19" ht="31.95" customHeight="1" x14ac:dyDescent="0.25">
      <c r="A14" s="55"/>
      <c r="B14" s="55"/>
      <c r="C14" s="20" t="s">
        <v>21</v>
      </c>
      <c r="D14" s="18" t="s">
        <v>38</v>
      </c>
      <c r="E14" s="25"/>
      <c r="F14" s="20" t="s">
        <v>24</v>
      </c>
      <c r="G14" s="25"/>
      <c r="H14" s="21" t="s">
        <v>74</v>
      </c>
      <c r="I14" s="22"/>
      <c r="J14" s="22"/>
      <c r="K14" s="33">
        <v>0.5</v>
      </c>
      <c r="L14" s="33">
        <v>0.5</v>
      </c>
      <c r="M14" s="33">
        <v>0.5</v>
      </c>
      <c r="N14" s="33">
        <v>0.5</v>
      </c>
      <c r="O14" s="33">
        <v>0.5</v>
      </c>
      <c r="P14" s="24"/>
      <c r="Q14" s="24"/>
      <c r="R14" s="23">
        <f t="shared" si="0"/>
        <v>2.5</v>
      </c>
      <c r="S14" s="25"/>
    </row>
    <row r="15" spans="1:19" ht="31.95" customHeight="1" x14ac:dyDescent="0.25">
      <c r="A15" s="52"/>
      <c r="B15" s="52"/>
      <c r="C15" s="20" t="s">
        <v>21</v>
      </c>
      <c r="D15" s="18" t="s">
        <v>38</v>
      </c>
      <c r="E15" s="25"/>
      <c r="F15" s="20" t="s">
        <v>24</v>
      </c>
      <c r="G15" s="25"/>
      <c r="H15" s="21" t="s">
        <v>75</v>
      </c>
      <c r="I15" s="22"/>
      <c r="J15" s="22"/>
      <c r="K15" s="33">
        <v>0.5</v>
      </c>
      <c r="L15" s="33">
        <v>0.5</v>
      </c>
      <c r="M15" s="33">
        <v>0.5</v>
      </c>
      <c r="N15" s="33">
        <v>0.5</v>
      </c>
      <c r="O15" s="33">
        <v>0.5</v>
      </c>
      <c r="P15" s="24"/>
      <c r="Q15" s="24"/>
      <c r="R15" s="23">
        <f t="shared" si="0"/>
        <v>2.5</v>
      </c>
      <c r="S15" s="25"/>
    </row>
    <row r="16" spans="1:19" ht="31.05" customHeight="1" x14ac:dyDescent="0.25">
      <c r="A16" s="51">
        <v>5</v>
      </c>
      <c r="B16" s="51" t="str">
        <f>VLOOKUP(D16,'附表-1'!$F$7:$G$141,2,FALSE)</f>
        <v>OP11004</v>
      </c>
      <c r="C16" s="20" t="s">
        <v>21</v>
      </c>
      <c r="D16" s="18" t="s">
        <v>38</v>
      </c>
      <c r="E16" s="25"/>
      <c r="F16" s="20" t="s">
        <v>24</v>
      </c>
      <c r="G16" s="25"/>
      <c r="H16" s="21" t="s">
        <v>76</v>
      </c>
      <c r="I16" s="22">
        <v>1</v>
      </c>
      <c r="J16" s="22">
        <v>1</v>
      </c>
      <c r="K16" s="33"/>
      <c r="L16" s="33"/>
      <c r="M16" s="33"/>
      <c r="N16" s="33"/>
      <c r="O16" s="33"/>
      <c r="P16" s="24"/>
      <c r="Q16" s="24"/>
      <c r="R16" s="23">
        <f t="shared" si="0"/>
        <v>0</v>
      </c>
      <c r="S16" s="25"/>
    </row>
    <row r="17" spans="1:19" ht="31.05" customHeight="1" x14ac:dyDescent="0.25">
      <c r="A17" s="55"/>
      <c r="B17" s="55"/>
      <c r="C17" s="20" t="s">
        <v>21</v>
      </c>
      <c r="D17" s="18" t="s">
        <v>38</v>
      </c>
      <c r="E17" s="25"/>
      <c r="F17" s="20" t="s">
        <v>24</v>
      </c>
      <c r="G17" s="25"/>
      <c r="H17" s="21" t="s">
        <v>77</v>
      </c>
      <c r="I17" s="22"/>
      <c r="J17" s="25"/>
      <c r="K17" s="33"/>
      <c r="L17" s="33"/>
      <c r="M17" s="33"/>
      <c r="N17" s="33"/>
      <c r="O17" s="33"/>
      <c r="P17" s="24"/>
      <c r="Q17" s="24"/>
      <c r="R17" s="23">
        <f t="shared" si="0"/>
        <v>0</v>
      </c>
      <c r="S17" s="25"/>
    </row>
    <row r="18" spans="1:19" ht="31.95" customHeight="1" x14ac:dyDescent="0.25">
      <c r="A18" s="52"/>
      <c r="B18" s="52"/>
      <c r="C18" s="20" t="s">
        <v>21</v>
      </c>
      <c r="D18" s="18" t="s">
        <v>38</v>
      </c>
      <c r="E18" s="25"/>
      <c r="F18" s="20" t="s">
        <v>24</v>
      </c>
      <c r="G18" s="25"/>
      <c r="H18" s="21" t="s">
        <v>78</v>
      </c>
      <c r="I18" s="22"/>
      <c r="J18" s="25"/>
      <c r="K18" s="33"/>
      <c r="L18" s="33"/>
      <c r="M18" s="33"/>
      <c r="N18" s="33"/>
      <c r="O18" s="33"/>
      <c r="P18" s="24"/>
      <c r="Q18" s="24"/>
      <c r="R18" s="23">
        <f t="shared" si="0"/>
        <v>0</v>
      </c>
      <c r="S18" s="25"/>
    </row>
    <row r="19" spans="1:19" ht="31.05" customHeight="1" x14ac:dyDescent="0.25">
      <c r="A19" s="51">
        <v>6</v>
      </c>
      <c r="B19" s="51" t="str">
        <f>VLOOKUP(D19,'附表-1'!$F$7:$G$141,2,FALSE)</f>
        <v>GE05001</v>
      </c>
      <c r="C19" s="20" t="s">
        <v>45</v>
      </c>
      <c r="D19" s="18" t="s">
        <v>46</v>
      </c>
      <c r="E19" s="25"/>
      <c r="F19" s="20" t="s">
        <v>24</v>
      </c>
      <c r="G19" s="25"/>
      <c r="H19" s="21" t="s">
        <v>79</v>
      </c>
      <c r="I19" s="22">
        <v>1</v>
      </c>
      <c r="J19" s="22">
        <v>1</v>
      </c>
      <c r="K19" s="33"/>
      <c r="L19" s="33"/>
      <c r="M19" s="33">
        <v>1</v>
      </c>
      <c r="N19" s="33">
        <v>1</v>
      </c>
      <c r="O19" s="33"/>
      <c r="P19" s="24"/>
      <c r="Q19" s="24"/>
      <c r="R19" s="23">
        <f t="shared" si="0"/>
        <v>2</v>
      </c>
      <c r="S19" s="25"/>
    </row>
    <row r="20" spans="1:19" ht="31.05" customHeight="1" x14ac:dyDescent="0.25">
      <c r="A20" s="52"/>
      <c r="B20" s="52"/>
      <c r="C20" s="20" t="s">
        <v>45</v>
      </c>
      <c r="D20" s="18" t="s">
        <v>50</v>
      </c>
      <c r="E20" s="25"/>
      <c r="F20" s="20" t="s">
        <v>24</v>
      </c>
      <c r="G20" s="25"/>
      <c r="H20" s="21" t="s">
        <v>80</v>
      </c>
      <c r="I20" s="22"/>
      <c r="J20" s="25"/>
      <c r="K20" s="33"/>
      <c r="L20" s="33"/>
      <c r="M20" s="33"/>
      <c r="N20" s="33"/>
      <c r="O20" s="33"/>
      <c r="P20" s="24"/>
      <c r="Q20" s="24"/>
      <c r="R20" s="23">
        <f t="shared" si="0"/>
        <v>0</v>
      </c>
      <c r="S20" s="25"/>
    </row>
    <row r="21" spans="1:19" ht="25.05" customHeight="1" x14ac:dyDescent="0.25">
      <c r="A21" s="59" t="s">
        <v>81</v>
      </c>
      <c r="B21" s="59"/>
      <c r="C21" s="59"/>
      <c r="D21" s="59"/>
      <c r="E21" s="59"/>
      <c r="F21" s="59"/>
      <c r="G21" s="59"/>
      <c r="H21" s="59"/>
      <c r="I21" s="59"/>
      <c r="J21" s="59"/>
      <c r="K21" s="23">
        <f t="shared" ref="K21:R21" si="1">SUM(K4:K20)</f>
        <v>8.5</v>
      </c>
      <c r="L21" s="23">
        <f t="shared" si="1"/>
        <v>8.5</v>
      </c>
      <c r="M21" s="23">
        <f t="shared" si="1"/>
        <v>9</v>
      </c>
      <c r="N21" s="23">
        <f t="shared" si="1"/>
        <v>9</v>
      </c>
      <c r="O21" s="23">
        <f t="shared" si="1"/>
        <v>8.5</v>
      </c>
      <c r="P21" s="23">
        <f t="shared" si="1"/>
        <v>0</v>
      </c>
      <c r="Q21" s="23">
        <f t="shared" si="1"/>
        <v>0</v>
      </c>
      <c r="R21" s="23">
        <f t="shared" si="1"/>
        <v>43.5</v>
      </c>
      <c r="S21" s="25"/>
    </row>
    <row r="22" spans="1:19" ht="16.95" customHeight="1" x14ac:dyDescent="0.25">
      <c r="A22" s="60" t="s">
        <v>82</v>
      </c>
      <c r="B22" s="60"/>
      <c r="C22" s="60"/>
      <c r="D22" s="54" t="s">
        <v>83</v>
      </c>
      <c r="E22" s="54"/>
      <c r="F22" s="54"/>
      <c r="G22" s="54" t="s">
        <v>84</v>
      </c>
      <c r="H22" s="54"/>
      <c r="I22" s="54"/>
      <c r="J22" s="54"/>
      <c r="K22" s="25"/>
      <c r="L22" s="25"/>
      <c r="M22" s="25"/>
      <c r="N22" s="25"/>
      <c r="O22" s="25"/>
      <c r="P22" s="25"/>
      <c r="Q22" s="25"/>
      <c r="R22" s="25"/>
      <c r="S22" s="25"/>
    </row>
    <row r="23" spans="1:19" ht="16.95" customHeight="1" x14ac:dyDescent="0.25">
      <c r="A23" s="60"/>
      <c r="B23" s="60"/>
      <c r="C23" s="60"/>
      <c r="D23" s="54"/>
      <c r="E23" s="54"/>
      <c r="F23" s="54"/>
      <c r="G23" s="54" t="s">
        <v>85</v>
      </c>
      <c r="H23" s="54"/>
      <c r="I23" s="54"/>
      <c r="J23" s="54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16.95" customHeight="1" x14ac:dyDescent="0.25">
      <c r="A24" s="60"/>
      <c r="B24" s="60"/>
      <c r="C24" s="60"/>
      <c r="D24" s="54"/>
      <c r="E24" s="54"/>
      <c r="F24" s="54"/>
      <c r="G24" s="54" t="s">
        <v>97</v>
      </c>
      <c r="H24" s="54"/>
      <c r="I24" s="54"/>
      <c r="J24" s="54"/>
      <c r="K24" s="25"/>
      <c r="L24" s="25"/>
      <c r="M24" s="25"/>
      <c r="N24" s="25"/>
      <c r="O24" s="25"/>
      <c r="P24" s="25"/>
      <c r="Q24" s="25"/>
      <c r="R24" s="25"/>
      <c r="S24" s="25"/>
    </row>
    <row r="25" spans="1:19" ht="16.95" customHeight="1" x14ac:dyDescent="0.25">
      <c r="A25" s="60"/>
      <c r="B25" s="60"/>
      <c r="C25" s="60"/>
      <c r="D25" s="54"/>
      <c r="E25" s="54"/>
      <c r="F25" s="54"/>
      <c r="G25" s="54" t="s">
        <v>87</v>
      </c>
      <c r="H25" s="54"/>
      <c r="I25" s="54"/>
      <c r="J25" s="54"/>
      <c r="K25" s="25"/>
      <c r="L25" s="25"/>
      <c r="M25" s="25"/>
      <c r="N25" s="25"/>
      <c r="O25" s="25"/>
      <c r="P25" s="25"/>
      <c r="Q25" s="25"/>
      <c r="R25" s="25"/>
      <c r="S25" s="25"/>
    </row>
    <row r="26" spans="1:19" ht="16.95" customHeight="1" x14ac:dyDescent="0.25">
      <c r="A26" s="60"/>
      <c r="B26" s="60"/>
      <c r="C26" s="60"/>
      <c r="D26" s="54" t="s">
        <v>88</v>
      </c>
      <c r="E26" s="54"/>
      <c r="F26" s="54"/>
      <c r="G26" s="54" t="s">
        <v>89</v>
      </c>
      <c r="H26" s="54"/>
      <c r="I26" s="54"/>
      <c r="J26" s="54"/>
      <c r="K26" s="25"/>
      <c r="L26" s="25"/>
      <c r="M26" s="25"/>
      <c r="N26" s="25"/>
      <c r="O26" s="25"/>
      <c r="P26" s="25"/>
      <c r="Q26" s="25"/>
      <c r="R26" s="25"/>
      <c r="S26" s="25"/>
    </row>
    <row r="27" spans="1:19" ht="16.05" customHeight="1" x14ac:dyDescent="0.25">
      <c r="A27" s="60"/>
      <c r="B27" s="60"/>
      <c r="C27" s="60"/>
      <c r="D27" s="54"/>
      <c r="E27" s="54"/>
      <c r="F27" s="54"/>
      <c r="G27" s="54" t="s">
        <v>90</v>
      </c>
      <c r="H27" s="54"/>
      <c r="I27" s="54"/>
      <c r="J27" s="54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6.05" customHeight="1" x14ac:dyDescent="0.25">
      <c r="A28" s="60"/>
      <c r="B28" s="60"/>
      <c r="C28" s="60"/>
      <c r="D28" s="54"/>
      <c r="E28" s="54"/>
      <c r="F28" s="54"/>
      <c r="G28" s="54" t="s">
        <v>91</v>
      </c>
      <c r="H28" s="54"/>
      <c r="I28" s="54"/>
      <c r="J28" s="54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6.05" customHeight="1" x14ac:dyDescent="0.25">
      <c r="A29" s="60"/>
      <c r="B29" s="60"/>
      <c r="C29" s="60"/>
      <c r="D29" s="54"/>
      <c r="E29" s="54"/>
      <c r="F29" s="54"/>
      <c r="G29" s="54" t="s">
        <v>92</v>
      </c>
      <c r="H29" s="54"/>
      <c r="I29" s="54"/>
      <c r="J29" s="54"/>
      <c r="K29" s="25"/>
      <c r="L29" s="25"/>
      <c r="M29" s="25"/>
      <c r="N29" s="25"/>
      <c r="O29" s="25"/>
      <c r="P29" s="25"/>
      <c r="Q29" s="25"/>
      <c r="R29" s="25"/>
      <c r="S29" s="25"/>
    </row>
    <row r="30" spans="1:19" ht="18" customHeight="1" x14ac:dyDescent="0.25">
      <c r="A30" s="60"/>
      <c r="B30" s="60"/>
      <c r="C30" s="60"/>
      <c r="D30" s="67" t="s">
        <v>93</v>
      </c>
      <c r="E30" s="67"/>
      <c r="F30" s="67"/>
      <c r="G30" s="53" t="s">
        <v>94</v>
      </c>
      <c r="H30" s="53"/>
      <c r="I30" s="53"/>
      <c r="J30" s="53"/>
      <c r="K30" s="32"/>
      <c r="L30" s="32"/>
      <c r="M30" s="32"/>
      <c r="N30" s="32"/>
      <c r="O30" s="32"/>
      <c r="P30" s="32"/>
      <c r="Q30" s="32"/>
      <c r="R30" s="32"/>
      <c r="S30" s="28"/>
    </row>
    <row r="31" spans="1:19" ht="18" customHeight="1" x14ac:dyDescent="0.25">
      <c r="A31" s="60"/>
      <c r="B31" s="60"/>
      <c r="C31" s="60"/>
      <c r="D31" s="67"/>
      <c r="E31" s="67"/>
      <c r="F31" s="67"/>
      <c r="G31" s="53" t="s">
        <v>95</v>
      </c>
      <c r="H31" s="53"/>
      <c r="I31" s="53"/>
      <c r="J31" s="53"/>
      <c r="K31" s="32"/>
      <c r="L31" s="32"/>
      <c r="M31" s="32"/>
      <c r="N31" s="32"/>
      <c r="O31" s="32"/>
      <c r="P31" s="32"/>
      <c r="Q31" s="32"/>
      <c r="R31" s="28"/>
      <c r="S31" s="28"/>
    </row>
    <row r="32" spans="1:19" ht="18" customHeight="1" x14ac:dyDescent="0.25">
      <c r="A32" s="60"/>
      <c r="B32" s="60"/>
      <c r="C32" s="60"/>
      <c r="D32" s="67"/>
      <c r="E32" s="67"/>
      <c r="F32" s="67"/>
      <c r="G32" s="53" t="s">
        <v>96</v>
      </c>
      <c r="H32" s="53"/>
      <c r="I32" s="53"/>
      <c r="J32" s="53"/>
      <c r="K32" s="27"/>
      <c r="L32" s="27"/>
      <c r="M32" s="27"/>
      <c r="N32" s="27"/>
      <c r="O32" s="27"/>
      <c r="P32" s="27"/>
      <c r="Q32" s="27"/>
      <c r="R32" s="28"/>
      <c r="S32" s="28"/>
    </row>
  </sheetData>
  <mergeCells count="31">
    <mergeCell ref="S2:S3"/>
    <mergeCell ref="A21:J21"/>
    <mergeCell ref="A22:C32"/>
    <mergeCell ref="D22:F25"/>
    <mergeCell ref="G22:J22"/>
    <mergeCell ref="G23:J23"/>
    <mergeCell ref="G25:J25"/>
    <mergeCell ref="D26:F29"/>
    <mergeCell ref="G26:J26"/>
    <mergeCell ref="G27:J27"/>
    <mergeCell ref="G28:J28"/>
    <mergeCell ref="G29:J29"/>
    <mergeCell ref="D30:F32"/>
    <mergeCell ref="G30:J30"/>
    <mergeCell ref="G31:J31"/>
    <mergeCell ref="G32:J32"/>
    <mergeCell ref="G24:J24"/>
    <mergeCell ref="A2:Q2"/>
    <mergeCell ref="R2:R3"/>
    <mergeCell ref="A4:A8"/>
    <mergeCell ref="B4:B8"/>
    <mergeCell ref="A9:A10"/>
    <mergeCell ref="B9:B10"/>
    <mergeCell ref="A11:A12"/>
    <mergeCell ref="B11:B12"/>
    <mergeCell ref="A13:A15"/>
    <mergeCell ref="B13:B15"/>
    <mergeCell ref="A16:A18"/>
    <mergeCell ref="B16:B18"/>
    <mergeCell ref="A19:A20"/>
    <mergeCell ref="B19:B20"/>
  </mergeCells>
  <phoneticPr fontId="69" type="noConversion"/>
  <dataValidations count="2">
    <dataValidation type="list" operator="equal" allowBlank="1" sqref="C21:C32">
      <formula1>"建设,运维,通用"</formula1>
    </dataValidation>
    <dataValidation type="list" operator="equal" allowBlank="1" sqref="J17:J18 J20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showGridLines="0" workbookViewId="0">
      <selection activeCell="O11" sqref="O11"/>
    </sheetView>
  </sheetViews>
  <sheetFormatPr defaultColWidth="14" defaultRowHeight="13.2" x14ac:dyDescent="0.25"/>
  <cols>
    <col min="1" max="1" width="11" customWidth="1"/>
    <col min="2" max="3" width="9" customWidth="1"/>
    <col min="4" max="4" width="26" customWidth="1"/>
    <col min="5" max="5" width="9" customWidth="1"/>
    <col min="6" max="6" width="8" customWidth="1"/>
    <col min="7" max="7" width="7" customWidth="1"/>
    <col min="8" max="8" width="32" customWidth="1"/>
    <col min="9" max="17" width="7" customWidth="1"/>
    <col min="18" max="18" width="12" customWidth="1"/>
    <col min="19" max="19" width="22" customWidth="1"/>
    <col min="20" max="23" width="10" customWidth="1"/>
  </cols>
  <sheetData>
    <row r="1" spans="1:19" ht="18" customHeight="1" x14ac:dyDescent="0.25">
      <c r="A1" s="29" t="s">
        <v>53</v>
      </c>
      <c r="B1" s="29"/>
      <c r="C1" s="29"/>
      <c r="D1" s="30">
        <v>44794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9.05" customHeight="1" x14ac:dyDescent="0.25">
      <c r="A2" s="56" t="e">
        <f>CONCATENATE("周总结&lt;",TEXT(#REF!-6,"yyyy年mm月dd日"),"-",TEXT(#REF!,"yyyy年mm月dd日"),"&gt;")</f>
        <v>#REF!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7" t="s">
        <v>54</v>
      </c>
      <c r="S2" s="58" t="s">
        <v>7</v>
      </c>
    </row>
    <row r="3" spans="1:19" ht="31.05" customHeight="1" x14ac:dyDescent="0.25">
      <c r="A3" s="17" t="s">
        <v>8</v>
      </c>
      <c r="B3" s="17" t="s">
        <v>55</v>
      </c>
      <c r="C3" s="17" t="s">
        <v>56</v>
      </c>
      <c r="D3" s="16" t="s">
        <v>57</v>
      </c>
      <c r="E3" s="16" t="s">
        <v>10</v>
      </c>
      <c r="F3" s="16" t="s">
        <v>12</v>
      </c>
      <c r="G3" s="16" t="s">
        <v>58</v>
      </c>
      <c r="H3" s="17" t="s">
        <v>59</v>
      </c>
      <c r="I3" s="16" t="s">
        <v>14</v>
      </c>
      <c r="J3" s="16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58"/>
      <c r="S3" s="58"/>
    </row>
    <row r="4" spans="1:19" ht="31.95" customHeight="1" x14ac:dyDescent="0.25">
      <c r="A4" s="51">
        <v>1</v>
      </c>
      <c r="B4" s="51" t="str">
        <f>VLOOKUP(D4,'附表-1'!$F$7:$G$141,2,FALSE)</f>
        <v>OP11003</v>
      </c>
      <c r="C4" s="18" t="s">
        <v>21</v>
      </c>
      <c r="D4" s="18" t="s">
        <v>22</v>
      </c>
      <c r="E4" s="18"/>
      <c r="F4" s="20" t="s">
        <v>24</v>
      </c>
      <c r="G4" s="20"/>
      <c r="H4" s="21" t="s">
        <v>23</v>
      </c>
      <c r="I4" s="22">
        <v>1</v>
      </c>
      <c r="J4" s="22">
        <v>1</v>
      </c>
      <c r="K4" s="33"/>
      <c r="L4" s="33">
        <v>4</v>
      </c>
      <c r="M4" s="33">
        <v>4</v>
      </c>
      <c r="N4" s="33">
        <v>4</v>
      </c>
      <c r="O4" s="33" t="s">
        <v>98</v>
      </c>
      <c r="P4" s="24"/>
      <c r="Q4" s="24"/>
      <c r="R4" s="23">
        <f t="shared" ref="R4:R20" si="0">SUM(K4:Q4)</f>
        <v>12</v>
      </c>
      <c r="S4" s="25"/>
    </row>
    <row r="5" spans="1:19" ht="46.05" customHeight="1" x14ac:dyDescent="0.25">
      <c r="A5" s="55"/>
      <c r="B5" s="55"/>
      <c r="C5" s="18" t="s">
        <v>21</v>
      </c>
      <c r="D5" s="18" t="s">
        <v>22</v>
      </c>
      <c r="E5" s="18"/>
      <c r="F5" s="20" t="s">
        <v>24</v>
      </c>
      <c r="G5" s="20"/>
      <c r="H5" s="21" t="s">
        <v>27</v>
      </c>
      <c r="I5" s="22"/>
      <c r="J5" s="22"/>
      <c r="K5" s="33"/>
      <c r="L5" s="33"/>
      <c r="M5" s="33"/>
      <c r="N5" s="33"/>
      <c r="O5" s="33"/>
      <c r="P5" s="24"/>
      <c r="Q5" s="24"/>
      <c r="R5" s="23">
        <f t="shared" si="0"/>
        <v>0</v>
      </c>
      <c r="S5" s="25"/>
    </row>
    <row r="6" spans="1:19" ht="31.95" customHeight="1" x14ac:dyDescent="0.25">
      <c r="A6" s="55"/>
      <c r="B6" s="55"/>
      <c r="C6" s="18" t="s">
        <v>21</v>
      </c>
      <c r="D6" s="18" t="s">
        <v>22</v>
      </c>
      <c r="E6" s="18"/>
      <c r="F6" s="20" t="s">
        <v>24</v>
      </c>
      <c r="G6" s="20"/>
      <c r="H6" s="21" t="s">
        <v>28</v>
      </c>
      <c r="I6" s="22"/>
      <c r="J6" s="22"/>
      <c r="K6" s="33"/>
      <c r="L6" s="33"/>
      <c r="M6" s="33"/>
      <c r="N6" s="33"/>
      <c r="O6" s="33"/>
      <c r="P6" s="24"/>
      <c r="Q6" s="24"/>
      <c r="R6" s="23">
        <f t="shared" si="0"/>
        <v>0</v>
      </c>
      <c r="S6" s="25"/>
    </row>
    <row r="7" spans="1:19" ht="31.95" customHeight="1" x14ac:dyDescent="0.25">
      <c r="A7" s="55"/>
      <c r="B7" s="55"/>
      <c r="C7" s="18" t="s">
        <v>21</v>
      </c>
      <c r="D7" s="18" t="s">
        <v>22</v>
      </c>
      <c r="E7" s="18"/>
      <c r="F7" s="20" t="s">
        <v>24</v>
      </c>
      <c r="G7" s="20"/>
      <c r="H7" s="21" t="s">
        <v>68</v>
      </c>
      <c r="I7" s="22"/>
      <c r="J7" s="22"/>
      <c r="K7" s="33"/>
      <c r="L7" s="33"/>
      <c r="M7" s="33"/>
      <c r="N7" s="33"/>
      <c r="O7" s="33"/>
      <c r="P7" s="24"/>
      <c r="Q7" s="24"/>
      <c r="R7" s="23">
        <f t="shared" si="0"/>
        <v>0</v>
      </c>
      <c r="S7" s="25"/>
    </row>
    <row r="8" spans="1:19" ht="31.95" customHeight="1" x14ac:dyDescent="0.25">
      <c r="A8" s="52"/>
      <c r="B8" s="52"/>
      <c r="C8" s="18" t="s">
        <v>21</v>
      </c>
      <c r="D8" s="18" t="s">
        <v>22</v>
      </c>
      <c r="E8" s="18"/>
      <c r="F8" s="20" t="s">
        <v>24</v>
      </c>
      <c r="G8" s="20"/>
      <c r="H8" s="21" t="s">
        <v>30</v>
      </c>
      <c r="I8" s="22"/>
      <c r="J8" s="22"/>
      <c r="K8" s="33"/>
      <c r="L8" s="33">
        <v>0.5</v>
      </c>
      <c r="M8" s="33"/>
      <c r="N8" s="33"/>
      <c r="O8" s="33"/>
      <c r="P8" s="24"/>
      <c r="Q8" s="24"/>
      <c r="R8" s="23">
        <f t="shared" si="0"/>
        <v>0.5</v>
      </c>
      <c r="S8" s="25"/>
    </row>
    <row r="9" spans="1:19" ht="31.95" customHeight="1" x14ac:dyDescent="0.25">
      <c r="A9" s="51">
        <v>2</v>
      </c>
      <c r="B9" s="51" t="str">
        <f>VLOOKUP(D9,'附表-1'!$F$7:$G$141,2,FALSE)</f>
        <v>OP11003</v>
      </c>
      <c r="C9" s="20" t="s">
        <v>21</v>
      </c>
      <c r="D9" s="18" t="s">
        <v>22</v>
      </c>
      <c r="E9" s="18"/>
      <c r="F9" s="20" t="s">
        <v>24</v>
      </c>
      <c r="G9" s="25"/>
      <c r="H9" s="21" t="s">
        <v>69</v>
      </c>
      <c r="I9" s="22">
        <v>1</v>
      </c>
      <c r="J9" s="22">
        <v>1</v>
      </c>
      <c r="K9" s="33"/>
      <c r="L9" s="33"/>
      <c r="M9" s="33"/>
      <c r="N9" s="33"/>
      <c r="O9" s="33"/>
      <c r="P9" s="24"/>
      <c r="Q9" s="24"/>
      <c r="R9" s="23">
        <f t="shared" si="0"/>
        <v>0</v>
      </c>
      <c r="S9" s="25"/>
    </row>
    <row r="10" spans="1:19" ht="31.95" customHeight="1" x14ac:dyDescent="0.25">
      <c r="A10" s="52"/>
      <c r="B10" s="52"/>
      <c r="C10" s="20" t="s">
        <v>21</v>
      </c>
      <c r="D10" s="18" t="s">
        <v>22</v>
      </c>
      <c r="E10" s="18"/>
      <c r="F10" s="20" t="s">
        <v>24</v>
      </c>
      <c r="G10" s="25"/>
      <c r="H10" s="21" t="s">
        <v>70</v>
      </c>
      <c r="I10" s="22"/>
      <c r="J10" s="22"/>
      <c r="K10" s="33"/>
      <c r="L10" s="33"/>
      <c r="M10" s="33"/>
      <c r="N10" s="33"/>
      <c r="O10" s="33"/>
      <c r="P10" s="24"/>
      <c r="Q10" s="24"/>
      <c r="R10" s="23">
        <f t="shared" si="0"/>
        <v>0</v>
      </c>
      <c r="S10" s="25"/>
    </row>
    <row r="11" spans="1:19" ht="31.95" customHeight="1" x14ac:dyDescent="0.25">
      <c r="A11" s="51">
        <v>3</v>
      </c>
      <c r="B11" s="51" t="str">
        <f>VLOOKUP(D11,'附表-1'!$F$7:$G$141,2,FALSE)</f>
        <v>OP04002</v>
      </c>
      <c r="C11" s="20" t="s">
        <v>21</v>
      </c>
      <c r="D11" s="18" t="s">
        <v>35</v>
      </c>
      <c r="E11" s="18"/>
      <c r="F11" s="20" t="s">
        <v>24</v>
      </c>
      <c r="G11" s="25"/>
      <c r="H11" s="21" t="s">
        <v>71</v>
      </c>
      <c r="I11" s="22">
        <v>1</v>
      </c>
      <c r="J11" s="22">
        <v>1</v>
      </c>
      <c r="K11" s="33"/>
      <c r="L11" s="33">
        <v>1.5</v>
      </c>
      <c r="M11" s="33">
        <v>1.5</v>
      </c>
      <c r="N11" s="33">
        <v>1.5</v>
      </c>
      <c r="O11" s="33"/>
      <c r="P11" s="24"/>
      <c r="Q11" s="24"/>
      <c r="R11" s="23">
        <f t="shared" si="0"/>
        <v>4.5</v>
      </c>
      <c r="S11" s="25"/>
    </row>
    <row r="12" spans="1:19" ht="31.95" customHeight="1" x14ac:dyDescent="0.25">
      <c r="A12" s="52"/>
      <c r="B12" s="52"/>
      <c r="C12" s="20" t="s">
        <v>21</v>
      </c>
      <c r="D12" s="18" t="s">
        <v>35</v>
      </c>
      <c r="E12" s="18"/>
      <c r="F12" s="20" t="s">
        <v>24</v>
      </c>
      <c r="G12" s="25"/>
      <c r="H12" s="21" t="s">
        <v>72</v>
      </c>
      <c r="I12" s="22"/>
      <c r="J12" s="22"/>
      <c r="K12" s="33"/>
      <c r="L12" s="33">
        <v>1</v>
      </c>
      <c r="M12" s="33">
        <v>1</v>
      </c>
      <c r="N12" s="33">
        <v>1</v>
      </c>
      <c r="O12" s="33"/>
      <c r="P12" s="24"/>
      <c r="Q12" s="24"/>
      <c r="R12" s="23">
        <f t="shared" si="0"/>
        <v>3</v>
      </c>
      <c r="S12" s="25"/>
    </row>
    <row r="13" spans="1:19" ht="31.95" customHeight="1" x14ac:dyDescent="0.25">
      <c r="A13" s="51">
        <v>4</v>
      </c>
      <c r="B13" s="51" t="str">
        <f>VLOOKUP(D14,'附表-1'!$F$7:$G$141,2,FALSE)</f>
        <v>OP11004</v>
      </c>
      <c r="C13" s="20" t="s">
        <v>21</v>
      </c>
      <c r="D13" s="18" t="s">
        <v>38</v>
      </c>
      <c r="E13" s="18"/>
      <c r="F13" s="20" t="s">
        <v>24</v>
      </c>
      <c r="G13" s="25"/>
      <c r="H13" s="21" t="s">
        <v>73</v>
      </c>
      <c r="I13" s="22">
        <v>1</v>
      </c>
      <c r="J13" s="22">
        <v>1</v>
      </c>
      <c r="K13" s="33"/>
      <c r="L13" s="33">
        <v>0.5</v>
      </c>
      <c r="M13" s="33">
        <v>0.5</v>
      </c>
      <c r="N13" s="33">
        <v>0.5</v>
      </c>
      <c r="O13" s="33"/>
      <c r="P13" s="24"/>
      <c r="Q13" s="24"/>
      <c r="R13" s="23">
        <f t="shared" si="0"/>
        <v>1.5</v>
      </c>
      <c r="S13" s="25"/>
    </row>
    <row r="14" spans="1:19" ht="31.95" customHeight="1" x14ac:dyDescent="0.25">
      <c r="A14" s="55"/>
      <c r="B14" s="55"/>
      <c r="C14" s="20" t="s">
        <v>21</v>
      </c>
      <c r="D14" s="18" t="s">
        <v>38</v>
      </c>
      <c r="E14" s="25"/>
      <c r="F14" s="20" t="s">
        <v>24</v>
      </c>
      <c r="G14" s="25"/>
      <c r="H14" s="21" t="s">
        <v>74</v>
      </c>
      <c r="I14" s="22"/>
      <c r="J14" s="22"/>
      <c r="K14" s="33"/>
      <c r="L14" s="33">
        <v>0.5</v>
      </c>
      <c r="M14" s="33">
        <v>0.5</v>
      </c>
      <c r="N14" s="33">
        <v>0.5</v>
      </c>
      <c r="O14" s="33"/>
      <c r="P14" s="24"/>
      <c r="Q14" s="24"/>
      <c r="R14" s="23">
        <f t="shared" si="0"/>
        <v>1.5</v>
      </c>
      <c r="S14" s="25"/>
    </row>
    <row r="15" spans="1:19" ht="31.95" customHeight="1" x14ac:dyDescent="0.25">
      <c r="A15" s="52"/>
      <c r="B15" s="52"/>
      <c r="C15" s="20" t="s">
        <v>21</v>
      </c>
      <c r="D15" s="18" t="s">
        <v>38</v>
      </c>
      <c r="E15" s="25"/>
      <c r="F15" s="20" t="s">
        <v>24</v>
      </c>
      <c r="G15" s="25"/>
      <c r="H15" s="21" t="s">
        <v>75</v>
      </c>
      <c r="I15" s="22"/>
      <c r="J15" s="22"/>
      <c r="K15" s="33"/>
      <c r="L15" s="33">
        <v>0.5</v>
      </c>
      <c r="M15" s="33">
        <v>0.5</v>
      </c>
      <c r="N15" s="33">
        <v>0.5</v>
      </c>
      <c r="O15" s="33"/>
      <c r="P15" s="24"/>
      <c r="Q15" s="24"/>
      <c r="R15" s="23">
        <f t="shared" si="0"/>
        <v>1.5</v>
      </c>
      <c r="S15" s="25"/>
    </row>
    <row r="16" spans="1:19" ht="31.95" customHeight="1" x14ac:dyDescent="0.25">
      <c r="A16" s="51">
        <v>5</v>
      </c>
      <c r="B16" s="51" t="str">
        <f>VLOOKUP(D16,'附表-1'!$F$7:$G$141,2,FALSE)</f>
        <v>OP11004</v>
      </c>
      <c r="C16" s="20" t="s">
        <v>21</v>
      </c>
      <c r="D16" s="18" t="s">
        <v>38</v>
      </c>
      <c r="E16" s="25"/>
      <c r="F16" s="20" t="s">
        <v>24</v>
      </c>
      <c r="G16" s="25"/>
      <c r="H16" s="21" t="s">
        <v>76</v>
      </c>
      <c r="I16" s="22">
        <v>1</v>
      </c>
      <c r="J16" s="22">
        <v>1</v>
      </c>
      <c r="K16" s="33"/>
      <c r="L16" s="33"/>
      <c r="M16" s="33"/>
      <c r="N16" s="33"/>
      <c r="O16" s="33"/>
      <c r="P16" s="24"/>
      <c r="Q16" s="24"/>
      <c r="R16" s="23">
        <f t="shared" si="0"/>
        <v>0</v>
      </c>
      <c r="S16" s="25"/>
    </row>
    <row r="17" spans="1:19" ht="31.95" customHeight="1" x14ac:dyDescent="0.25">
      <c r="A17" s="55"/>
      <c r="B17" s="55"/>
      <c r="C17" s="20" t="s">
        <v>21</v>
      </c>
      <c r="D17" s="18" t="s">
        <v>38</v>
      </c>
      <c r="E17" s="25"/>
      <c r="F17" s="20" t="s">
        <v>24</v>
      </c>
      <c r="G17" s="25"/>
      <c r="H17" s="21" t="s">
        <v>77</v>
      </c>
      <c r="I17" s="22"/>
      <c r="J17" s="25"/>
      <c r="K17" s="33"/>
      <c r="L17" s="33"/>
      <c r="M17" s="33"/>
      <c r="N17" s="33"/>
      <c r="O17" s="33"/>
      <c r="P17" s="24"/>
      <c r="Q17" s="24"/>
      <c r="R17" s="23">
        <f t="shared" si="0"/>
        <v>0</v>
      </c>
      <c r="S17" s="25"/>
    </row>
    <row r="18" spans="1:19" ht="31.95" customHeight="1" x14ac:dyDescent="0.25">
      <c r="A18" s="52"/>
      <c r="B18" s="52"/>
      <c r="C18" s="20" t="s">
        <v>21</v>
      </c>
      <c r="D18" s="18" t="s">
        <v>38</v>
      </c>
      <c r="E18" s="25"/>
      <c r="F18" s="20" t="s">
        <v>24</v>
      </c>
      <c r="G18" s="25"/>
      <c r="H18" s="21" t="s">
        <v>78</v>
      </c>
      <c r="I18" s="22"/>
      <c r="J18" s="25"/>
      <c r="K18" s="33"/>
      <c r="L18" s="33"/>
      <c r="M18" s="33"/>
      <c r="N18" s="33"/>
      <c r="O18" s="33"/>
      <c r="P18" s="24"/>
      <c r="Q18" s="24"/>
      <c r="R18" s="23">
        <f t="shared" si="0"/>
        <v>0</v>
      </c>
      <c r="S18" s="25"/>
    </row>
    <row r="19" spans="1:19" ht="36" customHeight="1" x14ac:dyDescent="0.25">
      <c r="A19" s="51">
        <v>6</v>
      </c>
      <c r="B19" s="51" t="str">
        <f>VLOOKUP(D19,'附表-1'!$F$7:$G$141,2,FALSE)</f>
        <v>GE05001</v>
      </c>
      <c r="C19" s="20" t="s">
        <v>45</v>
      </c>
      <c r="D19" s="18" t="s">
        <v>46</v>
      </c>
      <c r="E19" s="25"/>
      <c r="F19" s="20" t="s">
        <v>24</v>
      </c>
      <c r="G19" s="25"/>
      <c r="H19" s="21" t="s">
        <v>79</v>
      </c>
      <c r="I19" s="22">
        <v>1</v>
      </c>
      <c r="J19" s="22">
        <v>1</v>
      </c>
      <c r="K19" s="33"/>
      <c r="L19" s="33">
        <v>0.5</v>
      </c>
      <c r="M19" s="33">
        <v>0.5</v>
      </c>
      <c r="N19" s="33">
        <v>0.5</v>
      </c>
      <c r="O19" s="33"/>
      <c r="P19" s="24"/>
      <c r="Q19" s="24"/>
      <c r="R19" s="23">
        <f t="shared" si="0"/>
        <v>1.5</v>
      </c>
      <c r="S19" s="25"/>
    </row>
    <row r="20" spans="1:19" ht="34.950000000000003" customHeight="1" x14ac:dyDescent="0.25">
      <c r="A20" s="52"/>
      <c r="B20" s="52"/>
      <c r="C20" s="20" t="s">
        <v>45</v>
      </c>
      <c r="D20" s="18" t="s">
        <v>50</v>
      </c>
      <c r="E20" s="25"/>
      <c r="F20" s="20" t="s">
        <v>24</v>
      </c>
      <c r="G20" s="25"/>
      <c r="H20" s="21" t="s">
        <v>80</v>
      </c>
      <c r="I20" s="22"/>
      <c r="J20" s="25"/>
      <c r="K20" s="33"/>
      <c r="L20" s="33"/>
      <c r="M20" s="33"/>
      <c r="N20" s="33"/>
      <c r="O20" s="33"/>
      <c r="P20" s="24"/>
      <c r="Q20" s="24"/>
      <c r="R20" s="23">
        <f t="shared" si="0"/>
        <v>0</v>
      </c>
      <c r="S20" s="25"/>
    </row>
    <row r="21" spans="1:19" ht="25.05" customHeight="1" x14ac:dyDescent="0.25">
      <c r="A21" s="59" t="s">
        <v>81</v>
      </c>
      <c r="B21" s="59"/>
      <c r="C21" s="59"/>
      <c r="D21" s="59"/>
      <c r="E21" s="59"/>
      <c r="F21" s="59"/>
      <c r="G21" s="59"/>
      <c r="H21" s="59"/>
      <c r="I21" s="59"/>
      <c r="J21" s="59"/>
      <c r="K21" s="23">
        <f t="shared" ref="K21:R21" si="1">SUM(K4:K20)</f>
        <v>0</v>
      </c>
      <c r="L21" s="23">
        <f t="shared" si="1"/>
        <v>9</v>
      </c>
      <c r="M21" s="23">
        <f t="shared" si="1"/>
        <v>8.5</v>
      </c>
      <c r="N21" s="23">
        <f t="shared" si="1"/>
        <v>8.5</v>
      </c>
      <c r="O21" s="23">
        <f t="shared" si="1"/>
        <v>0</v>
      </c>
      <c r="P21" s="23">
        <f t="shared" si="1"/>
        <v>0</v>
      </c>
      <c r="Q21" s="23">
        <f t="shared" si="1"/>
        <v>0</v>
      </c>
      <c r="R21" s="23">
        <f t="shared" si="1"/>
        <v>26</v>
      </c>
      <c r="S21" s="25"/>
    </row>
    <row r="22" spans="1:19" ht="16.95" customHeight="1" x14ac:dyDescent="0.25">
      <c r="A22" s="60" t="s">
        <v>82</v>
      </c>
      <c r="B22" s="60"/>
      <c r="C22" s="60"/>
      <c r="D22" s="54" t="s">
        <v>83</v>
      </c>
      <c r="E22" s="54"/>
      <c r="F22" s="54"/>
      <c r="G22" s="54" t="s">
        <v>84</v>
      </c>
      <c r="H22" s="54"/>
      <c r="I22" s="54"/>
      <c r="J22" s="54"/>
      <c r="K22" s="25"/>
      <c r="L22" s="25"/>
      <c r="M22" s="25"/>
      <c r="N22" s="25"/>
      <c r="O22" s="25"/>
      <c r="P22" s="25"/>
      <c r="Q22" s="25"/>
      <c r="R22" s="25"/>
      <c r="S22" s="25"/>
    </row>
    <row r="23" spans="1:19" ht="16.95" customHeight="1" x14ac:dyDescent="0.25">
      <c r="A23" s="60"/>
      <c r="B23" s="60"/>
      <c r="C23" s="60"/>
      <c r="D23" s="54"/>
      <c r="E23" s="54"/>
      <c r="F23" s="54"/>
      <c r="G23" s="54" t="s">
        <v>85</v>
      </c>
      <c r="H23" s="54"/>
      <c r="I23" s="54"/>
      <c r="J23" s="54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16.95" customHeight="1" x14ac:dyDescent="0.25">
      <c r="A24" s="60"/>
      <c r="B24" s="60"/>
      <c r="C24" s="60"/>
      <c r="D24" s="54"/>
      <c r="E24" s="54"/>
      <c r="F24" s="54"/>
      <c r="G24" s="54" t="s">
        <v>86</v>
      </c>
      <c r="H24" s="54"/>
      <c r="I24" s="54"/>
      <c r="J24" s="54"/>
      <c r="K24" s="25"/>
      <c r="L24" s="25"/>
      <c r="M24" s="25"/>
      <c r="N24" s="25"/>
      <c r="O24" s="25"/>
      <c r="P24" s="25"/>
      <c r="Q24" s="25"/>
      <c r="R24" s="25"/>
      <c r="S24" s="25"/>
    </row>
    <row r="25" spans="1:19" ht="16.95" customHeight="1" x14ac:dyDescent="0.25">
      <c r="A25" s="60"/>
      <c r="B25" s="60"/>
      <c r="C25" s="60"/>
      <c r="D25" s="54"/>
      <c r="E25" s="54"/>
      <c r="F25" s="54"/>
      <c r="G25" s="54" t="s">
        <v>87</v>
      </c>
      <c r="H25" s="54"/>
      <c r="I25" s="54"/>
      <c r="J25" s="54"/>
      <c r="K25" s="25"/>
      <c r="L25" s="25"/>
      <c r="M25" s="25"/>
      <c r="N25" s="25"/>
      <c r="O25" s="25"/>
      <c r="P25" s="25"/>
      <c r="Q25" s="25"/>
      <c r="R25" s="25"/>
      <c r="S25" s="25"/>
    </row>
    <row r="26" spans="1:19" ht="16.95" customHeight="1" x14ac:dyDescent="0.25">
      <c r="A26" s="60"/>
      <c r="B26" s="60"/>
      <c r="C26" s="60"/>
      <c r="D26" s="54" t="s">
        <v>88</v>
      </c>
      <c r="E26" s="54"/>
      <c r="F26" s="54"/>
      <c r="G26" s="54" t="s">
        <v>89</v>
      </c>
      <c r="H26" s="54"/>
      <c r="I26" s="54"/>
      <c r="J26" s="54"/>
      <c r="K26" s="25"/>
      <c r="L26" s="25"/>
      <c r="M26" s="25"/>
      <c r="N26" s="25"/>
      <c r="O26" s="25"/>
      <c r="P26" s="25"/>
      <c r="Q26" s="25"/>
      <c r="R26" s="25"/>
      <c r="S26" s="25"/>
    </row>
    <row r="27" spans="1:19" ht="16.05" customHeight="1" x14ac:dyDescent="0.25">
      <c r="A27" s="60"/>
      <c r="B27" s="60"/>
      <c r="C27" s="60"/>
      <c r="D27" s="54"/>
      <c r="E27" s="54"/>
      <c r="F27" s="54"/>
      <c r="G27" s="54" t="s">
        <v>90</v>
      </c>
      <c r="H27" s="54"/>
      <c r="I27" s="54"/>
      <c r="J27" s="54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6.05" customHeight="1" x14ac:dyDescent="0.25">
      <c r="A28" s="60"/>
      <c r="B28" s="60"/>
      <c r="C28" s="60"/>
      <c r="D28" s="54"/>
      <c r="E28" s="54"/>
      <c r="F28" s="54"/>
      <c r="G28" s="54" t="s">
        <v>91</v>
      </c>
      <c r="H28" s="54"/>
      <c r="I28" s="54"/>
      <c r="J28" s="54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6.05" customHeight="1" x14ac:dyDescent="0.25">
      <c r="A29" s="60"/>
      <c r="B29" s="60"/>
      <c r="C29" s="60"/>
      <c r="D29" s="54"/>
      <c r="E29" s="54"/>
      <c r="F29" s="54"/>
      <c r="G29" s="54" t="s">
        <v>92</v>
      </c>
      <c r="H29" s="54"/>
      <c r="I29" s="54"/>
      <c r="J29" s="54"/>
      <c r="K29" s="25"/>
      <c r="L29" s="25"/>
      <c r="M29" s="25"/>
      <c r="N29" s="25"/>
      <c r="O29" s="25"/>
      <c r="P29" s="25"/>
      <c r="Q29" s="25"/>
      <c r="R29" s="25"/>
      <c r="S29" s="25"/>
    </row>
    <row r="30" spans="1:19" ht="18" customHeight="1" x14ac:dyDescent="0.25">
      <c r="A30" s="60"/>
      <c r="B30" s="60"/>
      <c r="C30" s="60"/>
      <c r="D30" s="67" t="s">
        <v>93</v>
      </c>
      <c r="E30" s="67"/>
      <c r="F30" s="67"/>
      <c r="G30" s="53" t="s">
        <v>94</v>
      </c>
      <c r="H30" s="53"/>
      <c r="I30" s="53"/>
      <c r="J30" s="53"/>
      <c r="K30" s="32"/>
      <c r="L30" s="32"/>
      <c r="M30" s="32"/>
      <c r="N30" s="32"/>
      <c r="O30" s="32"/>
      <c r="P30" s="32"/>
      <c r="Q30" s="32"/>
      <c r="R30" s="32"/>
      <c r="S30" s="28"/>
    </row>
    <row r="31" spans="1:19" ht="18" customHeight="1" x14ac:dyDescent="0.25">
      <c r="A31" s="60"/>
      <c r="B31" s="60"/>
      <c r="C31" s="60"/>
      <c r="D31" s="67"/>
      <c r="E31" s="67"/>
      <c r="F31" s="67"/>
      <c r="G31" s="53" t="s">
        <v>95</v>
      </c>
      <c r="H31" s="53"/>
      <c r="I31" s="53"/>
      <c r="J31" s="53"/>
      <c r="K31" s="32"/>
      <c r="L31" s="32"/>
      <c r="M31" s="32"/>
      <c r="N31" s="32"/>
      <c r="O31" s="32"/>
      <c r="P31" s="32"/>
      <c r="Q31" s="32"/>
      <c r="R31" s="28"/>
      <c r="S31" s="28"/>
    </row>
    <row r="32" spans="1:19" ht="18" customHeight="1" x14ac:dyDescent="0.25">
      <c r="A32" s="60"/>
      <c r="B32" s="60"/>
      <c r="C32" s="60"/>
      <c r="D32" s="67"/>
      <c r="E32" s="67"/>
      <c r="F32" s="67"/>
      <c r="G32" s="53" t="s">
        <v>96</v>
      </c>
      <c r="H32" s="53"/>
      <c r="I32" s="53"/>
      <c r="J32" s="53"/>
      <c r="K32" s="27"/>
      <c r="L32" s="27"/>
      <c r="M32" s="27"/>
      <c r="N32" s="27"/>
      <c r="O32" s="27"/>
      <c r="P32" s="27"/>
      <c r="Q32" s="27"/>
      <c r="R32" s="28"/>
      <c r="S32" s="28"/>
    </row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40" ht="18" customHeight="1" x14ac:dyDescent="0.25"/>
    <row r="41" ht="18" customHeight="1" x14ac:dyDescent="0.25"/>
    <row r="42" ht="18" customHeight="1" x14ac:dyDescent="0.25"/>
    <row r="43" ht="18" customHeight="1" x14ac:dyDescent="0.25"/>
  </sheetData>
  <mergeCells count="31">
    <mergeCell ref="S2:S3"/>
    <mergeCell ref="A21:J21"/>
    <mergeCell ref="A22:C32"/>
    <mergeCell ref="D22:F25"/>
    <mergeCell ref="G22:J22"/>
    <mergeCell ref="G23:J23"/>
    <mergeCell ref="G25:J25"/>
    <mergeCell ref="D26:F29"/>
    <mergeCell ref="G26:J26"/>
    <mergeCell ref="G27:J27"/>
    <mergeCell ref="G28:J28"/>
    <mergeCell ref="G29:J29"/>
    <mergeCell ref="D30:F32"/>
    <mergeCell ref="G30:J30"/>
    <mergeCell ref="G31:J31"/>
    <mergeCell ref="G32:J32"/>
    <mergeCell ref="G24:J24"/>
    <mergeCell ref="A2:Q2"/>
    <mergeCell ref="R2:R3"/>
    <mergeCell ref="A4:A8"/>
    <mergeCell ref="A9:A10"/>
    <mergeCell ref="A11:A12"/>
    <mergeCell ref="A13:A15"/>
    <mergeCell ref="A16:A18"/>
    <mergeCell ref="A19:A20"/>
    <mergeCell ref="B4:B8"/>
    <mergeCell ref="B9:B10"/>
    <mergeCell ref="B11:B12"/>
    <mergeCell ref="B13:B15"/>
    <mergeCell ref="B16:B18"/>
    <mergeCell ref="B19:B20"/>
  </mergeCells>
  <phoneticPr fontId="69" type="noConversion"/>
  <dataValidations count="2">
    <dataValidation type="list" operator="equal" allowBlank="1" sqref="C21:C43">
      <formula1>"建设,运维,通用"</formula1>
    </dataValidation>
    <dataValidation type="list" operator="equal" allowBlank="1" sqref="J17:J18 J20">
      <formula1>"完成,延迟"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tabSelected="1" workbookViewId="0"/>
  </sheetViews>
  <sheetFormatPr defaultColWidth="14" defaultRowHeight="13.2" x14ac:dyDescent="0.25"/>
  <cols>
    <col min="1" max="1" width="15" customWidth="1"/>
    <col min="2" max="3" width="9" customWidth="1"/>
    <col min="4" max="4" width="21" customWidth="1"/>
    <col min="5" max="5" width="9" customWidth="1"/>
    <col min="6" max="7" width="8" customWidth="1"/>
    <col min="8" max="8" width="32" customWidth="1"/>
    <col min="9" max="10" width="6" customWidth="1"/>
    <col min="11" max="17" width="7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9" t="s">
        <v>53</v>
      </c>
      <c r="B1" s="29"/>
      <c r="C1" s="29"/>
      <c r="D1" s="30">
        <v>44801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ht="19.05" customHeight="1" x14ac:dyDescent="0.25">
      <c r="A2" s="56" t="e">
        <f>CONCATENATE("周总结&lt;",TEXT(#REF!-6,"yyyy年mm月dd日"),"-",TEXT(#REF!,"yyyy年mm月dd日"),"&gt;")</f>
        <v>#REF!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7" t="s">
        <v>54</v>
      </c>
      <c r="S2" s="58" t="s">
        <v>7</v>
      </c>
    </row>
    <row r="3" spans="1:19" ht="31.05" customHeight="1" x14ac:dyDescent="0.25">
      <c r="A3" s="17" t="s">
        <v>8</v>
      </c>
      <c r="B3" s="17" t="s">
        <v>55</v>
      </c>
      <c r="C3" s="17" t="s">
        <v>56</v>
      </c>
      <c r="D3" s="16" t="s">
        <v>57</v>
      </c>
      <c r="E3" s="16" t="s">
        <v>10</v>
      </c>
      <c r="F3" s="16" t="s">
        <v>12</v>
      </c>
      <c r="G3" s="16" t="s">
        <v>58</v>
      </c>
      <c r="H3" s="17" t="s">
        <v>59</v>
      </c>
      <c r="I3" s="16" t="s">
        <v>14</v>
      </c>
      <c r="J3" s="16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58"/>
      <c r="S3" s="58"/>
    </row>
    <row r="4" spans="1:19" ht="31.95" customHeight="1" x14ac:dyDescent="0.25">
      <c r="A4" s="51">
        <v>1</v>
      </c>
      <c r="B4" s="51" t="str">
        <f>VLOOKUP(D4,'附表-1'!$F$7:$G$141,2,FALSE)</f>
        <v>OP11003</v>
      </c>
      <c r="C4" s="18" t="s">
        <v>21</v>
      </c>
      <c r="D4" s="18" t="s">
        <v>22</v>
      </c>
      <c r="E4" s="18"/>
      <c r="F4" s="20" t="s">
        <v>24</v>
      </c>
      <c r="G4" s="20"/>
      <c r="H4" s="21" t="s">
        <v>23</v>
      </c>
      <c r="I4" s="22">
        <v>1</v>
      </c>
      <c r="J4" s="22">
        <v>1</v>
      </c>
      <c r="K4" s="33">
        <v>4</v>
      </c>
      <c r="L4" s="33">
        <v>4</v>
      </c>
      <c r="M4" s="33">
        <v>4</v>
      </c>
      <c r="N4" s="33">
        <v>4</v>
      </c>
      <c r="O4" s="33">
        <v>4</v>
      </c>
      <c r="P4" s="24"/>
      <c r="Q4" s="24"/>
      <c r="R4" s="23">
        <f t="shared" ref="R4:R20" si="0">SUM(K4:Q4)</f>
        <v>20</v>
      </c>
      <c r="S4" s="25"/>
    </row>
    <row r="5" spans="1:19" ht="46.05" customHeight="1" x14ac:dyDescent="0.25">
      <c r="A5" s="55"/>
      <c r="B5" s="55"/>
      <c r="C5" s="18" t="s">
        <v>21</v>
      </c>
      <c r="D5" s="18" t="s">
        <v>22</v>
      </c>
      <c r="E5" s="18"/>
      <c r="F5" s="20" t="s">
        <v>24</v>
      </c>
      <c r="G5" s="20"/>
      <c r="H5" s="21" t="s">
        <v>27</v>
      </c>
      <c r="I5" s="22"/>
      <c r="J5" s="22"/>
      <c r="K5" s="33"/>
      <c r="L5" s="33"/>
      <c r="M5" s="33"/>
      <c r="N5" s="33">
        <v>1</v>
      </c>
      <c r="O5" s="33"/>
      <c r="P5" s="24"/>
      <c r="Q5" s="24"/>
      <c r="R5" s="23">
        <f t="shared" si="0"/>
        <v>1</v>
      </c>
      <c r="S5" s="25"/>
    </row>
    <row r="6" spans="1:19" ht="31.95" customHeight="1" x14ac:dyDescent="0.25">
      <c r="A6" s="55"/>
      <c r="B6" s="55"/>
      <c r="C6" s="18" t="s">
        <v>21</v>
      </c>
      <c r="D6" s="18" t="s">
        <v>22</v>
      </c>
      <c r="E6" s="18"/>
      <c r="F6" s="20" t="s">
        <v>24</v>
      </c>
      <c r="G6" s="20"/>
      <c r="H6" s="21" t="s">
        <v>28</v>
      </c>
      <c r="I6" s="22"/>
      <c r="J6" s="22"/>
      <c r="K6" s="33"/>
      <c r="L6" s="33"/>
      <c r="M6" s="33"/>
      <c r="N6" s="33"/>
      <c r="O6" s="33"/>
      <c r="P6" s="24"/>
      <c r="Q6" s="24"/>
      <c r="R6" s="23">
        <f t="shared" si="0"/>
        <v>0</v>
      </c>
      <c r="S6" s="25"/>
    </row>
    <row r="7" spans="1:19" ht="31.95" customHeight="1" x14ac:dyDescent="0.25">
      <c r="A7" s="55"/>
      <c r="B7" s="55"/>
      <c r="C7" s="18" t="s">
        <v>21</v>
      </c>
      <c r="D7" s="18" t="s">
        <v>22</v>
      </c>
      <c r="E7" s="18"/>
      <c r="F7" s="20" t="s">
        <v>24</v>
      </c>
      <c r="G7" s="20"/>
      <c r="H7" s="21" t="s">
        <v>68</v>
      </c>
      <c r="I7" s="22"/>
      <c r="J7" s="22"/>
      <c r="K7" s="33"/>
      <c r="L7" s="33"/>
      <c r="M7" s="33"/>
      <c r="N7" s="33"/>
      <c r="O7" s="33"/>
      <c r="P7" s="24"/>
      <c r="Q7" s="24"/>
      <c r="R7" s="23">
        <f t="shared" si="0"/>
        <v>0</v>
      </c>
      <c r="S7" s="25"/>
    </row>
    <row r="8" spans="1:19" ht="31.95" customHeight="1" x14ac:dyDescent="0.25">
      <c r="A8" s="52"/>
      <c r="B8" s="52"/>
      <c r="C8" s="18" t="s">
        <v>21</v>
      </c>
      <c r="D8" s="18" t="s">
        <v>22</v>
      </c>
      <c r="E8" s="18"/>
      <c r="F8" s="20" t="s">
        <v>24</v>
      </c>
      <c r="G8" s="20"/>
      <c r="H8" s="21" t="s">
        <v>30</v>
      </c>
      <c r="I8" s="22"/>
      <c r="J8" s="22"/>
      <c r="K8" s="33"/>
      <c r="L8" s="33">
        <v>0.5</v>
      </c>
      <c r="M8" s="33"/>
      <c r="N8" s="33"/>
      <c r="O8" s="33">
        <v>0.5</v>
      </c>
      <c r="P8" s="24"/>
      <c r="Q8" s="24"/>
      <c r="R8" s="23">
        <f t="shared" si="0"/>
        <v>1</v>
      </c>
      <c r="S8" s="25"/>
    </row>
    <row r="9" spans="1:19" ht="31.95" customHeight="1" x14ac:dyDescent="0.25">
      <c r="A9" s="51">
        <v>2</v>
      </c>
      <c r="B9" s="51" t="str">
        <f>VLOOKUP(D9,'附表-1'!$F$7:$G$141,2,FALSE)</f>
        <v>OP11003</v>
      </c>
      <c r="C9" s="20" t="s">
        <v>21</v>
      </c>
      <c r="D9" s="18" t="s">
        <v>22</v>
      </c>
      <c r="E9" s="18"/>
      <c r="F9" s="20" t="s">
        <v>24</v>
      </c>
      <c r="G9" s="25"/>
      <c r="H9" s="21" t="s">
        <v>69</v>
      </c>
      <c r="I9" s="22">
        <v>1</v>
      </c>
      <c r="J9" s="22">
        <v>1</v>
      </c>
      <c r="K9" s="33"/>
      <c r="L9" s="33"/>
      <c r="M9" s="33"/>
      <c r="N9" s="33"/>
      <c r="O9" s="33"/>
      <c r="P9" s="24"/>
      <c r="Q9" s="24"/>
      <c r="R9" s="23">
        <f t="shared" si="0"/>
        <v>0</v>
      </c>
      <c r="S9" s="25"/>
    </row>
    <row r="10" spans="1:19" ht="31.95" customHeight="1" x14ac:dyDescent="0.25">
      <c r="A10" s="52"/>
      <c r="B10" s="52"/>
      <c r="C10" s="20" t="s">
        <v>21</v>
      </c>
      <c r="D10" s="18" t="s">
        <v>22</v>
      </c>
      <c r="E10" s="18"/>
      <c r="F10" s="20" t="s">
        <v>24</v>
      </c>
      <c r="G10" s="25"/>
      <c r="H10" s="21" t="s">
        <v>70</v>
      </c>
      <c r="I10" s="22"/>
      <c r="J10" s="22"/>
      <c r="K10" s="33"/>
      <c r="L10" s="33"/>
      <c r="M10" s="33"/>
      <c r="N10" s="33"/>
      <c r="O10" s="33"/>
      <c r="P10" s="24"/>
      <c r="Q10" s="24"/>
      <c r="R10" s="23">
        <f t="shared" si="0"/>
        <v>0</v>
      </c>
      <c r="S10" s="25"/>
    </row>
    <row r="11" spans="1:19" ht="31.95" customHeight="1" x14ac:dyDescent="0.25">
      <c r="A11" s="51">
        <v>3</v>
      </c>
      <c r="B11" s="51" t="str">
        <f>VLOOKUP(D11,'附表-1'!$F$7:$G$141,2,FALSE)</f>
        <v>OP04002</v>
      </c>
      <c r="C11" s="20" t="s">
        <v>21</v>
      </c>
      <c r="D11" s="18" t="s">
        <v>35</v>
      </c>
      <c r="E11" s="18"/>
      <c r="F11" s="20" t="s">
        <v>24</v>
      </c>
      <c r="G11" s="25"/>
      <c r="H11" s="21" t="s">
        <v>71</v>
      </c>
      <c r="I11" s="22">
        <v>1</v>
      </c>
      <c r="J11" s="22">
        <v>1</v>
      </c>
      <c r="K11" s="33">
        <v>1</v>
      </c>
      <c r="L11" s="33">
        <v>1</v>
      </c>
      <c r="M11" s="33">
        <v>1</v>
      </c>
      <c r="N11" s="33">
        <v>1</v>
      </c>
      <c r="O11" s="33">
        <v>1</v>
      </c>
      <c r="P11" s="24"/>
      <c r="Q11" s="24"/>
      <c r="R11" s="23">
        <f t="shared" si="0"/>
        <v>5</v>
      </c>
      <c r="S11" s="25"/>
    </row>
    <row r="12" spans="1:19" ht="31.95" customHeight="1" x14ac:dyDescent="0.25">
      <c r="A12" s="52"/>
      <c r="B12" s="52"/>
      <c r="C12" s="20" t="s">
        <v>21</v>
      </c>
      <c r="D12" s="18" t="s">
        <v>35</v>
      </c>
      <c r="E12" s="18"/>
      <c r="F12" s="20" t="s">
        <v>24</v>
      </c>
      <c r="G12" s="25"/>
      <c r="H12" s="21" t="s">
        <v>72</v>
      </c>
      <c r="I12" s="22"/>
      <c r="J12" s="22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24"/>
      <c r="Q12" s="24"/>
      <c r="R12" s="23">
        <f t="shared" si="0"/>
        <v>5</v>
      </c>
      <c r="S12" s="25"/>
    </row>
    <row r="13" spans="1:19" ht="31.95" customHeight="1" x14ac:dyDescent="0.25">
      <c r="A13" s="51">
        <v>4</v>
      </c>
      <c r="B13" s="51" t="str">
        <f>VLOOKUP(D14,'附表-1'!$F$7:$G$141,2,FALSE)</f>
        <v>OP11004</v>
      </c>
      <c r="C13" s="20" t="s">
        <v>21</v>
      </c>
      <c r="D13" s="18" t="s">
        <v>38</v>
      </c>
      <c r="E13" s="18"/>
      <c r="F13" s="20" t="s">
        <v>24</v>
      </c>
      <c r="G13" s="25"/>
      <c r="H13" s="21" t="s">
        <v>73</v>
      </c>
      <c r="I13" s="22">
        <v>1</v>
      </c>
      <c r="J13" s="22">
        <v>1</v>
      </c>
      <c r="K13" s="33">
        <v>0.5</v>
      </c>
      <c r="L13" s="33">
        <v>0.5</v>
      </c>
      <c r="M13" s="33">
        <v>0.5</v>
      </c>
      <c r="N13" s="33">
        <v>0.5</v>
      </c>
      <c r="O13" s="33">
        <v>0.5</v>
      </c>
      <c r="P13" s="24"/>
      <c r="Q13" s="24"/>
      <c r="R13" s="23">
        <f t="shared" si="0"/>
        <v>2.5</v>
      </c>
      <c r="S13" s="25"/>
    </row>
    <row r="14" spans="1:19" ht="31.95" customHeight="1" x14ac:dyDescent="0.25">
      <c r="A14" s="55"/>
      <c r="B14" s="55"/>
      <c r="C14" s="20" t="s">
        <v>21</v>
      </c>
      <c r="D14" s="18" t="s">
        <v>38</v>
      </c>
      <c r="E14" s="25"/>
      <c r="F14" s="20" t="s">
        <v>24</v>
      </c>
      <c r="G14" s="25"/>
      <c r="H14" s="21" t="s">
        <v>74</v>
      </c>
      <c r="I14" s="22"/>
      <c r="J14" s="22"/>
      <c r="K14" s="33">
        <v>0.5</v>
      </c>
      <c r="L14" s="33">
        <v>0.5</v>
      </c>
      <c r="M14" s="33">
        <v>0.5</v>
      </c>
      <c r="N14" s="33">
        <v>0.5</v>
      </c>
      <c r="O14" s="33">
        <v>0.5</v>
      </c>
      <c r="P14" s="24"/>
      <c r="Q14" s="24"/>
      <c r="R14" s="23">
        <f t="shared" si="0"/>
        <v>2.5</v>
      </c>
      <c r="S14" s="25"/>
    </row>
    <row r="15" spans="1:19" ht="31.95" customHeight="1" x14ac:dyDescent="0.25">
      <c r="A15" s="52"/>
      <c r="B15" s="52"/>
      <c r="C15" s="20" t="s">
        <v>21</v>
      </c>
      <c r="D15" s="18" t="s">
        <v>38</v>
      </c>
      <c r="E15" s="25"/>
      <c r="F15" s="20" t="s">
        <v>24</v>
      </c>
      <c r="G15" s="25"/>
      <c r="H15" s="21" t="s">
        <v>75</v>
      </c>
      <c r="I15" s="22"/>
      <c r="J15" s="22"/>
      <c r="K15" s="33">
        <v>0.5</v>
      </c>
      <c r="L15" s="33">
        <v>0.5</v>
      </c>
      <c r="M15" s="33">
        <v>0.5</v>
      </c>
      <c r="N15" s="33">
        <v>0.5</v>
      </c>
      <c r="O15" s="33">
        <v>0.5</v>
      </c>
      <c r="P15" s="24"/>
      <c r="Q15" s="24"/>
      <c r="R15" s="23">
        <f t="shared" si="0"/>
        <v>2.5</v>
      </c>
      <c r="S15" s="25"/>
    </row>
    <row r="16" spans="1:19" ht="31.95" customHeight="1" x14ac:dyDescent="0.25">
      <c r="A16" s="51">
        <v>5</v>
      </c>
      <c r="B16" s="51" t="str">
        <f>VLOOKUP(D16,'附表-1'!$F$7:$G$141,2,FALSE)</f>
        <v>OP11004</v>
      </c>
      <c r="C16" s="20" t="s">
        <v>21</v>
      </c>
      <c r="D16" s="18" t="s">
        <v>38</v>
      </c>
      <c r="E16" s="25"/>
      <c r="F16" s="20" t="s">
        <v>24</v>
      </c>
      <c r="G16" s="25"/>
      <c r="H16" s="21" t="s">
        <v>76</v>
      </c>
      <c r="I16" s="22">
        <v>1</v>
      </c>
      <c r="J16" s="22">
        <v>1</v>
      </c>
      <c r="K16" s="33">
        <v>2</v>
      </c>
      <c r="L16" s="33"/>
      <c r="M16" s="33"/>
      <c r="N16" s="33"/>
      <c r="O16" s="33"/>
      <c r="P16" s="24"/>
      <c r="Q16" s="24"/>
      <c r="R16" s="23">
        <f t="shared" si="0"/>
        <v>2</v>
      </c>
      <c r="S16" s="25"/>
    </row>
    <row r="17" spans="1:19" ht="31.95" customHeight="1" x14ac:dyDescent="0.25">
      <c r="A17" s="55"/>
      <c r="B17" s="55"/>
      <c r="C17" s="20" t="s">
        <v>21</v>
      </c>
      <c r="D17" s="18" t="s">
        <v>38</v>
      </c>
      <c r="E17" s="25"/>
      <c r="F17" s="20" t="s">
        <v>24</v>
      </c>
      <c r="G17" s="25"/>
      <c r="H17" s="21" t="s">
        <v>77</v>
      </c>
      <c r="I17" s="22"/>
      <c r="J17" s="25"/>
      <c r="K17" s="33"/>
      <c r="L17" s="33">
        <v>1</v>
      </c>
      <c r="M17" s="33"/>
      <c r="N17" s="33"/>
      <c r="O17" s="33"/>
      <c r="P17" s="24"/>
      <c r="Q17" s="24"/>
      <c r="R17" s="23">
        <f t="shared" si="0"/>
        <v>1</v>
      </c>
      <c r="S17" s="25"/>
    </row>
    <row r="18" spans="1:19" ht="31.95" customHeight="1" x14ac:dyDescent="0.25">
      <c r="A18" s="52"/>
      <c r="B18" s="52"/>
      <c r="C18" s="20" t="s">
        <v>21</v>
      </c>
      <c r="D18" s="18" t="s">
        <v>38</v>
      </c>
      <c r="E18" s="25"/>
      <c r="F18" s="20" t="s">
        <v>24</v>
      </c>
      <c r="G18" s="25"/>
      <c r="H18" s="21" t="s">
        <v>78</v>
      </c>
      <c r="I18" s="22"/>
      <c r="J18" s="25"/>
      <c r="K18" s="33"/>
      <c r="L18" s="33"/>
      <c r="M18" s="33">
        <v>1</v>
      </c>
      <c r="N18" s="33"/>
      <c r="O18" s="33"/>
      <c r="P18" s="24"/>
      <c r="Q18" s="24"/>
      <c r="R18" s="23">
        <f t="shared" si="0"/>
        <v>1</v>
      </c>
      <c r="S18" s="25"/>
    </row>
    <row r="19" spans="1:19" ht="33" customHeight="1" x14ac:dyDescent="0.25">
      <c r="A19" s="51">
        <v>6</v>
      </c>
      <c r="B19" s="51" t="str">
        <f>VLOOKUP(D19,'附表-1'!$F$7:$G$141,2,FALSE)</f>
        <v>GE05001</v>
      </c>
      <c r="C19" s="20" t="s">
        <v>45</v>
      </c>
      <c r="D19" s="18" t="s">
        <v>46</v>
      </c>
      <c r="E19" s="25"/>
      <c r="F19" s="20" t="s">
        <v>24</v>
      </c>
      <c r="G19" s="25"/>
      <c r="H19" s="21" t="s">
        <v>79</v>
      </c>
      <c r="I19" s="22">
        <v>1</v>
      </c>
      <c r="J19" s="22">
        <v>1</v>
      </c>
      <c r="K19" s="33"/>
      <c r="L19" s="33"/>
      <c r="M19" s="33"/>
      <c r="N19" s="33"/>
      <c r="O19" s="33"/>
      <c r="P19" s="24"/>
      <c r="Q19" s="24"/>
      <c r="R19" s="23">
        <f t="shared" si="0"/>
        <v>0</v>
      </c>
      <c r="S19" s="25"/>
    </row>
    <row r="20" spans="1:19" ht="31.95" customHeight="1" x14ac:dyDescent="0.25">
      <c r="A20" s="52"/>
      <c r="B20" s="52"/>
      <c r="C20" s="20" t="s">
        <v>45</v>
      </c>
      <c r="D20" s="18" t="s">
        <v>50</v>
      </c>
      <c r="E20" s="25"/>
      <c r="F20" s="20" t="s">
        <v>24</v>
      </c>
      <c r="G20" s="25"/>
      <c r="H20" s="21" t="s">
        <v>80</v>
      </c>
      <c r="I20" s="22"/>
      <c r="J20" s="25"/>
      <c r="K20" s="33"/>
      <c r="L20" s="33"/>
      <c r="M20" s="33"/>
      <c r="N20" s="33"/>
      <c r="O20" s="33"/>
      <c r="P20" s="24"/>
      <c r="Q20" s="24"/>
      <c r="R20" s="23">
        <f t="shared" si="0"/>
        <v>0</v>
      </c>
      <c r="S20" s="25"/>
    </row>
    <row r="21" spans="1:19" ht="25.05" customHeight="1" x14ac:dyDescent="0.25">
      <c r="A21" s="59" t="s">
        <v>81</v>
      </c>
      <c r="B21" s="59"/>
      <c r="C21" s="59"/>
      <c r="D21" s="59"/>
      <c r="E21" s="59"/>
      <c r="F21" s="59"/>
      <c r="G21" s="59"/>
      <c r="H21" s="59"/>
      <c r="I21" s="59"/>
      <c r="J21" s="59"/>
      <c r="K21" s="23">
        <f t="shared" ref="K21:R21" si="1">SUM(K4:K20)</f>
        <v>9.5</v>
      </c>
      <c r="L21" s="23">
        <f t="shared" si="1"/>
        <v>9</v>
      </c>
      <c r="M21" s="23">
        <f t="shared" si="1"/>
        <v>8.5</v>
      </c>
      <c r="N21" s="23">
        <f t="shared" si="1"/>
        <v>8.5</v>
      </c>
      <c r="O21" s="23">
        <f t="shared" si="1"/>
        <v>8</v>
      </c>
      <c r="P21" s="23">
        <f t="shared" si="1"/>
        <v>0</v>
      </c>
      <c r="Q21" s="23">
        <f t="shared" si="1"/>
        <v>0</v>
      </c>
      <c r="R21" s="23">
        <f t="shared" si="1"/>
        <v>43.5</v>
      </c>
      <c r="S21" s="25"/>
    </row>
    <row r="22" spans="1:19" ht="16.95" customHeight="1" x14ac:dyDescent="0.25">
      <c r="A22" s="60" t="s">
        <v>82</v>
      </c>
      <c r="B22" s="60"/>
      <c r="C22" s="60"/>
      <c r="D22" s="54" t="s">
        <v>83</v>
      </c>
      <c r="E22" s="54"/>
      <c r="F22" s="54"/>
      <c r="G22" s="54" t="s">
        <v>84</v>
      </c>
      <c r="H22" s="54"/>
      <c r="I22" s="54"/>
      <c r="J22" s="54"/>
      <c r="K22" s="25"/>
      <c r="L22" s="25"/>
      <c r="M22" s="25"/>
      <c r="N22" s="25"/>
      <c r="O22" s="25"/>
      <c r="P22" s="25"/>
      <c r="Q22" s="25"/>
      <c r="R22" s="25"/>
      <c r="S22" s="25"/>
    </row>
    <row r="23" spans="1:19" ht="16.95" customHeight="1" x14ac:dyDescent="0.25">
      <c r="A23" s="60"/>
      <c r="B23" s="60"/>
      <c r="C23" s="60"/>
      <c r="D23" s="54"/>
      <c r="E23" s="54"/>
      <c r="F23" s="54"/>
      <c r="G23" s="54" t="s">
        <v>99</v>
      </c>
      <c r="H23" s="54"/>
      <c r="I23" s="54"/>
      <c r="J23" s="54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16.95" customHeight="1" x14ac:dyDescent="0.25">
      <c r="A24" s="60"/>
      <c r="B24" s="60"/>
      <c r="C24" s="60"/>
      <c r="D24" s="54"/>
      <c r="E24" s="54"/>
      <c r="F24" s="54"/>
      <c r="G24" s="54" t="s">
        <v>86</v>
      </c>
      <c r="H24" s="54"/>
      <c r="I24" s="54"/>
      <c r="J24" s="54"/>
      <c r="K24" s="25"/>
      <c r="L24" s="25"/>
      <c r="M24" s="25"/>
      <c r="N24" s="25"/>
      <c r="O24" s="25"/>
      <c r="P24" s="25"/>
      <c r="Q24" s="25"/>
      <c r="R24" s="25"/>
      <c r="S24" s="25"/>
    </row>
    <row r="25" spans="1:19" ht="16.95" customHeight="1" x14ac:dyDescent="0.25">
      <c r="A25" s="60"/>
      <c r="B25" s="60"/>
      <c r="C25" s="60"/>
      <c r="D25" s="54"/>
      <c r="E25" s="54"/>
      <c r="F25" s="54"/>
      <c r="G25" s="54" t="s">
        <v>87</v>
      </c>
      <c r="H25" s="54"/>
      <c r="I25" s="54"/>
      <c r="J25" s="54"/>
      <c r="K25" s="25"/>
      <c r="L25" s="25"/>
      <c r="M25" s="25"/>
      <c r="N25" s="25"/>
      <c r="O25" s="25"/>
      <c r="P25" s="25"/>
      <c r="Q25" s="25"/>
      <c r="R25" s="25"/>
      <c r="S25" s="25"/>
    </row>
    <row r="26" spans="1:19" ht="16.95" customHeight="1" x14ac:dyDescent="0.25">
      <c r="A26" s="60"/>
      <c r="B26" s="60"/>
      <c r="C26" s="60"/>
      <c r="D26" s="54" t="s">
        <v>88</v>
      </c>
      <c r="E26" s="54"/>
      <c r="F26" s="54"/>
      <c r="G26" s="54" t="s">
        <v>89</v>
      </c>
      <c r="H26" s="54"/>
      <c r="I26" s="54"/>
      <c r="J26" s="54"/>
      <c r="K26" s="25"/>
      <c r="L26" s="25"/>
      <c r="M26" s="25"/>
      <c r="N26" s="25"/>
      <c r="O26" s="25"/>
      <c r="P26" s="25"/>
      <c r="Q26" s="25"/>
      <c r="R26" s="25"/>
      <c r="S26" s="25"/>
    </row>
    <row r="27" spans="1:19" ht="16.05" customHeight="1" x14ac:dyDescent="0.25">
      <c r="A27" s="60"/>
      <c r="B27" s="60"/>
      <c r="C27" s="60"/>
      <c r="D27" s="54"/>
      <c r="E27" s="54"/>
      <c r="F27" s="54"/>
      <c r="G27" s="54" t="s">
        <v>90</v>
      </c>
      <c r="H27" s="54"/>
      <c r="I27" s="54"/>
      <c r="J27" s="54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6.05" customHeight="1" x14ac:dyDescent="0.25">
      <c r="A28" s="60"/>
      <c r="B28" s="60"/>
      <c r="C28" s="60"/>
      <c r="D28" s="54"/>
      <c r="E28" s="54"/>
      <c r="F28" s="54"/>
      <c r="G28" s="54" t="s">
        <v>91</v>
      </c>
      <c r="H28" s="54"/>
      <c r="I28" s="54"/>
      <c r="J28" s="54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6.05" customHeight="1" x14ac:dyDescent="0.25">
      <c r="A29" s="60"/>
      <c r="B29" s="60"/>
      <c r="C29" s="60"/>
      <c r="D29" s="54"/>
      <c r="E29" s="54"/>
      <c r="F29" s="54"/>
      <c r="G29" s="54" t="s">
        <v>92</v>
      </c>
      <c r="H29" s="54"/>
      <c r="I29" s="54"/>
      <c r="J29" s="54"/>
      <c r="K29" s="25"/>
      <c r="L29" s="25"/>
      <c r="M29" s="25"/>
      <c r="N29" s="25"/>
      <c r="O29" s="25"/>
      <c r="P29" s="25"/>
      <c r="Q29" s="25"/>
      <c r="R29" s="25"/>
      <c r="S29" s="25"/>
    </row>
    <row r="30" spans="1:19" ht="18" customHeight="1" x14ac:dyDescent="0.25">
      <c r="A30" s="60"/>
      <c r="B30" s="60"/>
      <c r="C30" s="60"/>
      <c r="D30" s="67" t="s">
        <v>93</v>
      </c>
      <c r="E30" s="67"/>
      <c r="F30" s="67"/>
      <c r="G30" s="53" t="s">
        <v>94</v>
      </c>
      <c r="H30" s="53"/>
      <c r="I30" s="53"/>
      <c r="J30" s="53"/>
      <c r="K30" s="32"/>
      <c r="L30" s="32"/>
      <c r="M30" s="32"/>
      <c r="N30" s="32"/>
      <c r="O30" s="32"/>
      <c r="P30" s="32"/>
      <c r="Q30" s="32"/>
      <c r="R30" s="32"/>
      <c r="S30" s="28"/>
    </row>
    <row r="31" spans="1:19" ht="18" customHeight="1" x14ac:dyDescent="0.25">
      <c r="A31" s="60"/>
      <c r="B31" s="60"/>
      <c r="C31" s="60"/>
      <c r="D31" s="67"/>
      <c r="E31" s="67"/>
      <c r="F31" s="67"/>
      <c r="G31" s="53" t="s">
        <v>95</v>
      </c>
      <c r="H31" s="53"/>
      <c r="I31" s="53"/>
      <c r="J31" s="53"/>
      <c r="K31" s="32"/>
      <c r="L31" s="32"/>
      <c r="M31" s="32"/>
      <c r="N31" s="32"/>
      <c r="O31" s="32"/>
      <c r="P31" s="32"/>
      <c r="Q31" s="32"/>
      <c r="R31" s="28"/>
      <c r="S31" s="28"/>
    </row>
    <row r="32" spans="1:19" ht="18" customHeight="1" x14ac:dyDescent="0.25">
      <c r="A32" s="60"/>
      <c r="B32" s="60"/>
      <c r="C32" s="60"/>
      <c r="D32" s="67"/>
      <c r="E32" s="67"/>
      <c r="F32" s="67"/>
      <c r="G32" s="53" t="s">
        <v>96</v>
      </c>
      <c r="H32" s="53"/>
      <c r="I32" s="53"/>
      <c r="J32" s="53"/>
      <c r="K32" s="27"/>
      <c r="L32" s="27"/>
      <c r="M32" s="27"/>
      <c r="N32" s="27"/>
      <c r="O32" s="27"/>
      <c r="P32" s="27"/>
      <c r="Q32" s="27"/>
      <c r="R32" s="28"/>
      <c r="S32" s="28"/>
    </row>
  </sheetData>
  <mergeCells count="31">
    <mergeCell ref="S2:S3"/>
    <mergeCell ref="A21:J21"/>
    <mergeCell ref="A22:C32"/>
    <mergeCell ref="D22:F25"/>
    <mergeCell ref="G22:J22"/>
    <mergeCell ref="G24:J24"/>
    <mergeCell ref="G25:J25"/>
    <mergeCell ref="D26:F29"/>
    <mergeCell ref="G26:J26"/>
    <mergeCell ref="G27:J27"/>
    <mergeCell ref="G28:J28"/>
    <mergeCell ref="G29:J29"/>
    <mergeCell ref="D30:F32"/>
    <mergeCell ref="G30:J30"/>
    <mergeCell ref="G31:J31"/>
    <mergeCell ref="G32:J32"/>
    <mergeCell ref="G23:J23"/>
    <mergeCell ref="A2:Q2"/>
    <mergeCell ref="R2:R3"/>
    <mergeCell ref="A4:A8"/>
    <mergeCell ref="A9:A10"/>
    <mergeCell ref="A11:A12"/>
    <mergeCell ref="A13:A15"/>
    <mergeCell ref="A16:A18"/>
    <mergeCell ref="A19:A20"/>
    <mergeCell ref="B4:B8"/>
    <mergeCell ref="B9:B10"/>
    <mergeCell ref="B11:B12"/>
    <mergeCell ref="B13:B15"/>
    <mergeCell ref="B16:B18"/>
    <mergeCell ref="B19:B20"/>
  </mergeCells>
  <phoneticPr fontId="69" type="noConversion"/>
  <dataValidations count="2">
    <dataValidation type="list" operator="equal" allowBlank="1" sqref="C21:C32">
      <formula1>"建设,运维,通用"</formula1>
    </dataValidation>
    <dataValidation type="list" operator="equal" allowBlank="1" sqref="J17:J18 J20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sqref="A1:G3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71" t="s">
        <v>4</v>
      </c>
      <c r="B1" s="72"/>
      <c r="C1" s="72"/>
      <c r="D1" s="72"/>
      <c r="E1" s="72"/>
      <c r="F1" s="72"/>
      <c r="G1" s="72"/>
    </row>
    <row r="2" spans="1:7" ht="22.95" customHeight="1" x14ac:dyDescent="0.25">
      <c r="A2" s="72"/>
      <c r="B2" s="72"/>
      <c r="C2" s="72"/>
      <c r="D2" s="72"/>
      <c r="E2" s="72"/>
      <c r="F2" s="72"/>
      <c r="G2" s="72"/>
    </row>
    <row r="3" spans="1:7" ht="22.95" customHeight="1" x14ac:dyDescent="0.25">
      <c r="A3" s="72"/>
      <c r="B3" s="72"/>
      <c r="C3" s="72"/>
      <c r="D3" s="72"/>
      <c r="E3" s="72"/>
      <c r="F3" s="72"/>
      <c r="G3" s="72"/>
    </row>
    <row r="4" spans="1:7" ht="22.95" customHeight="1" x14ac:dyDescent="0.25">
      <c r="A4" s="73" t="s">
        <v>100</v>
      </c>
      <c r="B4" s="73"/>
      <c r="C4" s="73"/>
      <c r="D4" s="73"/>
      <c r="E4" s="73"/>
      <c r="F4" s="73"/>
      <c r="G4" s="73"/>
    </row>
    <row r="5" spans="1:7" ht="22.95" customHeight="1" x14ac:dyDescent="0.25">
      <c r="A5" s="73"/>
      <c r="B5" s="73"/>
      <c r="C5" s="73"/>
      <c r="D5" s="73"/>
      <c r="E5" s="73"/>
      <c r="F5" s="73"/>
      <c r="G5" s="73"/>
    </row>
    <row r="6" spans="1:7" ht="22.95" customHeight="1" x14ac:dyDescent="0.25">
      <c r="A6" s="40" t="s">
        <v>101</v>
      </c>
      <c r="B6" s="40" t="s">
        <v>102</v>
      </c>
      <c r="C6" s="40" t="s">
        <v>103</v>
      </c>
      <c r="D6" s="40" t="s">
        <v>102</v>
      </c>
      <c r="E6" s="40" t="s">
        <v>104</v>
      </c>
      <c r="F6" s="40" t="s">
        <v>102</v>
      </c>
      <c r="G6" s="40" t="s">
        <v>105</v>
      </c>
    </row>
    <row r="7" spans="1:7" ht="22.95" customHeight="1" x14ac:dyDescent="0.25">
      <c r="A7" s="68" t="s">
        <v>106</v>
      </c>
      <c r="B7" s="68" t="s">
        <v>107</v>
      </c>
      <c r="C7" s="74" t="s">
        <v>108</v>
      </c>
      <c r="D7" s="68" t="s">
        <v>109</v>
      </c>
      <c r="E7" s="35" t="s">
        <v>110</v>
      </c>
      <c r="F7" s="36" t="s">
        <v>111</v>
      </c>
      <c r="G7" s="36" t="str">
        <f t="shared" ref="G7:G51" si="0">$A$7&amp;$C$7&amp;E7</f>
        <v>BU01001</v>
      </c>
    </row>
    <row r="8" spans="1:7" ht="22.95" customHeight="1" x14ac:dyDescent="0.25">
      <c r="A8" s="69"/>
      <c r="B8" s="69"/>
      <c r="C8" s="75"/>
      <c r="D8" s="69"/>
      <c r="E8" s="35" t="s">
        <v>112</v>
      </c>
      <c r="F8" s="36" t="s">
        <v>113</v>
      </c>
      <c r="G8" s="36" t="str">
        <f t="shared" si="0"/>
        <v>BU01002</v>
      </c>
    </row>
    <row r="9" spans="1:7" ht="22.95" customHeight="1" x14ac:dyDescent="0.25">
      <c r="A9" s="69"/>
      <c r="B9" s="69"/>
      <c r="C9" s="75"/>
      <c r="D9" s="69"/>
      <c r="E9" s="35" t="s">
        <v>114</v>
      </c>
      <c r="F9" s="36" t="s">
        <v>115</v>
      </c>
      <c r="G9" s="36" t="str">
        <f t="shared" si="0"/>
        <v>BU01003</v>
      </c>
    </row>
    <row r="10" spans="1:7" ht="22.95" customHeight="1" x14ac:dyDescent="0.25">
      <c r="A10" s="69"/>
      <c r="B10" s="69"/>
      <c r="C10" s="75"/>
      <c r="D10" s="69"/>
      <c r="E10" s="35" t="s">
        <v>116</v>
      </c>
      <c r="F10" s="36" t="s">
        <v>117</v>
      </c>
      <c r="G10" s="36" t="str">
        <f t="shared" si="0"/>
        <v>BU01004</v>
      </c>
    </row>
    <row r="11" spans="1:7" ht="22.95" customHeight="1" x14ac:dyDescent="0.25">
      <c r="A11" s="69"/>
      <c r="B11" s="69"/>
      <c r="C11" s="75"/>
      <c r="D11" s="69"/>
      <c r="E11" s="35" t="s">
        <v>118</v>
      </c>
      <c r="F11" s="36" t="s">
        <v>119</v>
      </c>
      <c r="G11" s="36" t="str">
        <f t="shared" si="0"/>
        <v>BU01005</v>
      </c>
    </row>
    <row r="12" spans="1:7" ht="22.95" customHeight="1" x14ac:dyDescent="0.25">
      <c r="A12" s="69"/>
      <c r="B12" s="69"/>
      <c r="C12" s="75"/>
      <c r="D12" s="69"/>
      <c r="E12" s="35" t="s">
        <v>120</v>
      </c>
      <c r="F12" s="36" t="s">
        <v>121</v>
      </c>
      <c r="G12" s="36" t="str">
        <f t="shared" si="0"/>
        <v>BU01006</v>
      </c>
    </row>
    <row r="13" spans="1:7" ht="22.95" customHeight="1" x14ac:dyDescent="0.25">
      <c r="A13" s="69"/>
      <c r="B13" s="69"/>
      <c r="C13" s="75"/>
      <c r="D13" s="69"/>
      <c r="E13" s="35" t="s">
        <v>122</v>
      </c>
      <c r="F13" s="36" t="s">
        <v>123</v>
      </c>
      <c r="G13" s="36" t="str">
        <f t="shared" si="0"/>
        <v>BU01007</v>
      </c>
    </row>
    <row r="14" spans="1:7" ht="22.95" customHeight="1" x14ac:dyDescent="0.25">
      <c r="A14" s="69"/>
      <c r="B14" s="69"/>
      <c r="C14" s="75"/>
      <c r="D14" s="69"/>
      <c r="E14" s="35" t="s">
        <v>124</v>
      </c>
      <c r="F14" s="36" t="s">
        <v>125</v>
      </c>
      <c r="G14" s="36" t="str">
        <f t="shared" si="0"/>
        <v>BU01008</v>
      </c>
    </row>
    <row r="15" spans="1:7" ht="22.95" customHeight="1" x14ac:dyDescent="0.25">
      <c r="A15" s="69"/>
      <c r="B15" s="69"/>
      <c r="C15" s="75"/>
      <c r="D15" s="69"/>
      <c r="E15" s="35" t="s">
        <v>126</v>
      </c>
      <c r="F15" s="36" t="s">
        <v>127</v>
      </c>
      <c r="G15" s="36" t="str">
        <f t="shared" si="0"/>
        <v>BU01009</v>
      </c>
    </row>
    <row r="16" spans="1:7" ht="22.95" customHeight="1" x14ac:dyDescent="0.25">
      <c r="A16" s="69"/>
      <c r="B16" s="69"/>
      <c r="C16" s="75"/>
      <c r="D16" s="69"/>
      <c r="E16" s="35" t="s">
        <v>128</v>
      </c>
      <c r="F16" s="36" t="s">
        <v>129</v>
      </c>
      <c r="G16" s="36" t="str">
        <f t="shared" si="0"/>
        <v>BU01010</v>
      </c>
    </row>
    <row r="17" spans="1:7" ht="22.95" customHeight="1" x14ac:dyDescent="0.25">
      <c r="A17" s="69"/>
      <c r="B17" s="69"/>
      <c r="C17" s="75"/>
      <c r="D17" s="69"/>
      <c r="E17" s="35" t="s">
        <v>130</v>
      </c>
      <c r="F17" s="36" t="s">
        <v>131</v>
      </c>
      <c r="G17" s="36" t="str">
        <f t="shared" si="0"/>
        <v>BU01011</v>
      </c>
    </row>
    <row r="18" spans="1:7" ht="22.95" customHeight="1" x14ac:dyDescent="0.25">
      <c r="A18" s="69"/>
      <c r="B18" s="69"/>
      <c r="C18" s="75"/>
      <c r="D18" s="69"/>
      <c r="E18" s="35" t="s">
        <v>132</v>
      </c>
      <c r="F18" s="36" t="s">
        <v>133</v>
      </c>
      <c r="G18" s="36" t="str">
        <f t="shared" si="0"/>
        <v>BU01012</v>
      </c>
    </row>
    <row r="19" spans="1:7" ht="22.95" customHeight="1" x14ac:dyDescent="0.25">
      <c r="A19" s="69"/>
      <c r="B19" s="69"/>
      <c r="C19" s="75"/>
      <c r="D19" s="69"/>
      <c r="E19" s="35" t="s">
        <v>134</v>
      </c>
      <c r="F19" s="36" t="s">
        <v>135</v>
      </c>
      <c r="G19" s="36" t="str">
        <f t="shared" si="0"/>
        <v>BU01013</v>
      </c>
    </row>
    <row r="20" spans="1:7" ht="22.95" customHeight="1" x14ac:dyDescent="0.25">
      <c r="A20" s="69"/>
      <c r="B20" s="69"/>
      <c r="C20" s="75"/>
      <c r="D20" s="69"/>
      <c r="E20" s="35" t="s">
        <v>136</v>
      </c>
      <c r="F20" s="36" t="s">
        <v>137</v>
      </c>
      <c r="G20" s="36" t="str">
        <f t="shared" si="0"/>
        <v>BU01014</v>
      </c>
    </row>
    <row r="21" spans="1:7" ht="22.95" customHeight="1" x14ac:dyDescent="0.25">
      <c r="A21" s="69"/>
      <c r="B21" s="69"/>
      <c r="C21" s="75"/>
      <c r="D21" s="69"/>
      <c r="E21" s="35" t="s">
        <v>138</v>
      </c>
      <c r="F21" s="36" t="s">
        <v>139</v>
      </c>
      <c r="G21" s="36" t="str">
        <f t="shared" si="0"/>
        <v>BU01015</v>
      </c>
    </row>
    <row r="22" spans="1:7" ht="22.95" customHeight="1" x14ac:dyDescent="0.25">
      <c r="A22" s="69"/>
      <c r="B22" s="69"/>
      <c r="C22" s="75"/>
      <c r="D22" s="69"/>
      <c r="E22" s="35" t="s">
        <v>140</v>
      </c>
      <c r="F22" s="36" t="s">
        <v>141</v>
      </c>
      <c r="G22" s="36" t="str">
        <f t="shared" si="0"/>
        <v>BU01016</v>
      </c>
    </row>
    <row r="23" spans="1:7" ht="22.95" customHeight="1" x14ac:dyDescent="0.25">
      <c r="A23" s="69"/>
      <c r="B23" s="69"/>
      <c r="C23" s="75"/>
      <c r="D23" s="69"/>
      <c r="E23" s="35" t="s">
        <v>142</v>
      </c>
      <c r="F23" s="36" t="s">
        <v>143</v>
      </c>
      <c r="G23" s="36" t="str">
        <f t="shared" si="0"/>
        <v>BU01017</v>
      </c>
    </row>
    <row r="24" spans="1:7" ht="22.95" customHeight="1" x14ac:dyDescent="0.25">
      <c r="A24" s="69"/>
      <c r="B24" s="69"/>
      <c r="C24" s="75"/>
      <c r="D24" s="69"/>
      <c r="E24" s="35" t="s">
        <v>144</v>
      </c>
      <c r="F24" s="36" t="s">
        <v>145</v>
      </c>
      <c r="G24" s="36" t="str">
        <f t="shared" si="0"/>
        <v>BU01018</v>
      </c>
    </row>
    <row r="25" spans="1:7" ht="22.95" customHeight="1" x14ac:dyDescent="0.25">
      <c r="A25" s="69"/>
      <c r="B25" s="69"/>
      <c r="C25" s="75"/>
      <c r="D25" s="69"/>
      <c r="E25" s="35" t="s">
        <v>146</v>
      </c>
      <c r="F25" s="36" t="s">
        <v>147</v>
      </c>
      <c r="G25" s="36" t="str">
        <f t="shared" si="0"/>
        <v>BU01019</v>
      </c>
    </row>
    <row r="26" spans="1:7" ht="22.95" customHeight="1" x14ac:dyDescent="0.25">
      <c r="A26" s="69"/>
      <c r="B26" s="69"/>
      <c r="C26" s="75"/>
      <c r="D26" s="69"/>
      <c r="E26" s="35" t="s">
        <v>148</v>
      </c>
      <c r="F26" s="36" t="s">
        <v>149</v>
      </c>
      <c r="G26" s="36" t="str">
        <f t="shared" si="0"/>
        <v>BU01020</v>
      </c>
    </row>
    <row r="27" spans="1:7" ht="22.95" customHeight="1" x14ac:dyDescent="0.25">
      <c r="A27" s="69"/>
      <c r="B27" s="69"/>
      <c r="C27" s="75"/>
      <c r="D27" s="69"/>
      <c r="E27" s="35" t="s">
        <v>150</v>
      </c>
      <c r="F27" s="36" t="s">
        <v>151</v>
      </c>
      <c r="G27" s="36" t="str">
        <f t="shared" si="0"/>
        <v>BU01021</v>
      </c>
    </row>
    <row r="28" spans="1:7" ht="22.95" customHeight="1" x14ac:dyDescent="0.25">
      <c r="A28" s="69"/>
      <c r="B28" s="69"/>
      <c r="C28" s="75"/>
      <c r="D28" s="69"/>
      <c r="E28" s="35" t="s">
        <v>152</v>
      </c>
      <c r="F28" s="36" t="s">
        <v>153</v>
      </c>
      <c r="G28" s="36" t="str">
        <f t="shared" si="0"/>
        <v>BU01022</v>
      </c>
    </row>
    <row r="29" spans="1:7" ht="22.95" customHeight="1" x14ac:dyDescent="0.25">
      <c r="A29" s="69"/>
      <c r="B29" s="69"/>
      <c r="C29" s="75"/>
      <c r="D29" s="69"/>
      <c r="E29" s="35" t="s">
        <v>154</v>
      </c>
      <c r="F29" s="36" t="s">
        <v>155</v>
      </c>
      <c r="G29" s="36" t="str">
        <f t="shared" si="0"/>
        <v>BU01023</v>
      </c>
    </row>
    <row r="30" spans="1:7" ht="22.95" customHeight="1" x14ac:dyDescent="0.25">
      <c r="A30" s="69"/>
      <c r="B30" s="69"/>
      <c r="C30" s="75"/>
      <c r="D30" s="69"/>
      <c r="E30" s="35" t="s">
        <v>156</v>
      </c>
      <c r="F30" s="36" t="s">
        <v>157</v>
      </c>
      <c r="G30" s="36" t="str">
        <f t="shared" si="0"/>
        <v>BU01024</v>
      </c>
    </row>
    <row r="31" spans="1:7" ht="22.95" customHeight="1" x14ac:dyDescent="0.25">
      <c r="A31" s="69"/>
      <c r="B31" s="69"/>
      <c r="C31" s="75"/>
      <c r="D31" s="69"/>
      <c r="E31" s="35" t="s">
        <v>158</v>
      </c>
      <c r="F31" s="36" t="s">
        <v>159</v>
      </c>
      <c r="G31" s="36" t="str">
        <f t="shared" si="0"/>
        <v>BU01025</v>
      </c>
    </row>
    <row r="32" spans="1:7" ht="22.95" customHeight="1" x14ac:dyDescent="0.25">
      <c r="A32" s="69"/>
      <c r="B32" s="69"/>
      <c r="C32" s="75"/>
      <c r="D32" s="69"/>
      <c r="E32" s="35" t="s">
        <v>160</v>
      </c>
      <c r="F32" s="36" t="s">
        <v>161</v>
      </c>
      <c r="G32" s="36" t="str">
        <f t="shared" si="0"/>
        <v>BU01026</v>
      </c>
    </row>
    <row r="33" spans="1:7" ht="22.95" customHeight="1" x14ac:dyDescent="0.25">
      <c r="A33" s="69"/>
      <c r="B33" s="69"/>
      <c r="C33" s="75"/>
      <c r="D33" s="69"/>
      <c r="E33" s="35" t="s">
        <v>162</v>
      </c>
      <c r="F33" s="36" t="s">
        <v>163</v>
      </c>
      <c r="G33" s="36" t="str">
        <f t="shared" si="0"/>
        <v>BU01027</v>
      </c>
    </row>
    <row r="34" spans="1:7" ht="22.95" customHeight="1" x14ac:dyDescent="0.25">
      <c r="A34" s="69"/>
      <c r="B34" s="69"/>
      <c r="C34" s="75"/>
      <c r="D34" s="69"/>
      <c r="E34" s="35" t="s">
        <v>164</v>
      </c>
      <c r="F34" s="36" t="s">
        <v>165</v>
      </c>
      <c r="G34" s="36" t="str">
        <f t="shared" si="0"/>
        <v>BU01028</v>
      </c>
    </row>
    <row r="35" spans="1:7" ht="22.95" customHeight="1" x14ac:dyDescent="0.25">
      <c r="A35" s="69"/>
      <c r="B35" s="69"/>
      <c r="C35" s="75"/>
      <c r="D35" s="69"/>
      <c r="E35" s="35" t="s">
        <v>166</v>
      </c>
      <c r="F35" s="36" t="s">
        <v>167</v>
      </c>
      <c r="G35" s="36" t="str">
        <f t="shared" si="0"/>
        <v>BU01029</v>
      </c>
    </row>
    <row r="36" spans="1:7" ht="22.95" customHeight="1" x14ac:dyDescent="0.25">
      <c r="A36" s="69"/>
      <c r="B36" s="69"/>
      <c r="C36" s="75"/>
      <c r="D36" s="69"/>
      <c r="E36" s="35" t="s">
        <v>168</v>
      </c>
      <c r="F36" s="36" t="s">
        <v>169</v>
      </c>
      <c r="G36" s="36" t="str">
        <f t="shared" si="0"/>
        <v>BU01030</v>
      </c>
    </row>
    <row r="37" spans="1:7" ht="22.95" customHeight="1" x14ac:dyDescent="0.25">
      <c r="A37" s="69"/>
      <c r="B37" s="69"/>
      <c r="C37" s="75"/>
      <c r="D37" s="69"/>
      <c r="E37" s="35" t="s">
        <v>170</v>
      </c>
      <c r="F37" s="36" t="s">
        <v>171</v>
      </c>
      <c r="G37" s="36" t="str">
        <f t="shared" si="0"/>
        <v>BU01031</v>
      </c>
    </row>
    <row r="38" spans="1:7" ht="22.95" customHeight="1" x14ac:dyDescent="0.25">
      <c r="A38" s="69"/>
      <c r="B38" s="69"/>
      <c r="C38" s="75"/>
      <c r="D38" s="69"/>
      <c r="E38" s="35" t="s">
        <v>172</v>
      </c>
      <c r="F38" s="36" t="s">
        <v>173</v>
      </c>
      <c r="G38" s="36" t="str">
        <f t="shared" si="0"/>
        <v>BU01032</v>
      </c>
    </row>
    <row r="39" spans="1:7" ht="22.95" customHeight="1" x14ac:dyDescent="0.25">
      <c r="A39" s="69"/>
      <c r="B39" s="69"/>
      <c r="C39" s="75"/>
      <c r="D39" s="69"/>
      <c r="E39" s="35" t="s">
        <v>174</v>
      </c>
      <c r="F39" s="36" t="s">
        <v>175</v>
      </c>
      <c r="G39" s="36" t="str">
        <f t="shared" si="0"/>
        <v>BU01033</v>
      </c>
    </row>
    <row r="40" spans="1:7" ht="22.95" customHeight="1" x14ac:dyDescent="0.25">
      <c r="A40" s="69"/>
      <c r="B40" s="69"/>
      <c r="C40" s="75"/>
      <c r="D40" s="69"/>
      <c r="E40" s="35" t="s">
        <v>176</v>
      </c>
      <c r="F40" s="36" t="s">
        <v>177</v>
      </c>
      <c r="G40" s="36" t="str">
        <f t="shared" si="0"/>
        <v>BU01034</v>
      </c>
    </row>
    <row r="41" spans="1:7" ht="22.95" customHeight="1" x14ac:dyDescent="0.25">
      <c r="A41" s="69"/>
      <c r="B41" s="69"/>
      <c r="C41" s="75"/>
      <c r="D41" s="69"/>
      <c r="E41" s="35" t="s">
        <v>178</v>
      </c>
      <c r="F41" s="36" t="s">
        <v>179</v>
      </c>
      <c r="G41" s="36" t="str">
        <f t="shared" si="0"/>
        <v>BU01035</v>
      </c>
    </row>
    <row r="42" spans="1:7" ht="22.95" customHeight="1" x14ac:dyDescent="0.25">
      <c r="A42" s="69"/>
      <c r="B42" s="69"/>
      <c r="C42" s="75"/>
      <c r="D42" s="69"/>
      <c r="E42" s="35" t="s">
        <v>180</v>
      </c>
      <c r="F42" s="36" t="s">
        <v>181</v>
      </c>
      <c r="G42" s="36" t="str">
        <f t="shared" si="0"/>
        <v>BU01036</v>
      </c>
    </row>
    <row r="43" spans="1:7" ht="22.95" customHeight="1" x14ac:dyDescent="0.25">
      <c r="A43" s="69"/>
      <c r="B43" s="69"/>
      <c r="C43" s="75"/>
      <c r="D43" s="69"/>
      <c r="E43" s="35" t="s">
        <v>182</v>
      </c>
      <c r="F43" s="36" t="s">
        <v>183</v>
      </c>
      <c r="G43" s="36" t="str">
        <f t="shared" si="0"/>
        <v>BU01037</v>
      </c>
    </row>
    <row r="44" spans="1:7" ht="22.95" customHeight="1" x14ac:dyDescent="0.25">
      <c r="A44" s="69"/>
      <c r="B44" s="69"/>
      <c r="C44" s="75"/>
      <c r="D44" s="69"/>
      <c r="E44" s="35" t="s">
        <v>184</v>
      </c>
      <c r="F44" s="36" t="s">
        <v>185</v>
      </c>
      <c r="G44" s="36" t="str">
        <f t="shared" si="0"/>
        <v>BU01038</v>
      </c>
    </row>
    <row r="45" spans="1:7" ht="22.95" customHeight="1" x14ac:dyDescent="0.25">
      <c r="A45" s="69"/>
      <c r="B45" s="69"/>
      <c r="C45" s="75"/>
      <c r="D45" s="69"/>
      <c r="E45" s="35" t="s">
        <v>186</v>
      </c>
      <c r="F45" s="36" t="s">
        <v>187</v>
      </c>
      <c r="G45" s="36" t="str">
        <f t="shared" si="0"/>
        <v>BU01039</v>
      </c>
    </row>
    <row r="46" spans="1:7" ht="22.95" customHeight="1" x14ac:dyDescent="0.25">
      <c r="A46" s="69"/>
      <c r="B46" s="69"/>
      <c r="C46" s="75"/>
      <c r="D46" s="69"/>
      <c r="E46" s="35" t="s">
        <v>188</v>
      </c>
      <c r="F46" s="36" t="s">
        <v>189</v>
      </c>
      <c r="G46" s="36" t="str">
        <f t="shared" si="0"/>
        <v>BU01040</v>
      </c>
    </row>
    <row r="47" spans="1:7" ht="22.95" customHeight="1" x14ac:dyDescent="0.25">
      <c r="A47" s="69"/>
      <c r="B47" s="69"/>
      <c r="C47" s="75"/>
      <c r="D47" s="69"/>
      <c r="E47" s="35" t="s">
        <v>190</v>
      </c>
      <c r="F47" s="36" t="s">
        <v>191</v>
      </c>
      <c r="G47" s="36" t="str">
        <f t="shared" si="0"/>
        <v>BU01041</v>
      </c>
    </row>
    <row r="48" spans="1:7" ht="22.95" customHeight="1" x14ac:dyDescent="0.25">
      <c r="A48" s="69"/>
      <c r="B48" s="69"/>
      <c r="C48" s="75"/>
      <c r="D48" s="69"/>
      <c r="E48" s="35" t="s">
        <v>192</v>
      </c>
      <c r="F48" s="36" t="s">
        <v>193</v>
      </c>
      <c r="G48" s="36" t="str">
        <f t="shared" si="0"/>
        <v>BU01042</v>
      </c>
    </row>
    <row r="49" spans="1:7" ht="22.95" customHeight="1" x14ac:dyDescent="0.25">
      <c r="A49" s="69"/>
      <c r="B49" s="69"/>
      <c r="C49" s="75"/>
      <c r="D49" s="69"/>
      <c r="E49" s="35" t="s">
        <v>194</v>
      </c>
      <c r="F49" s="36" t="s">
        <v>195</v>
      </c>
      <c r="G49" s="36" t="str">
        <f t="shared" si="0"/>
        <v>BU01043</v>
      </c>
    </row>
    <row r="50" spans="1:7" ht="22.95" customHeight="1" x14ac:dyDescent="0.25">
      <c r="A50" s="69"/>
      <c r="B50" s="69"/>
      <c r="C50" s="75"/>
      <c r="D50" s="69"/>
      <c r="E50" s="35" t="s">
        <v>196</v>
      </c>
      <c r="F50" s="36" t="s">
        <v>197</v>
      </c>
      <c r="G50" s="36" t="str">
        <f t="shared" si="0"/>
        <v>BU01044</v>
      </c>
    </row>
    <row r="51" spans="1:7" ht="22.95" customHeight="1" x14ac:dyDescent="0.25">
      <c r="A51" s="69"/>
      <c r="B51" s="69"/>
      <c r="C51" s="75"/>
      <c r="D51" s="69"/>
      <c r="E51" s="35" t="s">
        <v>198</v>
      </c>
      <c r="F51" s="36" t="s">
        <v>199</v>
      </c>
      <c r="G51" s="36" t="str">
        <f t="shared" si="0"/>
        <v>BU01045</v>
      </c>
    </row>
    <row r="52" spans="1:7" ht="22.95" customHeight="1" x14ac:dyDescent="0.25">
      <c r="A52" s="69"/>
      <c r="B52" s="69"/>
      <c r="C52" s="74" t="s">
        <v>200</v>
      </c>
      <c r="D52" s="68" t="s">
        <v>201</v>
      </c>
      <c r="E52" s="35" t="s">
        <v>110</v>
      </c>
      <c r="F52" s="36" t="s">
        <v>202</v>
      </c>
      <c r="G52" s="36" t="str">
        <f t="shared" ref="G52:G60" si="1">$A$7&amp;$C$52&amp;E52</f>
        <v>BU02001</v>
      </c>
    </row>
    <row r="53" spans="1:7" ht="22.95" customHeight="1" x14ac:dyDescent="0.25">
      <c r="A53" s="69"/>
      <c r="B53" s="69"/>
      <c r="C53" s="75"/>
      <c r="D53" s="69"/>
      <c r="E53" s="35" t="s">
        <v>112</v>
      </c>
      <c r="F53" s="36" t="s">
        <v>203</v>
      </c>
      <c r="G53" s="36" t="str">
        <f t="shared" si="1"/>
        <v>BU02002</v>
      </c>
    </row>
    <row r="54" spans="1:7" ht="22.95" customHeight="1" x14ac:dyDescent="0.25">
      <c r="A54" s="69"/>
      <c r="B54" s="69"/>
      <c r="C54" s="75"/>
      <c r="D54" s="69"/>
      <c r="E54" s="35" t="s">
        <v>114</v>
      </c>
      <c r="F54" s="36" t="s">
        <v>204</v>
      </c>
      <c r="G54" s="36" t="str">
        <f t="shared" si="1"/>
        <v>BU02003</v>
      </c>
    </row>
    <row r="55" spans="1:7" ht="22.95" customHeight="1" x14ac:dyDescent="0.25">
      <c r="A55" s="69"/>
      <c r="B55" s="69"/>
      <c r="C55" s="75"/>
      <c r="D55" s="69"/>
      <c r="E55" s="35" t="s">
        <v>116</v>
      </c>
      <c r="F55" s="36" t="s">
        <v>205</v>
      </c>
      <c r="G55" s="36" t="str">
        <f t="shared" si="1"/>
        <v>BU02004</v>
      </c>
    </row>
    <row r="56" spans="1:7" ht="22.95" customHeight="1" x14ac:dyDescent="0.25">
      <c r="A56" s="69"/>
      <c r="B56" s="69"/>
      <c r="C56" s="75"/>
      <c r="D56" s="69"/>
      <c r="E56" s="35" t="s">
        <v>118</v>
      </c>
      <c r="F56" s="36" t="s">
        <v>206</v>
      </c>
      <c r="G56" s="36" t="str">
        <f t="shared" si="1"/>
        <v>BU02005</v>
      </c>
    </row>
    <row r="57" spans="1:7" ht="22.95" customHeight="1" x14ac:dyDescent="0.25">
      <c r="A57" s="69"/>
      <c r="B57" s="69"/>
      <c r="C57" s="75"/>
      <c r="D57" s="69"/>
      <c r="E57" s="35" t="s">
        <v>120</v>
      </c>
      <c r="F57" s="36" t="s">
        <v>207</v>
      </c>
      <c r="G57" s="36" t="str">
        <f t="shared" si="1"/>
        <v>BU02006</v>
      </c>
    </row>
    <row r="58" spans="1:7" ht="22.95" customHeight="1" x14ac:dyDescent="0.25">
      <c r="A58" s="69"/>
      <c r="B58" s="69"/>
      <c r="C58" s="75"/>
      <c r="D58" s="69"/>
      <c r="E58" s="35" t="s">
        <v>122</v>
      </c>
      <c r="F58" s="36" t="s">
        <v>208</v>
      </c>
      <c r="G58" s="36" t="str">
        <f t="shared" si="1"/>
        <v>BU02007</v>
      </c>
    </row>
    <row r="59" spans="1:7" ht="22.95" customHeight="1" x14ac:dyDescent="0.25">
      <c r="A59" s="69"/>
      <c r="B59" s="69"/>
      <c r="C59" s="75"/>
      <c r="D59" s="69"/>
      <c r="E59" s="35" t="s">
        <v>124</v>
      </c>
      <c r="F59" s="36" t="s">
        <v>209</v>
      </c>
      <c r="G59" s="36" t="str">
        <f t="shared" si="1"/>
        <v>BU02008</v>
      </c>
    </row>
    <row r="60" spans="1:7" ht="22.95" customHeight="1" x14ac:dyDescent="0.25">
      <c r="A60" s="69"/>
      <c r="B60" s="69"/>
      <c r="C60" s="76"/>
      <c r="D60" s="70"/>
      <c r="E60" s="35" t="s">
        <v>126</v>
      </c>
      <c r="F60" s="36" t="s">
        <v>5</v>
      </c>
      <c r="G60" s="36" t="str">
        <f t="shared" si="1"/>
        <v>BU02009</v>
      </c>
    </row>
    <row r="61" spans="1:7" ht="22.95" customHeight="1" x14ac:dyDescent="0.25">
      <c r="A61" s="69"/>
      <c r="B61" s="69"/>
      <c r="C61" s="35" t="s">
        <v>210</v>
      </c>
      <c r="D61" s="36" t="s">
        <v>211</v>
      </c>
      <c r="E61" s="35" t="s">
        <v>110</v>
      </c>
      <c r="F61" s="36" t="s">
        <v>211</v>
      </c>
      <c r="G61" s="36" t="str">
        <f>A7&amp;C61&amp;E61</f>
        <v>BU03001</v>
      </c>
    </row>
    <row r="62" spans="1:7" ht="22.95" customHeight="1" x14ac:dyDescent="0.25">
      <c r="A62" s="68" t="s">
        <v>212</v>
      </c>
      <c r="B62" s="68" t="s">
        <v>21</v>
      </c>
      <c r="C62" s="38" t="s">
        <v>108</v>
      </c>
      <c r="D62" s="39" t="s">
        <v>213</v>
      </c>
      <c r="E62" s="35" t="s">
        <v>110</v>
      </c>
      <c r="F62" s="36" t="s">
        <v>214</v>
      </c>
      <c r="G62" s="36" t="str">
        <f>$A$62&amp;$C$62&amp;E62</f>
        <v>OP01001</v>
      </c>
    </row>
    <row r="63" spans="1:7" ht="22.95" customHeight="1" x14ac:dyDescent="0.25">
      <c r="A63" s="69"/>
      <c r="B63" s="69"/>
      <c r="C63" s="74" t="s">
        <v>200</v>
      </c>
      <c r="D63" s="68" t="s">
        <v>215</v>
      </c>
      <c r="E63" s="35" t="s">
        <v>110</v>
      </c>
      <c r="F63" s="36" t="s">
        <v>216</v>
      </c>
      <c r="G63" s="36" t="str">
        <f t="shared" ref="G63:G76" si="2">$A$62&amp;$C$63&amp;E63</f>
        <v>OP02001</v>
      </c>
    </row>
    <row r="64" spans="1:7" ht="22.95" customHeight="1" x14ac:dyDescent="0.25">
      <c r="A64" s="69"/>
      <c r="B64" s="69"/>
      <c r="C64" s="75"/>
      <c r="D64" s="69"/>
      <c r="E64" s="35" t="s">
        <v>112</v>
      </c>
      <c r="F64" s="36" t="s">
        <v>217</v>
      </c>
      <c r="G64" s="36" t="str">
        <f t="shared" si="2"/>
        <v>OP02002</v>
      </c>
    </row>
    <row r="65" spans="1:7" ht="22.95" customHeight="1" x14ac:dyDescent="0.25">
      <c r="A65" s="69"/>
      <c r="B65" s="69"/>
      <c r="C65" s="75"/>
      <c r="D65" s="69"/>
      <c r="E65" s="35" t="s">
        <v>114</v>
      </c>
      <c r="F65" s="36" t="s">
        <v>218</v>
      </c>
      <c r="G65" s="36" t="str">
        <f t="shared" si="2"/>
        <v>OP02003</v>
      </c>
    </row>
    <row r="66" spans="1:7" ht="22.95" customHeight="1" x14ac:dyDescent="0.25">
      <c r="A66" s="69"/>
      <c r="B66" s="69"/>
      <c r="C66" s="75"/>
      <c r="D66" s="69"/>
      <c r="E66" s="35" t="s">
        <v>116</v>
      </c>
      <c r="F66" s="36" t="s">
        <v>219</v>
      </c>
      <c r="G66" s="36" t="str">
        <f t="shared" si="2"/>
        <v>OP02004</v>
      </c>
    </row>
    <row r="67" spans="1:7" ht="22.95" customHeight="1" x14ac:dyDescent="0.25">
      <c r="A67" s="69"/>
      <c r="B67" s="69"/>
      <c r="C67" s="75"/>
      <c r="D67" s="69"/>
      <c r="E67" s="35" t="s">
        <v>118</v>
      </c>
      <c r="F67" s="36" t="s">
        <v>220</v>
      </c>
      <c r="G67" s="36" t="str">
        <f t="shared" si="2"/>
        <v>OP02005</v>
      </c>
    </row>
    <row r="68" spans="1:7" ht="22.95" customHeight="1" x14ac:dyDescent="0.25">
      <c r="A68" s="69"/>
      <c r="B68" s="69"/>
      <c r="C68" s="75"/>
      <c r="D68" s="69"/>
      <c r="E68" s="35" t="s">
        <v>120</v>
      </c>
      <c r="F68" s="36" t="s">
        <v>221</v>
      </c>
      <c r="G68" s="36" t="str">
        <f t="shared" si="2"/>
        <v>OP02006</v>
      </c>
    </row>
    <row r="69" spans="1:7" ht="22.95" customHeight="1" x14ac:dyDescent="0.25">
      <c r="A69" s="69"/>
      <c r="B69" s="69"/>
      <c r="C69" s="75"/>
      <c r="D69" s="69"/>
      <c r="E69" s="35" t="s">
        <v>122</v>
      </c>
      <c r="F69" s="36" t="s">
        <v>222</v>
      </c>
      <c r="G69" s="36" t="str">
        <f t="shared" si="2"/>
        <v>OP02007</v>
      </c>
    </row>
    <row r="70" spans="1:7" ht="22.95" customHeight="1" x14ac:dyDescent="0.25">
      <c r="A70" s="69"/>
      <c r="B70" s="69"/>
      <c r="C70" s="75"/>
      <c r="D70" s="69"/>
      <c r="E70" s="35" t="s">
        <v>124</v>
      </c>
      <c r="F70" s="36" t="s">
        <v>157</v>
      </c>
      <c r="G70" s="36" t="str">
        <f t="shared" si="2"/>
        <v>OP02008</v>
      </c>
    </row>
    <row r="71" spans="1:7" ht="22.95" customHeight="1" x14ac:dyDescent="0.25">
      <c r="A71" s="69"/>
      <c r="B71" s="69"/>
      <c r="C71" s="75"/>
      <c r="D71" s="69"/>
      <c r="E71" s="35" t="s">
        <v>126</v>
      </c>
      <c r="F71" s="36" t="s">
        <v>223</v>
      </c>
      <c r="G71" s="36" t="str">
        <f t="shared" si="2"/>
        <v>OP02009</v>
      </c>
    </row>
    <row r="72" spans="1:7" ht="22.95" customHeight="1" x14ac:dyDescent="0.25">
      <c r="A72" s="69"/>
      <c r="B72" s="69"/>
      <c r="C72" s="75"/>
      <c r="D72" s="69"/>
      <c r="E72" s="35" t="s">
        <v>128</v>
      </c>
      <c r="F72" s="36" t="s">
        <v>155</v>
      </c>
      <c r="G72" s="36" t="str">
        <f t="shared" si="2"/>
        <v>OP02010</v>
      </c>
    </row>
    <row r="73" spans="1:7" ht="22.95" customHeight="1" x14ac:dyDescent="0.25">
      <c r="A73" s="69"/>
      <c r="B73" s="69"/>
      <c r="C73" s="75"/>
      <c r="D73" s="69"/>
      <c r="E73" s="35" t="s">
        <v>130</v>
      </c>
      <c r="F73" s="36" t="s">
        <v>224</v>
      </c>
      <c r="G73" s="36" t="str">
        <f t="shared" si="2"/>
        <v>OP02011</v>
      </c>
    </row>
    <row r="74" spans="1:7" ht="22.95" customHeight="1" x14ac:dyDescent="0.25">
      <c r="A74" s="69"/>
      <c r="B74" s="69"/>
      <c r="C74" s="75"/>
      <c r="D74" s="69"/>
      <c r="E74" s="35" t="s">
        <v>132</v>
      </c>
      <c r="F74" s="36" t="s">
        <v>225</v>
      </c>
      <c r="G74" s="36" t="str">
        <f t="shared" si="2"/>
        <v>OP02012</v>
      </c>
    </row>
    <row r="75" spans="1:7" ht="22.95" customHeight="1" x14ac:dyDescent="0.25">
      <c r="A75" s="69"/>
      <c r="B75" s="69"/>
      <c r="C75" s="75"/>
      <c r="D75" s="69"/>
      <c r="E75" s="35" t="s">
        <v>134</v>
      </c>
      <c r="F75" s="36" t="s">
        <v>226</v>
      </c>
      <c r="G75" s="36" t="str">
        <f t="shared" si="2"/>
        <v>OP02013</v>
      </c>
    </row>
    <row r="76" spans="1:7" ht="22.95" customHeight="1" x14ac:dyDescent="0.25">
      <c r="A76" s="69"/>
      <c r="B76" s="69"/>
      <c r="C76" s="76"/>
      <c r="D76" s="70"/>
      <c r="E76" s="35" t="s">
        <v>136</v>
      </c>
      <c r="F76" s="36" t="s">
        <v>227</v>
      </c>
      <c r="G76" s="36" t="str">
        <f t="shared" si="2"/>
        <v>OP02014</v>
      </c>
    </row>
    <row r="77" spans="1:7" ht="22.95" customHeight="1" x14ac:dyDescent="0.25">
      <c r="A77" s="69"/>
      <c r="B77" s="69"/>
      <c r="C77" s="74" t="s">
        <v>210</v>
      </c>
      <c r="D77" s="68" t="s">
        <v>228</v>
      </c>
      <c r="E77" s="35" t="s">
        <v>110</v>
      </c>
      <c r="F77" s="36" t="s">
        <v>229</v>
      </c>
      <c r="G77" s="36" t="str">
        <f t="shared" ref="G77:G89" si="3">$A$62&amp;$C$77&amp;E77</f>
        <v>OP03001</v>
      </c>
    </row>
    <row r="78" spans="1:7" ht="22.95" customHeight="1" x14ac:dyDescent="0.25">
      <c r="A78" s="69"/>
      <c r="B78" s="69"/>
      <c r="C78" s="75"/>
      <c r="D78" s="69"/>
      <c r="E78" s="35" t="s">
        <v>112</v>
      </c>
      <c r="F78" s="36" t="s">
        <v>230</v>
      </c>
      <c r="G78" s="36" t="str">
        <f t="shared" si="3"/>
        <v>OP03002</v>
      </c>
    </row>
    <row r="79" spans="1:7" ht="22.95" customHeight="1" x14ac:dyDescent="0.25">
      <c r="A79" s="69"/>
      <c r="B79" s="69"/>
      <c r="C79" s="75"/>
      <c r="D79" s="69"/>
      <c r="E79" s="35" t="s">
        <v>114</v>
      </c>
      <c r="F79" s="36" t="s">
        <v>231</v>
      </c>
      <c r="G79" s="36" t="str">
        <f t="shared" si="3"/>
        <v>OP03003</v>
      </c>
    </row>
    <row r="80" spans="1:7" ht="22.95" customHeight="1" x14ac:dyDescent="0.25">
      <c r="A80" s="69"/>
      <c r="B80" s="69"/>
      <c r="C80" s="75"/>
      <c r="D80" s="69"/>
      <c r="E80" s="35" t="s">
        <v>116</v>
      </c>
      <c r="F80" s="36" t="s">
        <v>232</v>
      </c>
      <c r="G80" s="36" t="str">
        <f t="shared" si="3"/>
        <v>OP03004</v>
      </c>
    </row>
    <row r="81" spans="1:7" ht="22.95" customHeight="1" x14ac:dyDescent="0.25">
      <c r="A81" s="69"/>
      <c r="B81" s="69"/>
      <c r="C81" s="75"/>
      <c r="D81" s="69"/>
      <c r="E81" s="35" t="s">
        <v>118</v>
      </c>
      <c r="F81" s="36" t="s">
        <v>233</v>
      </c>
      <c r="G81" s="36" t="str">
        <f t="shared" si="3"/>
        <v>OP03005</v>
      </c>
    </row>
    <row r="82" spans="1:7" ht="22.95" customHeight="1" x14ac:dyDescent="0.25">
      <c r="A82" s="69"/>
      <c r="B82" s="69"/>
      <c r="C82" s="75"/>
      <c r="D82" s="69"/>
      <c r="E82" s="35" t="s">
        <v>120</v>
      </c>
      <c r="F82" s="36" t="s">
        <v>234</v>
      </c>
      <c r="G82" s="36" t="str">
        <f t="shared" si="3"/>
        <v>OP03006</v>
      </c>
    </row>
    <row r="83" spans="1:7" ht="22.95" customHeight="1" x14ac:dyDescent="0.25">
      <c r="A83" s="69"/>
      <c r="B83" s="69"/>
      <c r="C83" s="75"/>
      <c r="D83" s="69"/>
      <c r="E83" s="35" t="s">
        <v>122</v>
      </c>
      <c r="F83" s="36" t="s">
        <v>235</v>
      </c>
      <c r="G83" s="36" t="str">
        <f t="shared" si="3"/>
        <v>OP03007</v>
      </c>
    </row>
    <row r="84" spans="1:7" ht="22.95" customHeight="1" x14ac:dyDescent="0.25">
      <c r="A84" s="69"/>
      <c r="B84" s="69"/>
      <c r="C84" s="75"/>
      <c r="D84" s="69"/>
      <c r="E84" s="35" t="s">
        <v>124</v>
      </c>
      <c r="F84" s="36" t="s">
        <v>236</v>
      </c>
      <c r="G84" s="36" t="str">
        <f t="shared" si="3"/>
        <v>OP03008</v>
      </c>
    </row>
    <row r="85" spans="1:7" ht="22.95" customHeight="1" x14ac:dyDescent="0.25">
      <c r="A85" s="69"/>
      <c r="B85" s="69"/>
      <c r="C85" s="75"/>
      <c r="D85" s="69"/>
      <c r="E85" s="35" t="s">
        <v>126</v>
      </c>
      <c r="F85" s="36" t="s">
        <v>237</v>
      </c>
      <c r="G85" s="36" t="str">
        <f t="shared" si="3"/>
        <v>OP03009</v>
      </c>
    </row>
    <row r="86" spans="1:7" ht="22.95" customHeight="1" x14ac:dyDescent="0.25">
      <c r="A86" s="69"/>
      <c r="B86" s="69"/>
      <c r="C86" s="75"/>
      <c r="D86" s="69"/>
      <c r="E86" s="35" t="s">
        <v>128</v>
      </c>
      <c r="F86" s="36" t="s">
        <v>238</v>
      </c>
      <c r="G86" s="36" t="str">
        <f t="shared" si="3"/>
        <v>OP03010</v>
      </c>
    </row>
    <row r="87" spans="1:7" ht="22.95" customHeight="1" x14ac:dyDescent="0.25">
      <c r="A87" s="69"/>
      <c r="B87" s="69"/>
      <c r="C87" s="75"/>
      <c r="D87" s="69"/>
      <c r="E87" s="35" t="s">
        <v>130</v>
      </c>
      <c r="F87" s="36" t="s">
        <v>239</v>
      </c>
      <c r="G87" s="36" t="str">
        <f t="shared" si="3"/>
        <v>OP03011</v>
      </c>
    </row>
    <row r="88" spans="1:7" ht="22.95" customHeight="1" x14ac:dyDescent="0.25">
      <c r="A88" s="69"/>
      <c r="B88" s="69"/>
      <c r="C88" s="75"/>
      <c r="D88" s="69"/>
      <c r="E88" s="35" t="s">
        <v>132</v>
      </c>
      <c r="F88" s="36" t="s">
        <v>240</v>
      </c>
      <c r="G88" s="36" t="str">
        <f t="shared" si="3"/>
        <v>OP03012</v>
      </c>
    </row>
    <row r="89" spans="1:7" ht="22.95" customHeight="1" x14ac:dyDescent="0.25">
      <c r="A89" s="69"/>
      <c r="B89" s="69"/>
      <c r="C89" s="76"/>
      <c r="D89" s="70"/>
      <c r="E89" s="35" t="s">
        <v>134</v>
      </c>
      <c r="F89" s="36" t="s">
        <v>241</v>
      </c>
      <c r="G89" s="36" t="str">
        <f t="shared" si="3"/>
        <v>OP03013</v>
      </c>
    </row>
    <row r="90" spans="1:7" ht="22.95" customHeight="1" x14ac:dyDescent="0.25">
      <c r="A90" s="69"/>
      <c r="B90" s="69"/>
      <c r="C90" s="74" t="s">
        <v>242</v>
      </c>
      <c r="D90" s="68" t="s">
        <v>243</v>
      </c>
      <c r="E90" s="35" t="s">
        <v>110</v>
      </c>
      <c r="F90" s="36" t="s">
        <v>244</v>
      </c>
      <c r="G90" s="36" t="str">
        <f>$A$62&amp;$C$90&amp;E90</f>
        <v>OP04001</v>
      </c>
    </row>
    <row r="91" spans="1:7" ht="22.95" customHeight="1" x14ac:dyDescent="0.25">
      <c r="A91" s="69"/>
      <c r="B91" s="69"/>
      <c r="C91" s="75"/>
      <c r="D91" s="69"/>
      <c r="E91" s="35" t="s">
        <v>112</v>
      </c>
      <c r="F91" s="36" t="s">
        <v>35</v>
      </c>
      <c r="G91" s="36" t="str">
        <f>$A$62&amp;$C$90&amp;E91</f>
        <v>OP04002</v>
      </c>
    </row>
    <row r="92" spans="1:7" ht="22.95" customHeight="1" x14ac:dyDescent="0.25">
      <c r="A92" s="69"/>
      <c r="B92" s="69"/>
      <c r="C92" s="75"/>
      <c r="D92" s="69"/>
      <c r="E92" s="35" t="s">
        <v>114</v>
      </c>
      <c r="F92" s="36" t="s">
        <v>245</v>
      </c>
      <c r="G92" s="36" t="str">
        <f>$A$62&amp;$C$90&amp;E92</f>
        <v>OP04003</v>
      </c>
    </row>
    <row r="93" spans="1:7" ht="22.95" customHeight="1" x14ac:dyDescent="0.25">
      <c r="A93" s="69"/>
      <c r="B93" s="69"/>
      <c r="C93" s="75"/>
      <c r="D93" s="69"/>
      <c r="E93" s="35" t="s">
        <v>116</v>
      </c>
      <c r="F93" s="36" t="s">
        <v>246</v>
      </c>
      <c r="G93" s="36" t="str">
        <f>$A$62&amp;$C$90&amp;E93</f>
        <v>OP04004</v>
      </c>
    </row>
    <row r="94" spans="1:7" ht="22.95" customHeight="1" x14ac:dyDescent="0.25">
      <c r="A94" s="69"/>
      <c r="B94" s="69"/>
      <c r="C94" s="76"/>
      <c r="D94" s="70"/>
      <c r="E94" s="35" t="s">
        <v>118</v>
      </c>
      <c r="F94" s="36" t="s">
        <v>247</v>
      </c>
      <c r="G94" s="36" t="str">
        <f>$A$62&amp;$C$90&amp;E94</f>
        <v>OP04005</v>
      </c>
    </row>
    <row r="95" spans="1:7" ht="22.95" customHeight="1" x14ac:dyDescent="0.25">
      <c r="A95" s="69"/>
      <c r="B95" s="69"/>
      <c r="C95" s="74" t="s">
        <v>248</v>
      </c>
      <c r="D95" s="68" t="s">
        <v>249</v>
      </c>
      <c r="E95" s="35" t="s">
        <v>110</v>
      </c>
      <c r="F95" s="36" t="s">
        <v>250</v>
      </c>
      <c r="G95" s="36" t="str">
        <f>$A$62&amp;$C$95&amp;E95</f>
        <v>OP05001</v>
      </c>
    </row>
    <row r="96" spans="1:7" ht="22.95" customHeight="1" x14ac:dyDescent="0.25">
      <c r="A96" s="69"/>
      <c r="B96" s="69"/>
      <c r="C96" s="76"/>
      <c r="D96" s="70"/>
      <c r="E96" s="35" t="s">
        <v>112</v>
      </c>
      <c r="F96" s="36" t="s">
        <v>251</v>
      </c>
      <c r="G96" s="36" t="str">
        <f>$A$62&amp;$C$95&amp;E96</f>
        <v>OP05002</v>
      </c>
    </row>
    <row r="97" spans="1:7" ht="22.95" customHeight="1" x14ac:dyDescent="0.25">
      <c r="A97" s="69"/>
      <c r="B97" s="69"/>
      <c r="C97" s="74" t="s">
        <v>252</v>
      </c>
      <c r="D97" s="68" t="s">
        <v>253</v>
      </c>
      <c r="E97" s="35" t="s">
        <v>110</v>
      </c>
      <c r="F97" s="36" t="s">
        <v>254</v>
      </c>
      <c r="G97" s="36" t="str">
        <f>$A$62&amp;$C$97&amp;E97</f>
        <v>OP06001</v>
      </c>
    </row>
    <row r="98" spans="1:7" ht="22.95" customHeight="1" x14ac:dyDescent="0.25">
      <c r="A98" s="69"/>
      <c r="B98" s="69"/>
      <c r="C98" s="75"/>
      <c r="D98" s="69"/>
      <c r="E98" s="35" t="s">
        <v>112</v>
      </c>
      <c r="F98" s="36" t="s">
        <v>255</v>
      </c>
      <c r="G98" s="36" t="str">
        <f>$A$62&amp;$C$97&amp;E98</f>
        <v>OP06002</v>
      </c>
    </row>
    <row r="99" spans="1:7" ht="22.95" customHeight="1" x14ac:dyDescent="0.25">
      <c r="A99" s="69"/>
      <c r="B99" s="69"/>
      <c r="C99" s="75"/>
      <c r="D99" s="69"/>
      <c r="E99" s="35" t="s">
        <v>114</v>
      </c>
      <c r="F99" s="36" t="s">
        <v>256</v>
      </c>
      <c r="G99" s="36" t="str">
        <f>$A$62&amp;$C$97&amp;E99</f>
        <v>OP06003</v>
      </c>
    </row>
    <row r="100" spans="1:7" ht="22.95" customHeight="1" x14ac:dyDescent="0.25">
      <c r="A100" s="69"/>
      <c r="B100" s="69"/>
      <c r="C100" s="75"/>
      <c r="D100" s="69"/>
      <c r="E100" s="35" t="s">
        <v>116</v>
      </c>
      <c r="F100" s="36" t="s">
        <v>257</v>
      </c>
      <c r="G100" s="36" t="str">
        <f>$A$62&amp;$C$97&amp;E100</f>
        <v>OP06004</v>
      </c>
    </row>
    <row r="101" spans="1:7" ht="22.95" customHeight="1" x14ac:dyDescent="0.25">
      <c r="A101" s="69"/>
      <c r="B101" s="69"/>
      <c r="C101" s="76"/>
      <c r="D101" s="70"/>
      <c r="E101" s="35" t="s">
        <v>118</v>
      </c>
      <c r="F101" s="36" t="s">
        <v>258</v>
      </c>
      <c r="G101" s="36" t="str">
        <f>$A$62&amp;$C$97&amp;E101</f>
        <v>OP06005</v>
      </c>
    </row>
    <row r="102" spans="1:7" ht="22.95" customHeight="1" x14ac:dyDescent="0.25">
      <c r="A102" s="69"/>
      <c r="B102" s="69"/>
      <c r="C102" s="74" t="s">
        <v>259</v>
      </c>
      <c r="D102" s="68" t="s">
        <v>211</v>
      </c>
      <c r="E102" s="35" t="s">
        <v>110</v>
      </c>
      <c r="F102" s="36" t="s">
        <v>260</v>
      </c>
      <c r="G102" s="36" t="str">
        <f>$A$62&amp;$C$102&amp;E102</f>
        <v>OP07001</v>
      </c>
    </row>
    <row r="103" spans="1:7" ht="22.95" customHeight="1" x14ac:dyDescent="0.25">
      <c r="A103" s="69"/>
      <c r="B103" s="69"/>
      <c r="C103" s="76"/>
      <c r="D103" s="70"/>
      <c r="E103" s="35" t="s">
        <v>112</v>
      </c>
      <c r="F103" s="36" t="s">
        <v>261</v>
      </c>
      <c r="G103" s="36" t="str">
        <f>$A$62&amp;$C$102&amp;E103</f>
        <v>OP07002</v>
      </c>
    </row>
    <row r="104" spans="1:7" ht="22.95" customHeight="1" x14ac:dyDescent="0.25">
      <c r="A104" s="69"/>
      <c r="B104" s="69"/>
      <c r="C104" s="74" t="s">
        <v>262</v>
      </c>
      <c r="D104" s="68" t="s">
        <v>263</v>
      </c>
      <c r="E104" s="35" t="s">
        <v>110</v>
      </c>
      <c r="F104" s="36" t="s">
        <v>264</v>
      </c>
      <c r="G104" s="36" t="str">
        <f t="shared" ref="G104:G112" si="4">$A$62&amp;$C$104&amp;E104</f>
        <v>OP08001</v>
      </c>
    </row>
    <row r="105" spans="1:7" ht="22.95" customHeight="1" x14ac:dyDescent="0.25">
      <c r="A105" s="69"/>
      <c r="B105" s="69"/>
      <c r="C105" s="75"/>
      <c r="D105" s="69"/>
      <c r="E105" s="35" t="s">
        <v>112</v>
      </c>
      <c r="F105" s="36" t="s">
        <v>1</v>
      </c>
      <c r="G105" s="36" t="str">
        <f t="shared" si="4"/>
        <v>OP08002</v>
      </c>
    </row>
    <row r="106" spans="1:7" ht="22.95" customHeight="1" x14ac:dyDescent="0.25">
      <c r="A106" s="69"/>
      <c r="B106" s="69"/>
      <c r="C106" s="75"/>
      <c r="D106" s="69"/>
      <c r="E106" s="35" t="s">
        <v>114</v>
      </c>
      <c r="F106" s="36" t="s">
        <v>265</v>
      </c>
      <c r="G106" s="36" t="str">
        <f t="shared" si="4"/>
        <v>OP08003</v>
      </c>
    </row>
    <row r="107" spans="1:7" ht="22.95" customHeight="1" x14ac:dyDescent="0.25">
      <c r="A107" s="69"/>
      <c r="B107" s="69"/>
      <c r="C107" s="75"/>
      <c r="D107" s="69"/>
      <c r="E107" s="35" t="s">
        <v>116</v>
      </c>
      <c r="F107" s="36" t="s">
        <v>266</v>
      </c>
      <c r="G107" s="36" t="str">
        <f t="shared" si="4"/>
        <v>OP08004</v>
      </c>
    </row>
    <row r="108" spans="1:7" ht="22.95" customHeight="1" x14ac:dyDescent="0.25">
      <c r="A108" s="69"/>
      <c r="B108" s="69"/>
      <c r="C108" s="75"/>
      <c r="D108" s="69"/>
      <c r="E108" s="35" t="s">
        <v>118</v>
      </c>
      <c r="F108" s="36" t="s">
        <v>267</v>
      </c>
      <c r="G108" s="36" t="str">
        <f t="shared" si="4"/>
        <v>OP08005</v>
      </c>
    </row>
    <row r="109" spans="1:7" ht="22.95" customHeight="1" x14ac:dyDescent="0.25">
      <c r="A109" s="69"/>
      <c r="B109" s="69"/>
      <c r="C109" s="75"/>
      <c r="D109" s="69"/>
      <c r="E109" s="35" t="s">
        <v>120</v>
      </c>
      <c r="F109" s="36" t="s">
        <v>268</v>
      </c>
      <c r="G109" s="36" t="str">
        <f t="shared" si="4"/>
        <v>OP08006</v>
      </c>
    </row>
    <row r="110" spans="1:7" ht="22.95" customHeight="1" x14ac:dyDescent="0.25">
      <c r="A110" s="69"/>
      <c r="B110" s="69"/>
      <c r="C110" s="75"/>
      <c r="D110" s="69"/>
      <c r="E110" s="35" t="s">
        <v>122</v>
      </c>
      <c r="F110" s="36" t="s">
        <v>269</v>
      </c>
      <c r="G110" s="36" t="str">
        <f t="shared" si="4"/>
        <v>OP08007</v>
      </c>
    </row>
    <row r="111" spans="1:7" ht="22.95" customHeight="1" x14ac:dyDescent="0.25">
      <c r="A111" s="69"/>
      <c r="B111" s="69"/>
      <c r="C111" s="75"/>
      <c r="D111" s="69"/>
      <c r="E111" s="35" t="s">
        <v>124</v>
      </c>
      <c r="F111" s="36" t="s">
        <v>270</v>
      </c>
      <c r="G111" s="36" t="str">
        <f t="shared" si="4"/>
        <v>OP08008</v>
      </c>
    </row>
    <row r="112" spans="1:7" ht="22.95" customHeight="1" x14ac:dyDescent="0.25">
      <c r="A112" s="69"/>
      <c r="B112" s="69"/>
      <c r="C112" s="75"/>
      <c r="D112" s="69"/>
      <c r="E112" s="35" t="s">
        <v>126</v>
      </c>
      <c r="F112" s="36" t="s">
        <v>271</v>
      </c>
      <c r="G112" s="36" t="str">
        <f t="shared" si="4"/>
        <v>OP08009</v>
      </c>
    </row>
    <row r="113" spans="1:7" ht="22.95" customHeight="1" x14ac:dyDescent="0.25">
      <c r="A113" s="69"/>
      <c r="B113" s="69"/>
      <c r="C113" s="74" t="s">
        <v>272</v>
      </c>
      <c r="D113" s="68" t="s">
        <v>273</v>
      </c>
      <c r="E113" s="35" t="s">
        <v>110</v>
      </c>
      <c r="F113" s="36" t="s">
        <v>274</v>
      </c>
      <c r="G113" s="36" t="str">
        <f t="shared" ref="G113:G122" si="5">$A$62&amp;$C$113&amp;E113</f>
        <v>OP09001</v>
      </c>
    </row>
    <row r="114" spans="1:7" ht="22.95" customHeight="1" x14ac:dyDescent="0.25">
      <c r="A114" s="69"/>
      <c r="B114" s="69"/>
      <c r="C114" s="75"/>
      <c r="D114" s="69"/>
      <c r="E114" s="35" t="s">
        <v>112</v>
      </c>
      <c r="F114" s="36" t="s">
        <v>275</v>
      </c>
      <c r="G114" s="36" t="str">
        <f t="shared" si="5"/>
        <v>OP09002</v>
      </c>
    </row>
    <row r="115" spans="1:7" ht="22.95" customHeight="1" x14ac:dyDescent="0.25">
      <c r="A115" s="69"/>
      <c r="B115" s="69"/>
      <c r="C115" s="75"/>
      <c r="D115" s="69"/>
      <c r="E115" s="35" t="s">
        <v>114</v>
      </c>
      <c r="F115" s="36" t="s">
        <v>276</v>
      </c>
      <c r="G115" s="36" t="str">
        <f t="shared" si="5"/>
        <v>OP09003</v>
      </c>
    </row>
    <row r="116" spans="1:7" ht="22.95" customHeight="1" x14ac:dyDescent="0.25">
      <c r="A116" s="69"/>
      <c r="B116" s="69"/>
      <c r="C116" s="75"/>
      <c r="D116" s="69"/>
      <c r="E116" s="35" t="s">
        <v>116</v>
      </c>
      <c r="F116" s="36" t="s">
        <v>277</v>
      </c>
      <c r="G116" s="36" t="str">
        <f t="shared" si="5"/>
        <v>OP09004</v>
      </c>
    </row>
    <row r="117" spans="1:7" ht="22.95" customHeight="1" x14ac:dyDescent="0.25">
      <c r="A117" s="69"/>
      <c r="B117" s="69"/>
      <c r="C117" s="75"/>
      <c r="D117" s="69"/>
      <c r="E117" s="35" t="s">
        <v>118</v>
      </c>
      <c r="F117" s="36" t="s">
        <v>278</v>
      </c>
      <c r="G117" s="36" t="str">
        <f t="shared" si="5"/>
        <v>OP09005</v>
      </c>
    </row>
    <row r="118" spans="1:7" ht="22.95" customHeight="1" x14ac:dyDescent="0.25">
      <c r="A118" s="69"/>
      <c r="B118" s="69"/>
      <c r="C118" s="75"/>
      <c r="D118" s="69"/>
      <c r="E118" s="35" t="s">
        <v>120</v>
      </c>
      <c r="F118" s="36" t="s">
        <v>279</v>
      </c>
      <c r="G118" s="36" t="str">
        <f t="shared" si="5"/>
        <v>OP09006</v>
      </c>
    </row>
    <row r="119" spans="1:7" ht="22.95" customHeight="1" x14ac:dyDescent="0.25">
      <c r="A119" s="69"/>
      <c r="B119" s="69"/>
      <c r="C119" s="75"/>
      <c r="D119" s="69"/>
      <c r="E119" s="35" t="s">
        <v>122</v>
      </c>
      <c r="F119" s="36" t="s">
        <v>280</v>
      </c>
      <c r="G119" s="36" t="str">
        <f t="shared" si="5"/>
        <v>OP09007</v>
      </c>
    </row>
    <row r="120" spans="1:7" ht="22.95" customHeight="1" x14ac:dyDescent="0.25">
      <c r="A120" s="69"/>
      <c r="B120" s="69"/>
      <c r="C120" s="75"/>
      <c r="D120" s="69"/>
      <c r="E120" s="35" t="s">
        <v>124</v>
      </c>
      <c r="F120" s="36" t="s">
        <v>281</v>
      </c>
      <c r="G120" s="36" t="str">
        <f t="shared" si="5"/>
        <v>OP09008</v>
      </c>
    </row>
    <row r="121" spans="1:7" ht="22.95" customHeight="1" x14ac:dyDescent="0.25">
      <c r="A121" s="69"/>
      <c r="B121" s="69"/>
      <c r="C121" s="75"/>
      <c r="D121" s="69"/>
      <c r="E121" s="35" t="s">
        <v>126</v>
      </c>
      <c r="F121" s="36" t="s">
        <v>282</v>
      </c>
      <c r="G121" s="36" t="str">
        <f t="shared" si="5"/>
        <v>OP09009</v>
      </c>
    </row>
    <row r="122" spans="1:7" ht="22.95" customHeight="1" x14ac:dyDescent="0.25">
      <c r="A122" s="69"/>
      <c r="B122" s="69"/>
      <c r="C122" s="75"/>
      <c r="D122" s="69"/>
      <c r="E122" s="35" t="s">
        <v>128</v>
      </c>
      <c r="F122" s="36" t="s">
        <v>283</v>
      </c>
      <c r="G122" s="36" t="str">
        <f t="shared" si="5"/>
        <v>OP09010</v>
      </c>
    </row>
    <row r="123" spans="1:7" ht="22.95" customHeight="1" x14ac:dyDescent="0.25">
      <c r="A123" s="69"/>
      <c r="B123" s="69"/>
      <c r="C123" s="74" t="s">
        <v>284</v>
      </c>
      <c r="D123" s="68" t="s">
        <v>285</v>
      </c>
      <c r="E123" s="35" t="s">
        <v>110</v>
      </c>
      <c r="F123" s="36" t="s">
        <v>286</v>
      </c>
      <c r="G123" s="36" t="str">
        <f>$A$62&amp;$C$123&amp;E123</f>
        <v>OP10001</v>
      </c>
    </row>
    <row r="124" spans="1:7" ht="22.95" customHeight="1" x14ac:dyDescent="0.25">
      <c r="A124" s="69"/>
      <c r="B124" s="69"/>
      <c r="C124" s="75"/>
      <c r="D124" s="69"/>
      <c r="E124" s="35" t="s">
        <v>112</v>
      </c>
      <c r="F124" s="36" t="s">
        <v>287</v>
      </c>
      <c r="G124" s="36" t="str">
        <f>$A$62&amp;$C$123&amp;E124</f>
        <v>OP10002</v>
      </c>
    </row>
    <row r="125" spans="1:7" ht="22.95" customHeight="1" x14ac:dyDescent="0.25">
      <c r="A125" s="69"/>
      <c r="B125" s="69"/>
      <c r="C125" s="75"/>
      <c r="D125" s="69"/>
      <c r="E125" s="35" t="s">
        <v>114</v>
      </c>
      <c r="F125" s="36" t="s">
        <v>288</v>
      </c>
      <c r="G125" s="36" t="str">
        <f>$A$62&amp;$C$123&amp;E125</f>
        <v>OP10003</v>
      </c>
    </row>
    <row r="126" spans="1:7" ht="22.95" customHeight="1" x14ac:dyDescent="0.25">
      <c r="A126" s="69"/>
      <c r="B126" s="69"/>
      <c r="C126" s="75"/>
      <c r="D126" s="69"/>
      <c r="E126" s="35" t="s">
        <v>116</v>
      </c>
      <c r="F126" s="36" t="s">
        <v>289</v>
      </c>
      <c r="G126" s="36" t="str">
        <f>$A$62&amp;$C$123&amp;E126</f>
        <v>OP10004</v>
      </c>
    </row>
    <row r="127" spans="1:7" ht="22.95" customHeight="1" x14ac:dyDescent="0.25">
      <c r="A127" s="69"/>
      <c r="B127" s="69"/>
      <c r="C127" s="76"/>
      <c r="D127" s="70"/>
      <c r="E127" s="35" t="s">
        <v>118</v>
      </c>
      <c r="F127" s="36" t="s">
        <v>290</v>
      </c>
      <c r="G127" s="36" t="str">
        <f>$A$62&amp;$C$123&amp;E127</f>
        <v>OP10005</v>
      </c>
    </row>
    <row r="128" spans="1:7" ht="22.95" customHeight="1" x14ac:dyDescent="0.25">
      <c r="A128" s="69"/>
      <c r="B128" s="69"/>
      <c r="C128" s="74" t="s">
        <v>291</v>
      </c>
      <c r="D128" s="68" t="s">
        <v>292</v>
      </c>
      <c r="E128" s="35" t="s">
        <v>110</v>
      </c>
      <c r="F128" s="36" t="s">
        <v>293</v>
      </c>
      <c r="G128" s="36" t="str">
        <f>$A$62&amp;$C$128&amp;E128</f>
        <v>OP11001</v>
      </c>
    </row>
    <row r="129" spans="1:7" ht="22.95" customHeight="1" x14ac:dyDescent="0.25">
      <c r="A129" s="69"/>
      <c r="B129" s="69"/>
      <c r="C129" s="75"/>
      <c r="D129" s="69"/>
      <c r="E129" s="35" t="s">
        <v>112</v>
      </c>
      <c r="F129" s="36" t="s">
        <v>294</v>
      </c>
      <c r="G129" s="36" t="str">
        <f>$A$62&amp;$C$128&amp;E129</f>
        <v>OP11002</v>
      </c>
    </row>
    <row r="130" spans="1:7" ht="22.95" customHeight="1" x14ac:dyDescent="0.25">
      <c r="A130" s="69"/>
      <c r="B130" s="69"/>
      <c r="C130" s="75"/>
      <c r="D130" s="69"/>
      <c r="E130" s="35" t="s">
        <v>114</v>
      </c>
      <c r="F130" s="36" t="s">
        <v>22</v>
      </c>
      <c r="G130" s="36" t="str">
        <f>$A$62&amp;$C$128&amp;E130</f>
        <v>OP11003</v>
      </c>
    </row>
    <row r="131" spans="1:7" ht="22.95" customHeight="1" x14ac:dyDescent="0.25">
      <c r="A131" s="69"/>
      <c r="B131" s="69"/>
      <c r="C131" s="75"/>
      <c r="D131" s="69"/>
      <c r="E131" s="35" t="s">
        <v>116</v>
      </c>
      <c r="F131" s="36" t="s">
        <v>38</v>
      </c>
      <c r="G131" s="36" t="str">
        <f>$A$62&amp;$C$128&amp;E131</f>
        <v>OP11004</v>
      </c>
    </row>
    <row r="132" spans="1:7" ht="22.95" customHeight="1" x14ac:dyDescent="0.25">
      <c r="A132" s="69"/>
      <c r="B132" s="69"/>
      <c r="C132" s="76"/>
      <c r="D132" s="70"/>
      <c r="E132" s="35" t="s">
        <v>118</v>
      </c>
      <c r="F132" s="36" t="s">
        <v>295</v>
      </c>
      <c r="G132" s="36" t="str">
        <f>$A$62&amp;$C$128&amp;E132</f>
        <v>OP11005</v>
      </c>
    </row>
    <row r="133" spans="1:7" ht="22.95" customHeight="1" x14ac:dyDescent="0.25">
      <c r="A133" s="70"/>
      <c r="B133" s="70"/>
      <c r="C133" s="37" t="s">
        <v>296</v>
      </c>
      <c r="D133" s="36" t="s">
        <v>297</v>
      </c>
      <c r="E133" s="35" t="s">
        <v>110</v>
      </c>
      <c r="F133" s="36" t="s">
        <v>297</v>
      </c>
      <c r="G133" s="36" t="str">
        <f>$A$62&amp;$C$133&amp;E133</f>
        <v>OP12001</v>
      </c>
    </row>
    <row r="134" spans="1:7" ht="22.95" customHeight="1" x14ac:dyDescent="0.25">
      <c r="A134" s="68" t="s">
        <v>298</v>
      </c>
      <c r="B134" s="68" t="s">
        <v>45</v>
      </c>
      <c r="C134" s="35" t="s">
        <v>108</v>
      </c>
      <c r="D134" s="36" t="s">
        <v>299</v>
      </c>
      <c r="E134" s="35" t="s">
        <v>110</v>
      </c>
      <c r="F134" s="36" t="s">
        <v>50</v>
      </c>
      <c r="G134" s="36" t="str">
        <f>$A$134&amp;$C$134&amp;E134</f>
        <v>GE01001</v>
      </c>
    </row>
    <row r="135" spans="1:7" ht="22.95" customHeight="1" x14ac:dyDescent="0.25">
      <c r="A135" s="69"/>
      <c r="B135" s="69"/>
      <c r="C135" s="35" t="s">
        <v>200</v>
      </c>
      <c r="D135" s="36" t="s">
        <v>300</v>
      </c>
      <c r="E135" s="35" t="s">
        <v>110</v>
      </c>
      <c r="F135" s="36" t="s">
        <v>300</v>
      </c>
      <c r="G135" s="36" t="str">
        <f t="shared" ref="G135:G140" si="6">$A$134&amp;C135&amp;E135</f>
        <v>GE02001</v>
      </c>
    </row>
    <row r="136" spans="1:7" ht="22.95" customHeight="1" x14ac:dyDescent="0.25">
      <c r="A136" s="69"/>
      <c r="B136" s="69"/>
      <c r="C136" s="35" t="s">
        <v>210</v>
      </c>
      <c r="D136" s="36" t="s">
        <v>301</v>
      </c>
      <c r="E136" s="35" t="s">
        <v>110</v>
      </c>
      <c r="F136" s="36" t="s">
        <v>301</v>
      </c>
      <c r="G136" s="36" t="str">
        <f t="shared" si="6"/>
        <v>GE03001</v>
      </c>
    </row>
    <row r="137" spans="1:7" ht="22.95" customHeight="1" x14ac:dyDescent="0.25">
      <c r="A137" s="69"/>
      <c r="B137" s="69"/>
      <c r="C137" s="35" t="s">
        <v>242</v>
      </c>
      <c r="D137" s="36" t="s">
        <v>302</v>
      </c>
      <c r="E137" s="35" t="s">
        <v>110</v>
      </c>
      <c r="F137" s="36" t="s">
        <v>302</v>
      </c>
      <c r="G137" s="36" t="str">
        <f t="shared" si="6"/>
        <v>GE04001</v>
      </c>
    </row>
    <row r="138" spans="1:7" ht="22.95" customHeight="1" x14ac:dyDescent="0.25">
      <c r="A138" s="69"/>
      <c r="B138" s="69"/>
      <c r="C138" s="35" t="s">
        <v>248</v>
      </c>
      <c r="D138" s="36" t="s">
        <v>303</v>
      </c>
      <c r="E138" s="35" t="s">
        <v>110</v>
      </c>
      <c r="F138" s="36" t="s">
        <v>3</v>
      </c>
      <c r="G138" s="36" t="str">
        <f t="shared" si="6"/>
        <v>GE05001</v>
      </c>
    </row>
    <row r="139" spans="1:7" ht="22.95" customHeight="1" x14ac:dyDescent="0.25">
      <c r="A139" s="69"/>
      <c r="B139" s="69"/>
      <c r="C139" s="35" t="s">
        <v>252</v>
      </c>
      <c r="D139" s="36" t="s">
        <v>304</v>
      </c>
      <c r="E139" s="35" t="s">
        <v>110</v>
      </c>
      <c r="F139" s="36" t="s">
        <v>2</v>
      </c>
      <c r="G139" s="36" t="str">
        <f t="shared" si="6"/>
        <v>GE06001</v>
      </c>
    </row>
    <row r="140" spans="1:7" ht="22.95" customHeight="1" x14ac:dyDescent="0.25">
      <c r="A140" s="70"/>
      <c r="B140" s="70"/>
      <c r="C140" s="35" t="s">
        <v>259</v>
      </c>
      <c r="D140" s="36" t="s">
        <v>305</v>
      </c>
      <c r="E140" s="35" t="s">
        <v>110</v>
      </c>
      <c r="F140" s="36" t="s">
        <v>306</v>
      </c>
      <c r="G140" s="36" t="str">
        <f t="shared" si="6"/>
        <v>GE07001</v>
      </c>
    </row>
    <row r="141" spans="1:7" ht="22.95" customHeight="1" x14ac:dyDescent="0.25">
      <c r="A141" s="36" t="s">
        <v>307</v>
      </c>
      <c r="B141" s="36" t="s">
        <v>308</v>
      </c>
      <c r="C141" s="35" t="s">
        <v>108</v>
      </c>
      <c r="D141" s="36" t="s">
        <v>308</v>
      </c>
      <c r="E141" s="35" t="s">
        <v>110</v>
      </c>
      <c r="F141" s="36" t="s">
        <v>308</v>
      </c>
      <c r="G141" s="36" t="str">
        <f>A141&amp;C141&amp;E141</f>
        <v>VA01001</v>
      </c>
    </row>
  </sheetData>
  <mergeCells count="32">
    <mergeCell ref="D113:D122"/>
    <mergeCell ref="C113:C122"/>
    <mergeCell ref="B134:B140"/>
    <mergeCell ref="B62:B133"/>
    <mergeCell ref="D63:D76"/>
    <mergeCell ref="C63:C76"/>
    <mergeCell ref="C104:C112"/>
    <mergeCell ref="D104:D112"/>
    <mergeCell ref="C123:C127"/>
    <mergeCell ref="D123:D127"/>
    <mergeCell ref="D97:D101"/>
    <mergeCell ref="C97:C101"/>
    <mergeCell ref="D102:D103"/>
    <mergeCell ref="C102:C103"/>
    <mergeCell ref="D95:D96"/>
    <mergeCell ref="C95:C96"/>
    <mergeCell ref="A62:A133"/>
    <mergeCell ref="A134:A140"/>
    <mergeCell ref="A1:G3"/>
    <mergeCell ref="A4:G5"/>
    <mergeCell ref="A7:A61"/>
    <mergeCell ref="B7:B61"/>
    <mergeCell ref="D7:D51"/>
    <mergeCell ref="C7:C51"/>
    <mergeCell ref="D52:D60"/>
    <mergeCell ref="C52:C60"/>
    <mergeCell ref="D77:D89"/>
    <mergeCell ref="C77:C89"/>
    <mergeCell ref="D90:D94"/>
    <mergeCell ref="C90:C94"/>
    <mergeCell ref="C128:C132"/>
    <mergeCell ref="D128:D132"/>
  </mergeCells>
  <phoneticPr fontId="6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3">
      <c r="A1" s="42" t="s">
        <v>107</v>
      </c>
      <c r="B1" s="42" t="s">
        <v>21</v>
      </c>
      <c r="C1" s="42" t="s">
        <v>45</v>
      </c>
      <c r="D1" s="42" t="s">
        <v>308</v>
      </c>
    </row>
    <row r="2" spans="1:4" ht="16.95" customHeight="1" x14ac:dyDescent="0.25">
      <c r="A2" s="36" t="s">
        <v>111</v>
      </c>
      <c r="B2" s="36" t="s">
        <v>214</v>
      </c>
      <c r="C2" s="41" t="s">
        <v>50</v>
      </c>
      <c r="D2" s="41" t="s">
        <v>308</v>
      </c>
    </row>
    <row r="3" spans="1:4" ht="16.95" customHeight="1" x14ac:dyDescent="0.25">
      <c r="A3" s="36" t="s">
        <v>113</v>
      </c>
      <c r="B3" s="36" t="s">
        <v>216</v>
      </c>
      <c r="C3" s="41" t="s">
        <v>300</v>
      </c>
      <c r="D3" s="41" t="s">
        <v>309</v>
      </c>
    </row>
    <row r="4" spans="1:4" ht="16.95" customHeight="1" x14ac:dyDescent="0.25">
      <c r="A4" s="36" t="s">
        <v>115</v>
      </c>
      <c r="B4" s="36" t="s">
        <v>217</v>
      </c>
      <c r="C4" s="41" t="s">
        <v>301</v>
      </c>
      <c r="D4" s="41" t="s">
        <v>309</v>
      </c>
    </row>
    <row r="5" spans="1:4" ht="16.95" customHeight="1" x14ac:dyDescent="0.25">
      <c r="A5" s="36" t="s">
        <v>117</v>
      </c>
      <c r="B5" s="36" t="s">
        <v>218</v>
      </c>
      <c r="C5" s="41" t="s">
        <v>302</v>
      </c>
      <c r="D5" s="41" t="s">
        <v>309</v>
      </c>
    </row>
    <row r="6" spans="1:4" ht="16.95" customHeight="1" x14ac:dyDescent="0.25">
      <c r="A6" s="36" t="s">
        <v>119</v>
      </c>
      <c r="B6" s="36" t="s">
        <v>219</v>
      </c>
      <c r="C6" s="41" t="s">
        <v>3</v>
      </c>
      <c r="D6" s="41" t="s">
        <v>309</v>
      </c>
    </row>
    <row r="7" spans="1:4" ht="16.95" customHeight="1" x14ac:dyDescent="0.25">
      <c r="A7" s="36" t="s">
        <v>121</v>
      </c>
      <c r="B7" s="36" t="s">
        <v>220</v>
      </c>
      <c r="C7" s="41" t="s">
        <v>306</v>
      </c>
      <c r="D7" s="41" t="s">
        <v>309</v>
      </c>
    </row>
    <row r="8" spans="1:4" ht="16.95" customHeight="1" x14ac:dyDescent="0.25">
      <c r="A8" s="36" t="s">
        <v>123</v>
      </c>
      <c r="B8" s="36" t="s">
        <v>221</v>
      </c>
      <c r="C8" s="41" t="s">
        <v>309</v>
      </c>
      <c r="D8" s="41" t="s">
        <v>309</v>
      </c>
    </row>
    <row r="9" spans="1:4" ht="16.95" customHeight="1" x14ac:dyDescent="0.25">
      <c r="A9" s="36" t="s">
        <v>125</v>
      </c>
      <c r="B9" s="36" t="s">
        <v>222</v>
      </c>
      <c r="C9" s="41" t="s">
        <v>309</v>
      </c>
      <c r="D9" s="41" t="s">
        <v>309</v>
      </c>
    </row>
    <row r="10" spans="1:4" ht="16.95" customHeight="1" x14ac:dyDescent="0.25">
      <c r="A10" s="36" t="s">
        <v>127</v>
      </c>
      <c r="B10" s="36" t="s">
        <v>157</v>
      </c>
      <c r="C10" s="41" t="s">
        <v>309</v>
      </c>
      <c r="D10" s="41" t="s">
        <v>309</v>
      </c>
    </row>
    <row r="11" spans="1:4" ht="16.95" customHeight="1" x14ac:dyDescent="0.25">
      <c r="A11" s="36" t="s">
        <v>129</v>
      </c>
      <c r="B11" s="36" t="s">
        <v>223</v>
      </c>
      <c r="C11" s="41" t="s">
        <v>309</v>
      </c>
      <c r="D11" s="41" t="s">
        <v>309</v>
      </c>
    </row>
    <row r="12" spans="1:4" ht="16.95" customHeight="1" x14ac:dyDescent="0.25">
      <c r="A12" s="36" t="s">
        <v>131</v>
      </c>
      <c r="B12" s="36" t="s">
        <v>155</v>
      </c>
      <c r="C12" s="41" t="s">
        <v>309</v>
      </c>
      <c r="D12" s="41" t="s">
        <v>309</v>
      </c>
    </row>
    <row r="13" spans="1:4" ht="16.95" customHeight="1" x14ac:dyDescent="0.25">
      <c r="A13" s="36" t="s">
        <v>133</v>
      </c>
      <c r="B13" s="36" t="s">
        <v>224</v>
      </c>
      <c r="C13" s="41" t="s">
        <v>309</v>
      </c>
      <c r="D13" s="41" t="s">
        <v>309</v>
      </c>
    </row>
    <row r="14" spans="1:4" ht="16.95" customHeight="1" x14ac:dyDescent="0.25">
      <c r="A14" s="36" t="s">
        <v>135</v>
      </c>
      <c r="B14" s="36" t="s">
        <v>225</v>
      </c>
      <c r="C14" s="41" t="s">
        <v>309</v>
      </c>
      <c r="D14" s="41" t="s">
        <v>309</v>
      </c>
    </row>
    <row r="15" spans="1:4" ht="16.95" customHeight="1" x14ac:dyDescent="0.25">
      <c r="A15" s="36" t="s">
        <v>137</v>
      </c>
      <c r="B15" s="36" t="s">
        <v>226</v>
      </c>
      <c r="C15" s="41" t="s">
        <v>309</v>
      </c>
      <c r="D15" s="41" t="s">
        <v>309</v>
      </c>
    </row>
    <row r="16" spans="1:4" ht="16.95" customHeight="1" x14ac:dyDescent="0.25">
      <c r="A16" s="36" t="s">
        <v>139</v>
      </c>
      <c r="B16" s="36" t="s">
        <v>227</v>
      </c>
      <c r="C16" s="41" t="s">
        <v>309</v>
      </c>
      <c r="D16" s="41" t="s">
        <v>309</v>
      </c>
    </row>
    <row r="17" spans="1:4" ht="16.95" customHeight="1" x14ac:dyDescent="0.25">
      <c r="A17" s="36" t="s">
        <v>141</v>
      </c>
      <c r="B17" s="36" t="s">
        <v>229</v>
      </c>
      <c r="C17" s="41" t="s">
        <v>309</v>
      </c>
      <c r="D17" s="41" t="s">
        <v>309</v>
      </c>
    </row>
    <row r="18" spans="1:4" ht="16.95" customHeight="1" x14ac:dyDescent="0.25">
      <c r="A18" s="36" t="s">
        <v>143</v>
      </c>
      <c r="B18" s="36" t="s">
        <v>230</v>
      </c>
      <c r="C18" s="41" t="s">
        <v>309</v>
      </c>
      <c r="D18" s="41" t="s">
        <v>309</v>
      </c>
    </row>
    <row r="19" spans="1:4" ht="16.95" customHeight="1" x14ac:dyDescent="0.25">
      <c r="A19" s="36" t="s">
        <v>145</v>
      </c>
      <c r="B19" s="36" t="s">
        <v>231</v>
      </c>
      <c r="C19" s="41" t="s">
        <v>309</v>
      </c>
      <c r="D19" s="41" t="s">
        <v>309</v>
      </c>
    </row>
    <row r="20" spans="1:4" ht="16.95" customHeight="1" x14ac:dyDescent="0.25">
      <c r="A20" s="36" t="s">
        <v>147</v>
      </c>
      <c r="B20" s="36" t="s">
        <v>232</v>
      </c>
      <c r="C20" s="41" t="s">
        <v>309</v>
      </c>
      <c r="D20" s="41" t="s">
        <v>309</v>
      </c>
    </row>
    <row r="21" spans="1:4" ht="16.95" customHeight="1" x14ac:dyDescent="0.25">
      <c r="A21" s="36" t="s">
        <v>149</v>
      </c>
      <c r="B21" s="36" t="s">
        <v>233</v>
      </c>
      <c r="C21" s="41" t="s">
        <v>309</v>
      </c>
      <c r="D21" s="41" t="s">
        <v>309</v>
      </c>
    </row>
    <row r="22" spans="1:4" ht="16.95" customHeight="1" x14ac:dyDescent="0.25">
      <c r="A22" s="36" t="s">
        <v>151</v>
      </c>
      <c r="B22" s="36" t="s">
        <v>234</v>
      </c>
      <c r="C22" s="41" t="s">
        <v>309</v>
      </c>
      <c r="D22" s="41" t="s">
        <v>309</v>
      </c>
    </row>
    <row r="23" spans="1:4" ht="16.95" customHeight="1" x14ac:dyDescent="0.25">
      <c r="A23" s="36" t="s">
        <v>153</v>
      </c>
      <c r="B23" s="36" t="s">
        <v>235</v>
      </c>
      <c r="C23" s="41" t="s">
        <v>309</v>
      </c>
      <c r="D23" s="41" t="s">
        <v>309</v>
      </c>
    </row>
    <row r="24" spans="1:4" ht="16.95" customHeight="1" x14ac:dyDescent="0.25">
      <c r="A24" s="36" t="s">
        <v>155</v>
      </c>
      <c r="B24" s="36" t="s">
        <v>236</v>
      </c>
      <c r="C24" s="41" t="s">
        <v>309</v>
      </c>
      <c r="D24" s="41" t="s">
        <v>309</v>
      </c>
    </row>
    <row r="25" spans="1:4" ht="16.95" customHeight="1" x14ac:dyDescent="0.25">
      <c r="A25" s="36" t="s">
        <v>157</v>
      </c>
      <c r="B25" s="36" t="s">
        <v>237</v>
      </c>
      <c r="C25" s="41" t="s">
        <v>309</v>
      </c>
      <c r="D25" s="41" t="s">
        <v>309</v>
      </c>
    </row>
    <row r="26" spans="1:4" ht="16.95" customHeight="1" x14ac:dyDescent="0.25">
      <c r="A26" s="36" t="s">
        <v>159</v>
      </c>
      <c r="B26" s="36" t="s">
        <v>238</v>
      </c>
      <c r="C26" s="41" t="s">
        <v>309</v>
      </c>
      <c r="D26" s="41" t="s">
        <v>309</v>
      </c>
    </row>
    <row r="27" spans="1:4" ht="16.95" customHeight="1" x14ac:dyDescent="0.25">
      <c r="A27" s="36" t="s">
        <v>161</v>
      </c>
      <c r="B27" s="36" t="s">
        <v>239</v>
      </c>
      <c r="C27" s="41" t="s">
        <v>309</v>
      </c>
      <c r="D27" s="41" t="s">
        <v>309</v>
      </c>
    </row>
    <row r="28" spans="1:4" ht="16.95" customHeight="1" x14ac:dyDescent="0.25">
      <c r="A28" s="36" t="s">
        <v>163</v>
      </c>
      <c r="B28" s="36" t="s">
        <v>240</v>
      </c>
      <c r="C28" s="41" t="s">
        <v>309</v>
      </c>
      <c r="D28" s="41" t="s">
        <v>309</v>
      </c>
    </row>
    <row r="29" spans="1:4" ht="16.95" customHeight="1" x14ac:dyDescent="0.25">
      <c r="A29" s="36" t="s">
        <v>165</v>
      </c>
      <c r="B29" s="36" t="s">
        <v>241</v>
      </c>
      <c r="C29" s="41" t="s">
        <v>309</v>
      </c>
      <c r="D29" s="41" t="s">
        <v>309</v>
      </c>
    </row>
    <row r="30" spans="1:4" ht="16.95" customHeight="1" x14ac:dyDescent="0.25">
      <c r="A30" s="36" t="s">
        <v>167</v>
      </c>
      <c r="B30" s="36" t="s">
        <v>244</v>
      </c>
      <c r="C30" s="41" t="s">
        <v>309</v>
      </c>
      <c r="D30" s="41" t="s">
        <v>309</v>
      </c>
    </row>
    <row r="31" spans="1:4" ht="16.95" customHeight="1" x14ac:dyDescent="0.25">
      <c r="A31" s="36" t="s">
        <v>169</v>
      </c>
      <c r="B31" s="36" t="s">
        <v>35</v>
      </c>
      <c r="C31" s="41" t="s">
        <v>309</v>
      </c>
      <c r="D31" s="41" t="s">
        <v>309</v>
      </c>
    </row>
    <row r="32" spans="1:4" ht="16.95" customHeight="1" x14ac:dyDescent="0.25">
      <c r="A32" s="36" t="s">
        <v>171</v>
      </c>
      <c r="B32" s="36" t="s">
        <v>245</v>
      </c>
      <c r="C32" s="41" t="s">
        <v>309</v>
      </c>
      <c r="D32" s="41" t="s">
        <v>309</v>
      </c>
    </row>
    <row r="33" spans="1:4" ht="16.95" customHeight="1" x14ac:dyDescent="0.25">
      <c r="A33" s="36" t="s">
        <v>173</v>
      </c>
      <c r="B33" s="36" t="s">
        <v>246</v>
      </c>
      <c r="C33" s="41" t="s">
        <v>309</v>
      </c>
      <c r="D33" s="41" t="s">
        <v>309</v>
      </c>
    </row>
    <row r="34" spans="1:4" ht="16.95" customHeight="1" x14ac:dyDescent="0.25">
      <c r="A34" s="36" t="s">
        <v>175</v>
      </c>
      <c r="B34" s="36" t="s">
        <v>247</v>
      </c>
      <c r="C34" s="41" t="s">
        <v>309</v>
      </c>
      <c r="D34" s="41" t="s">
        <v>309</v>
      </c>
    </row>
    <row r="35" spans="1:4" ht="16.95" customHeight="1" x14ac:dyDescent="0.25">
      <c r="A35" s="36" t="s">
        <v>177</v>
      </c>
      <c r="B35" s="36" t="s">
        <v>250</v>
      </c>
      <c r="C35" s="41" t="s">
        <v>309</v>
      </c>
      <c r="D35" s="41" t="s">
        <v>309</v>
      </c>
    </row>
    <row r="36" spans="1:4" ht="16.95" customHeight="1" x14ac:dyDescent="0.25">
      <c r="A36" s="36" t="s">
        <v>179</v>
      </c>
      <c r="B36" s="36" t="s">
        <v>251</v>
      </c>
      <c r="C36" s="41" t="s">
        <v>309</v>
      </c>
      <c r="D36" s="41" t="s">
        <v>309</v>
      </c>
    </row>
    <row r="37" spans="1:4" ht="16.95" customHeight="1" x14ac:dyDescent="0.25">
      <c r="A37" s="36" t="s">
        <v>181</v>
      </c>
      <c r="B37" s="36" t="s">
        <v>254</v>
      </c>
      <c r="C37" s="41" t="s">
        <v>309</v>
      </c>
      <c r="D37" s="41" t="s">
        <v>309</v>
      </c>
    </row>
    <row r="38" spans="1:4" ht="16.95" customHeight="1" x14ac:dyDescent="0.25">
      <c r="A38" s="36" t="s">
        <v>183</v>
      </c>
      <c r="B38" s="36" t="s">
        <v>255</v>
      </c>
      <c r="C38" s="41" t="s">
        <v>309</v>
      </c>
      <c r="D38" s="41" t="s">
        <v>309</v>
      </c>
    </row>
    <row r="39" spans="1:4" ht="16.95" customHeight="1" x14ac:dyDescent="0.25">
      <c r="A39" s="36" t="s">
        <v>185</v>
      </c>
      <c r="B39" s="36" t="s">
        <v>256</v>
      </c>
      <c r="C39" s="41" t="s">
        <v>309</v>
      </c>
      <c r="D39" s="41" t="s">
        <v>309</v>
      </c>
    </row>
    <row r="40" spans="1:4" ht="16.95" customHeight="1" x14ac:dyDescent="0.25">
      <c r="A40" s="36" t="s">
        <v>187</v>
      </c>
      <c r="B40" s="36" t="s">
        <v>257</v>
      </c>
      <c r="C40" s="41" t="s">
        <v>309</v>
      </c>
      <c r="D40" s="41" t="s">
        <v>309</v>
      </c>
    </row>
    <row r="41" spans="1:4" ht="16.95" customHeight="1" x14ac:dyDescent="0.25">
      <c r="A41" s="36" t="s">
        <v>189</v>
      </c>
      <c r="B41" s="36" t="s">
        <v>258</v>
      </c>
      <c r="C41" s="41" t="s">
        <v>309</v>
      </c>
      <c r="D41" s="41" t="s">
        <v>309</v>
      </c>
    </row>
    <row r="42" spans="1:4" ht="16.95" customHeight="1" x14ac:dyDescent="0.25">
      <c r="A42" s="36" t="s">
        <v>191</v>
      </c>
      <c r="B42" s="36" t="s">
        <v>260</v>
      </c>
      <c r="C42" s="41" t="s">
        <v>309</v>
      </c>
      <c r="D42" s="41" t="s">
        <v>309</v>
      </c>
    </row>
    <row r="43" spans="1:4" ht="16.95" customHeight="1" x14ac:dyDescent="0.25">
      <c r="A43" s="36" t="s">
        <v>193</v>
      </c>
      <c r="B43" s="36" t="s">
        <v>261</v>
      </c>
      <c r="C43" s="41" t="s">
        <v>309</v>
      </c>
      <c r="D43" s="41" t="s">
        <v>309</v>
      </c>
    </row>
    <row r="44" spans="1:4" ht="16.95" customHeight="1" x14ac:dyDescent="0.25">
      <c r="A44" s="36" t="s">
        <v>195</v>
      </c>
      <c r="B44" s="36" t="s">
        <v>264</v>
      </c>
      <c r="C44" s="41" t="s">
        <v>309</v>
      </c>
      <c r="D44" s="41" t="s">
        <v>309</v>
      </c>
    </row>
    <row r="45" spans="1:4" ht="16.95" customHeight="1" x14ac:dyDescent="0.25">
      <c r="A45" s="36" t="s">
        <v>197</v>
      </c>
      <c r="B45" s="36" t="s">
        <v>1</v>
      </c>
      <c r="C45" s="41" t="s">
        <v>309</v>
      </c>
      <c r="D45" s="41" t="s">
        <v>309</v>
      </c>
    </row>
    <row r="46" spans="1:4" ht="16.95" customHeight="1" x14ac:dyDescent="0.25">
      <c r="A46" s="36" t="s">
        <v>202</v>
      </c>
      <c r="B46" s="36" t="s">
        <v>265</v>
      </c>
      <c r="C46" s="41" t="s">
        <v>309</v>
      </c>
      <c r="D46" s="41" t="s">
        <v>309</v>
      </c>
    </row>
    <row r="47" spans="1:4" ht="16.95" customHeight="1" x14ac:dyDescent="0.25">
      <c r="A47" s="36" t="s">
        <v>203</v>
      </c>
      <c r="B47" s="36" t="s">
        <v>266</v>
      </c>
      <c r="C47" s="41" t="s">
        <v>309</v>
      </c>
      <c r="D47" s="41" t="s">
        <v>309</v>
      </c>
    </row>
    <row r="48" spans="1:4" ht="16.95" customHeight="1" x14ac:dyDescent="0.25">
      <c r="A48" s="36" t="s">
        <v>204</v>
      </c>
      <c r="B48" s="36" t="s">
        <v>267</v>
      </c>
      <c r="C48" s="41" t="s">
        <v>309</v>
      </c>
      <c r="D48" s="41" t="s">
        <v>309</v>
      </c>
    </row>
    <row r="49" spans="1:4" ht="16.95" customHeight="1" x14ac:dyDescent="0.25">
      <c r="A49" s="36" t="s">
        <v>205</v>
      </c>
      <c r="B49" s="36" t="s">
        <v>268</v>
      </c>
      <c r="C49" s="41" t="s">
        <v>309</v>
      </c>
      <c r="D49" s="41" t="s">
        <v>309</v>
      </c>
    </row>
    <row r="50" spans="1:4" ht="16.95" customHeight="1" x14ac:dyDescent="0.25">
      <c r="A50" s="36" t="s">
        <v>206</v>
      </c>
      <c r="B50" s="36" t="s">
        <v>269</v>
      </c>
      <c r="C50" s="41" t="s">
        <v>309</v>
      </c>
      <c r="D50" s="41" t="s">
        <v>309</v>
      </c>
    </row>
    <row r="51" spans="1:4" ht="16.95" customHeight="1" x14ac:dyDescent="0.25">
      <c r="A51" s="36" t="s">
        <v>207</v>
      </c>
      <c r="B51" s="36" t="s">
        <v>270</v>
      </c>
      <c r="C51" s="41" t="s">
        <v>309</v>
      </c>
      <c r="D51" s="41" t="s">
        <v>309</v>
      </c>
    </row>
    <row r="52" spans="1:4" ht="16.95" customHeight="1" x14ac:dyDescent="0.25">
      <c r="A52" s="36" t="s">
        <v>208</v>
      </c>
      <c r="B52" s="36" t="s">
        <v>271</v>
      </c>
      <c r="C52" s="41" t="s">
        <v>309</v>
      </c>
      <c r="D52" s="41" t="s">
        <v>309</v>
      </c>
    </row>
    <row r="53" spans="1:4" ht="18" customHeight="1" x14ac:dyDescent="0.25">
      <c r="A53" s="36" t="s">
        <v>209</v>
      </c>
      <c r="B53" s="36" t="s">
        <v>274</v>
      </c>
      <c r="C53" s="41" t="s">
        <v>309</v>
      </c>
      <c r="D53" s="41" t="s">
        <v>309</v>
      </c>
    </row>
    <row r="54" spans="1:4" ht="18" customHeight="1" x14ac:dyDescent="0.25">
      <c r="A54" s="36" t="s">
        <v>5</v>
      </c>
      <c r="B54" s="36" t="s">
        <v>275</v>
      </c>
      <c r="C54" s="41" t="s">
        <v>309</v>
      </c>
      <c r="D54" s="41" t="s">
        <v>309</v>
      </c>
    </row>
    <row r="55" spans="1:4" ht="18" customHeight="1" x14ac:dyDescent="0.25">
      <c r="A55" s="36" t="s">
        <v>211</v>
      </c>
      <c r="B55" s="36" t="s">
        <v>276</v>
      </c>
      <c r="C55" s="41" t="s">
        <v>309</v>
      </c>
      <c r="D55" s="41" t="s">
        <v>309</v>
      </c>
    </row>
    <row r="56" spans="1:4" ht="18" customHeight="1" x14ac:dyDescent="0.25">
      <c r="A56" s="36" t="s">
        <v>310</v>
      </c>
      <c r="B56" s="36" t="s">
        <v>277</v>
      </c>
      <c r="C56" s="41" t="s">
        <v>309</v>
      </c>
      <c r="D56" s="41" t="s">
        <v>309</v>
      </c>
    </row>
    <row r="57" spans="1:4" ht="16.95" customHeight="1" x14ac:dyDescent="0.25">
      <c r="A57" s="41" t="s">
        <v>309</v>
      </c>
      <c r="B57" s="36" t="s">
        <v>278</v>
      </c>
      <c r="C57" s="41" t="s">
        <v>309</v>
      </c>
      <c r="D57" s="41" t="s">
        <v>309</v>
      </c>
    </row>
    <row r="58" spans="1:4" ht="16.95" customHeight="1" x14ac:dyDescent="0.25">
      <c r="A58" s="41" t="s">
        <v>309</v>
      </c>
      <c r="B58" s="36" t="s">
        <v>279</v>
      </c>
      <c r="C58" s="41" t="s">
        <v>309</v>
      </c>
      <c r="D58" s="41" t="s">
        <v>309</v>
      </c>
    </row>
    <row r="59" spans="1:4" ht="16.95" customHeight="1" x14ac:dyDescent="0.25">
      <c r="A59" s="41" t="s">
        <v>309</v>
      </c>
      <c r="B59" s="36" t="s">
        <v>280</v>
      </c>
      <c r="C59" s="41" t="s">
        <v>309</v>
      </c>
      <c r="D59" s="41" t="s">
        <v>309</v>
      </c>
    </row>
    <row r="60" spans="1:4" ht="16.95" customHeight="1" x14ac:dyDescent="0.25">
      <c r="A60" s="41" t="s">
        <v>309</v>
      </c>
      <c r="B60" s="36" t="s">
        <v>281</v>
      </c>
      <c r="C60" s="41" t="s">
        <v>309</v>
      </c>
      <c r="D60" s="41" t="s">
        <v>309</v>
      </c>
    </row>
    <row r="61" spans="1:4" ht="16.95" customHeight="1" x14ac:dyDescent="0.25">
      <c r="A61" s="41" t="s">
        <v>309</v>
      </c>
      <c r="B61" s="36" t="s">
        <v>282</v>
      </c>
      <c r="C61" s="41" t="s">
        <v>309</v>
      </c>
      <c r="D61" s="41" t="s">
        <v>309</v>
      </c>
    </row>
    <row r="62" spans="1:4" ht="16.95" customHeight="1" x14ac:dyDescent="0.25">
      <c r="A62" s="41" t="s">
        <v>309</v>
      </c>
      <c r="B62" s="36" t="s">
        <v>286</v>
      </c>
      <c r="C62" s="41" t="s">
        <v>309</v>
      </c>
      <c r="D62" s="41" t="s">
        <v>309</v>
      </c>
    </row>
    <row r="63" spans="1:4" ht="16.95" customHeight="1" x14ac:dyDescent="0.25">
      <c r="A63" s="41" t="s">
        <v>309</v>
      </c>
      <c r="B63" s="36" t="s">
        <v>287</v>
      </c>
      <c r="C63" s="41" t="s">
        <v>309</v>
      </c>
      <c r="D63" s="41" t="s">
        <v>309</v>
      </c>
    </row>
    <row r="64" spans="1:4" ht="16.95" customHeight="1" x14ac:dyDescent="0.25">
      <c r="A64" s="41" t="s">
        <v>309</v>
      </c>
      <c r="B64" s="36" t="s">
        <v>288</v>
      </c>
      <c r="C64" s="41" t="s">
        <v>309</v>
      </c>
      <c r="D64" s="41" t="s">
        <v>309</v>
      </c>
    </row>
    <row r="65" spans="1:4" ht="16.95" customHeight="1" x14ac:dyDescent="0.25">
      <c r="A65" s="41" t="s">
        <v>309</v>
      </c>
      <c r="B65" s="36" t="s">
        <v>289</v>
      </c>
      <c r="C65" s="41" t="s">
        <v>309</v>
      </c>
      <c r="D65" s="41" t="s">
        <v>309</v>
      </c>
    </row>
    <row r="66" spans="1:4" ht="16.95" customHeight="1" x14ac:dyDescent="0.25">
      <c r="A66" s="41" t="s">
        <v>309</v>
      </c>
      <c r="B66" s="36" t="s">
        <v>283</v>
      </c>
      <c r="C66" s="41" t="s">
        <v>309</v>
      </c>
      <c r="D66" s="41" t="s">
        <v>309</v>
      </c>
    </row>
    <row r="67" spans="1:4" ht="16.95" customHeight="1" x14ac:dyDescent="0.25">
      <c r="A67" s="41" t="s">
        <v>309</v>
      </c>
      <c r="B67" s="36" t="s">
        <v>290</v>
      </c>
      <c r="C67" s="41" t="s">
        <v>309</v>
      </c>
      <c r="D67" s="41" t="s">
        <v>309</v>
      </c>
    </row>
    <row r="68" spans="1:4" ht="16.95" customHeight="1" x14ac:dyDescent="0.25">
      <c r="A68" s="41" t="s">
        <v>309</v>
      </c>
      <c r="B68" s="36" t="s">
        <v>293</v>
      </c>
      <c r="C68" s="41" t="s">
        <v>309</v>
      </c>
      <c r="D68" s="41" t="s">
        <v>309</v>
      </c>
    </row>
    <row r="69" spans="1:4" ht="16.95" customHeight="1" x14ac:dyDescent="0.25">
      <c r="A69" s="41" t="s">
        <v>309</v>
      </c>
      <c r="B69" s="36" t="s">
        <v>294</v>
      </c>
      <c r="C69" s="41" t="s">
        <v>309</v>
      </c>
      <c r="D69" s="41" t="s">
        <v>309</v>
      </c>
    </row>
    <row r="70" spans="1:4" ht="16.95" customHeight="1" x14ac:dyDescent="0.25">
      <c r="A70" s="41" t="s">
        <v>309</v>
      </c>
      <c r="B70" s="36" t="s">
        <v>22</v>
      </c>
      <c r="C70" s="41" t="s">
        <v>309</v>
      </c>
      <c r="D70" s="41" t="s">
        <v>309</v>
      </c>
    </row>
    <row r="71" spans="1:4" ht="16.95" customHeight="1" x14ac:dyDescent="0.25">
      <c r="A71" s="41" t="s">
        <v>309</v>
      </c>
      <c r="B71" s="36" t="s">
        <v>38</v>
      </c>
      <c r="C71" s="41" t="s">
        <v>309</v>
      </c>
      <c r="D71" s="41" t="s">
        <v>309</v>
      </c>
    </row>
    <row r="72" spans="1:4" ht="16.95" customHeight="1" x14ac:dyDescent="0.25">
      <c r="A72" s="41" t="s">
        <v>309</v>
      </c>
      <c r="B72" s="36" t="s">
        <v>311</v>
      </c>
      <c r="C72" s="41" t="s">
        <v>309</v>
      </c>
      <c r="D72" s="41" t="s">
        <v>309</v>
      </c>
    </row>
    <row r="73" spans="1:4" ht="16.95" customHeight="1" x14ac:dyDescent="0.25">
      <c r="A73" s="41" t="s">
        <v>309</v>
      </c>
      <c r="B73" s="36" t="s">
        <v>295</v>
      </c>
      <c r="C73" s="41" t="s">
        <v>309</v>
      </c>
      <c r="D73" s="41" t="s">
        <v>309</v>
      </c>
    </row>
    <row r="74" spans="1:4" ht="16.95" customHeight="1" x14ac:dyDescent="0.25">
      <c r="A74" s="41" t="s">
        <v>309</v>
      </c>
      <c r="B74" s="36" t="s">
        <v>297</v>
      </c>
      <c r="C74" s="41" t="s">
        <v>309</v>
      </c>
      <c r="D74" s="41" t="s">
        <v>309</v>
      </c>
    </row>
  </sheetData>
  <phoneticPr fontId="69" type="noConversion"/>
  <dataValidations count="1">
    <dataValidation type="list" operator="equal" allowBlank="1" sqref="G12:G17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2022-10-07T12:26:54Z</dcterms:modified>
</cp:coreProperties>
</file>