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本月工作要点" sheetId="2" r:id="rId5"/>
    <sheet name="第1周工作计划" sheetId="3" r:id="rId6"/>
    <sheet name="第2周工作计划" sheetId="4" r:id="rId7"/>
    <sheet name="第3周工作计划" sheetId="5" r:id="rId8"/>
    <sheet name="第4周工作计划" sheetId="6" r:id="rId9"/>
    <sheet name="第5周工作计划" sheetId="7" r:id="rId10"/>
    <sheet name="附表-1" sheetId="8" r:id="rId11"/>
    <sheet name="附表-2"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<sst xmlns="http://schemas.openxmlformats.org/spreadsheetml/2006/main" count="69" uniqueCount="69">
  <si>
    <t>  </t>
  </si>
  <si>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项目商务招采、调研
</t>
    </r>
    <r>
      <rPr>
        <b val="true"/>
        <sz val="9"/>
        <color rgb="FF000000"/>
        <rFont val="Calibri"/>
        <family val="2"/>
      </rPr>
      <t>交付件：</t>
    </r>
    <r>
      <rPr>
        <sz val="9"/>
        <color rgb="FF000000"/>
        <rFont val="Calibri"/>
        <family val="2"/>
      </rPr>
      <t>合同、调用报告</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</si>
  <si>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项目商务招采、调研、方案设计
</t>
    </r>
    <r>
      <rPr>
        <b val="true"/>
        <sz val="9"/>
        <color rgb="FF000000"/>
        <rFont val="Calibri"/>
        <family val="2"/>
      </rPr>
      <t>交付件：</t>
    </r>
    <r>
      <rPr>
        <sz val="9"/>
        <color rgb="FF000000"/>
        <rFont val="Calibri"/>
        <family val="2"/>
      </rPr>
      <t>合同、调用报告、解决方案</t>
    </r>
  </si>
  <si>
    <t/>
    <r>
      <rPr>
        <sz val="9"/>
        <color rgb="FF000000"/>
        <rFont val="Calibri"/>
        <family val="2"/>
      </rPr>
      <t>石材</t>
    </r>
    <r>
      <rPr>
        <sz val="9"/>
        <color rgb="FF000000"/>
        <rFont val="Calibri"/>
        <family val="2"/>
      </rPr>
      <t>ERP</t>
    </r>
    <r>
      <rPr>
        <sz val="9"/>
        <color rgb="FF000000"/>
        <rFont val="Calibri"/>
        <family val="2"/>
      </rPr>
      <t>一期建设项目（石材工厂</t>
    </r>
    <r>
      <rPr>
        <sz val="9"/>
        <color rgb="FF000000"/>
        <rFont val="Calibri"/>
        <family val="2"/>
      </rPr>
      <t>ERP</t>
    </r>
    <r>
      <rPr>
        <sz val="9"/>
        <color rgb="FF000000"/>
        <rFont val="Calibri"/>
        <family val="2"/>
      </rPr>
      <t>和石材销售一体化）</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</si>
  <si>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新基地上线用户培训
</t>
    </r>
    <r>
      <rPr>
        <b val="true"/>
        <sz val="9"/>
        <color rgb="FF000000"/>
        <rFont val="Calibri"/>
        <family val="2"/>
      </rPr>
      <t>交付件：</t>
    </r>
    <r>
      <rPr>
        <sz val="9"/>
        <color rgb="FF000000"/>
        <rFont val="Calibri"/>
        <family val="2"/>
      </rPr>
      <t>培训材料</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</si>
  <si>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新基地上线支持、月结支持
</t>
    </r>
    <r>
      <rPr>
        <b val="true"/>
        <sz val="9"/>
        <color rgb="FF000000"/>
        <rFont val="Calibri"/>
        <family val="2"/>
      </rPr>
      <t>交付件：</t>
    </r>
    <r>
      <rPr>
        <sz val="9"/>
        <color rgb="FF000000"/>
        <rFont val="Calibri"/>
        <family val="2"/>
      </rPr>
      <t>培训教材、问题清单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</si>
  <si>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新基地上线系统配置
</t>
    </r>
    <r>
      <rPr>
        <b val="true"/>
        <sz val="9"/>
        <color rgb="FF000000"/>
        <rFont val="Calibri"/>
        <family val="2"/>
      </rPr>
      <t>交付件：</t>
    </r>
    <r>
      <rPr>
        <sz val="9"/>
        <color rgb="FF000000"/>
        <rFont val="Calibri"/>
        <family val="2"/>
      </rPr>
      <t>配置文档</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</si>
  <si>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新基地系统配置、用户培训
</t>
    </r>
    <r>
      <rPr>
        <b val="true"/>
        <sz val="9"/>
        <color rgb="FF000000"/>
        <rFont val="Calibri"/>
        <family val="2"/>
      </rPr>
      <t>交付件：</t>
    </r>
    <r>
      <rPr>
        <sz val="9"/>
        <color rgb="FF000000"/>
        <rFont val="Calibri"/>
        <family val="2"/>
      </rPr>
      <t>配置文档、培训材料</t>
    </r>
  </si>
  <si>
    <t/>
    <r>
      <rPr>
        <b val="true"/>
        <sz val="9"/>
        <color rgb="FF000000"/>
        <rFont val="Calibri"/>
        <family val="2"/>
      </rPr>
      <t>目标1：</t>
    </r>
    <r>
      <rPr>
        <sz val="9"/>
        <color rgb="FF000000"/>
        <rFont val="Calibri"/>
        <family val="2"/>
      </rPr>
      <t>ERP功能优化、日常问题处理</t>
    </r>
    <r>
      <rPr>
        <b val="true"/>
        <sz val="9"/>
        <color rgb="FF000000"/>
        <rFont val="Calibri"/>
        <family val="2"/>
      </rPr>
      <t>交付件：</t>
    </r>
    <r>
      <rPr>
        <sz val="9"/>
        <color rgb="FF000000"/>
        <rFont val="Calibri"/>
        <family val="2"/>
      </rPr>
      <t>功能设计文档、问题清单</t>
    </r>
  </si>
  <si>
    <t/>
    <r>
      <rPr>
        <b val="true"/>
        <sz val="9"/>
        <color rgb="FF000000"/>
        <rFont val="Calibri"/>
        <family val="2"/>
      </rPr>
      <t>目标1：</t>
    </r>
    <r>
      <rPr>
        <sz val="9"/>
        <color rgb="FF000000"/>
        <rFont val="Calibri"/>
        <family val="2"/>
      </rPr>
      <t xml:space="preserve">ERP功能优化、日常问题处理
</t>
    </r>
    <r>
      <rPr>
        <b val="true"/>
        <sz val="9"/>
        <color rgb="FF000000"/>
        <rFont val="Calibri"/>
        <family val="2"/>
      </rPr>
      <t>交付件：</t>
    </r>
    <r>
      <rPr>
        <sz val="9"/>
        <color rgb="FF000000"/>
        <rFont val="Calibri"/>
        <family val="2"/>
      </rPr>
      <t>问题清单</t>
    </r>
  </si>
  <si>
    <t/>
    <r>
      <rPr>
        <b val="true"/>
        <sz val="9"/>
        <color rgb="FF000000"/>
        <rFont val="Calibri"/>
        <family val="2"/>
      </rPr>
      <t>目标1：</t>
    </r>
    <r>
      <rPr>
        <sz val="9"/>
        <color rgb="FF000000"/>
        <rFont val="Calibri"/>
        <family val="2"/>
      </rPr>
      <t xml:space="preserve">月结问题处理
</t>
    </r>
    <r>
      <rPr>
        <b val="true"/>
        <sz val="9"/>
        <color rgb="FF000000"/>
        <rFont val="Calibri"/>
        <family val="2"/>
      </rPr>
      <t>交付件：</t>
    </r>
    <r>
      <rPr>
        <sz val="9"/>
        <color rgb="FF000000"/>
        <rFont val="Calibri"/>
        <family val="2"/>
      </rPr>
      <t>问题清单</t>
    </r>
  </si>
  <si>
    <t/>
    <r>
      <rPr>
        <b val="true"/>
        <sz val="9"/>
        <color rgb="FF000000"/>
        <rFont val="Calibri"/>
        <family val="2"/>
      </rPr>
      <t>目标1：</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会议通知等</t>
    </r>
  </si>
  <si>
    <t/>
    <r>
      <rPr>
        <b val="true"/>
        <sz val="10"/>
        <color rgb="FF000000"/>
        <rFont val="Calibri"/>
        <family val="2"/>
      </rPr>
      <t>月度计划性工作</t>
    </r>
    <r>
      <rPr>
        <b val="true"/>
        <sz val="10"/>
        <color rgb="FF000000"/>
        <rFont val="Calibri"/>
        <family val="2"/>
      </rPr>
      <t>&lt;2022</t>
    </r>
    <r>
      <rPr>
        <b val="true"/>
        <sz val="10"/>
        <color rgb="FF000000"/>
        <rFont val="Calibri"/>
        <family val="2"/>
      </rPr>
      <t>年</t>
    </r>
    <r>
      <rPr>
        <b val="true"/>
        <sz val="10"/>
        <color rgb="FF000000"/>
        <rFont val="Calibri"/>
        <family val="2"/>
      </rPr>
      <t>9</t>
    </r>
    <r>
      <rPr>
        <b val="true"/>
        <sz val="10"/>
        <color rgb="FF000000"/>
        <rFont val="Calibri"/>
        <family val="2"/>
      </rPr>
      <t>月</t>
    </r>
    <r>
      <rPr>
        <b val="true"/>
        <sz val="10"/>
        <color rgb="FF000000"/>
        <rFont val="Calibri"/>
        <family val="2"/>
      </rPr>
      <t>5</t>
    </r>
    <r>
      <rPr>
        <b val="true"/>
        <sz val="10"/>
        <color rgb="FF000000"/>
        <rFont val="Calibri"/>
        <family val="2"/>
      </rPr>
      <t>日</t>
    </r>
    <r>
      <rPr>
        <b val="true"/>
        <sz val="10"/>
        <color rgb="FF000000"/>
        <rFont val="Calibri"/>
        <family val="2"/>
      </rPr>
      <t>-2022</t>
    </r>
    <r>
      <rPr>
        <b val="true"/>
        <sz val="10"/>
        <color rgb="FF000000"/>
        <rFont val="Calibri"/>
        <family val="2"/>
      </rPr>
      <t>年</t>
    </r>
    <r>
      <rPr>
        <b val="true"/>
        <sz val="10"/>
        <color rgb="FF000000"/>
        <rFont val="Calibri"/>
        <family val="2"/>
      </rPr>
      <t>10</t>
    </r>
    <r>
      <rPr>
        <b val="true"/>
        <sz val="10"/>
        <color rgb="FF000000"/>
        <rFont val="Calibri"/>
        <family val="2"/>
      </rPr>
      <t>月</t>
    </r>
    <r>
      <rPr>
        <b val="true"/>
        <sz val="10"/>
        <color rgb="FF000000"/>
        <rFont val="Calibri"/>
        <family val="2"/>
      </rPr>
      <t>2</t>
    </r>
    <r>
      <rPr>
        <b val="true"/>
        <sz val="10"/>
        <color rgb="FF000000"/>
        <rFont val="Calibri"/>
        <family val="2"/>
      </rPr>
      <t>日</t>
    </r>
    <r>
      <rPr>
        <b val="true"/>
        <sz val="10"/>
        <color rgb="FF000000"/>
        <rFont val="Calibri"/>
        <family val="2"/>
      </rPr>
      <t>&gt;</t>
    </r>
  </si>
  <si>
    <t/>
    <r>
      <t xml:space="preserve">项目名称
</t>
    </r>
    <r>
      <rPr>
        <b val="true"/>
        <sz val="9"/>
        <color rgb="FFFF0000"/>
        <rFont val="Calibri"/>
        <family val="2"/>
      </rPr>
      <t/>
    </r>
  </si>
  <si>
    <t/>
    <r>
      <t>CRM</t>
    </r>
    <r>
      <rPr>
        <sz val="9"/>
        <color rgb="FF000000"/>
        <rFont val="Calibri"/>
        <family val="2"/>
      </rPr>
      <t>客户关系管理系统一期项目</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</si>
  <si>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周例会、系统优化
</t>
    </r>
    <r>
      <rPr>
        <b val="true"/>
        <sz val="9"/>
        <color rgb="FF000000"/>
        <rFont val="Calibri"/>
        <family val="2"/>
      </rPr>
      <t xml:space="preserve"> </t>
    </r>
    <r>
      <rPr>
        <b val="true"/>
        <sz val="9"/>
        <color rgb="FF000000"/>
        <rFont val="Calibri"/>
        <family val="2"/>
      </rPr>
      <t>交付件：</t>
    </r>
    <r>
      <rPr>
        <sz val="9"/>
        <color rgb="FF000000"/>
        <rFont val="Calibri"/>
        <family val="2"/>
      </rPr>
      <t>周报、优化评估、问题清单</t>
    </r>
  </si>
  <si>
    <t/>
    <r>
      <rPr>
        <b val="true"/>
        <sz val="9"/>
        <color rgb="FF000000"/>
        <rFont val="Calibri"/>
        <family val="2"/>
      </rPr>
      <t>目标1：</t>
    </r>
    <r>
      <rPr>
        <sz val="9"/>
        <color rgb="FF000000"/>
        <rFont val="Calibri"/>
        <family val="2"/>
      </rPr>
      <t xml:space="preserve">ERP集成方案
</t>
    </r>
    <r>
      <rPr>
        <b val="true"/>
        <sz val="9"/>
        <color rgb="FF000000"/>
        <rFont val="Calibri"/>
        <family val="2"/>
      </rPr>
      <t>交付件：</t>
    </r>
    <r>
      <rPr>
        <sz val="9"/>
        <color rgb="FF000000"/>
        <rFont val="Calibri"/>
        <family val="2"/>
      </rPr>
      <t>ERP集成方案文档</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</si>
  <si>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集成方案
</t>
    </r>
    <r>
      <rPr>
        <b val="true"/>
        <sz val="9"/>
        <color rgb="FF000000"/>
        <rFont val="Calibri"/>
        <family val="2"/>
      </rPr>
      <t>交付件：</t>
    </r>
    <r>
      <rPr>
        <sz val="9"/>
        <color rgb="FF000000"/>
        <rFont val="Calibri"/>
        <family val="2"/>
      </rPr>
      <t>ERP</t>
    </r>
    <r>
      <rPr>
        <sz val="9"/>
        <color rgb="FF000000"/>
        <rFont val="Calibri"/>
        <family val="2"/>
      </rPr>
      <t>集成方案文档</t>
    </r>
  </si>
  <si>
    <t/>
    <r>
      <rPr>
        <b val="true"/>
        <sz val="9"/>
        <color rgb="FF000000"/>
        <rFont val="Calibri"/>
        <family val="2"/>
      </rPr>
      <t>目标1：</t>
    </r>
    <r>
      <rPr>
        <sz val="9"/>
        <color rgb="FF000000"/>
        <rFont val="Calibri"/>
        <family val="2"/>
      </rPr>
      <t>ERP接口优化、日常问题处理</t>
    </r>
    <r>
      <rPr>
        <b val="true"/>
        <sz val="9"/>
        <color rgb="FF000000"/>
        <rFont val="Calibri"/>
        <family val="2"/>
      </rPr>
      <t>交付件：</t>
    </r>
    <r>
      <rPr>
        <sz val="9"/>
        <color rgb="FF000000"/>
        <rFont val="Calibri"/>
        <family val="2"/>
      </rPr>
      <t>功能设计文档、问题清单</t>
    </r>
  </si>
  <si>
    <t/>
    <r>
      <t>目标1：</t>
    </r>
    <r>
      <rPr>
        <sz val="9"/>
        <color rgb="FF000000"/>
        <rFont val="Calibri"/>
        <family val="2"/>
      </rPr>
      <t>ERP接口优化及日常问题处理</t>
    </r>
    <r>
      <rPr>
        <b val="true"/>
        <sz val="9"/>
        <color rgb="FF000000"/>
        <rFont val="Calibri"/>
        <family val="2"/>
      </rPr>
      <t xml:space="preserve">
交付件：</t>
    </r>
    <r>
      <rPr>
        <sz val="9"/>
        <color rgb="FF000000"/>
        <rFont val="Calibri"/>
        <family val="2"/>
      </rPr>
      <t>功能设计文档、问题清单</t>
    </r>
  </si>
  <si>
    <t/>
    <r>
      <rPr>
        <b val="true"/>
        <sz val="9"/>
        <color rgb="FF000000"/>
        <rFont val="Calibri"/>
        <family val="2"/>
      </rPr>
      <t>目标1：</t>
    </r>
    <r>
      <rPr>
        <sz val="9"/>
        <color rgb="FF000000"/>
        <rFont val="Calibri"/>
        <family val="2"/>
      </rPr>
      <t xml:space="preserve">周报、月报材料整理
</t>
    </r>
    <r>
      <rPr>
        <b val="true"/>
        <sz val="9"/>
        <color rgb="FF000000"/>
        <rFont val="Calibri"/>
        <family val="2"/>
      </rPr>
      <t>交付件：</t>
    </r>
    <r>
      <rPr>
        <sz val="9"/>
        <color rgb="FF000000"/>
        <rFont val="Calibri"/>
        <family val="2"/>
      </rPr>
      <t>周报、工作方案、管理事项</t>
    </r>
  </si>
  <si>
    <t/>
    <r>
      <rPr>
        <b val="true"/>
        <sz val="9"/>
        <color rgb="FF000000"/>
        <rFont val="Calibri"/>
        <family val="2"/>
      </rPr>
      <t>目标1：</t>
    </r>
    <r>
      <rPr>
        <sz val="9"/>
        <color rgb="FF000000"/>
        <rFont val="Calibri"/>
        <family val="2"/>
      </rPr>
      <t xml:space="preserve">周例会、项目推广工作
</t>
    </r>
    <r>
      <rPr>
        <b val="true"/>
        <sz val="9"/>
        <color rgb="FF000000"/>
        <rFont val="Calibri"/>
        <family val="2"/>
      </rPr>
      <t xml:space="preserve"> 交付件：</t>
    </r>
    <r>
      <rPr>
        <sz val="9"/>
        <color rgb="FF000000"/>
        <rFont val="Calibri"/>
        <family val="2"/>
      </rPr>
      <t>周报、推广计划、问题清单</t>
    </r>
  </si>
  <si>
    <t/>
    <r>
      <rPr>
        <b val="true"/>
        <sz val="9"/>
        <color rgb="FF000000"/>
        <rFont val="Calibri"/>
        <family val="2"/>
      </rPr>
      <t>目标1：</t>
    </r>
    <r>
      <rPr>
        <sz val="9"/>
        <color rgb="FF000000"/>
        <rFont val="Calibri"/>
        <family val="2"/>
      </rPr>
      <t xml:space="preserve">ERP功能优化、日常问题处理
</t>
    </r>
    <r>
      <rPr>
        <b val="true"/>
        <sz val="9"/>
        <color rgb="FF000000"/>
        <rFont val="Calibri"/>
        <family val="2"/>
      </rPr>
      <t>交付件：</t>
    </r>
    <r>
      <rPr>
        <sz val="9"/>
        <color rgb="FF000000"/>
        <rFont val="Calibri"/>
        <family val="2"/>
      </rPr>
      <t>功能设计文档、问题清单</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</si>
  <si>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项目，测试环境准备，申请开通防火墙、配置项目组账号权限等</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</si>
  <si>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项目，生产制造业务调研，同时涉及相关成本问题讨论</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</si>
  <si>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项目，项目周会及下一步工作安排（环球经典管理层、项目经理、部门负责人）</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</si>
  <si>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项目，财务管理调研，包括应付、应收、资产管理、总账等</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</si>
  <si>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项目，环球经典管理层领导访谈</t>
    </r>
  </si>
  <si>
    <t/>
    <r>
      <rPr>
        <b val="true"/>
        <sz val="9"/>
        <color rgb="FF000000"/>
        <rFont val="Calibri"/>
        <family val="2"/>
      </rPr>
      <t>目标1：</t>
    </r>
    <r>
      <rPr>
        <sz val="9"/>
        <color rgb="FF000000"/>
        <rFont val="Calibri"/>
        <family val="2"/>
      </rPr>
      <t xml:space="preserve">石材ERP项目调研、周例会
</t>
    </r>
    <r>
      <rPr>
        <b val="true"/>
        <sz val="9"/>
        <color rgb="FF000000"/>
        <rFont val="Calibri"/>
        <family val="2"/>
      </rPr>
      <t>交付件：</t>
    </r>
    <r>
      <rPr>
        <sz val="9"/>
        <color rgb="FF000000"/>
        <rFont val="Calibri"/>
        <family val="2"/>
      </rPr>
      <t>调研问卷、调研纪要、周报</t>
    </r>
  </si>
  <si>
    <t/>
    <r>
      <rPr>
        <b val="true"/>
        <sz val="9"/>
        <color rgb="FF000000"/>
        <rFont val="Calibri"/>
        <family val="2"/>
      </rPr>
      <t>目标1：</t>
    </r>
    <r>
      <rPr>
        <sz val="9"/>
        <color rgb="FF000000"/>
        <rFont val="Calibri"/>
        <family val="2"/>
      </rPr>
      <t xml:space="preserve">ERP接口优化、日常问题处理
</t>
    </r>
    <r>
      <rPr>
        <b val="true"/>
        <sz val="9"/>
        <color rgb="FF000000"/>
        <rFont val="Calibri"/>
        <family val="2"/>
      </rPr>
      <t>交付件：</t>
    </r>
    <r>
      <rPr>
        <sz val="9"/>
        <color rgb="FF000000"/>
        <rFont val="Calibri"/>
        <family val="2"/>
      </rPr>
      <t>功能设计文档、问题清单</t>
    </r>
  </si>
  <si>
    <t/>
    <r>
      <rPr>
        <b val="true"/>
        <sz val="9"/>
        <color rgb="FF000000"/>
        <rFont val="Calibri"/>
        <family val="2"/>
      </rPr>
      <t>目标1：</t>
    </r>
    <r>
      <rPr>
        <sz val="9"/>
        <color rgb="FF000000"/>
        <rFont val="Calibri"/>
        <family val="2"/>
      </rPr>
      <t xml:space="preserve">临时会议，方案讨论
</t>
    </r>
    <r>
      <rPr>
        <b val="true"/>
        <sz val="9"/>
        <color rgb="FF000000"/>
        <rFont val="Calibri"/>
        <family val="2"/>
      </rPr>
      <t>交付件：</t>
    </r>
    <r>
      <rPr>
        <sz val="9"/>
        <color rgb="FF000000"/>
        <rFont val="Calibri"/>
        <family val="2"/>
      </rPr>
      <t>系统解决方案</t>
    </r>
  </si>
  <si>
    <t/>
    <r>
      <rPr>
        <sz val="10"/>
        <color rgb="FFFF0000"/>
        <rFont val="Calibri"/>
        <family val="2"/>
      </rPr>
      <t>任务</t>
    </r>
    <r>
      <rPr>
        <sz val="10"/>
        <color rgb="FFFF0000"/>
        <rFont val="Calibri"/>
        <family val="2"/>
      </rPr>
      <t>2</t>
    </r>
    <r>
      <rPr>
        <sz val="10"/>
        <color rgb="FFFF0000"/>
        <rFont val="Calibri"/>
        <family val="2"/>
      </rPr>
      <t>：整理当天访谈纪要</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</si>
  <si>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项目，仓库管理及发运业务调研</t>
    </r>
  </si>
  <si>
    <t/>
    <r>
      <rPr>
        <sz val="9"/>
        <color rgb="FF000000"/>
        <rFont val="Calibri"/>
        <family val="2"/>
      </rPr>
      <t>任务</t>
    </r>
    <r>
      <rPr>
        <sz val="9"/>
        <color rgb="FF000000"/>
        <rFont val="Calibri"/>
        <family val="2"/>
      </rPr>
      <t>8</t>
    </r>
    <r>
      <rPr>
        <sz val="9"/>
        <color rgb="FF000000"/>
        <rFont val="Calibri"/>
        <family val="2"/>
      </rPr>
      <t>：产品中心月度会议</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</si>
  <si>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项目，生产成本业务调研</t>
    </r>
  </si>
  <si>
    <t/>
    <r>
      <rPr>
        <sz val="9"/>
        <color rgb="FF000000"/>
        <rFont val="Calibri"/>
        <family val="2"/>
      </rPr>
      <t>任务</t>
    </r>
    <r>
      <rPr>
        <sz val="9"/>
        <color rgb="FF000000"/>
        <rFont val="Calibri"/>
        <family val="2"/>
      </rPr>
      <t>3</t>
    </r>
    <r>
      <rPr>
        <sz val="9"/>
        <color rgb="FF000000"/>
        <rFont val="Calibri"/>
        <family val="2"/>
      </rPr>
      <t>：润丰贸易煤炭外销业务，批次错误退货及补发问题处理</t>
    </r>
  </si>
  <si>
    <t/>
    <r>
      <rPr>
        <sz val="10"/>
        <color rgb="FFFF0000"/>
        <rFont val="Calibri"/>
        <family val="2"/>
      </rPr>
      <t>任务</t>
    </r>
    <r>
      <rPr>
        <sz val="10"/>
        <color rgb="FFFF0000"/>
        <rFont val="Calibri"/>
        <family val="2"/>
      </rPr>
      <t>1</t>
    </r>
    <r>
      <rPr>
        <sz val="10"/>
        <color rgb="FFFF0000"/>
        <rFont val="Calibri"/>
        <family val="2"/>
      </rPr>
      <t>：</t>
    </r>
    <r>
      <rPr>
        <sz val="10"/>
        <color rgb="FFFF0000"/>
        <rFont val="Calibri"/>
        <family val="2"/>
      </rPr>
      <t>CRM</t>
    </r>
    <r>
      <rPr>
        <sz val="10"/>
        <color rgb="FFFF0000"/>
        <rFont val="Calibri"/>
        <family val="2"/>
      </rPr>
      <t>混凝土信控，组织事业部相关人员研讨会议安排沟通</t>
    </r>
  </si>
  <si>
    <t/>
    <r>
      <rPr>
        <sz val="10"/>
        <color rgb="FFFF0000"/>
        <rFont val="Calibri"/>
        <family val="2"/>
      </rPr>
      <t>任务</t>
    </r>
    <r>
      <rPr>
        <sz val="10"/>
        <color rgb="FFFF0000"/>
        <rFont val="Calibri"/>
        <family val="2"/>
      </rPr>
      <t>4</t>
    </r>
    <r>
      <rPr>
        <sz val="10"/>
        <color rgb="FFFF0000"/>
        <rFont val="Calibri"/>
        <family val="2"/>
      </rPr>
      <t>：电商项目，关于电商平台的长期委托函，基地一卡通自助开卡可以同步查询到相应流向地址问题沟通接口优化方案</t>
    </r>
  </si>
  <si>
    <t/>
    <r>
      <rPr>
        <sz val="10"/>
        <color rgb="FFFF0000"/>
        <rFont val="Calibri"/>
        <family val="2"/>
      </rPr>
      <t>任务</t>
    </r>
    <r>
      <rPr>
        <sz val="10"/>
        <color rgb="FFFF0000"/>
        <rFont val="Calibri"/>
        <family val="2"/>
      </rPr>
      <t>8</t>
    </r>
    <r>
      <rPr>
        <sz val="10"/>
        <color rgb="FFFF0000"/>
        <rFont val="Calibri"/>
        <family val="2"/>
      </rPr>
      <t>：个人工作周报整理</t>
    </r>
  </si>
  <si>
    <t/>
    <r>
      <rPr>
        <sz val="10"/>
        <color rgb="FFFF0000"/>
        <rFont val="Calibri"/>
        <family val="2"/>
      </rPr>
      <t>任务</t>
    </r>
    <r>
      <rPr>
        <sz val="10"/>
        <color rgb="FFFF0000"/>
        <rFont val="Calibri"/>
        <family val="2"/>
      </rPr>
      <t>10</t>
    </r>
    <r>
      <rPr>
        <sz val="10"/>
        <color rgb="FFFF0000"/>
        <rFont val="Calibri"/>
        <family val="2"/>
      </rPr>
      <t>：汽运调度升级项目，</t>
    </r>
    <r>
      <rPr>
        <sz val="10"/>
        <color rgb="FFFF0000"/>
        <rFont val="Calibri"/>
        <family val="2"/>
      </rPr>
      <t>ERP</t>
    </r>
    <r>
      <rPr>
        <sz val="10"/>
        <color rgb="FFFF0000"/>
        <rFont val="Calibri"/>
        <family val="2"/>
      </rPr>
      <t>集成方案讨论</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</si>
  <si>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项目，研发工艺业务调研</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</si>
  <si>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项目，整理业务流程模板，安排基地业务骨干梳理现有业务流程</t>
    </r>
  </si>
  <si>
    <t/>
    <r>
      <rPr>
        <sz val="9"/>
        <color rgb="FF000000"/>
        <rFont val="Calibri"/>
        <family val="2"/>
      </rPr>
      <t>任务</t>
    </r>
    <r>
      <rPr>
        <sz val="9"/>
        <color rgb="FF000000"/>
        <rFont val="Calibri"/>
        <family val="2"/>
      </rPr>
      <t>3</t>
    </r>
    <r>
      <rPr>
        <sz val="9"/>
        <color rgb="FF000000"/>
        <rFont val="Calibri"/>
        <family val="2"/>
      </rPr>
      <t>：封开矿业发货问题处理，发货组织物料包装类型未维护，导致发货失败。</t>
    </r>
  </si>
  <si>
    <t/>
    <r>
      <rPr>
        <b val="true"/>
        <sz val="9"/>
        <color rgb="FF000000"/>
        <rFont val="Calibri"/>
        <family val="2"/>
      </rPr>
      <t>目标1：</t>
    </r>
    <r>
      <rPr>
        <sz val="9"/>
        <color rgb="FF000000"/>
        <rFont val="Calibri"/>
        <family val="2"/>
      </rPr>
      <t xml:space="preserve">新基地上线支持
</t>
    </r>
    <r>
      <rPr>
        <b val="true"/>
        <sz val="9"/>
        <color rgb="FF000000"/>
        <rFont val="Calibri"/>
        <family val="2"/>
      </rPr>
      <t>交付件：</t>
    </r>
    <r>
      <rPr>
        <sz val="9"/>
        <color rgb="FF000000"/>
        <rFont val="Calibri"/>
        <family val="2"/>
      </rPr>
      <t>调研问卷、调研纪要</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</si>
  <si>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项目，生产质量业务调研</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</si>
  <si>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项目，组织架构讨论，环球工厂关键用户人选</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</si>
  <si>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项目，就合同合规性向法律合规部及审计部咨询</t>
    </r>
  </si>
  <si>
    <t/>
    <r>
      <rPr>
        <sz val="9"/>
        <color rgb="FF000000"/>
        <rFont val="Calibri"/>
        <family val="2"/>
      </rPr>
      <t>任务</t>
    </r>
    <r>
      <rPr>
        <sz val="9"/>
        <color rgb="FF000000"/>
        <rFont val="Calibri"/>
        <family val="2"/>
      </rPr>
      <t>2</t>
    </r>
    <r>
      <rPr>
        <sz val="9"/>
        <color rgb="FF000000"/>
        <rFont val="Calibri"/>
        <family val="2"/>
      </rPr>
      <t>：与环球经典公司沟通、协调访谈形成安排；调整调研计划，草拟邮件通知内容并报领导审批</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</si>
  <si>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项目，现场走访</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</si>
  <si>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项目，销售跟单业务调研</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</si>
  <si>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项目，采购管理业务调研</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</si>
  <si>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项目，人造石材物料及产品编码规则研讨会</t>
    </r>
  </si>
  <si>
    <t/>
    <r>
      <rPr>
        <b val="true"/>
        <sz val="9.5"/>
        <color rgb="FF000000"/>
        <rFont val="Calibri"/>
        <family val="2"/>
      </rPr>
      <t>目标1：</t>
    </r>
    <r>
      <t xml:space="preserve">新基地上线支持
 </t>
    </r>
    <r>
      <rPr>
        <b val="true"/>
        <sz val="9.5"/>
        <color rgb="FF000000"/>
        <rFont val="Calibri"/>
        <family val="2"/>
      </rPr>
      <t>交付件：</t>
    </r>
    <r>
      <t>调研问卷、调研纪要</t>
    </r>
  </si>
  <si>
    <t/>
    <r>
      <rPr>
        <b val="true"/>
        <sz val="9.5"/>
        <color rgb="FF000000"/>
        <rFont val="Calibri"/>
        <family val="2"/>
      </rPr>
      <t>目标1：</t>
    </r>
    <r>
      <t xml:space="preserve">ERP集成方案
 </t>
    </r>
    <r>
      <rPr>
        <b val="true"/>
        <sz val="9.5"/>
        <color rgb="FF000000"/>
        <rFont val="Calibri"/>
        <family val="2"/>
      </rPr>
      <t>交付件：</t>
    </r>
    <r>
      <t>ERP集成方案文档</t>
    </r>
  </si>
  <si>
    <t/>
    <r>
      <rPr>
        <b val="true"/>
        <sz val="9.5"/>
        <color rgb="FF000000"/>
        <rFont val="Calibri"/>
        <family val="2"/>
      </rPr>
      <t>目标1：</t>
    </r>
    <r>
      <t xml:space="preserve">临时会议、其他临时事项
 </t>
    </r>
    <r>
      <rPr>
        <b val="true"/>
        <sz val="9.5"/>
        <color rgb="FF000000"/>
        <rFont val="Calibri"/>
        <family val="2"/>
      </rPr>
      <t>交付件：</t>
    </r>
    <r>
      <t>会议通知等</t>
    </r>
  </si>
  <si>
    <t/>
    <r>
      <rPr>
        <b val="true"/>
        <sz val="9.5"/>
        <color rgb="FF000000"/>
        <rFont val="Calibri"/>
        <family val="2"/>
      </rPr>
      <t>目标1：</t>
    </r>
    <r>
      <t xml:space="preserve">周例会、项目推广工作
 </t>
    </r>
    <r>
      <rPr>
        <b val="true"/>
        <sz val="9.5"/>
        <color rgb="FF000000"/>
        <rFont val="Calibri"/>
        <family val="2"/>
      </rPr>
      <t xml:space="preserve"> </t>
    </r>
    <r>
      <rPr>
        <b val="true"/>
        <sz val="9.5"/>
        <color rgb="FF000000"/>
        <rFont val="Calibri"/>
        <family val="2"/>
      </rPr>
      <t>交付件：</t>
    </r>
    <r>
      <t>周报、推广计划、问题清单</t>
    </r>
  </si>
  <si>
    <t/>
    <r>
      <rPr>
        <b val="true"/>
        <sz val="9.5"/>
        <color rgb="FF000000"/>
        <rFont val="Calibri"/>
        <family val="2"/>
      </rPr>
      <t>目标1：</t>
    </r>
    <r>
      <t xml:space="preserve">周报、月报材料整理
 </t>
    </r>
    <r>
      <rPr>
        <b val="true"/>
        <sz val="9.5"/>
        <color rgb="FF000000"/>
        <rFont val="Calibri"/>
        <family val="2"/>
      </rPr>
      <t>交付件：</t>
    </r>
    <r>
      <t>周报、工作方案、管理事项</t>
    </r>
  </si>
  <si>
    <t/>
    <r>
      <rPr>
        <b val="true"/>
        <sz val="9.5"/>
        <color rgb="FF000000"/>
        <rFont val="Calibri"/>
        <family val="2"/>
      </rPr>
      <t>目标</t>
    </r>
    <r>
      <rPr>
        <b val="true"/>
        <sz val="9.5"/>
        <color rgb="FF000000"/>
        <rFont val="Calibri"/>
        <family val="2"/>
      </rPr>
      <t>1</t>
    </r>
    <r>
      <rPr>
        <b val="true"/>
        <sz val="9.5"/>
        <color rgb="FF000000"/>
        <rFont val="Calibri"/>
        <family val="2"/>
      </rPr>
      <t>：</t>
    </r>
    <r>
      <t xml:space="preserve">石材ERP项目合同签署、业务调研
 </t>
    </r>
    <r>
      <rPr>
        <b val="true"/>
        <sz val="9.5"/>
        <color rgb="FF000000"/>
        <rFont val="Calibri"/>
        <family val="2"/>
      </rPr>
      <t>交付件：</t>
    </r>
    <r>
      <t>项目合同、调研纪要、周报</t>
    </r>
  </si>
  <si>
    <t/>
    <r>
      <rPr>
        <b val="true"/>
        <sz val="9.5"/>
        <color rgb="FF000000"/>
        <rFont val="Calibri"/>
        <family val="2"/>
      </rPr>
      <t>目标1：</t>
    </r>
    <r>
      <t xml:space="preserve">ERP功能优化、日常问题处理
 </t>
    </r>
    <r>
      <rPr>
        <b val="true"/>
        <sz val="9.5"/>
        <color rgb="FF000000"/>
        <rFont val="Calibri"/>
        <family val="2"/>
      </rPr>
      <t>交付件：</t>
    </r>
    <r>
      <t>功能设计文档、问题清单</t>
    </r>
  </si>
  <si>
    <t/>
    <r>
      <rPr>
        <b val="true"/>
        <sz val="9.5"/>
        <color rgb="FF000000"/>
        <rFont val="Calibri"/>
        <family val="2"/>
      </rPr>
      <t>目标1：</t>
    </r>
    <r>
      <t xml:space="preserve">ERP接口优化、日常问题处理
 </t>
    </r>
    <r>
      <rPr>
        <b val="true"/>
        <sz val="9.5"/>
        <color rgb="FF000000"/>
        <rFont val="Calibri"/>
        <family val="2"/>
      </rPr>
      <t>交付件：</t>
    </r>
    <r>
      <t>功能设计文档、问题清单</t>
    </r>
  </si>
  <si>
    <t/>
    <r>
      <rPr>
        <b val="true"/>
        <sz val="9"/>
        <color rgb="FF000000"/>
        <rFont val="Calibri"/>
        <family val="2"/>
      </rPr>
      <t>目标1：</t>
    </r>
    <r>
      <rPr>
        <sz val="9"/>
        <color rgb="FF000000"/>
        <rFont val="Calibri"/>
        <family val="2"/>
      </rPr>
      <t xml:space="preserve">石材ERP项目商务招采-定标
</t>
    </r>
    <r>
      <rPr>
        <b val="true"/>
        <sz val="9"/>
        <color rgb="FF000000"/>
        <rFont val="Calibri"/>
        <family val="2"/>
      </rPr>
      <t>交付件：</t>
    </r>
    <r>
      <rPr>
        <sz val="9"/>
        <color rgb="FF000000"/>
        <rFont val="Calibri"/>
        <family val="2"/>
      </rPr>
      <t>招标文档</t>
    </r>
  </si>
  <si>
    <t/>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项目，来宾环球经典管理层领导访谈，总经理、分管业务关键岗领导</t>
    </r>
  </si>
  <si>
    <t/>
    <r>
      <rPr>
        <b val="true"/>
        <sz val="9"/>
        <color rgb="FF000000"/>
        <rFont val="Calibri"/>
        <family val="2"/>
      </rPr>
      <t>目标1：</t>
    </r>
    <r>
      <rPr>
        <sz val="9"/>
        <color rgb="FF000000"/>
        <rFont val="Calibri"/>
        <family val="2"/>
      </rPr>
      <t xml:space="preserve">石材ERP项目调研、蓝图方案
</t>
    </r>
    <r>
      <rPr>
        <b val="true"/>
        <sz val="9"/>
        <color rgb="FF000000"/>
        <rFont val="Calibri"/>
        <family val="2"/>
      </rPr>
      <t>交付件：</t>
    </r>
    <r>
      <rPr>
        <sz val="9"/>
        <color rgb="FF000000"/>
        <rFont val="Calibri"/>
        <family val="2"/>
      </rPr>
      <t>项目调研纪要、蓝图方案</t>
    </r>
  </si>
  <si>
    <t/>
    <r>
      <rPr>
        <b val="true"/>
        <sz val="9"/>
        <color rgb="FF000000"/>
        <rFont val="Calibri"/>
        <family val="2"/>
      </rPr>
      <t>目标1：</t>
    </r>
    <r>
      <rPr>
        <sz val="9"/>
        <color rgb="FF000000"/>
        <rFont val="Calibri"/>
        <family val="2"/>
      </rPr>
      <t xml:space="preserve">石材ERP项目商务招采-计划
</t>
    </r>
    <r>
      <rPr>
        <b val="true"/>
        <sz val="9"/>
        <color rgb="FF000000"/>
        <rFont val="Calibri"/>
        <family val="2"/>
      </rPr>
      <t>交付件：</t>
    </r>
    <r>
      <rPr>
        <sz val="9"/>
        <color rgb="FF000000"/>
        <rFont val="Calibri"/>
        <family val="2"/>
      </rPr>
      <t>项目计划、SOW文档</t>
    </r>
  </si>
  <si>
    <t/>
    <r>
      <rPr>
        <sz val="11"/>
        <color rgb="FF000000"/>
        <rFont val="Calibri"/>
        <family val="2"/>
      </rPr>
      <t>其他工作</t>
    </r>
    <r>
      <rPr>
        <sz val="11"/>
        <color rgb="FF000000"/>
        <rFont val="Calibri"/>
        <family val="2"/>
      </rPr>
      <t>(</t>
    </r>
    <r>
      <rPr>
        <sz val="11"/>
        <color rgb="FF000000"/>
        <rFont val="Calibri"/>
        <family val="2"/>
      </rPr>
      <t>不属于以上工作，请选此项）</t>
    </r>
  </si>
  <si>
    <t/>
    <r>
      <t>IOT</t>
    </r>
    <r>
      <rPr>
        <sz val="11"/>
        <color rgb="FF000000"/>
        <rFont val="Calibri"/>
        <family val="2"/>
      </rPr>
      <t>对接</t>
    </r>
    <r>
      <rPr>
        <sz val="11"/>
        <color rgb="FF000000"/>
        <rFont val="Calibri"/>
        <family val="2"/>
      </rPr>
      <t>-</t>
    </r>
    <r>
      <rPr>
        <sz val="11"/>
        <color rgb="FF000000"/>
        <rFont val="Calibri"/>
        <family val="2"/>
      </rPr>
      <t>超融合试点</t>
    </r>
  </si>
  <si>
    <t/>
    <r>
      <t>PMO</t>
    </r>
    <r>
      <rPr>
        <sz val="11"/>
        <color rgb="FF000000"/>
        <rFont val="Calibri"/>
        <family val="2"/>
      </rPr>
      <t>（工作周报、管理月报）</t>
    </r>
  </si>
  <si>
    <t/>
    <r>
      <rPr>
        <b val="true"/>
        <sz val="11"/>
        <color rgb="FF000000"/>
        <rFont val="Calibri"/>
        <family val="2"/>
      </rPr>
      <t>说明</t>
    </r>
    <r>
      <rPr>
        <b val="true"/>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xml:space="preserve">+ 2</t>
    </r>
    <r>
      <rPr>
        <sz val="11"/>
        <color rgb="FF000000"/>
        <rFont val="Calibri"/>
        <family val="2"/>
      </rPr>
      <t>位中类</t>
    </r>
    <r>
      <rPr>
        <sz val="11"/>
        <color rgb="FF000000"/>
        <rFont val="Calibri"/>
        <family val="2"/>
      </rPr>
      <t xml:space="preserve">+ 3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t>
    </r>
    <r>
      <rPr>
        <sz val="11"/>
        <color rgb="FF000000"/>
        <rFont val="Calibri"/>
        <family val="2"/>
      </rPr>
      <t>GE-</t>
    </r>
    <r>
      <rPr>
        <sz val="11"/>
        <color rgb="FF000000"/>
        <rFont val="Calibri"/>
        <family val="2"/>
      </rPr>
      <t>通用，</t>
    </r>
    <r>
      <rPr>
        <sz val="11"/>
        <color rgb="FF000000"/>
        <rFont val="Calibri"/>
        <family val="2"/>
      </rPr>
      <t xml:space="preserve"> VA-</t>
    </r>
    <r>
      <rPr>
        <sz val="11"/>
        <color rgb="FF000000"/>
        <rFont val="Calibri"/>
        <family val="2"/>
      </rPr>
      <t xml:space="preserve">请假
</t>
    </r>
  </si>
  <si>
    <t/>
    <r>
      <rPr>
        <sz val="11"/>
        <color rgb="FF000000"/>
        <rFont val="Calibri"/>
        <family val="2"/>
      </rPr>
      <t>主数据系统（</t>
    </r>
    <r>
      <rPr>
        <sz val="11"/>
        <color rgb="FF000000"/>
        <rFont val="Calibri"/>
        <family val="2"/>
      </rPr>
      <t>MDM</t>
    </r>
    <r>
      <rPr>
        <sz val="11"/>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</si>
</sst>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5">
    <numFmt numFmtId="164" formatCode="[$-F800]dddd\,\ mmmm\ dd\,\ yyyy"/>
    <numFmt numFmtId="165" formatCode="[$-F800]dddd\,\ mmmm\ dd\,\ yyyy"/>
    <numFmt numFmtId="166" formatCode="0%"/>
    <numFmt numFmtId="167" formatCode="[$-F800]dddd\,\ mmmm\ dd\,\ yyyy"/>
    <numFmt numFmtId="168" formatCode="[$-F800]dddd\,\ mmmm\ dd\,\ yyyy"/>
    <numFmt numFmtId="169" formatCode="0%"/>
    <numFmt numFmtId="170" formatCode="[$-F800]dddd\,\ mmmm\ dd\,\ yyyy"/>
    <numFmt numFmtId="171" formatCode="0.0_);[Red]\(0.0\)"/>
    <numFmt numFmtId="172" formatCode="[$-F800]dddd\,\ mmmm\ dd\,\ yyyy"/>
    <numFmt numFmtId="173" formatCode="[$-F800]dddd\,\ mmmm\ dd\,\ yyyy"/>
    <numFmt numFmtId="174" formatCode="[$-F800]dddd\,\ mmmm\ dd\,\ yyyy"/>
    <numFmt numFmtId="175" formatCode="[$-F800]dddd\,\ mmmm\ dd\,\ yyyy"/>
    <numFmt numFmtId="176" formatCode="[$-F800]dddd\,\ mmmm\ dd\,\ yyyy"/>
    <numFmt numFmtId="177" formatCode="0%"/>
    <numFmt numFmtId="178" formatCode="[$-F800]dddd\,\ mmmm\ dd\,\ yyyy"/>
    <numFmt numFmtId="179" formatCode="0.0_);[Red]\(0.0\)"/>
    <numFmt numFmtId="180" formatCode="0.0_);[Red]\(0.0\)"/>
    <numFmt numFmtId="181" formatCode="0.0_);[Red]\(0.0\)"/>
    <numFmt numFmtId="182" formatCode="[$-F800]dddd\,\ mmmm\ dd\,\ yyyy"/>
    <numFmt numFmtId="183" formatCode="[$-F800]dddd\,\ mmmm\ dd\,\ yyyy"/>
    <numFmt numFmtId="184" formatCode="[$-F800]dddd\,\ mmmm\ dd\,\ yyyy"/>
    <numFmt numFmtId="185" formatCode="[$-F800]dddd\,\ mmmm\ dd\,\ yyyy"/>
    <numFmt numFmtId="186" formatCode="[$-F800]dddd\,\ mmmm\ dd\,\ yyyy"/>
    <numFmt numFmtId="187" formatCode="[$-F800]dddd\,\ mmmm\ dd\,\ yyyy"/>
    <numFmt numFmtId="188" formatCode="[$-F800]dddd\,\ mmmm\ dd\,\ yyyy"/>
    <numFmt numFmtId="189" formatCode="[$-F800]dddd\,\ mmmm\ dd\,\ yyyy"/>
    <numFmt numFmtId="190" formatCode="[$-F800]dddd\,\ mmmm\ dd\,\ yyyy"/>
    <numFmt numFmtId="191" formatCode="[$-F800]dddd\,\ mmmm\ dd\,\ yyyy"/>
    <numFmt numFmtId="192" formatCode="[$-F800]dddd\,\ mmmm\ dd\,\ yyyy"/>
    <numFmt numFmtId="193" formatCode="[$-F800]dddd\,\ mmmm\ dd\,\ yyyy"/>
    <numFmt numFmtId="194" formatCode="[$-F800]dddd\,\ mmmm\ dd\,\ yyyy"/>
    <numFmt numFmtId="195" formatCode="[$-F800]dddd\,\ mmmm\ dd\,\ yyyy"/>
    <numFmt numFmtId="196" formatCode="[$-F800]dddd\,\ mmmm\ dd\,\ yyyy"/>
    <numFmt numFmtId="197" formatCode="[$-F800]dddd\,\ mmmm\ dd\,\ yyyy"/>
    <numFmt numFmtId="198" formatCode="[$-F800]dddd\,\ mmmm\ dd\,\ yyyy"/>
    <numFmt numFmtId="199" formatCode="[$-F800]dddd\,\ mmmm\ dd\,\ yyyy"/>
    <numFmt numFmtId="200" formatCode="m-d-yy"/>
    <numFmt numFmtId="201" formatCode="[$-F800]dddd\,\ mmmm\ dd\,\ yyyy"/>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F800]dddd\,\ mmmm\ dd\,\ yyyy"/>
    <numFmt numFmtId="208" formatCode="0.0_);[Red]\(0.0\)"/>
    <numFmt numFmtId="209" formatCode="[$-F800]dddd\,\ mmmm\ dd\,\ yyyy"/>
    <numFmt numFmtId="210" formatCode="0%"/>
    <numFmt numFmtId="211" formatCode="0.0_);[Red]\(0.0\)"/>
    <numFmt numFmtId="212" formatCode="0.0_);[Red]\(0.0\)"/>
    <numFmt numFmtId="213" formatCode="0.0_);[Red]\(0.0\)"/>
    <numFmt numFmtId="214" formatCode="0.0_);[Red]\(0.0\)"/>
    <numFmt numFmtId="215" formatCode="[$-F800]dddd\,\ mmmm\ dd\,\ yyyy"/>
    <numFmt numFmtId="216" formatCode="[$-F800]dddd\,\ mmmm\ dd\,\ yyyy"/>
    <numFmt numFmtId="217" formatCode="[$-F800]dddd\,\ mmmm\ dd\,\ yyyy"/>
    <numFmt numFmtId="218" formatCode="0%"/>
    <numFmt numFmtId="219" formatCode="[$-F800]dddd\,\ mmmm\ dd\,\ yyyy"/>
    <numFmt numFmtId="220" formatCode="[$-F800]dddd\,\ mmmm\ dd\,\ yyyy"/>
    <numFmt numFmtId="221" formatCode="0%"/>
    <numFmt numFmtId="222" formatCode="[$-F800]dddd\,\ mmmm\ dd\,\ yyyy"/>
    <numFmt numFmtId="223" formatCode="[$-F800]dddd\,\ mmmm\ dd\,\ yyyy"/>
    <numFmt numFmtId="224" formatCode="[$-F800]dddd\,\ mmmm\ dd\,\ yyyy"/>
    <numFmt numFmtId="225" formatCode="[$-F800]dddd\,\ mmmm\ dd\,\ yyyy"/>
    <numFmt numFmtId="226" formatCode="[$-F800]dddd\,\ mmmm\ dd\,\ yyyy"/>
    <numFmt numFmtId="227" formatCode="[$-F800]dddd\,\ mmmm\ dd\,\ yyyy"/>
    <numFmt numFmtId="228" formatCode="0.0_);[Red]\(0.0\)"/>
    <numFmt numFmtId="229" formatCode="[$-F800]dddd\,\ mmmm\ dd\,\ yyyy"/>
    <numFmt numFmtId="230" formatCode="[$-F800]dddd\,\ mmmm\ dd\,\ yyyy"/>
    <numFmt numFmtId="231" formatCode="[$-F800]dddd\,\ mmmm\ dd\,\ yyyy"/>
    <numFmt numFmtId="232" formatCode="[$-F800]dddd\,\ mmmm\ dd\,\ yyyy"/>
    <numFmt numFmtId="233" formatCode="[$-F800]dddd\,\ mmmm\ dd\,\ yyyy"/>
    <numFmt numFmtId="234" formatCode="[$-F800]dddd\,\ mmmm\ dd\,\ yyyy"/>
    <numFmt numFmtId="235" formatCode="[$-F800]dddd\,\ mmmm\ dd\,\ yyyy"/>
    <numFmt numFmtId="236" formatCode="@"/>
    <numFmt numFmtId="237" formatCode="@"/>
    <numFmt numFmtId="238" formatCode="[$-F800]dddd\,\ mmmm\ dd\,\ yyyy"/>
    <numFmt numFmtId="239" formatCode="@"/>
    <numFmt numFmtId="240" formatCode="[$-F800]dddd\,\ mmmm\ dd\,\ yyyy"/>
    <numFmt numFmtId="241" formatCode="[$-F800]dddd\,\ mmmm\ dd\,\ yyyy"/>
    <numFmt numFmtId="242" formatCode="@"/>
    <numFmt numFmtId="243" formatCode="[$-F800]dddd\,\ mmmm\ dd\,\ yyyy"/>
    <numFmt numFmtId="244" formatCode="[$-F800]dddd\,\ mmmm\ dd\,\ yyyy"/>
    <numFmt numFmtId="245" formatCode="[$-F800]dddd\,\ mmmm\ dd\,\ yyyy"/>
    <numFmt numFmtId="246" formatCode="[$-F800]dddd\,\ mmmm\ dd\,\ yyyy"/>
    <numFmt numFmtId="247" formatCode="[$-F800]dddd\,\ mmmm\ dd\,\ yyyy"/>
    <numFmt numFmtId="248" formatCode="[$-F800]dddd\,\ mmmm\ dd\,\ yyyy"/>
  </numFmts>
  <fonts count="99">
    <font>
      <sz val="10"/>
      <color theme="1"/>
      <name val="Calibri"/>
      <family val="2"/>
      <scheme val="minor"/>
    </font>
    <font>
      <sz val="9"/>
      <color rgb="FF000000"/>
      <name val="Calibri"/>
      <family val="2"/>
    </font>
    <font>
      <sz val="9"/>
      <color rgb="FF000000"/>
      <name val="Calibri"/>
      <family val="2"/>
    </font>
    <font>
      <sz val="9"/>
      <color rgb="FF000000"/>
      <name val="Calibri"/>
      <family val="2"/>
    </font>
    <font>
      <sz val="9"/>
      <color rgb="FFF54A45"/>
      <name val="Calibri"/>
      <family val="2"/>
    </font>
    <font>
      <sz val="9"/>
      <color rgb="FFF54A45"/>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10"/>
      <color rgb="FF000000"/>
      <name val="Calibri"/>
      <family val="2"/>
    </font>
    <font>
      <b val="true"/>
      <sz val="10"/>
      <color rgb="FF000000"/>
      <name val="Calibri"/>
      <family val="2"/>
    </font>
    <font>
      <b val="true"/>
      <sz val="9"/>
      <color rgb="FF000000"/>
      <name val="Calibri"/>
      <family val="2"/>
    </font>
    <font>
      <b val="true"/>
      <sz val="10"/>
      <color rgb="FF000000"/>
      <name val="Calibri"/>
      <family val="2"/>
    </font>
    <font>
      <b val="true"/>
      <sz val="9"/>
      <color rgb="FF000000"/>
      <name val="Calibri"/>
      <family val="2"/>
    </font>
    <font>
      <sz val="9"/>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0"/>
      <color rgb="FFFF0000"/>
      <name val="Calibri"/>
      <family val="2"/>
    </font>
    <font>
      <sz val="10"/>
      <color rgb="FFFF0000"/>
      <name val="Calibri"/>
      <family val="2"/>
    </font>
    <font>
      <b val="true"/>
      <sz val="10"/>
      <color rgb="FF000000"/>
      <name val="Calibri"/>
      <family val="2"/>
    </font>
    <font>
      <b val="true"/>
      <sz val="11"/>
      <color rgb="FF000000"/>
      <name val="Calibri"/>
      <family val="2"/>
    </font>
    <font>
      <b val="true"/>
      <sz val="11"/>
      <color rgb="FF000000"/>
      <name val="Calibri"/>
      <family val="2"/>
    </font>
    <font>
      <b val="true"/>
      <sz val="10"/>
      <color rgb="FF000000"/>
      <name val="Calibri"/>
      <family val="2"/>
    </font>
    <font>
      <sz val="9"/>
      <color rgb="FF000000"/>
      <name val="Calibri"/>
      <family val="2"/>
    </font>
    <font>
      <sz val="10"/>
      <color rgb="FF000000"/>
      <name val="Calibri"/>
      <family val="2"/>
    </font>
    <font>
      <sz val="9.5"/>
      <color rgb="FF000000"/>
      <name val="Calibri"/>
      <family val="2"/>
    </font>
    <font>
      <sz val="9.5"/>
      <color rgb="FF000000"/>
      <name val="Calibri"/>
      <family val="2"/>
    </font>
    <font>
      <sz val="9.5"/>
      <color rgb="FF000000"/>
      <name val="Calibri"/>
      <family val="2"/>
    </font>
    <font>
      <sz val="10.499974727630615"/>
      <color rgb="FFFF0000"/>
      <name val="Calibri"/>
      <family val="2"/>
    </font>
    <font>
      <sz val="10.499974727630615"/>
      <color rgb="FFFF0000"/>
      <name val="Calibri"/>
      <family val="2"/>
    </font>
    <font>
      <sz val="9.5"/>
      <color rgb="FF000000"/>
      <name val="Calibri"/>
      <family val="2"/>
    </font>
    <font>
      <sz val="9"/>
      <color rgb="FF000000"/>
      <name val="Calibri"/>
      <family val="2"/>
    </font>
    <font>
      <sz val="9.5"/>
      <color rgb="FF000000"/>
      <name val="Calibri"/>
      <family val="2"/>
    </font>
    <font>
      <sz val="9.5"/>
      <color rgb="FF000000"/>
      <name val="Calibri"/>
      <family val="2"/>
    </font>
    <font>
      <sz val="9"/>
      <color rgb="FF000000"/>
      <name val="Calibri"/>
      <family val="2"/>
    </font>
    <font>
      <sz val="9"/>
      <color rgb="FF000000"/>
      <name val="Calibri"/>
      <family val="2"/>
    </font>
    <font>
      <sz val="9.5"/>
      <color rgb="FF000000"/>
      <name val="Calibri"/>
      <family val="2"/>
    </font>
    <font>
      <sz val="9"/>
      <color rgb="FF000000"/>
      <name val="Calibri"/>
      <family val="2"/>
    </font>
    <font>
      <sz val="9"/>
      <color rgb="FF000000"/>
      <name val="Calibri"/>
      <family val="2"/>
    </font>
    <font>
      <sz val="9.5"/>
      <color rgb="FF000000"/>
      <name val="Calibri"/>
      <family val="2"/>
    </font>
    <font>
      <sz val="10.499974727630615"/>
      <color rgb="FF000000"/>
      <name val="Calibri"/>
      <family val="2"/>
    </font>
    <font>
      <sz val="10.49997472763061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10"/>
      <color rgb="FF000000"/>
      <name val="Calibri"/>
      <family val="2"/>
    </font>
    <font>
      <b val="true"/>
      <sz val="11"/>
      <color rgb="FF000000"/>
      <name val="Calibri"/>
      <family val="2"/>
    </font>
    <font>
      <sz val="9"/>
      <color rgb="FF000000"/>
      <name val="Calibri"/>
      <family val="2"/>
    </font>
    <font>
      <sz val="10"/>
      <color rgb="FF000000"/>
      <name val="Calibri"/>
      <family val="2"/>
    </font>
    <font>
      <sz val="9"/>
      <color rgb="FF000000"/>
      <name val="Calibri"/>
      <family val="2"/>
    </font>
    <font>
      <sz val="10"/>
      <color rgb="FF000000"/>
      <name val="Calibri"/>
      <family val="2"/>
    </font>
    <font>
      <sz val="10"/>
      <color rgb="FFFF0000"/>
      <name val="Calibri"/>
      <family val="2"/>
    </font>
    <font>
      <sz val="9"/>
      <color rgb="FF000000"/>
      <name val="Calibri"/>
      <family val="2"/>
    </font>
    <font>
      <sz val="10"/>
      <color rgb="FF000000"/>
      <name val="Calibri"/>
      <family val="2"/>
    </font>
    <font>
      <sz val="9"/>
      <color rgb="FF000000"/>
      <name val="Calibri"/>
      <family val="2"/>
    </font>
    <font>
      <sz val="10"/>
      <color rgb="FFFF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val="true"/>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s>
  <fills count="33">
    <fill>
      <patternFill patternType="none">
        <fgColor/>
        <bgColor/>
      </patternFill>
    </fill>
    <fill>
      <patternFill patternType="gray125">
        <fgColor/>
        <bgColor/>
      </patternFill>
    </fill>
    <fill>
      <patternFill patternType="solid">
        <fgColor rgb="FFF54A45"/>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F2DBDB"/>
        <bgColor/>
      </patternFill>
    </fill>
    <fill>
      <patternFill patternType="solid">
        <fgColor rgb="FF34C724"/>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99CCFF"/>
        <bgColor/>
      </patternFill>
    </fill>
    <fill>
      <patternFill patternType="solid">
        <fgColor rgb="FFF2DBDB"/>
        <bgColor/>
      </patternFill>
    </fill>
    <fill>
      <patternFill patternType="solid">
        <fgColor rgb="FFFFFF00"/>
        <bgColor/>
      </patternFill>
    </fill>
    <fill>
      <patternFill patternType="solid">
        <fgColor rgb="FFD9D9D9"/>
        <bgColor/>
      </patternFill>
    </fill>
    <fill>
      <patternFill patternType="solid">
        <fgColor rgb="FFFFFF00"/>
        <bgColor/>
      </patternFill>
    </fill>
    <fill>
      <patternFill patternType="solid">
        <fgColor rgb="FFD9D9D9"/>
        <bgColor/>
      </patternFill>
    </fill>
    <fill>
      <patternFill patternType="solid">
        <fgColor rgb="FF34C724"/>
        <bgColor/>
      </patternFill>
    </fill>
    <fill>
      <patternFill patternType="solid">
        <fgColor rgb="FFDEE0E3"/>
        <bgColor/>
      </patternFill>
    </fill>
    <fill>
      <patternFill patternType="solid">
        <fgColor rgb="FF34C724"/>
        <bgColor/>
      </patternFill>
    </fill>
    <fill>
      <patternFill patternType="solid">
        <fgColor rgb="FFD9D9D9"/>
        <bgColor/>
      </patternFill>
    </fill>
    <fill>
      <patternFill patternType="solid">
        <fgColor rgb="FFFFFF00"/>
        <bgColor/>
      </patternFill>
    </fill>
    <fill>
      <patternFill patternType="solid">
        <fgColor rgb="FFD9D9D9"/>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C000"/>
        <bgColor/>
      </patternFill>
    </fill>
    <fill>
      <patternFill patternType="solid">
        <fgColor rgb="FFFFFF00"/>
        <bgColor/>
      </patternFill>
    </fill>
    <fill>
      <patternFill patternType="solid">
        <fgColor rgb="FFFFFF00"/>
        <bgColor/>
      </patternFill>
    </fill>
    <fill>
      <patternFill patternType="solid">
        <fgColor rgb="FF5B9BD5"/>
        <bgColor/>
      </patternFill>
    </fill>
  </fills>
  <borders count="9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applyAlignment="false" applyBorder="false" applyFill="false" applyFont="false" applyNumberFormat="false" applyProtection="false" borderId="0" fillId="0" fontId="0" numFmtId="0"/>
  </cellStyleXfs>
  <cellXfs count="99">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true" applyProtection="false" borderId="2" fillId="0" fontId="2" numFmtId="164" xfId="0">
      <alignment vertical="center" wrapText="true"/>
    </xf>
    <xf applyAlignment="true" applyBorder="false" applyFill="false" applyFont="true" applyNumberFormat="true" applyProtection="false" borderId="3" fillId="0" fontId="3" numFmtId="165" xfId="0">
      <alignment horizontal="center" vertical="center" wrapText="true"/>
    </xf>
    <xf applyAlignment="true" applyBorder="false" applyFill="false" applyFont="true" applyNumberFormat="true" applyProtection="false" borderId="4" fillId="0" fontId="4" numFmtId="166" xfId="0">
      <alignment horizontal="center" vertical="center"/>
    </xf>
    <xf applyAlignment="true" applyBorder="false" applyFill="false" applyFont="true" applyNumberFormat="true" applyProtection="false" borderId="5" fillId="0" fontId="5" numFmtId="167" xfId="0">
      <alignment horizontal="center" vertical="center" wrapText="true"/>
    </xf>
    <xf applyAlignment="true" applyBorder="false" applyFill="false" applyFont="true" applyNumberFormat="true" applyProtection="false" borderId="6" fillId="2" fontId="6" numFmtId="168" xfId="0">
      <alignment horizontal="center" vertical="center" wrapText="true"/>
    </xf>
    <xf applyAlignment="true" applyBorder="false" applyFill="false" applyFont="true" applyNumberFormat="false" applyProtection="false" borderId="7" fillId="0" fontId="7" numFmtId="0" xfId="0">
      <alignment horizontal="left" vertical="center" wrapText="true"/>
    </xf>
    <xf applyAlignment="true" applyBorder="false" applyFill="false" applyFont="true" applyNumberFormat="false" applyProtection="false" borderId="8" fillId="0" fontId="8" numFmtId="0" xfId="0">
      <alignment horizontal="center" vertical="center" wrapText="true"/>
    </xf>
    <xf applyAlignment="true" applyBorder="false" applyFill="false" applyFont="true" applyNumberFormat="true" applyProtection="false" borderId="9" fillId="0" fontId="9" numFmtId="169" xfId="0">
      <alignment horizontal="center" vertical="center"/>
    </xf>
    <xf applyAlignment="true" applyBorder="false" applyFill="false" applyFont="true" applyNumberFormat="true" applyProtection="false" borderId="10" fillId="0" fontId="10" numFmtId="170" xfId="0">
      <alignment horizontal="left" vertical="center" wrapText="true"/>
    </xf>
    <xf applyAlignment="true" applyBorder="false" applyFill="false" applyFont="true" applyNumberFormat="true" applyProtection="false" borderId="11" fillId="0" fontId="11" numFmtId="171" xfId="0">
      <alignment horizontal="center" vertical="center" wrapText="true"/>
    </xf>
    <xf applyAlignment="true" applyBorder="false" applyFill="false" applyFont="true" applyNumberFormat="true" applyProtection="false" borderId="12" fillId="3" fontId="12" numFmtId="172" xfId="0">
      <alignment horizontal="center" vertical="center"/>
    </xf>
    <xf applyAlignment="true" applyBorder="false" applyFill="false" applyFont="true" applyNumberFormat="true" applyProtection="false" borderId="13" fillId="4" fontId="13" numFmtId="173" xfId="0">
      <alignment horizontal="center" vertical="center"/>
    </xf>
    <xf applyAlignment="true" applyBorder="false" applyFill="false" applyFont="true" applyNumberFormat="true" applyProtection="false" borderId="14" fillId="5" fontId="14" numFmtId="174" xfId="0">
      <alignment horizontal="center" vertical="center"/>
    </xf>
    <xf applyAlignment="true" applyBorder="false" applyFill="false" applyFont="true" applyNumberFormat="true" applyProtection="false" borderId="15" fillId="6" fontId="15" numFmtId="175" xfId="0">
      <alignment horizontal="center" vertical="center"/>
    </xf>
    <xf applyAlignment="true" applyBorder="false" applyFill="false" applyFont="true" applyNumberFormat="true" applyProtection="false" borderId="16" fillId="7" fontId="16" numFmtId="176" xfId="0">
      <alignment horizontal="center" vertical="center" wrapText="true"/>
    </xf>
    <xf applyAlignment="true" applyBorder="false" applyFill="false" applyFont="true" applyNumberFormat="true" applyProtection="false" borderId="17" fillId="0" fontId="17" numFmtId="177" xfId="0">
      <alignment horizontal="center" vertical="center" wrapText="true"/>
    </xf>
    <xf applyAlignment="true" applyBorder="false" applyFill="false" applyFont="true" applyNumberFormat="true" applyProtection="false" borderId="18" fillId="0" fontId="18" numFmtId="178" xfId="0">
      <alignment vertical="center" wrapText="true"/>
    </xf>
    <xf applyAlignment="true" applyBorder="false" applyFill="false" applyFont="true" applyNumberFormat="true" applyProtection="false" borderId="19" fillId="0" fontId="19" numFmtId="179" xfId="0">
      <alignment horizontal="center" vertical="center"/>
    </xf>
    <xf applyAlignment="true" applyBorder="false" applyFill="false" applyFont="true" applyNumberFormat="true" applyProtection="false" borderId="20" fillId="8" fontId="20" numFmtId="180" xfId="0">
      <alignment horizontal="center" vertical="center"/>
    </xf>
    <xf applyAlignment="true" applyBorder="false" applyFill="false" applyFont="true" applyNumberFormat="true" applyProtection="false" borderId="21" fillId="9" fontId="21" numFmtId="181" xfId="0">
      <alignment horizontal="center" vertical="center"/>
    </xf>
    <xf applyAlignment="true" applyBorder="false" applyFill="false" applyFont="true" applyNumberFormat="true" applyProtection="false" borderId="22" fillId="0" fontId="22" numFmtId="182" xfId="0">
      <alignment horizontal="center" vertical="center"/>
    </xf>
    <xf applyAlignment="true" applyBorder="false" applyFill="false" applyFont="true" applyNumberFormat="true" applyProtection="false" borderId="23" fillId="0" fontId="23" numFmtId="183" xfId="0">
      <alignment horizontal="left" vertical="center" wrapText="true"/>
    </xf>
    <xf applyAlignment="true" applyBorder="false" applyFill="false" applyFont="true" applyNumberFormat="true" applyProtection="false" borderId="24" fillId="0" fontId="24" numFmtId="184" xfId="0">
      <alignment horizontal="center" vertical="center"/>
    </xf>
    <xf applyAlignment="true" applyBorder="false" applyFill="false" applyFont="true" applyNumberFormat="true" applyProtection="false" borderId="25" fillId="0" fontId="25" numFmtId="185" xfId="0">
      <alignment horizontal="center" vertical="center"/>
    </xf>
    <xf applyAlignment="true" applyBorder="false" applyFill="false" applyFont="true" applyNumberFormat="true" applyProtection="false" borderId="26" fillId="0" fontId="26" numFmtId="186" xfId="0">
      <alignment horizontal="center" vertical="center"/>
    </xf>
    <xf applyAlignment="true" applyBorder="false" applyFill="false" applyFont="true" applyNumberFormat="true" applyProtection="false" borderId="27" fillId="0" fontId="27" numFmtId="187" xfId="0">
      <alignment vertical="center" wrapText="true"/>
    </xf>
    <xf applyAlignment="true" applyBorder="false" applyFill="false" applyFont="true" applyNumberFormat="true" applyProtection="false" borderId="28" fillId="0" fontId="28" numFmtId="188" xfId="0">
      <alignment horizontal="center" vertical="center"/>
    </xf>
    <xf applyAlignment="true" applyBorder="false" applyFill="false" applyFont="true" applyNumberFormat="true" applyProtection="false" borderId="29" fillId="0" fontId="29" numFmtId="189" xfId="0">
      <alignment horizontal="center" vertical="center"/>
    </xf>
    <xf applyAlignment="true" applyBorder="false" applyFill="false" applyFont="true" applyNumberFormat="true" applyProtection="false" borderId="30" fillId="0" fontId="30" numFmtId="190" xfId="0">
      <alignment horizontal="left" vertical="center" wrapText="true"/>
    </xf>
    <xf applyAlignment="true" applyBorder="false" applyFill="false" applyFont="true" applyNumberFormat="true" applyProtection="false" borderId="31" fillId="0" fontId="31" numFmtId="191" xfId="0">
      <alignment horizontal="center" vertical="center"/>
    </xf>
    <xf applyAlignment="true" applyBorder="false" applyFill="false" applyFont="true" applyNumberFormat="true" applyProtection="false" borderId="32" fillId="0" fontId="32" numFmtId="192" xfId="0">
      <alignment horizontal="left" vertical="center" wrapText="true"/>
    </xf>
    <xf applyAlignment="true" applyBorder="false" applyFill="false" applyFont="true" applyNumberFormat="true" applyProtection="false" borderId="33" fillId="10" fontId="33" numFmtId="193" xfId="0">
      <alignment horizontal="center" vertical="center"/>
    </xf>
    <xf applyAlignment="true" applyBorder="false" applyFill="false" applyFont="true" applyNumberFormat="true" applyProtection="false" borderId="34" fillId="11" fontId="34" numFmtId="194" xfId="0">
      <alignment horizontal="center" vertical="center"/>
    </xf>
    <xf applyAlignment="true" applyBorder="false" applyFill="false" applyFont="true" applyNumberFormat="true" applyProtection="false" borderId="35" fillId="12" fontId="35" numFmtId="195" xfId="0">
      <alignment horizontal="left" vertical="center" wrapText="true"/>
    </xf>
    <xf applyAlignment="true" applyBorder="false" applyFill="false" applyFont="true" applyNumberFormat="true" applyProtection="false" borderId="36" fillId="13" fontId="36" numFmtId="196" xfId="0">
      <alignment horizontal="center" vertical="center" wrapText="true"/>
    </xf>
    <xf applyAlignment="true" applyBorder="false" applyFill="false" applyFont="true" applyNumberFormat="true" applyProtection="false" borderId="37" fillId="14" fontId="37" numFmtId="197" xfId="0">
      <alignment horizontal="center" vertical="center"/>
    </xf>
    <xf applyAlignment="true" applyBorder="false" applyFill="false" applyFont="true" applyNumberFormat="true" applyProtection="false" borderId="38" fillId="0" fontId="38" numFmtId="198" xfId="0">
      <alignment horizontal="center" vertical="center"/>
    </xf>
    <xf applyAlignment="true" applyBorder="false" applyFill="false" applyFont="true" applyNumberFormat="true" applyProtection="false" borderId="39" fillId="0" fontId="39" numFmtId="199" xfId="0">
      <alignment horizontal="center" vertical="center"/>
    </xf>
    <xf applyAlignment="true" applyBorder="false" applyFill="false" applyFont="true" applyNumberFormat="true" applyProtection="false" borderId="40" fillId="0" fontId="40" numFmtId="200" xfId="0">
      <alignment horizontal="center" vertical="center"/>
    </xf>
    <xf applyAlignment="true" applyBorder="false" applyFill="false" applyFont="true" applyNumberFormat="false" applyProtection="false" borderId="41" fillId="15" fontId="41" numFmtId="0" xfId="0">
      <alignment horizontal="center" vertical="center"/>
    </xf>
    <xf applyAlignment="true" applyBorder="false" applyFill="false" applyFont="true" applyNumberFormat="true" applyProtection="false" borderId="42" fillId="16" fontId="42" numFmtId="201" xfId="0">
      <alignment horizontal="center" vertical="center" wrapText="true"/>
    </xf>
    <xf applyAlignment="true" applyBorder="false" applyFill="false" applyFont="true" applyNumberFormat="true" applyProtection="false" borderId="43" fillId="0" fontId="43" numFmtId="202" xfId="0">
      <alignment horizontal="left" vertical="center" wrapText="true"/>
    </xf>
    <xf applyAlignment="true" applyBorder="false" applyFill="false" applyFont="true" applyNumberFormat="true" applyProtection="false" borderId="44" fillId="17" fontId="44" numFmtId="203" xfId="0">
      <alignment horizontal="center" vertical="center" wrapText="true"/>
    </xf>
    <xf applyAlignment="true" applyBorder="false" applyFill="false" applyFont="true" applyNumberFormat="true" applyProtection="false" borderId="45" fillId="0" fontId="45" numFmtId="204" xfId="0">
      <alignment horizontal="left" vertical="center" wrapText="true"/>
    </xf>
    <xf applyAlignment="true" applyBorder="false" applyFill="false" applyFont="true" applyNumberFormat="true" applyProtection="false" borderId="46" fillId="18" fontId="46" numFmtId="205" xfId="0">
      <alignment horizontal="left" vertical="center" wrapText="true"/>
    </xf>
    <xf applyAlignment="true" applyBorder="false" applyFill="false" applyFont="true" applyNumberFormat="true" applyProtection="false" borderId="47" fillId="19" fontId="47" numFmtId="206" xfId="0">
      <alignment horizontal="center" vertical="center" wrapText="true"/>
    </xf>
    <xf applyAlignment="true" applyBorder="false" applyFill="false" applyFont="true" applyNumberFormat="true" applyProtection="false" borderId="48" fillId="0" fontId="48" numFmtId="207" xfId="0">
      <alignment horizontal="center" vertical="center" wrapText="true"/>
    </xf>
    <xf applyAlignment="true" applyBorder="false" applyFill="false" applyFont="true" applyNumberFormat="true" applyProtection="false" borderId="49" fillId="20" fontId="49" numFmtId="208" xfId="0">
      <alignment horizontal="center" vertical="center"/>
    </xf>
    <xf applyAlignment="true" applyBorder="false" applyFill="false" applyFont="true" applyNumberFormat="true" applyProtection="false" borderId="50" fillId="0" fontId="50" numFmtId="209" xfId="0">
      <alignment vertical="center" wrapText="true"/>
    </xf>
    <xf applyAlignment="true" applyBorder="false" applyFill="false" applyFont="true" applyNumberFormat="true" applyProtection="false" borderId="51" fillId="0" fontId="51" numFmtId="210" xfId="0">
      <alignment horizontal="center" vertical="center"/>
    </xf>
    <xf applyAlignment="true" applyBorder="false" applyFill="false" applyFont="true" applyNumberFormat="true" applyProtection="false" borderId="52" fillId="21" fontId="52" numFmtId="211" xfId="0">
      <alignment horizontal="center" vertical="center"/>
    </xf>
    <xf applyAlignment="true" applyBorder="false" applyFill="false" applyFont="true" applyNumberFormat="true" applyProtection="false" borderId="53" fillId="0" fontId="53" numFmtId="212" xfId="0">
      <alignment horizontal="center" vertical="center"/>
    </xf>
    <xf applyAlignment="true" applyBorder="false" applyFill="false" applyFont="true" applyNumberFormat="false" applyProtection="false" borderId="54" fillId="0" fontId="54" numFmtId="0" xfId="0">
      <alignment horizontal="left" vertical="center" wrapText="true"/>
    </xf>
    <xf applyAlignment="true" applyBorder="false" applyFill="false" applyFont="true" applyNumberFormat="true" applyProtection="false" borderId="55" fillId="22" fontId="55" numFmtId="213" xfId="0">
      <alignment horizontal="center" vertical="center"/>
    </xf>
    <xf applyAlignment="true" applyBorder="false" applyFill="false" applyFont="true" applyNumberFormat="true" applyProtection="false" borderId="56" fillId="0" fontId="56" numFmtId="214" xfId="0">
      <alignment horizontal="center" vertical="center"/>
    </xf>
    <xf applyAlignment="true" applyBorder="false" applyFill="false" applyFont="true" applyNumberFormat="true" applyProtection="false" borderId="57" fillId="0" fontId="57" numFmtId="215" xfId="0">
      <alignment horizontal="left" vertical="center" wrapText="true"/>
    </xf>
    <xf applyAlignment="true" applyBorder="false" applyFill="false" applyFont="true" applyNumberFormat="true" applyProtection="false" borderId="58" fillId="23" fontId="58" numFmtId="216" xfId="0">
      <alignment horizontal="center" vertical="center" wrapText="true"/>
    </xf>
    <xf applyAlignment="true" applyBorder="false" applyFill="false" applyFont="true" applyNumberFormat="true" applyProtection="false" borderId="59" fillId="24" fontId="59" numFmtId="217" xfId="0">
      <alignment horizontal="left" vertical="center" wrapText="true"/>
    </xf>
    <xf applyAlignment="true" applyBorder="false" applyFill="false" applyFont="true" applyNumberFormat="true" applyProtection="false" borderId="60" fillId="0" fontId="60" numFmtId="218" xfId="0">
      <alignment horizontal="center" vertical="center"/>
    </xf>
    <xf applyAlignment="true" applyBorder="false" applyFill="false" applyFont="true" applyNumberFormat="true" applyProtection="false" borderId="61" fillId="0" fontId="61" numFmtId="219" xfId="0">
      <alignment horizontal="center" vertical="center" wrapText="true"/>
    </xf>
    <xf applyAlignment="true" applyBorder="false" applyFill="false" applyFont="true" applyNumberFormat="true" applyProtection="false" borderId="62" fillId="0" fontId="62" numFmtId="220" xfId="0">
      <alignment vertical="center" wrapText="true"/>
    </xf>
    <xf applyAlignment="true" applyBorder="false" applyFill="false" applyFont="true" applyNumberFormat="true" applyProtection="false" borderId="63" fillId="0" fontId="63" numFmtId="221" xfId="0">
      <alignment horizontal="center" vertical="center" wrapText="true"/>
    </xf>
    <xf applyAlignment="true" applyBorder="false" applyFill="false" applyFont="true" applyNumberFormat="false" applyProtection="false" borderId="64" fillId="0" fontId="64" numFmtId="0" xfId="0">
      <alignment horizontal="left" vertical="center" wrapText="true"/>
    </xf>
    <xf applyAlignment="true" applyBorder="false" applyFill="false" applyFont="true" applyNumberFormat="false" applyProtection="false" borderId="65" fillId="25" fontId="65" numFmtId="0" xfId="0">
      <alignment horizontal="center" vertical="center" wrapText="true"/>
    </xf>
    <xf applyAlignment="true" applyBorder="false" applyFill="false" applyFont="true" applyNumberFormat="true" applyProtection="false" borderId="66" fillId="0" fontId="66" numFmtId="222" xfId="0">
      <alignment horizontal="left" vertical="center" wrapText="true"/>
    </xf>
    <xf applyAlignment="true" applyBorder="false" applyFill="false" applyFont="true" applyNumberFormat="true" applyProtection="false" borderId="67" fillId="0" fontId="67" numFmtId="223" xfId="0">
      <alignment horizontal="left" vertical="center" wrapText="true"/>
    </xf>
    <xf applyAlignment="true" applyBorder="false" applyFill="false" applyFont="true" applyNumberFormat="false" applyProtection="false" borderId="68" fillId="0" fontId="68" numFmtId="0" xfId="0">
      <alignment horizontal="center" vertical="center"/>
    </xf>
    <xf applyAlignment="true" applyBorder="false" applyFill="false" applyFont="true" applyNumberFormat="false" applyProtection="false" borderId="69" fillId="0" fontId="69" numFmtId="0" xfId="0">
      <alignment horizontal="center" vertical="center" wrapText="true"/>
    </xf>
    <xf applyAlignment="true" applyBorder="false" applyFill="false" applyFont="true" applyNumberFormat="true" applyProtection="false" borderId="70" fillId="0" fontId="70" numFmtId="224" xfId="0">
      <alignment horizontal="center" vertical="center" wrapText="true"/>
    </xf>
    <xf applyAlignment="true" applyBorder="false" applyFill="false" applyFont="true" applyNumberFormat="false" applyProtection="false" borderId="71" fillId="0" fontId="71" numFmtId="0" xfId="0">
      <alignment vertical="center"/>
    </xf>
    <xf applyAlignment="true" applyBorder="false" applyFill="false" applyFont="true" applyNumberFormat="false" applyProtection="false" borderId="72" fillId="0" fontId="72" numFmtId="0" xfId="0">
      <alignment vertical="center" wrapText="true"/>
    </xf>
    <xf applyAlignment="true" applyBorder="false" applyFill="false" applyFont="true" applyNumberFormat="true" applyProtection="false" borderId="73" fillId="0" fontId="73" numFmtId="225" xfId="0">
      <alignment horizontal="left" vertical="center" wrapText="true"/>
    </xf>
    <xf applyAlignment="true" applyBorder="false" applyFill="false" applyFont="true" applyNumberFormat="true" applyProtection="false" borderId="74" fillId="0" fontId="74" numFmtId="226" xfId="0">
      <alignment horizontal="center" vertical="center"/>
    </xf>
    <xf applyAlignment="true" applyBorder="false" applyFill="false" applyFont="true" applyNumberFormat="true" applyProtection="false" borderId="75" fillId="0" fontId="75" numFmtId="227" xfId="0">
      <alignment horizontal="left" vertical="center"/>
    </xf>
    <xf applyAlignment="true" applyBorder="false" applyFill="false" applyFont="true" applyNumberFormat="true" applyProtection="false" borderId="76" fillId="0" fontId="76" numFmtId="228" xfId="0">
      <alignment horizontal="center" vertical="center"/>
    </xf>
    <xf applyAlignment="true" applyBorder="false" applyFill="false" applyFont="true" applyNumberFormat="false" applyProtection="false" borderId="77" fillId="0" fontId="77" numFmtId="0" xfId="0">
      <alignment horizontal="left" vertical="top" wrapText="true"/>
    </xf>
    <xf applyAlignment="true" applyBorder="false" applyFill="false" applyFont="true" applyNumberFormat="true" applyProtection="false" borderId="78" fillId="0" fontId="78" numFmtId="229" xfId="0">
      <alignment horizontal="center" vertical="center"/>
    </xf>
    <xf applyAlignment="true" applyBorder="false" applyFill="false" applyFont="true" applyNumberFormat="false" applyProtection="false" borderId="79" fillId="0" fontId="79" numFmtId="0" xfId="0">
      <alignment horizontal="left" vertical="center" wrapText="true"/>
    </xf>
    <xf applyAlignment="true" applyBorder="false" applyFill="false" applyFont="true" applyNumberFormat="true" applyProtection="false" borderId="80" fillId="26" fontId="80" numFmtId="230" xfId="0">
      <alignment horizontal="left" vertical="top" wrapText="true"/>
    </xf>
    <xf applyAlignment="true" applyBorder="false" applyFill="false" applyFont="true" applyNumberFormat="true" applyProtection="false" borderId="81" fillId="0" fontId="81" numFmtId="231" xfId="0">
      <alignment horizontal="left" vertical="top" wrapText="true"/>
    </xf>
    <xf applyAlignment="true" applyBorder="false" applyFill="false" applyFont="true" applyNumberFormat="true" applyProtection="false" borderId="82" fillId="27" fontId="82" numFmtId="232" xfId="0">
      <alignment horizontal="left" vertical="center" wrapText="true"/>
    </xf>
    <xf applyAlignment="true" applyBorder="false" applyFill="false" applyFont="true" applyNumberFormat="true" applyProtection="false" borderId="83" fillId="0" fontId="83" numFmtId="233" xfId="0">
      <alignment horizontal="center" vertical="top" wrapText="true"/>
    </xf>
    <xf applyAlignment="true" applyBorder="false" applyFill="false" applyFont="true" applyNumberFormat="true" applyProtection="false" borderId="84" fillId="28" fontId="84" numFmtId="234" xfId="0">
      <alignment horizontal="center" vertical="top" wrapText="true"/>
    </xf>
    <xf applyAlignment="true" applyBorder="false" applyFill="false" applyFont="true" applyNumberFormat="true" applyProtection="false" borderId="85" fillId="0" fontId="85" numFmtId="235" xfId="0">
      <alignment horizontal="center" vertical="center"/>
    </xf>
    <xf applyAlignment="true" applyBorder="false" applyFill="false" applyFont="true" applyNumberFormat="true" applyProtection="false" borderId="86" fillId="0" fontId="86" numFmtId="236" xfId="0">
      <alignment horizontal="center" vertical="center"/>
    </xf>
    <xf applyAlignment="true" applyBorder="false" applyFill="false" applyFont="true" applyNumberFormat="true" applyProtection="false" borderId="87" fillId="0" fontId="87" numFmtId="237" xfId="0">
      <alignment horizontal="center" vertical="center"/>
    </xf>
    <xf applyAlignment="true" applyBorder="false" applyFill="false" applyFont="true" applyNumberFormat="true" applyProtection="false" borderId="88" fillId="0" fontId="88" numFmtId="238" xfId="0">
      <alignment horizontal="center" vertical="center"/>
    </xf>
    <xf applyAlignment="true" applyBorder="false" applyFill="false" applyFont="true" applyNumberFormat="true" applyProtection="false" borderId="89" fillId="0" fontId="89" numFmtId="239" xfId="0">
      <alignment horizontal="center" vertical="center"/>
    </xf>
    <xf applyAlignment="true" applyBorder="false" applyFill="false" applyFont="true" applyNumberFormat="true" applyProtection="false" borderId="90" fillId="0" fontId="90" numFmtId="240" xfId="0">
      <alignment horizontal="center" vertical="center"/>
    </xf>
    <xf applyAlignment="true" applyBorder="false" applyFill="false" applyFont="true" applyNumberFormat="true" applyProtection="false" borderId="91" fillId="0" fontId="91" numFmtId="241" xfId="0">
      <alignment horizontal="center" vertical="center"/>
    </xf>
    <xf applyAlignment="true" applyBorder="false" applyFill="false" applyFont="true" applyNumberFormat="true" applyProtection="false" borderId="92" fillId="0" fontId="92" numFmtId="242" xfId="0">
      <alignment horizontal="center" vertical="center"/>
    </xf>
    <xf applyAlignment="true" applyBorder="false" applyFill="false" applyFont="true" applyNumberFormat="true" applyProtection="false" borderId="93" fillId="29" fontId="93" numFmtId="243" xfId="0">
      <alignment horizontal="center" vertical="center"/>
    </xf>
    <xf applyAlignment="true" applyBorder="false" applyFill="false" applyFont="true" applyNumberFormat="true" applyProtection="false" borderId="94" fillId="30" fontId="94" numFmtId="244" xfId="0">
      <alignment horizontal="left" vertical="center"/>
    </xf>
    <xf applyAlignment="true" applyBorder="false" applyFill="false" applyFont="true" applyNumberFormat="true" applyProtection="false" borderId="95" fillId="31" fontId="95" numFmtId="245" xfId="0">
      <alignment horizontal="left" vertical="center" wrapText="true"/>
    </xf>
    <xf applyAlignment="true" applyBorder="false" applyFill="false" applyFont="true" applyNumberFormat="true" applyProtection="false" borderId="96" fillId="32" fontId="96" numFmtId="246" xfId="0">
      <alignment horizontal="center" vertical="center"/>
    </xf>
    <xf applyAlignment="true" applyBorder="false" applyFill="false" applyFont="true" applyNumberFormat="true" applyProtection="false" borderId="97" fillId="0" fontId="97" numFmtId="247" xfId="0">
      <alignment vertical="center"/>
    </xf>
    <xf applyAlignment="true" applyBorder="false" applyFill="false" applyFont="true" applyNumberFormat="true" applyProtection="false" borderId="98" fillId="0" fontId="98" numFmtId="248"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pane state="frozen" topLeftCell="H3" xSplit="7" ySplit="2"/>
    </sheetView>
  </sheetViews>
  <sheetFormatPr defaultColWidth="14" defaultRowHeight="19"/>
  <cols>
    <col collapsed="false" customWidth="true" hidden="false" max="1" min="1" style="0" width="9"/>
    <col collapsed="false" customWidth="true" hidden="false" max="2" min="2" style="0" width="9"/>
    <col collapsed="false" customWidth="true" hidden="false" max="3" min="3" style="0" width="32"/>
    <col collapsed="false" customWidth="true" hidden="false" max="4" min="4" style="0" width="9"/>
    <col collapsed="false" customWidth="true" hidden="false" max="5" min="5" style="0" width="29"/>
    <col collapsed="false" customWidth="true" hidden="false" max="6" min="6" style="0" width="8"/>
    <col collapsed="false" customWidth="true" hidden="false" max="7" min="7" style="0" width="8"/>
    <col collapsed="false" customWidth="true" hidden="false" max="8" min="8" style="0" width="8"/>
    <col collapsed="false" customWidth="true" hidden="false" max="9" min="9" style="0" width="9"/>
    <col collapsed="false" customWidth="true" hidden="false" max="10" min="10" style="0" width="32"/>
    <col collapsed="false" customWidth="true" hidden="false" max="11" min="11" style="0" width="32"/>
    <col collapsed="false" customWidth="true" hidden="false" max="12" min="12" style="0" width="29"/>
    <col collapsed="false" customWidth="true" hidden="false" max="13" min="13" style="0" width="29"/>
    <col collapsed="false" customWidth="true" hidden="false" max="14" min="14" style="0" width="26"/>
    <col collapsed="false" customWidth="true" hidden="false" max="15" min="15" style="0" width="13"/>
    <col collapsed="false" customWidth="true" hidden="false" max="16" min="16" style="0" width="11"/>
    <col collapsed="false" customWidth="true" hidden="false" max="17" min="17" style="0" width="11"/>
    <col collapsed="false" customWidth="true" hidden="false" max="18" min="18" style="0" width="11"/>
    <col collapsed="false" customWidth="true" hidden="false" max="19" min="19" style="0" width="11"/>
    <col collapsed="false" customWidth="true" hidden="false" max="20" min="20" style="0" width="11"/>
  </cols>
  <sheetData>
    <row customHeight="true" ht="19" r="1">
      <c r="A1" s="15" t="s">
        <v>12</v>
      </c>
      <c r="B1" s="12"/>
      <c r="C1" s="12"/>
      <c r="D1" s="12"/>
      <c r="E1" s="12"/>
      <c r="F1" s="12"/>
      <c r="G1" s="12"/>
      <c r="H1" s="12"/>
      <c r="I1" s="12"/>
      <c r="J1" s="12"/>
      <c r="K1" s="12"/>
      <c r="L1" s="12"/>
      <c r="M1" s="12"/>
      <c r="N1" s="13"/>
      <c r="O1" s="14" t="str">
        <v>备注</v>
      </c>
    </row>
    <row customHeight="true" ht="33" r="2">
      <c r="A2" s="14" t="str">
        <v>任务编号</v>
      </c>
      <c r="B2" s="14" t="str">
        <v>任务属性</v>
      </c>
      <c r="C2" s="16" t="s">
        <v>13</v>
      </c>
      <c r="D2" s="14" t="str">
        <v>当前进度</v>
      </c>
      <c r="E2" s="16" t="str">
        <v>任务</v>
      </c>
      <c r="F2" s="16" t="str">
        <v>负责人</v>
      </c>
      <c r="G2" s="16" t="str">
        <v>干系人</v>
      </c>
      <c r="H2" s="16" t="str">
        <v>目标
完成</v>
      </c>
      <c r="I2" s="16" t="str">
        <v>实际
完成情况</v>
      </c>
      <c r="J2" s="14" t="str">
        <v>第1周</v>
      </c>
      <c r="K2" s="14" t="str">
        <v>第2周</v>
      </c>
      <c r="L2" s="14" t="str">
        <v>第3周</v>
      </c>
      <c r="M2" s="14" t="str">
        <v>第4周</v>
      </c>
      <c r="N2" s="14" t="str">
        <v>第五周</v>
      </c>
      <c r="O2" s="14"/>
    </row>
    <row customHeight="true" ht="33" r="3">
      <c r="A3" s="1">
        <v>1</v>
      </c>
      <c r="B3" s="1" t="str">
        <v>建设</v>
      </c>
      <c r="C3" s="7" t="s">
        <v>14</v>
      </c>
      <c r="D3" s="8"/>
      <c r="E3" s="2" t="s">
        <v>15</v>
      </c>
      <c r="F3" s="1" t="str">
        <v>黎庆奋</v>
      </c>
      <c r="G3" s="8"/>
      <c r="H3" s="9">
        <v>1</v>
      </c>
      <c r="I3" s="3" t="str">
        <v>完成</v>
      </c>
      <c r="J3" s="2" t="s">
        <v>15</v>
      </c>
      <c r="K3" s="2" t="s">
        <v>15</v>
      </c>
      <c r="L3" s="2" t="s">
        <v>15</v>
      </c>
      <c r="M3" s="2" t="s">
        <v>15</v>
      </c>
      <c r="N3" s="3"/>
      <c r="O3" s="3"/>
    </row>
    <row customHeight="true" ht="33" r="4">
      <c r="A4" s="1">
        <v>2</v>
      </c>
      <c r="B4" s="1" t="str">
        <v>建设</v>
      </c>
      <c r="C4" s="7" t="s">
        <v>3</v>
      </c>
      <c r="D4" s="8"/>
      <c r="E4" s="2" t="s">
        <v>2</v>
      </c>
      <c r="F4" s="1" t="str">
        <v>黎庆奋</v>
      </c>
      <c r="G4" s="1"/>
      <c r="H4" s="4">
        <v>0.8</v>
      </c>
      <c r="I4" s="5" t="str">
        <v>延迟</v>
      </c>
      <c r="J4" s="2" t="s">
        <v>1</v>
      </c>
      <c r="K4" s="2" t="s">
        <v>1</v>
      </c>
      <c r="L4" s="2" t="s">
        <v>2</v>
      </c>
      <c r="M4" s="2" t="s">
        <v>2</v>
      </c>
      <c r="N4" s="3"/>
      <c r="O4" s="6" t="str">
        <v>合同未签署</v>
      </c>
    </row>
    <row customHeight="true" ht="50" r="5">
      <c r="A5" s="1">
        <v>3</v>
      </c>
      <c r="B5" s="1" t="str">
        <v>建设</v>
      </c>
      <c r="C5" s="7" t="str">
        <v>新业态基础信息化系统推广项目</v>
      </c>
      <c r="D5" s="8"/>
      <c r="E5" s="2" t="s">
        <v>7</v>
      </c>
      <c r="F5" s="1" t="str">
        <v>许伟兴</v>
      </c>
      <c r="G5" s="1" t="str">
        <v>黎庆奋</v>
      </c>
      <c r="H5" s="9">
        <v>1</v>
      </c>
      <c r="I5" s="3" t="str">
        <v>完成</v>
      </c>
      <c r="J5" s="2" t="s">
        <v>6</v>
      </c>
      <c r="K5" s="2" t="s">
        <v>6</v>
      </c>
      <c r="L5" s="2" t="s">
        <v>4</v>
      </c>
      <c r="M5" s="2" t="s">
        <v>5</v>
      </c>
      <c r="N5" s="3"/>
      <c r="O5" s="3"/>
    </row>
    <row customHeight="true" ht="33" r="6">
      <c r="A6" s="1">
        <v>4</v>
      </c>
      <c r="B6" s="1" t="str">
        <v>建设</v>
      </c>
      <c r="C6" s="10" t="str">
        <v>装配式生产管理系统推广及系统集成项目</v>
      </c>
      <c r="D6" s="8"/>
      <c r="E6" s="7" t="s">
        <v>17</v>
      </c>
      <c r="F6" s="8" t="str">
        <v>黄国杰</v>
      </c>
      <c r="G6" s="1" t="str">
        <v>黎庆奋</v>
      </c>
      <c r="H6" s="9">
        <v>1</v>
      </c>
      <c r="I6" s="3" t="str">
        <v>完成</v>
      </c>
      <c r="J6" s="7"/>
      <c r="K6" s="7"/>
      <c r="L6" s="7" t="s">
        <v>16</v>
      </c>
      <c r="M6" s="7" t="s">
        <v>16</v>
      </c>
      <c r="N6" s="8"/>
      <c r="O6" s="3"/>
    </row>
    <row customHeight="true" ht="33" r="7">
      <c r="A7" s="1">
        <v>5</v>
      </c>
      <c r="B7" s="1" t="str">
        <v>建设</v>
      </c>
      <c r="C7" s="10" t="str">
        <v>华润化学材料智慧物流项目</v>
      </c>
      <c r="D7" s="3"/>
      <c r="E7" s="7" t="s">
        <v>16</v>
      </c>
      <c r="F7" s="1" t="str">
        <v>陈其达</v>
      </c>
      <c r="G7" s="1" t="str">
        <v>黎庆奋</v>
      </c>
      <c r="H7" s="17"/>
      <c r="I7" s="17"/>
      <c r="J7" s="7" t="s">
        <v>16</v>
      </c>
      <c r="K7" s="7" t="s">
        <v>16</v>
      </c>
      <c r="L7" s="7" t="s">
        <v>16</v>
      </c>
      <c r="M7" s="7" t="s">
        <v>16</v>
      </c>
      <c r="N7" s="11"/>
      <c r="O7" s="3"/>
    </row>
    <row customHeight="true" ht="38" r="8">
      <c r="A8" s="1">
        <v>6</v>
      </c>
      <c r="B8" s="1" t="str">
        <v>运维</v>
      </c>
      <c r="C8" s="10" t="str">
        <v>ERP系统</v>
      </c>
      <c r="D8" s="3"/>
      <c r="E8" s="10" t="s">
        <v>8</v>
      </c>
      <c r="F8" s="1" t="str">
        <v>许伟兴</v>
      </c>
      <c r="G8" s="1" t="str">
        <v>黎庆奋</v>
      </c>
      <c r="H8" s="9">
        <v>1</v>
      </c>
      <c r="I8" s="3" t="str">
        <v>完成</v>
      </c>
      <c r="J8" s="10" t="s">
        <v>10</v>
      </c>
      <c r="K8" s="10" t="s">
        <v>9</v>
      </c>
      <c r="L8" s="10" t="s">
        <v>9</v>
      </c>
      <c r="M8" s="10" t="s">
        <v>9</v>
      </c>
      <c r="N8" s="11"/>
      <c r="O8" s="3"/>
    </row>
    <row customHeight="true" ht="38" r="9">
      <c r="A9" s="1">
        <v>7</v>
      </c>
      <c r="B9" s="1" t="str">
        <v>运维</v>
      </c>
      <c r="C9" s="10" t="str">
        <v>电商</v>
      </c>
      <c r="D9" s="3"/>
      <c r="E9" s="10" t="s">
        <v>18</v>
      </c>
      <c r="F9" s="1" t="str">
        <v>谭文辉</v>
      </c>
      <c r="G9" s="1" t="str">
        <v>黎庆奋</v>
      </c>
      <c r="H9" s="9">
        <v>1</v>
      </c>
      <c r="I9" s="3" t="str">
        <v>完成</v>
      </c>
      <c r="J9" s="18" t="s">
        <v>19</v>
      </c>
      <c r="K9" s="18" t="s">
        <v>19</v>
      </c>
      <c r="L9" s="18" t="s">
        <v>19</v>
      </c>
      <c r="M9" s="18" t="s">
        <v>19</v>
      </c>
      <c r="N9" s="11"/>
      <c r="O9" s="3"/>
    </row>
    <row customHeight="true" ht="33" r="10">
      <c r="A10" s="1">
        <v>8</v>
      </c>
      <c r="B10" s="1" t="str">
        <v>通用</v>
      </c>
      <c r="C10" s="10" t="str">
        <v>临时会议（非项目建设、运维）</v>
      </c>
      <c r="D10" s="3"/>
      <c r="E10" s="2" t="s">
        <v>20</v>
      </c>
      <c r="F10" s="1" t="str">
        <v>黎庆奋</v>
      </c>
      <c r="G10" s="1"/>
      <c r="H10" s="9">
        <v>1</v>
      </c>
      <c r="I10" s="3" t="str">
        <v>完成</v>
      </c>
      <c r="J10" s="2" t="s">
        <v>20</v>
      </c>
      <c r="K10" s="2" t="s">
        <v>20</v>
      </c>
      <c r="L10" s="2" t="s">
        <v>20</v>
      </c>
      <c r="M10" s="2" t="s">
        <v>20</v>
      </c>
      <c r="N10" s="11"/>
      <c r="O10" s="3"/>
    </row>
    <row customHeight="true" ht="33" r="11">
      <c r="A11" s="1">
        <v>9</v>
      </c>
      <c r="B11" s="1" t="str">
        <v>通用</v>
      </c>
      <c r="C11" s="10" t="str">
        <v>其他工作(不属于以上工作，请选此项）</v>
      </c>
      <c r="D11" s="3"/>
      <c r="E11" s="2" t="s">
        <v>11</v>
      </c>
      <c r="F11" s="1" t="str">
        <v>黎庆奋</v>
      </c>
      <c r="G11" s="1"/>
      <c r="H11" s="9">
        <v>1</v>
      </c>
      <c r="I11" s="3" t="str">
        <v>完成</v>
      </c>
      <c r="J11" s="2" t="s">
        <v>11</v>
      </c>
      <c r="K11" s="2" t="s">
        <v>11</v>
      </c>
      <c r="L11" s="2" t="s">
        <v>11</v>
      </c>
      <c r="M11" s="2" t="s">
        <v>11</v>
      </c>
      <c r="N11" s="11"/>
      <c r="O11" s="3"/>
    </row>
    <row customHeight="true" ht="17" r="12"/>
    <row customHeight="true" ht="17" r="13"/>
    <row customHeight="true" ht="17" r="14"/>
    <row customHeight="true" ht="17" r="15"/>
    <row customHeight="true" ht="17" r="16"/>
    <row customHeight="true" ht="17" r="17"/>
    <row customHeight="true" ht="17" r="18"/>
    <row customHeight="true" ht="17" r="19"/>
    <row customHeight="true" ht="17" r="20"/>
  </sheetData>
  <mergeCells>
    <mergeCell ref="O1:O2"/>
    <mergeCell ref="A1:N1"/>
  </mergeCells>
  <dataValidations count="3">
    <dataValidation allowBlank="true" errorStyle="stop" showErrorMessage="true" sqref="B2" type="list">
      <formula1>"建设,运维,通用"</formula1>
    </dataValidation>
    <dataValidation allowBlank="true" errorStyle="stop" showErrorMessage="true" sqref="I3:I6 I8:I11" type="list">
      <formula1>"完成,延迟"</formula1>
    </dataValidation>
    <dataValidation allowBlank="true" errorStyle="stop" showErrorMessage="true" sqref="B3:B11" type="list">
      <formula1>"建设,运维,通用,请假"</formula1>
    </dataValidation>
  </dataValidation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8"/>
    <col collapsed="false" customWidth="true" hidden="false" max="3" min="3" style="0" width="9"/>
    <col collapsed="false" customWidth="true" hidden="false" max="4" min="4" style="0" width="32"/>
    <col collapsed="false" customWidth="true" hidden="false" max="5" min="5" style="0" width="10"/>
    <col collapsed="false" customWidth="true" hidden="false" max="6" min="6" style="0" width="9"/>
    <col collapsed="false" customWidth="true" hidden="false" max="7" min="7" style="0" width="9"/>
    <col collapsed="false" customWidth="true" hidden="false" max="8" min="8" style="0" width="31"/>
    <col collapsed="false" customWidth="true" hidden="false" max="9" min="9" style="0" width="8"/>
    <col collapsed="false" customWidth="true" hidden="false" max="10" min="10" style="0" width="8"/>
    <col collapsed="false" customWidth="true" hidden="false" max="11" min="11" style="0" width="24"/>
    <col collapsed="false" customWidth="true" hidden="false" max="12" min="12" style="0" width="26"/>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24"/>
    <col collapsed="false" customWidth="true" hidden="false" max="17" min="17" style="0" width="24"/>
    <col collapsed="false" customWidth="true" hidden="false" max="18" min="18" style="0" width="16"/>
    <col collapsed="false" customWidth="true" hidden="false" max="19" min="19" style="0" width="24"/>
    <col collapsed="false" customWidth="true" hidden="false" max="20" min="20" style="0" width="11"/>
  </cols>
  <sheetData>
    <row customHeight="true" ht="19" r="1">
      <c r="A1" s="38" t="str">
        <v>填报日期-周日</v>
      </c>
      <c r="B1" s="38"/>
      <c r="C1" s="39"/>
      <c r="D1" s="40">
        <v>44815</v>
      </c>
    </row>
    <row customHeight="true" ht="21" r="2">
      <c r="A2" s="37">
        <f>CONCATENATE("周总结&lt;",TEXT(D1-6,"yyyy年mm月dd日"),"-",TEXT(D1,"yyyy年mm月dd日"),"&gt;")</f>
      </c>
      <c r="B2" s="37"/>
      <c r="C2" s="37"/>
      <c r="D2" s="37"/>
      <c r="E2" s="37"/>
      <c r="F2" s="37"/>
      <c r="G2" s="37"/>
      <c r="H2" s="37"/>
      <c r="I2" s="37"/>
      <c r="J2" s="37"/>
      <c r="K2" s="37"/>
      <c r="L2" s="37"/>
      <c r="M2" s="37"/>
      <c r="N2" s="37"/>
      <c r="O2" s="37"/>
      <c r="P2" s="37"/>
      <c r="Q2" s="37"/>
      <c r="R2" s="16" t="str">
        <v>项目用时统计
（小时）</v>
      </c>
      <c r="S2" s="14" t="str">
        <v>备注</v>
      </c>
    </row>
    <row customHeight="true" ht="33" r="3">
      <c r="A3" s="14" t="str">
        <v>任务编号</v>
      </c>
      <c r="B3" s="14" t="str">
        <v>code</v>
      </c>
      <c r="C3" s="14" t="str">
        <v>任务分类</v>
      </c>
      <c r="D3" s="16" t="str">
        <v>项目名称</v>
      </c>
      <c r="E3" s="16" t="str">
        <v>当前进度</v>
      </c>
      <c r="F3" s="16" t="str">
        <v>负责人</v>
      </c>
      <c r="G3" s="16" t="str">
        <v>协助人</v>
      </c>
      <c r="H3" s="14" t="str">
        <v>交付件/工作文档</v>
      </c>
      <c r="I3" s="16" t="str">
        <v>目标
完成</v>
      </c>
      <c r="J3" s="16" t="str">
        <v>实际
完成</v>
      </c>
      <c r="K3" s="14" t="str">
        <v>星期一</v>
      </c>
      <c r="L3" s="14" t="str">
        <v>星期二</v>
      </c>
      <c r="M3" s="14" t="str">
        <v>星期三</v>
      </c>
      <c r="N3" s="14" t="str">
        <v>星期四</v>
      </c>
      <c r="O3" s="14" t="str">
        <v>星期五</v>
      </c>
      <c r="P3" s="14" t="str">
        <v>星期六</v>
      </c>
      <c r="Q3" s="14" t="str">
        <v>星期日</v>
      </c>
      <c r="R3" s="14"/>
      <c r="S3" s="14"/>
    </row>
    <row customHeight="true" ht="33" r="4">
      <c r="A4" s="1">
        <v>1</v>
      </c>
      <c r="B4" s="1">
        <f>VLOOKUP(D4,'附表-1'!$F$7:$G$139,2,FALSE)</f>
      </c>
      <c r="C4" s="8" t="str">
        <v>建设</v>
      </c>
      <c r="D4" s="7" t="str">
        <v>CRM客户关系管理系统一期项目</v>
      </c>
      <c r="E4" s="8"/>
      <c r="F4" s="1" t="str">
        <v>黎庆奋</v>
      </c>
      <c r="G4" s="1"/>
      <c r="H4" s="2" t="s">
        <v>21</v>
      </c>
      <c r="I4" s="9">
        <v>1</v>
      </c>
      <c r="J4" s="3" t="str">
        <v>完成</v>
      </c>
      <c r="K4" s="19"/>
      <c r="L4" s="19"/>
      <c r="M4" s="21">
        <v>1</v>
      </c>
      <c r="N4" s="19"/>
      <c r="O4" s="19"/>
      <c r="P4" s="19"/>
      <c r="Q4" s="19"/>
      <c r="R4" s="20">
        <f>SUM(K4:Q4)</f>
      </c>
      <c r="S4" s="3"/>
    </row>
    <row customHeight="true" ht="33" r="5">
      <c r="A5" s="1">
        <v>2</v>
      </c>
      <c r="B5" s="1">
        <f>VLOOKUP(D5,'附表-1'!$F$7:$G$139,2,FALSE)</f>
      </c>
      <c r="C5" s="8" t="str">
        <v>建设</v>
      </c>
      <c r="D5" s="7" t="str">
        <v>石材ERP一期建设项目（石材工厂ERP和石材销售一体化）</v>
      </c>
      <c r="E5" s="8"/>
      <c r="F5" s="1" t="str">
        <v>黎庆奋</v>
      </c>
      <c r="G5" s="3"/>
      <c r="H5" s="27" t="s">
        <v>28</v>
      </c>
      <c r="I5" s="9">
        <v>1</v>
      </c>
      <c r="J5" s="9" t="str">
        <v>延迟</v>
      </c>
      <c r="K5" s="21">
        <v>5</v>
      </c>
      <c r="L5" s="21">
        <v>7</v>
      </c>
      <c r="M5" s="21">
        <v>8</v>
      </c>
      <c r="N5" s="21">
        <v>8</v>
      </c>
      <c r="O5" s="21">
        <v>7</v>
      </c>
      <c r="P5" s="19"/>
      <c r="Q5" s="19"/>
      <c r="R5" s="20">
        <f>SUM(K5:Q5)</f>
      </c>
      <c r="S5" s="3"/>
    </row>
    <row customHeight="true" ht="33" r="6">
      <c r="A6" s="1">
        <v>3</v>
      </c>
      <c r="B6" s="1">
        <f>VLOOKUP(D6,'附表-1'!$F$7:$G$139,2,FALSE)</f>
      </c>
      <c r="C6" s="8" t="str">
        <v>建设</v>
      </c>
      <c r="D6" s="7" t="str">
        <v>新业态基础信息化系统推广项目</v>
      </c>
      <c r="E6" s="8"/>
      <c r="F6" s="1" t="str">
        <v>许伟兴</v>
      </c>
      <c r="G6" s="3" t="str">
        <v>黎庆奋</v>
      </c>
      <c r="H6" s="2" t="s">
        <v>43</v>
      </c>
      <c r="I6" s="9">
        <v>1</v>
      </c>
      <c r="J6" s="3" t="str">
        <v>完成</v>
      </c>
      <c r="K6" s="21">
        <v>1</v>
      </c>
      <c r="L6" s="19"/>
      <c r="M6" s="19"/>
      <c r="N6" s="19"/>
      <c r="O6" s="21">
        <v>1</v>
      </c>
      <c r="P6" s="19"/>
      <c r="Q6" s="19"/>
      <c r="R6" s="20">
        <f>SUM(K6:Q6)</f>
      </c>
      <c r="S6" s="3"/>
    </row>
    <row customHeight="true" ht="33" r="7">
      <c r="A7" s="1">
        <v>4</v>
      </c>
      <c r="B7" s="1">
        <f>VLOOKUP(D7,'附表-1'!$F$7:$G$139,2,FALSE)</f>
      </c>
      <c r="C7" s="8" t="str">
        <v>建设</v>
      </c>
      <c r="D7" s="10" t="str">
        <v>装配式生产管理系统推广及系统集成项目</v>
      </c>
      <c r="E7" s="3"/>
      <c r="F7" s="1" t="str">
        <v>黄国杰</v>
      </c>
      <c r="G7" s="3" t="str">
        <v>黎庆奋</v>
      </c>
      <c r="H7" s="7" t="s">
        <v>16</v>
      </c>
      <c r="I7" s="9">
        <v>1</v>
      </c>
      <c r="J7" s="3" t="str">
        <v>完成</v>
      </c>
      <c r="K7" s="21">
        <v>1</v>
      </c>
      <c r="L7" s="19"/>
      <c r="M7" s="19"/>
      <c r="N7" s="19"/>
      <c r="O7" s="19"/>
      <c r="P7" s="19"/>
      <c r="Q7" s="19"/>
      <c r="R7" s="20">
        <f>SUM(K7:Q7)</f>
      </c>
      <c r="S7" s="3"/>
    </row>
    <row customHeight="true" ht="33" r="8">
      <c r="A8" s="1">
        <v>5</v>
      </c>
      <c r="B8" s="1">
        <f>VLOOKUP(D8,'附表-1'!$F$7:$G$139,2,FALSE)</f>
      </c>
      <c r="C8" s="8" t="str">
        <v>建设</v>
      </c>
      <c r="D8" s="10" t="str">
        <v>华润化学材料智慧物流项目</v>
      </c>
      <c r="E8" s="3"/>
      <c r="F8" s="1" t="str">
        <v>陈其达</v>
      </c>
      <c r="G8" s="3" t="str">
        <v>黎庆奋</v>
      </c>
      <c r="H8" s="7" t="s">
        <v>16</v>
      </c>
      <c r="I8" s="9"/>
      <c r="J8" s="3"/>
      <c r="K8" s="19"/>
      <c r="L8" s="19"/>
      <c r="M8" s="19"/>
      <c r="N8" s="19"/>
      <c r="O8" s="19"/>
      <c r="P8" s="19"/>
      <c r="Q8" s="19"/>
      <c r="R8" s="20">
        <f>SUM(K8:Q8)</f>
      </c>
      <c r="S8" s="3"/>
    </row>
    <row customHeight="true" ht="33" r="9">
      <c r="A9" s="1">
        <v>6</v>
      </c>
      <c r="B9" s="1">
        <f>VLOOKUP(D9,'附表-1'!$F$7:$G$139,2,FALSE)</f>
      </c>
      <c r="C9" s="1" t="str">
        <v>运维</v>
      </c>
      <c r="D9" s="10" t="str">
        <v>ERP系统</v>
      </c>
      <c r="E9" s="3"/>
      <c r="F9" s="1" t="str">
        <v>许伟兴</v>
      </c>
      <c r="G9" s="3" t="str">
        <v>黎庆奋</v>
      </c>
      <c r="H9" s="10" t="s">
        <v>22</v>
      </c>
      <c r="I9" s="9"/>
      <c r="J9" s="3"/>
      <c r="K9" s="19"/>
      <c r="L9" s="19"/>
      <c r="M9" s="19"/>
      <c r="N9" s="19"/>
      <c r="O9" s="19"/>
      <c r="P9" s="19"/>
      <c r="Q9" s="19"/>
      <c r="R9" s="20">
        <f>SUM(K9:Q9)</f>
      </c>
      <c r="S9" s="3"/>
    </row>
    <row customHeight="true" ht="33" r="10">
      <c r="A10" s="1">
        <v>7</v>
      </c>
      <c r="B10" s="1">
        <f>VLOOKUP(D10,'附表-1'!$F$7:$G$139,2,FALSE)</f>
      </c>
      <c r="C10" s="1" t="str">
        <v>运维</v>
      </c>
      <c r="D10" s="10" t="str">
        <v>电商</v>
      </c>
      <c r="E10" s="3"/>
      <c r="F10" s="1" t="str">
        <v>谭文辉</v>
      </c>
      <c r="G10" s="3" t="str">
        <v>黎庆奋</v>
      </c>
      <c r="H10" s="10" t="s">
        <v>29</v>
      </c>
      <c r="I10" s="9"/>
      <c r="J10" s="3"/>
      <c r="K10" s="19"/>
      <c r="L10" s="19"/>
      <c r="M10" s="19"/>
      <c r="N10" s="19"/>
      <c r="O10" s="19"/>
      <c r="P10" s="19"/>
      <c r="Q10" s="19"/>
      <c r="R10" s="20">
        <f>SUM(K10:Q10)</f>
      </c>
      <c r="S10" s="3"/>
    </row>
    <row customHeight="true" ht="33" r="11">
      <c r="A11" s="1">
        <v>8</v>
      </c>
      <c r="B11" s="1">
        <f>VLOOKUP(D11,'附表-1'!$F$7:$G$139,2,FALSE)</f>
      </c>
      <c r="C11" s="1" t="str">
        <v>通用</v>
      </c>
      <c r="D11" s="10" t="str">
        <v>其他工作(不属于以上工作，请选此项）</v>
      </c>
      <c r="E11" s="3"/>
      <c r="F11" s="1" t="str">
        <v>黎庆奋</v>
      </c>
      <c r="G11" s="3"/>
      <c r="H11" s="2" t="s">
        <v>20</v>
      </c>
      <c r="I11" s="9">
        <v>1</v>
      </c>
      <c r="J11" s="3" t="str">
        <v>完成</v>
      </c>
      <c r="K11" s="21">
        <v>1</v>
      </c>
      <c r="L11" s="19"/>
      <c r="M11" s="19"/>
      <c r="N11" s="19"/>
      <c r="O11" s="21">
        <v>1</v>
      </c>
      <c r="P11" s="19"/>
      <c r="Q11" s="19"/>
      <c r="R11" s="20">
        <f>SUM(K11:Q11)</f>
      </c>
      <c r="S11" s="3"/>
    </row>
    <row customHeight="true" ht="33" r="12">
      <c r="A12" s="1">
        <v>9</v>
      </c>
      <c r="B12" s="1">
        <f>VLOOKUP(D12,'附表-1'!$F$7:$G$139,2,FALSE)</f>
      </c>
      <c r="C12" s="1" t="str">
        <v>通用</v>
      </c>
      <c r="D12" s="10" t="str">
        <v>临时会议（非项目建设、运维）</v>
      </c>
      <c r="E12" s="3"/>
      <c r="F12" s="1" t="str">
        <v>黎庆奋</v>
      </c>
      <c r="G12" s="3"/>
      <c r="H12" s="2" t="s">
        <v>11</v>
      </c>
      <c r="I12" s="9">
        <v>1</v>
      </c>
      <c r="J12" s="3" t="str">
        <v>完成</v>
      </c>
      <c r="K12" s="19"/>
      <c r="L12" s="21">
        <v>2</v>
      </c>
      <c r="M12" s="19"/>
      <c r="N12" s="19"/>
      <c r="O12" s="19"/>
      <c r="P12" s="19"/>
      <c r="Q12" s="19"/>
      <c r="R12" s="20">
        <f>SUM(K12:Q12)</f>
      </c>
      <c r="S12" s="3"/>
    </row>
    <row customHeight="true" ht="33" r="13">
      <c r="A13" s="1">
        <v>10</v>
      </c>
      <c r="B13" s="1">
        <f>VLOOKUP(D13,'附表-1'!$F$7:$G$139,2,FALSE)</f>
      </c>
      <c r="C13" s="1" t="str">
        <v>建设</v>
      </c>
      <c r="D13" s="10" t="str">
        <v>汽运调度管理系统升级项目</v>
      </c>
      <c r="E13" s="3"/>
      <c r="F13" s="1" t="str">
        <v>陈其达</v>
      </c>
      <c r="G13" s="3" t="str">
        <v>黎庆奋</v>
      </c>
      <c r="H13" s="2" t="s">
        <v>30</v>
      </c>
      <c r="I13" s="9">
        <v>1</v>
      </c>
      <c r="J13" s="3" t="str">
        <v>完成</v>
      </c>
      <c r="K13" s="19"/>
      <c r="L13" s="19"/>
      <c r="M13" s="19"/>
      <c r="N13" s="21">
        <v>1</v>
      </c>
      <c r="O13" s="19"/>
      <c r="P13" s="19"/>
      <c r="Q13" s="19"/>
      <c r="R13" s="20">
        <f>SUM(K13:Q13)</f>
      </c>
      <c r="S13" s="3"/>
    </row>
    <row customHeight="true" ht="27" r="14">
      <c r="A14" s="41" t="str">
        <v>小计</v>
      </c>
      <c r="B14" s="41"/>
      <c r="C14" s="41"/>
      <c r="D14" s="41"/>
      <c r="E14" s="41"/>
      <c r="F14" s="41"/>
      <c r="G14" s="41"/>
      <c r="H14" s="41"/>
      <c r="I14" s="41"/>
      <c r="J14" s="41"/>
      <c r="K14" s="20">
        <f>SUM(K4:K13)</f>
      </c>
      <c r="L14" s="20">
        <f>SUM(L4:L13)</f>
      </c>
      <c r="M14" s="20">
        <f>SUM(M4:M13)</f>
      </c>
      <c r="N14" s="20">
        <f>SUM(N4:N13)</f>
      </c>
      <c r="O14" s="20">
        <f>SUM(O4:O13)</f>
      </c>
      <c r="P14" s="20">
        <f>SUM(P4:P12)</f>
      </c>
      <c r="Q14" s="20">
        <f>SUM(Q4:Q12)</f>
      </c>
      <c r="R14" s="20">
        <f>SUM(R4:R13)</f>
      </c>
      <c r="S14" s="3"/>
    </row>
    <row customHeight="true" ht="61" r="15">
      <c r="A15" s="8" t="str">
        <v>任务完成情况</v>
      </c>
      <c r="B15" s="8"/>
      <c r="C15" s="8"/>
      <c r="D15" s="22" t="str">
        <v>上午</v>
      </c>
      <c r="E15" s="26"/>
      <c r="F15" s="24"/>
      <c r="G15" s="25" t="str">
        <v>09:00 ~ 10:00</v>
      </c>
      <c r="H15" s="25"/>
      <c r="I15" s="25"/>
      <c r="J15" s="25"/>
      <c r="K15" s="23" t="s">
        <v>23</v>
      </c>
      <c r="L15" s="23" t="s">
        <v>27</v>
      </c>
      <c r="M15" s="23" t="s">
        <v>24</v>
      </c>
      <c r="N15" s="23" t="s">
        <v>26</v>
      </c>
      <c r="O15" s="23" t="s">
        <v>25</v>
      </c>
      <c r="P15" s="3"/>
      <c r="Q15" s="3"/>
      <c r="R15" s="3"/>
      <c r="S15" s="3"/>
    </row>
    <row customHeight="true" ht="33" r="16">
      <c r="A16" s="8"/>
      <c r="B16" s="8"/>
      <c r="C16" s="8"/>
      <c r="D16" s="29"/>
      <c r="E16" s="31"/>
      <c r="F16" s="28"/>
      <c r="G16" s="25" t="str">
        <v>10:00 ~ 11:00</v>
      </c>
      <c r="H16" s="25"/>
      <c r="I16" s="25"/>
      <c r="J16" s="25"/>
      <c r="K16" s="30"/>
      <c r="L16" s="30"/>
      <c r="M16" s="32"/>
      <c r="N16" s="32"/>
      <c r="O16" s="30"/>
      <c r="P16" s="3"/>
      <c r="Q16" s="3"/>
      <c r="R16" s="3"/>
      <c r="S16" s="3"/>
    </row>
    <row customHeight="true" ht="51" r="17">
      <c r="A17" s="8"/>
      <c r="B17" s="8"/>
      <c r="C17" s="8"/>
      <c r="D17" s="29"/>
      <c r="E17" s="31"/>
      <c r="F17" s="28"/>
      <c r="G17" s="25" t="str">
        <v>11:00 ~ 12:00</v>
      </c>
      <c r="H17" s="25"/>
      <c r="I17" s="25"/>
      <c r="J17" s="25"/>
      <c r="K17" s="10" t="s">
        <v>46</v>
      </c>
      <c r="L17" s="3" t="s">
        <v>45</v>
      </c>
      <c r="M17" s="30"/>
      <c r="N17" s="30"/>
      <c r="O17" s="10" t="s">
        <v>44</v>
      </c>
      <c r="P17" s="3"/>
      <c r="Q17" s="3"/>
      <c r="R17" s="3"/>
      <c r="S17" s="3"/>
    </row>
    <row customHeight="true" ht="19" r="18">
      <c r="A18" s="8"/>
      <c r="B18" s="8"/>
      <c r="C18" s="8"/>
      <c r="D18" s="29"/>
      <c r="E18" s="31"/>
      <c r="F18" s="28"/>
      <c r="G18" s="25" t="str">
        <v>12:00 ~ 13:00</v>
      </c>
      <c r="H18" s="25"/>
      <c r="I18" s="25"/>
      <c r="J18" s="25"/>
      <c r="K18" s="3"/>
      <c r="L18" s="3"/>
      <c r="M18" s="3"/>
      <c r="N18" s="3"/>
      <c r="O18" s="3"/>
      <c r="P18" s="3"/>
      <c r="Q18" s="3"/>
      <c r="R18" s="3"/>
      <c r="S18" s="3"/>
    </row>
    <row customHeight="true" ht="50" r="19">
      <c r="A19" s="8"/>
      <c r="B19" s="8"/>
      <c r="C19" s="8"/>
      <c r="D19" s="25" t="str">
        <v>下午</v>
      </c>
      <c r="E19" s="25"/>
      <c r="F19" s="25"/>
      <c r="G19" s="25" t="str">
        <v>13:30 ~ 14:30</v>
      </c>
      <c r="H19" s="25"/>
      <c r="I19" s="25"/>
      <c r="J19" s="25"/>
      <c r="K19" s="23" t="s">
        <v>47</v>
      </c>
      <c r="L19" s="3" t="s">
        <v>48</v>
      </c>
      <c r="M19" s="23" t="s">
        <v>50</v>
      </c>
      <c r="N19" s="23" t="s">
        <v>51</v>
      </c>
      <c r="O19" s="23" t="s">
        <v>49</v>
      </c>
      <c r="P19" s="3"/>
      <c r="Q19" s="3"/>
      <c r="R19" s="3"/>
      <c r="S19" s="3"/>
    </row>
    <row customHeight="true" ht="43" r="20">
      <c r="A20" s="8"/>
      <c r="B20" s="8"/>
      <c r="C20" s="8"/>
      <c r="D20" s="25"/>
      <c r="E20" s="25"/>
      <c r="F20" s="25"/>
      <c r="G20" s="25" t="str">
        <v>14:30 ~ 15:30</v>
      </c>
      <c r="H20" s="25"/>
      <c r="I20" s="25"/>
      <c r="J20" s="25"/>
      <c r="K20" s="30"/>
      <c r="L20" s="23" t="str">
        <v>任务9：华润集团数字化人才建模研讨会 - 数字化供应链序列</v>
      </c>
      <c r="M20" s="30"/>
      <c r="N20" s="30"/>
      <c r="O20" s="30"/>
      <c r="P20" s="3"/>
      <c r="Q20" s="3"/>
      <c r="R20" s="3"/>
      <c r="S20" s="3"/>
    </row>
    <row customHeight="true" ht="40" r="21">
      <c r="A21" s="8"/>
      <c r="B21" s="8"/>
      <c r="C21" s="8"/>
      <c r="D21" s="25"/>
      <c r="E21" s="25"/>
      <c r="F21" s="25"/>
      <c r="G21" s="25" t="str">
        <v>15:30 ~ 16:30</v>
      </c>
      <c r="H21" s="25"/>
      <c r="I21" s="25"/>
      <c r="J21" s="25"/>
      <c r="K21" s="10" t="s">
        <v>33</v>
      </c>
      <c r="L21" s="30"/>
      <c r="M21" s="23" t="s">
        <v>32</v>
      </c>
      <c r="N21" s="23" t="s">
        <v>34</v>
      </c>
      <c r="O21" s="10" t="s">
        <v>35</v>
      </c>
      <c r="P21" s="3"/>
      <c r="Q21" s="3"/>
      <c r="R21" s="3"/>
      <c r="S21" s="3"/>
    </row>
    <row customHeight="true" ht="36" r="22">
      <c r="A22" s="8"/>
      <c r="B22" s="8"/>
      <c r="C22" s="8"/>
      <c r="D22" s="25"/>
      <c r="E22" s="25"/>
      <c r="F22" s="25"/>
      <c r="G22" s="25" t="str">
        <v>16:30 ~ 17:30</v>
      </c>
      <c r="H22" s="25"/>
      <c r="I22" s="25"/>
      <c r="J22" s="25"/>
      <c r="K22" s="10" t="s">
        <v>42</v>
      </c>
      <c r="L22" s="23" t="s">
        <v>40</v>
      </c>
      <c r="M22" s="30"/>
      <c r="N22" s="30"/>
      <c r="O22" s="10" t="s">
        <v>41</v>
      </c>
      <c r="P22" s="3"/>
      <c r="Q22" s="3"/>
      <c r="R22" s="3"/>
      <c r="S22" s="3"/>
    </row>
    <row customHeight="true" ht="66" r="23">
      <c r="A23" s="8"/>
      <c r="B23" s="8"/>
      <c r="C23" s="8"/>
      <c r="D23" s="34" t="str">
        <v>加班</v>
      </c>
      <c r="E23" s="34"/>
      <c r="F23" s="34"/>
      <c r="G23" s="33" t="str">
        <v>17:30 ~ 18:30</v>
      </c>
      <c r="H23" s="33"/>
      <c r="I23" s="33"/>
      <c r="J23" s="33"/>
      <c r="K23" s="36" t="s">
        <v>37</v>
      </c>
      <c r="L23" s="30"/>
      <c r="M23" s="35" t="s">
        <v>36</v>
      </c>
      <c r="N23" s="35" t="s">
        <v>39</v>
      </c>
      <c r="O23" s="35" t="s">
        <v>38</v>
      </c>
      <c r="P23" s="36"/>
      <c r="Q23" s="36"/>
      <c r="R23" s="36"/>
      <c r="S23" s="34"/>
    </row>
    <row customHeight="true" ht="19" r="24">
      <c r="A24" s="8"/>
      <c r="B24" s="8"/>
      <c r="C24" s="8"/>
      <c r="D24" s="34"/>
      <c r="E24" s="34"/>
      <c r="F24" s="34"/>
      <c r="G24" s="33" t="str">
        <v>18:30 ~ 19:30</v>
      </c>
      <c r="H24" s="33"/>
      <c r="I24" s="33"/>
      <c r="J24" s="33"/>
      <c r="K24" s="35"/>
      <c r="L24" s="35" t="s">
        <v>31</v>
      </c>
      <c r="M24" s="35" t="s">
        <v>31</v>
      </c>
      <c r="N24" s="35" t="s">
        <v>31</v>
      </c>
      <c r="O24" s="35" t="s">
        <v>31</v>
      </c>
      <c r="P24" s="36"/>
      <c r="Q24" s="36"/>
      <c r="R24" s="34"/>
      <c r="S24" s="34"/>
    </row>
    <row customHeight="true" ht="19" r="25">
      <c r="A25" s="8"/>
      <c r="B25" s="8"/>
      <c r="C25" s="8"/>
      <c r="D25" s="34"/>
      <c r="E25" s="34"/>
      <c r="F25" s="34"/>
      <c r="G25" s="33" t="str">
        <v>19:30 ~ 20:30</v>
      </c>
      <c r="H25" s="33"/>
      <c r="I25" s="33"/>
      <c r="J25" s="33"/>
      <c r="K25" s="42"/>
      <c r="L25" s="42"/>
      <c r="M25" s="42"/>
      <c r="N25" s="42"/>
      <c r="O25" s="42"/>
      <c r="P25" s="42"/>
      <c r="Q25" s="42"/>
      <c r="R25" s="34"/>
      <c r="S25" s="34"/>
    </row>
  </sheetData>
  <mergeCells>
    <mergeCell ref="G25:J25"/>
    <mergeCell ref="G17:J17"/>
    <mergeCell ref="A2:Q2"/>
    <mergeCell ref="L22:L23"/>
    <mergeCell ref="M19:M20"/>
    <mergeCell ref="M15:M17"/>
    <mergeCell ref="L20:L21"/>
    <mergeCell ref="L15:L16"/>
    <mergeCell ref="K15:K16"/>
    <mergeCell ref="R2:R3"/>
    <mergeCell ref="S2:S3"/>
    <mergeCell ref="A14:J14"/>
    <mergeCell ref="A15:C25"/>
    <mergeCell ref="G15:J15"/>
    <mergeCell ref="G16:J16"/>
    <mergeCell ref="D19:F22"/>
    <mergeCell ref="D15:F18"/>
    <mergeCell ref="G18:J18"/>
    <mergeCell ref="G19:J19"/>
    <mergeCell ref="G20:J20"/>
    <mergeCell ref="G21:J21"/>
    <mergeCell ref="G22:J22"/>
    <mergeCell ref="D23:F25"/>
    <mergeCell ref="G23:J23"/>
    <mergeCell ref="G24:J24"/>
    <mergeCell ref="A1:B1"/>
    <mergeCell ref="N19:N20"/>
    <mergeCell ref="N21:N22"/>
    <mergeCell ref="N15:N17"/>
    <mergeCell ref="O15:O16"/>
    <mergeCell ref="M21:M22"/>
    <mergeCell ref="O19:O20"/>
    <mergeCell ref="K19:K20"/>
  </mergeCells>
  <dataValidations count="2">
    <dataValidation allowBlank="true" errorStyle="stop" showErrorMessage="true" sqref="C14:C25" type="list">
      <formula1>"建设,运维,通用"</formula1>
    </dataValidation>
    <dataValidation allowBlank="true" errorStyle="stop" showErrorMessage="true" sqref="J4 J6:J13" type="list">
      <formula1>"完成,延迟"</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5"/>
    <col collapsed="false" customWidth="true" hidden="false" max="2" min="2" style="0" width="9"/>
    <col collapsed="false" customWidth="true" hidden="false" max="3" min="3" style="0" width="8"/>
    <col collapsed="false" customWidth="true" hidden="false" max="4" min="4" style="0" width="24"/>
    <col collapsed="false" customWidth="true" hidden="false" max="5" min="5" style="0" width="10"/>
    <col collapsed="false" customWidth="true" hidden="false" max="6" min="6" style="0" width="9"/>
    <col collapsed="false" customWidth="true" hidden="false" max="7" min="7" style="0" width="9"/>
    <col collapsed="false" customWidth="true" hidden="false" max="8" min="8" style="0" width="34"/>
    <col collapsed="false" customWidth="true" hidden="false" max="9" min="9" style="0" width="6"/>
    <col collapsed="false" customWidth="true" hidden="false" max="10" min="10" style="0" width="8"/>
    <col collapsed="false" customWidth="true" hidden="false" max="11" min="11" style="0" width="24"/>
    <col collapsed="false" customWidth="true" hidden="false" max="12" min="12" style="0" width="24"/>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24"/>
    <col collapsed="false" customWidth="true" hidden="false" max="17" min="17" style="0" width="24"/>
    <col collapsed="false" customWidth="true" hidden="false" max="18" min="18" style="0" width="24"/>
    <col collapsed="false" customWidth="true" hidden="false" max="19" min="19" style="0" width="24"/>
    <col collapsed="false" customWidth="true" hidden="false" max="20" min="20" style="0" width="11"/>
  </cols>
  <sheetData>
    <row customHeight="true" ht="19" r="1">
      <c r="A1" s="39" t="str">
        <v>填报日期-周日</v>
      </c>
      <c r="B1" s="39"/>
      <c r="C1" s="39"/>
      <c r="D1" s="40">
        <v>44822</v>
      </c>
    </row>
    <row customHeight="true" ht="21" r="2">
      <c r="A2" s="37">
        <f>CONCATENATE("周总结&lt;",TEXT(D1-6,"yyyy年mm月dd日"),"-",TEXT(D1,"yyyy年mm月dd日"),"&gt;")</f>
      </c>
      <c r="B2" s="37"/>
      <c r="C2" s="37"/>
      <c r="D2" s="37"/>
      <c r="E2" s="37"/>
      <c r="F2" s="37"/>
      <c r="G2" s="37"/>
      <c r="H2" s="37"/>
      <c r="I2" s="37"/>
      <c r="J2" s="37"/>
      <c r="K2" s="37"/>
      <c r="L2" s="37"/>
      <c r="M2" s="37"/>
      <c r="N2" s="37"/>
      <c r="O2" s="37"/>
      <c r="P2" s="37"/>
      <c r="Q2" s="37"/>
      <c r="R2" s="16" t="str">
        <v>项目用时统计
（小时）</v>
      </c>
      <c r="S2" s="14" t="str">
        <v>备注</v>
      </c>
    </row>
    <row customHeight="true" ht="33" r="3">
      <c r="A3" s="14" t="str">
        <v>任务编号</v>
      </c>
      <c r="B3" s="14" t="str">
        <v>code</v>
      </c>
      <c r="C3" s="14" t="str">
        <v>任务分类</v>
      </c>
      <c r="D3" s="16" t="str">
        <v>项目名称</v>
      </c>
      <c r="E3" s="16" t="str">
        <v>当前进度</v>
      </c>
      <c r="F3" s="16" t="str">
        <v>负责人</v>
      </c>
      <c r="G3" s="16" t="str">
        <v>协助人</v>
      </c>
      <c r="H3" s="14" t="str">
        <v>交付件/工作文档</v>
      </c>
      <c r="I3" s="16" t="str">
        <v>目标
完成</v>
      </c>
      <c r="J3" s="16" t="str">
        <v>实际
完成</v>
      </c>
      <c r="K3" s="14" t="str">
        <v>星期一</v>
      </c>
      <c r="L3" s="14" t="str">
        <v>星期二</v>
      </c>
      <c r="M3" s="14" t="str">
        <v>星期三</v>
      </c>
      <c r="N3" s="14" t="str">
        <v>星期四</v>
      </c>
      <c r="O3" s="14" t="str">
        <v>星期五</v>
      </c>
      <c r="P3" s="14" t="str">
        <v>星期六</v>
      </c>
      <c r="Q3" s="14" t="str">
        <v>星期日</v>
      </c>
      <c r="R3" s="14"/>
      <c r="S3" s="14"/>
    </row>
    <row customHeight="true" ht="33" r="4">
      <c r="A4" s="1">
        <v>1</v>
      </c>
      <c r="B4" s="1">
        <f>VLOOKUP(D4,'附表-1'!$F$7:$G$139,2,FALSE)</f>
      </c>
      <c r="C4" s="8" t="str">
        <v>建设</v>
      </c>
      <c r="D4" s="7" t="str">
        <v>CRM客户关系管理系统一期项目</v>
      </c>
      <c r="E4" s="8"/>
      <c r="F4" s="1" t="str">
        <v>黎庆奋</v>
      </c>
      <c r="G4" s="1"/>
      <c r="H4" s="62" t="s">
        <v>55</v>
      </c>
      <c r="I4" s="60">
        <v>1</v>
      </c>
      <c r="J4" s="61" t="str">
        <v>完成</v>
      </c>
      <c r="K4" s="52"/>
      <c r="L4" s="49">
        <v>2</v>
      </c>
      <c r="M4" s="49">
        <v>2</v>
      </c>
      <c r="N4" s="49">
        <v>2</v>
      </c>
      <c r="O4" s="53"/>
      <c r="P4" s="19"/>
      <c r="Q4" s="19"/>
      <c r="R4" s="20">
        <f>SUM(K4:Q4)</f>
      </c>
      <c r="S4" s="3"/>
    </row>
    <row customHeight="true" ht="33" r="5">
      <c r="A5" s="1">
        <v>2</v>
      </c>
      <c r="B5" s="1">
        <f>VLOOKUP(D5,'附表-1'!$F$7:$G$139,2,FALSE)</f>
      </c>
      <c r="C5" s="8" t="str">
        <v>建设</v>
      </c>
      <c r="D5" s="7" t="str">
        <v>石材ERP一期建设项目（石材工厂ERP和石材销售一体化）</v>
      </c>
      <c r="E5" s="8"/>
      <c r="F5" s="1" t="str">
        <v>黎庆奋</v>
      </c>
      <c r="G5" s="3"/>
      <c r="H5" s="50" t="s">
        <v>57</v>
      </c>
      <c r="I5" s="51">
        <v>1</v>
      </c>
      <c r="J5" s="63" t="str">
        <v>完成</v>
      </c>
      <c r="K5" s="52"/>
      <c r="L5" s="49">
        <v>3</v>
      </c>
      <c r="M5" s="49">
        <v>4</v>
      </c>
      <c r="N5" s="49">
        <v>2</v>
      </c>
      <c r="O5" s="49">
        <v>1</v>
      </c>
      <c r="P5" s="19"/>
      <c r="Q5" s="19"/>
      <c r="R5" s="20">
        <f>SUM(K5:Q5)</f>
      </c>
      <c r="S5" s="3"/>
    </row>
    <row customHeight="true" ht="26" r="6">
      <c r="A6" s="1">
        <v>3</v>
      </c>
      <c r="B6" s="1">
        <f>VLOOKUP(D6,'附表-1'!$F$7:$G$139,2,FALSE)</f>
      </c>
      <c r="C6" s="8" t="str">
        <v>建设</v>
      </c>
      <c r="D6" s="7" t="str">
        <v>新业态基础信息化系统推广项目</v>
      </c>
      <c r="E6" s="8"/>
      <c r="F6" s="1" t="str">
        <v>许伟兴</v>
      </c>
      <c r="G6" s="3" t="str">
        <v>黎庆奋</v>
      </c>
      <c r="H6" s="50" t="s">
        <v>52</v>
      </c>
      <c r="I6" s="51">
        <v>1</v>
      </c>
      <c r="J6" s="48" t="str">
        <v>完成</v>
      </c>
      <c r="K6" s="52"/>
      <c r="L6" s="49">
        <v>3</v>
      </c>
      <c r="M6" s="53"/>
      <c r="N6" s="49">
        <v>3</v>
      </c>
      <c r="O6" s="49">
        <v>4</v>
      </c>
      <c r="P6" s="19"/>
      <c r="Q6" s="19"/>
      <c r="R6" s="20">
        <f>SUM(K6:Q6)</f>
      </c>
      <c r="S6" s="3"/>
    </row>
    <row customHeight="true" ht="33" r="7">
      <c r="A7" s="1">
        <v>4</v>
      </c>
      <c r="B7" s="1">
        <f>VLOOKUP(D7,'附表-1'!$F$7:$G$139,2,FALSE)</f>
      </c>
      <c r="C7" s="8" t="str">
        <v>建设</v>
      </c>
      <c r="D7" s="10" t="str">
        <v>装配式生产管理系统推广及系统集成项目</v>
      </c>
      <c r="E7" s="3"/>
      <c r="F7" s="1" t="str">
        <v>黄国杰</v>
      </c>
      <c r="G7" s="3" t="str">
        <v>黎庆奋</v>
      </c>
      <c r="H7" s="54" t="s">
        <v>53</v>
      </c>
      <c r="I7" s="51"/>
      <c r="J7" s="51"/>
      <c r="K7" s="52"/>
      <c r="L7" s="53"/>
      <c r="M7" s="49">
        <v>1</v>
      </c>
      <c r="N7" s="53"/>
      <c r="O7" s="53"/>
      <c r="P7" s="19"/>
      <c r="Q7" s="19"/>
      <c r="R7" s="20">
        <f>SUM(K7:Q7)</f>
      </c>
      <c r="S7" s="3"/>
    </row>
    <row customHeight="true" ht="33" r="8">
      <c r="A8" s="1">
        <v>5</v>
      </c>
      <c r="B8" s="1">
        <f>VLOOKUP(D8,'附表-1'!$F$7:$G$139,2,FALSE)</f>
      </c>
      <c r="C8" s="8" t="str">
        <v>建设</v>
      </c>
      <c r="D8" s="10" t="str">
        <v>华润化学材料智慧物流项目</v>
      </c>
      <c r="E8" s="3"/>
      <c r="F8" s="1" t="str">
        <v>陈其达</v>
      </c>
      <c r="G8" s="3" t="str">
        <v>黎庆奋</v>
      </c>
      <c r="H8" s="54" t="s">
        <v>53</v>
      </c>
      <c r="I8" s="51">
        <v>1</v>
      </c>
      <c r="J8" s="48" t="str">
        <v>完成</v>
      </c>
      <c r="K8" s="52"/>
      <c r="L8" s="53"/>
      <c r="M8" s="53"/>
      <c r="N8" s="53"/>
      <c r="O8" s="53"/>
      <c r="P8" s="19"/>
      <c r="Q8" s="19"/>
      <c r="R8" s="20">
        <f>SUM(K8:Q8)</f>
      </c>
      <c r="S8" s="3"/>
    </row>
    <row customHeight="true" ht="33" r="9">
      <c r="A9" s="1">
        <v>6</v>
      </c>
      <c r="B9" s="1">
        <f>VLOOKUP(D9,'附表-1'!$F$7:$G$139,2,FALSE)</f>
      </c>
      <c r="C9" s="1" t="str">
        <v>运维</v>
      </c>
      <c r="D9" s="10" t="str">
        <v>ERP系统</v>
      </c>
      <c r="E9" s="3"/>
      <c r="F9" s="1" t="str">
        <v>许伟兴</v>
      </c>
      <c r="G9" s="3" t="str">
        <v>黎庆奋</v>
      </c>
      <c r="H9" s="45" t="s">
        <v>58</v>
      </c>
      <c r="I9" s="51"/>
      <c r="J9" s="48"/>
      <c r="K9" s="52"/>
      <c r="L9" s="53"/>
      <c r="M9" s="53"/>
      <c r="N9" s="53"/>
      <c r="O9" s="53"/>
      <c r="P9" s="19"/>
      <c r="Q9" s="19"/>
      <c r="R9" s="20">
        <f>SUM(K9:Q9)</f>
      </c>
      <c r="S9" s="3"/>
    </row>
    <row customHeight="true" ht="33" r="10">
      <c r="A10" s="1">
        <v>7</v>
      </c>
      <c r="B10" s="1">
        <f>VLOOKUP(D10,'附表-1'!$F$7:$G$139,2,FALSE)</f>
      </c>
      <c r="C10" s="1" t="str">
        <v>运维</v>
      </c>
      <c r="D10" s="10" t="str">
        <v>电商</v>
      </c>
      <c r="E10" s="3"/>
      <c r="F10" s="1" t="str">
        <v>谭文辉</v>
      </c>
      <c r="G10" s="3" t="str">
        <v>黎庆奋</v>
      </c>
      <c r="H10" s="45" t="s">
        <v>59</v>
      </c>
      <c r="I10" s="51">
        <v>1</v>
      </c>
      <c r="J10" s="48" t="str">
        <v>完成</v>
      </c>
      <c r="K10" s="52"/>
      <c r="L10" s="53"/>
      <c r="M10" s="49">
        <v>1</v>
      </c>
      <c r="N10" s="53"/>
      <c r="O10" s="49">
        <v>2</v>
      </c>
      <c r="P10" s="19"/>
      <c r="Q10" s="19"/>
      <c r="R10" s="20">
        <f>SUM(K10:Q10)</f>
      </c>
      <c r="S10" s="3"/>
    </row>
    <row customHeight="true" ht="33" r="11">
      <c r="A11" s="1">
        <v>8</v>
      </c>
      <c r="B11" s="1">
        <f>VLOOKUP(D11,'附表-1'!$F$7:$G$139,2,FALSE)</f>
      </c>
      <c r="C11" s="1" t="str">
        <v>通用</v>
      </c>
      <c r="D11" s="10" t="str">
        <v>其他工作(不属于以上工作，请选此项）</v>
      </c>
      <c r="E11" s="3"/>
      <c r="F11" s="1" t="str">
        <v>黎庆奋</v>
      </c>
      <c r="G11" s="3"/>
      <c r="H11" s="50" t="s">
        <v>56</v>
      </c>
      <c r="I11" s="51">
        <v>1</v>
      </c>
      <c r="J11" s="48" t="str">
        <v>完成</v>
      </c>
      <c r="K11" s="52"/>
      <c r="L11" s="53"/>
      <c r="M11" s="53"/>
      <c r="N11" s="53"/>
      <c r="O11" s="49">
        <v>1</v>
      </c>
      <c r="P11" s="19"/>
      <c r="Q11" s="19"/>
      <c r="R11" s="20">
        <f>SUM(K11:Q11)</f>
      </c>
      <c r="S11" s="3"/>
    </row>
    <row customHeight="true" ht="33" r="12">
      <c r="A12" s="1">
        <v>9</v>
      </c>
      <c r="B12" s="1">
        <f>VLOOKUP(D12,'附表-1'!$F$7:$G$139,2,FALSE)</f>
      </c>
      <c r="C12" s="1" t="str">
        <v>通用</v>
      </c>
      <c r="D12" s="10" t="str">
        <v>临时会议（非项目建设、运维）</v>
      </c>
      <c r="E12" s="3"/>
      <c r="F12" s="1" t="str">
        <v>黎庆奋</v>
      </c>
      <c r="G12" s="3"/>
      <c r="H12" s="50" t="s">
        <v>54</v>
      </c>
      <c r="I12" s="51">
        <v>1</v>
      </c>
      <c r="J12" s="48" t="str">
        <v>完成</v>
      </c>
      <c r="K12" s="52"/>
      <c r="L12" s="56"/>
      <c r="M12" s="56"/>
      <c r="N12" s="55">
        <v>1</v>
      </c>
      <c r="O12" s="55">
        <v>1</v>
      </c>
      <c r="P12" s="19"/>
      <c r="Q12" s="19"/>
      <c r="R12" s="20">
        <f>SUM(K12:Q12)</f>
      </c>
      <c r="S12" s="3"/>
    </row>
    <row customHeight="true" ht="27" r="13">
      <c r="A13" s="41" t="str">
        <v>小计</v>
      </c>
      <c r="B13" s="41"/>
      <c r="C13" s="41"/>
      <c r="D13" s="41"/>
      <c r="E13" s="41"/>
      <c r="F13" s="41"/>
      <c r="G13" s="41"/>
      <c r="H13" s="41"/>
      <c r="I13" s="41"/>
      <c r="J13" s="41"/>
      <c r="K13" s="20">
        <f>SUM(K4:K12)</f>
      </c>
      <c r="L13" s="20">
        <f>SUM(L4:L12)</f>
      </c>
      <c r="M13" s="20">
        <f>SUM(M4:M12)</f>
      </c>
      <c r="N13" s="20">
        <f>SUM(N4:N12)</f>
      </c>
      <c r="O13" s="20">
        <f>SUM(O4:O12)</f>
      </c>
      <c r="P13" s="20">
        <f>SUM(P4:P12)</f>
      </c>
      <c r="Q13" s="20">
        <f>SUM(Q4:Q12)</f>
      </c>
      <c r="R13" s="20">
        <f>SUM(R4:R12)</f>
      </c>
      <c r="S13" s="3"/>
    </row>
    <row customHeight="true" ht="40" r="14">
      <c r="A14" s="8" t="str">
        <v>任务完成情况</v>
      </c>
      <c r="B14" s="8"/>
      <c r="C14" s="8"/>
      <c r="D14" s="25" t="str">
        <v>上午</v>
      </c>
      <c r="E14" s="25"/>
      <c r="F14" s="25"/>
      <c r="G14" s="25" t="str">
        <v>09:00 ~ 10:00</v>
      </c>
      <c r="H14" s="25"/>
      <c r="I14" s="25"/>
      <c r="J14" s="25"/>
      <c r="K14" s="65"/>
      <c r="L14" s="64" t="str">
        <v>任务2：石材ERP项目，与德勤项目组沟通并制定来宾石材调研计划</v>
      </c>
      <c r="M14" s="57" t="str">
        <v>任务2：石材ERP项目，补充、调整东莞环球经典调研纪要</v>
      </c>
      <c r="N14" s="57" t="str">
        <v>任务1：CRM混凝土信用管理系统优化研讨（审计部、结构建材事业部），会议准备及会议时间2小时</v>
      </c>
      <c r="O14" s="57" t="str">
        <v>任务3：新基地ERP上线支持，上思骨料基地ERP系统销售物流模块配置：
 5、订单类型暂挂设置
 6、库存参数设置（客户化）
 7、职责安全性设置（各职责数据访问权限设置）</v>
      </c>
      <c r="P14" s="3"/>
      <c r="Q14" s="3"/>
      <c r="R14" s="3"/>
      <c r="S14" s="3"/>
    </row>
    <row customHeight="true" ht="38" r="15">
      <c r="A15" s="8"/>
      <c r="B15" s="8"/>
      <c r="C15" s="8"/>
      <c r="D15" s="25"/>
      <c r="E15" s="25"/>
      <c r="F15" s="25"/>
      <c r="G15" s="25" t="str">
        <v>10:00 ~ 11:00</v>
      </c>
      <c r="H15" s="25"/>
      <c r="I15" s="25"/>
      <c r="J15" s="25"/>
      <c r="K15" s="44"/>
      <c r="L15" s="45" t="str">
        <v>任务1：CRM混凝土信用管理系统优化研讨会材料整理，60%</v>
      </c>
      <c r="M15" s="57"/>
      <c r="N15" s="57"/>
      <c r="O15" s="57"/>
      <c r="P15" s="3"/>
      <c r="Q15" s="3"/>
      <c r="R15" s="3"/>
      <c r="S15" s="3"/>
    </row>
    <row customHeight="true" ht="37" r="16">
      <c r="A16" s="8"/>
      <c r="B16" s="8"/>
      <c r="C16" s="8"/>
      <c r="D16" s="25"/>
      <c r="E16" s="25"/>
      <c r="F16" s="25"/>
      <c r="G16" s="25" t="str">
        <v>11:00 ~ 12:0</v>
      </c>
      <c r="H16" s="25"/>
      <c r="I16" s="25"/>
      <c r="J16" s="25"/>
      <c r="K16" s="44"/>
      <c r="L16" s="45"/>
      <c r="M16" s="43" t="str">
        <v>任务2：石材ERP，申请开通德勤项目成员VPN访问ERP测试环境</v>
      </c>
      <c r="N16" s="43" t="str">
        <v>任务2：石材ERP项目，与来宾石材对接人确认系统调研安排及出差行程</v>
      </c>
      <c r="O16" s="43" t="str">
        <v>任务2：石材ERP项目，周例会</v>
      </c>
      <c r="P16" s="3"/>
      <c r="Q16" s="3"/>
      <c r="R16" s="3"/>
      <c r="S16" s="3"/>
    </row>
    <row customHeight="true" ht="28" r="17">
      <c r="A17" s="8"/>
      <c r="B17" s="8"/>
      <c r="C17" s="8"/>
      <c r="D17" s="25"/>
      <c r="E17" s="25"/>
      <c r="F17" s="25"/>
      <c r="G17" s="25" t="str">
        <v>12:00 ~ 13:00</v>
      </c>
      <c r="H17" s="25"/>
      <c r="I17" s="25"/>
      <c r="J17" s="25"/>
      <c r="K17" s="44"/>
      <c r="L17" s="43"/>
      <c r="M17" s="43"/>
      <c r="N17" s="43"/>
      <c r="O17" s="43"/>
      <c r="P17" s="3"/>
      <c r="Q17" s="3"/>
      <c r="R17" s="3"/>
      <c r="S17" s="3"/>
    </row>
    <row customHeight="true" ht="38" r="18">
      <c r="A18" s="8"/>
      <c r="B18" s="8"/>
      <c r="C18" s="8"/>
      <c r="D18" s="25" t="str">
        <v>下午</v>
      </c>
      <c r="E18" s="25"/>
      <c r="F18" s="25"/>
      <c r="G18" s="25" t="str">
        <v>13:30 ~ 14:30</v>
      </c>
      <c r="H18" s="25"/>
      <c r="I18" s="25"/>
      <c r="J18" s="25"/>
      <c r="K18" s="44"/>
      <c r="L18" s="45" t="str">
        <v>任务2：石材ERP项目，根据来宾人造石业务情况调整调研访谈问卷</v>
      </c>
      <c r="M18" s="43" t="str">
        <v>任务2：石材ERP项目，与来宾石材对接人初步沟通系统调研安排（来宾财务经理）</v>
      </c>
      <c r="N18" s="45" t="str">
        <v>任务3：新基地ERP上线支持，广西润瀚新型建材公司ERP系统销售物流模块配置：
 1、用户职责，职责创建、系统配置文件、组织访问
 2、组单元设置、产地设置
 3、订单类型、订单编号分配
 4、订单系统参数、发运参数</v>
      </c>
      <c r="O18" s="45" t="str">
        <v>任务3：新基地ERP上线支持，广西润瀚新型建材公司ERP系统销售物流模块配置：
 5、订单类型暂挂设置
 6、库存参数设置（客户化）
 7、职责安全性设置（各职责数据访问权限设置）</v>
      </c>
      <c r="P18" s="3"/>
      <c r="Q18" s="3"/>
      <c r="R18" s="3"/>
      <c r="S18" s="3"/>
    </row>
    <row customHeight="true" ht="28" r="19">
      <c r="A19" s="8"/>
      <c r="B19" s="8"/>
      <c r="C19" s="8"/>
      <c r="D19" s="25"/>
      <c r="E19" s="25"/>
      <c r="F19" s="25"/>
      <c r="G19" s="25" t="str">
        <v>14:30 ~ 15:30</v>
      </c>
      <c r="H19" s="25"/>
      <c r="I19" s="25"/>
      <c r="J19" s="25"/>
      <c r="K19" s="44"/>
      <c r="L19" s="45"/>
      <c r="M19" s="43" t="str">
        <v>任务7：与电商项目组讨论，电商平台发起退货业务ERP接口处理逻辑，需补充内部订单退货处理</v>
      </c>
      <c r="N19" s="45"/>
      <c r="O19" s="45"/>
      <c r="P19" s="3"/>
      <c r="Q19" s="3"/>
      <c r="R19" s="3"/>
      <c r="S19" s="3"/>
    </row>
    <row customHeight="true" ht="28" r="20">
      <c r="A20" s="8"/>
      <c r="B20" s="8"/>
      <c r="C20" s="8"/>
      <c r="D20" s="25"/>
      <c r="E20" s="25"/>
      <c r="F20" s="25"/>
      <c r="G20" s="25" t="str">
        <v>15:30 ~ 16:30</v>
      </c>
      <c r="H20" s="25"/>
      <c r="I20" s="25"/>
      <c r="J20" s="25"/>
      <c r="K20" s="44"/>
      <c r="L20" s="45" t="str">
        <v>任务3：新基地ERP上线支持，上思骨料基地ERP系统销售物流模块配置：
 1、用户职责，职责创建、系统配置文件、组织访问
 2、组单元设置、产地设置
 3、订单类型、订单编号分配
 4、订单系统参数、发运参数</v>
      </c>
      <c r="M20" s="43" t="str">
        <v>任务5：化学材料项目，沟通ERP集成接口进展及ERP资源后续安排计划</v>
      </c>
      <c r="N20" s="45"/>
      <c r="O20" s="45" t="str">
        <v>任务7：电商项目，编写电商发起退货业务ERP接口优化功能设计，增加内部订单退货处理逻辑</v>
      </c>
      <c r="P20" s="3"/>
      <c r="Q20" s="3"/>
      <c r="R20" s="3"/>
      <c r="S20" s="3"/>
    </row>
    <row customHeight="true" ht="28" r="21">
      <c r="A21" s="8"/>
      <c r="B21" s="8"/>
      <c r="C21" s="8"/>
      <c r="D21" s="25"/>
      <c r="E21" s="25"/>
      <c r="F21" s="25"/>
      <c r="G21" s="25" t="str">
        <v>16:30 ~ 17:30</v>
      </c>
      <c r="H21" s="25"/>
      <c r="I21" s="25"/>
      <c r="J21" s="25"/>
      <c r="K21" s="44"/>
      <c r="L21" s="45"/>
      <c r="M21" s="45" t="str">
        <v>任务1：CRM混凝土信用管理系统优化研讨会材料整理，100%</v>
      </c>
      <c r="N21" s="43" t="str">
        <v>任务2：石材ERP项目，草拟并发送调研函至来宾石材公司</v>
      </c>
      <c r="O21" s="45"/>
      <c r="P21" s="3"/>
      <c r="Q21" s="3"/>
      <c r="R21" s="3"/>
      <c r="S21" s="3"/>
    </row>
    <row customHeight="true" ht="28" r="22">
      <c r="A22" s="8"/>
      <c r="B22" s="8"/>
      <c r="C22" s="8"/>
      <c r="D22" s="34" t="str">
        <v>加班</v>
      </c>
      <c r="E22" s="34"/>
      <c r="F22" s="34"/>
      <c r="G22" s="33" t="str">
        <v>17:30 ~ 18:30</v>
      </c>
      <c r="H22" s="33"/>
      <c r="I22" s="33"/>
      <c r="J22" s="33"/>
      <c r="K22" s="47"/>
      <c r="L22" s="45"/>
      <c r="M22" s="45"/>
      <c r="N22" s="46" t="str">
        <v>任务9：全体成员集中观看警示案例</v>
      </c>
      <c r="O22" s="46" t="str">
        <v>任务9：全体成员集中观看警示案例</v>
      </c>
      <c r="P22" s="36"/>
      <c r="Q22" s="36"/>
      <c r="R22" s="36"/>
      <c r="S22" s="34"/>
    </row>
    <row customHeight="true" ht="19" r="23">
      <c r="A23" s="8"/>
      <c r="B23" s="8"/>
      <c r="C23" s="8"/>
      <c r="D23" s="34"/>
      <c r="E23" s="34"/>
      <c r="F23" s="34"/>
      <c r="G23" s="33" t="str">
        <v>18:30 ~ 19:30</v>
      </c>
      <c r="H23" s="33"/>
      <c r="I23" s="33"/>
      <c r="J23" s="33"/>
      <c r="K23" s="47"/>
      <c r="L23" s="46"/>
      <c r="M23" s="46"/>
      <c r="N23" s="46"/>
      <c r="O23" s="46" t="str">
        <v>任务8：个人工作周报整理</v>
      </c>
      <c r="P23" s="36"/>
      <c r="Q23" s="36"/>
      <c r="R23" s="34"/>
      <c r="S23" s="34"/>
    </row>
    <row customHeight="true" ht="19" r="24">
      <c r="A24" s="8"/>
      <c r="B24" s="8"/>
      <c r="C24" s="8"/>
      <c r="D24" s="34"/>
      <c r="E24" s="34"/>
      <c r="F24" s="34"/>
      <c r="G24" s="33" t="str">
        <v>19:30 ~ 20:30</v>
      </c>
      <c r="H24" s="33"/>
      <c r="I24" s="33"/>
      <c r="J24" s="33"/>
      <c r="K24" s="58"/>
      <c r="L24" s="59"/>
      <c r="M24" s="59"/>
      <c r="N24" s="59"/>
      <c r="O24" s="59"/>
      <c r="P24" s="42"/>
      <c r="Q24" s="42"/>
      <c r="R24" s="34"/>
      <c r="S24" s="34"/>
    </row>
  </sheetData>
  <mergeCells>
    <mergeCell ref="R2:R3"/>
    <mergeCell ref="S2:S3"/>
    <mergeCell ref="A13:J13"/>
    <mergeCell ref="A14:C24"/>
    <mergeCell ref="D14:F17"/>
    <mergeCell ref="G14:J14"/>
    <mergeCell ref="G15:J15"/>
    <mergeCell ref="G17:J17"/>
    <mergeCell ref="D18:F21"/>
    <mergeCell ref="G18:J18"/>
    <mergeCell ref="G19:J19"/>
    <mergeCell ref="G20:J20"/>
    <mergeCell ref="G21:J21"/>
    <mergeCell ref="D22:F24"/>
    <mergeCell ref="G22:J22"/>
    <mergeCell ref="G23:J23"/>
    <mergeCell ref="G24:J24"/>
    <mergeCell ref="G16:J16"/>
    <mergeCell ref="A2:Q2"/>
    <mergeCell ref="M14:M15"/>
    <mergeCell ref="N14:N15"/>
    <mergeCell ref="O14:O15"/>
    <mergeCell ref="L15:L16"/>
    <mergeCell ref="L18:L19"/>
    <mergeCell ref="N18:N20"/>
    <mergeCell ref="O18:O19"/>
    <mergeCell ref="L20:L22"/>
    <mergeCell ref="O20:O21"/>
    <mergeCell ref="M21:M22"/>
  </mergeCells>
  <dataValidations count="2">
    <dataValidation allowBlank="true" errorStyle="stop" showErrorMessage="true" sqref="J4 J6 J8:J12" type="list">
      <formula1>"完成,延迟"</formula1>
    </dataValidation>
    <dataValidation allowBlank="true" errorStyle="stop" showErrorMessage="true" sqref="C13:C24" type="list">
      <formula1>"建设,运维,通用"</formula1>
    </dataValidation>
  </dataValidation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7"/>
    <col collapsed="false" customWidth="true" hidden="false" max="2" min="2" style="0" width="7"/>
    <col collapsed="false" customWidth="true" hidden="false" max="3" min="3" style="0" width="7"/>
    <col collapsed="false" customWidth="true" hidden="false" max="4" min="4" style="0" width="32"/>
    <col collapsed="false" customWidth="true" hidden="false" max="5" min="5" style="0" width="7"/>
    <col collapsed="false" customWidth="true" hidden="false" max="6" min="6" style="0" width="9"/>
    <col collapsed="false" customWidth="true" hidden="false" max="7" min="7" style="0" width="9"/>
    <col collapsed="false" customWidth="true" hidden="false" max="8" min="8" style="0" width="34"/>
    <col collapsed="false" customWidth="true" hidden="false" max="9" min="9" style="0" width="5"/>
    <col collapsed="false" customWidth="true" hidden="false" max="10" min="10" style="0" width="7"/>
    <col collapsed="false" customWidth="true" hidden="false" max="11" min="11" style="0" width="26"/>
    <col collapsed="false" customWidth="true" hidden="false" max="12" min="12" style="0" width="26"/>
    <col collapsed="false" customWidth="true" hidden="false" max="13" min="13" style="0" width="26"/>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26"/>
    <col collapsed="false" customWidth="true" hidden="false" max="18" min="18" style="0" width="11"/>
    <col collapsed="false" customWidth="true" hidden="false" max="19" min="19" style="0" width="24"/>
    <col collapsed="false" customWidth="true" hidden="false" max="20" min="20" style="0" width="11"/>
  </cols>
  <sheetData>
    <row customHeight="true" ht="19" r="1">
      <c r="A1" s="75" t="str">
        <v>填报日期-周日</v>
      </c>
      <c r="B1" s="75"/>
      <c r="C1" s="39"/>
      <c r="D1" s="40">
        <v>44829</v>
      </c>
      <c r="E1" s="74"/>
      <c r="F1" s="74"/>
      <c r="G1" s="74"/>
      <c r="H1" s="74"/>
      <c r="I1" s="74"/>
      <c r="J1" s="74"/>
      <c r="K1" s="74"/>
      <c r="L1" s="74"/>
      <c r="M1" s="74"/>
      <c r="N1" s="74"/>
      <c r="O1" s="74"/>
      <c r="P1" s="74"/>
      <c r="Q1" s="74"/>
      <c r="R1" s="74"/>
      <c r="S1" s="74"/>
    </row>
    <row customHeight="true" ht="21" r="2">
      <c r="A2" s="37">
        <f>CONCATENATE("周总结&lt;",TEXT(D1-6,"yyyy年mm月dd日"),"-",TEXT(D1,"yyyy年mm月dd日"),"&gt;")</f>
      </c>
      <c r="B2" s="37"/>
      <c r="C2" s="37"/>
      <c r="D2" s="37"/>
      <c r="E2" s="37"/>
      <c r="F2" s="37"/>
      <c r="G2" s="37"/>
      <c r="H2" s="37"/>
      <c r="I2" s="37"/>
      <c r="J2" s="37"/>
      <c r="K2" s="37"/>
      <c r="L2" s="37"/>
      <c r="M2" s="37"/>
      <c r="N2" s="37"/>
      <c r="O2" s="37"/>
      <c r="P2" s="37"/>
      <c r="Q2" s="37"/>
      <c r="R2" s="16" t="str">
        <v>项目用时统计
（小时）</v>
      </c>
      <c r="S2" s="14" t="str">
        <v>备注</v>
      </c>
    </row>
    <row customHeight="true" ht="33" r="3">
      <c r="A3" s="14" t="str">
        <v>任务编号</v>
      </c>
      <c r="B3" s="14" t="str">
        <v>code</v>
      </c>
      <c r="C3" s="14" t="str">
        <v>任务分类</v>
      </c>
      <c r="D3" s="16" t="str">
        <v>项目名称</v>
      </c>
      <c r="E3" s="16" t="str">
        <v>当前进度</v>
      </c>
      <c r="F3" s="16" t="str">
        <v>负责人</v>
      </c>
      <c r="G3" s="16" t="str">
        <v>协助人</v>
      </c>
      <c r="H3" s="14" t="str">
        <v>交付件/工作文档</v>
      </c>
      <c r="I3" s="16" t="str">
        <v>目标
完成</v>
      </c>
      <c r="J3" s="16" t="str">
        <v>实际
完成</v>
      </c>
      <c r="K3" s="14" t="str">
        <v>星期一</v>
      </c>
      <c r="L3" s="14" t="str">
        <v>星期二</v>
      </c>
      <c r="M3" s="14" t="str">
        <v>星期三</v>
      </c>
      <c r="N3" s="14" t="str">
        <v>星期四</v>
      </c>
      <c r="O3" s="14" t="str">
        <v>星期五</v>
      </c>
      <c r="P3" s="14" t="str">
        <v>星期六</v>
      </c>
      <c r="Q3" s="14" t="str">
        <v>星期日</v>
      </c>
      <c r="R3" s="14"/>
      <c r="S3" s="14"/>
    </row>
    <row customHeight="true" ht="33" r="4">
      <c r="A4" s="1">
        <v>1</v>
      </c>
      <c r="B4" s="1">
        <f>VLOOKUP(D4,'附表-1'!$F$7:$G$139,2,FALSE)</f>
      </c>
      <c r="C4" s="8" t="str">
        <v>建设</v>
      </c>
      <c r="D4" s="7" t="str">
        <v>CRM客户关系管理系统一期项目</v>
      </c>
      <c r="E4" s="8"/>
      <c r="F4" s="1" t="str">
        <v>黎庆奋</v>
      </c>
      <c r="G4" s="1"/>
      <c r="H4" s="2" t="s">
        <v>21</v>
      </c>
      <c r="I4" s="9">
        <v>1</v>
      </c>
      <c r="J4" s="3" t="str">
        <v>完成</v>
      </c>
      <c r="K4" s="53"/>
      <c r="L4" s="53"/>
      <c r="M4" s="49">
        <v>1</v>
      </c>
      <c r="N4" s="53"/>
      <c r="O4" s="49">
        <v>1</v>
      </c>
      <c r="P4" s="76"/>
      <c r="Q4" s="76"/>
      <c r="R4" s="20">
        <f>SUM(K4:Q4)</f>
      </c>
      <c r="S4" s="3"/>
    </row>
    <row customHeight="true" ht="33" r="5">
      <c r="A5" s="1">
        <v>2</v>
      </c>
      <c r="B5" s="1">
        <f>VLOOKUP(D5,'附表-1'!$F$7:$G$139,2,FALSE)</f>
      </c>
      <c r="C5" s="8" t="str">
        <v>建设</v>
      </c>
      <c r="D5" s="7" t="str">
        <v>石材ERP一期建设项目（石材工厂ERP和石材销售一体化）</v>
      </c>
      <c r="E5" s="8"/>
      <c r="F5" s="1" t="str">
        <v>黎庆奋</v>
      </c>
      <c r="G5" s="3"/>
      <c r="H5" s="2" t="s">
        <v>60</v>
      </c>
      <c r="I5" s="9">
        <v>1</v>
      </c>
      <c r="J5" s="3" t="str">
        <v>完成</v>
      </c>
      <c r="K5" s="49">
        <v>9</v>
      </c>
      <c r="L5" s="49">
        <v>9</v>
      </c>
      <c r="M5" s="49">
        <v>7</v>
      </c>
      <c r="N5" s="49">
        <v>8</v>
      </c>
      <c r="O5" s="49">
        <v>3</v>
      </c>
      <c r="P5" s="56"/>
      <c r="Q5" s="56"/>
      <c r="R5" s="20">
        <f>SUM(K5:Q5)</f>
      </c>
      <c r="S5" s="3"/>
    </row>
    <row customHeight="true" ht="33" r="6">
      <c r="A6" s="1">
        <v>3</v>
      </c>
      <c r="B6" s="1">
        <f>VLOOKUP(D6,'附表-1'!$F$7:$G$139,2,FALSE)</f>
      </c>
      <c r="C6" s="8" t="str">
        <v>建设</v>
      </c>
      <c r="D6" s="7" t="str">
        <v>新业态基础信息化系统推广项目</v>
      </c>
      <c r="E6" s="8"/>
      <c r="F6" s="1" t="str">
        <v>许伟兴</v>
      </c>
      <c r="G6" s="3" t="str">
        <v>黎庆奋</v>
      </c>
      <c r="H6" s="2" t="s">
        <v>43</v>
      </c>
      <c r="I6" s="9"/>
      <c r="J6" s="3"/>
      <c r="K6" s="53"/>
      <c r="L6" s="53"/>
      <c r="M6" s="53"/>
      <c r="N6" s="53"/>
      <c r="O6" s="53"/>
      <c r="P6" s="56"/>
      <c r="Q6" s="56"/>
      <c r="R6" s="20">
        <f>SUM(K6:Q6)</f>
      </c>
      <c r="S6" s="3"/>
    </row>
    <row customHeight="true" ht="33" r="7">
      <c r="A7" s="1">
        <v>4</v>
      </c>
      <c r="B7" s="1">
        <f>VLOOKUP(D7,'附表-1'!$F$7:$G$139,2,FALSE)</f>
      </c>
      <c r="C7" s="8" t="str">
        <v>建设</v>
      </c>
      <c r="D7" s="10" t="str">
        <v>装配式生产管理系统推广及系统集成项目</v>
      </c>
      <c r="E7" s="3"/>
      <c r="F7" s="1" t="str">
        <v>黄国杰</v>
      </c>
      <c r="G7" s="3" t="str">
        <v>黎庆奋</v>
      </c>
      <c r="H7" s="7" t="s">
        <v>16</v>
      </c>
      <c r="I7" s="9"/>
      <c r="J7" s="9"/>
      <c r="K7" s="53"/>
      <c r="L7" s="53"/>
      <c r="M7" s="53"/>
      <c r="N7" s="53"/>
      <c r="O7" s="53"/>
      <c r="P7" s="56"/>
      <c r="Q7" s="56"/>
      <c r="R7" s="20">
        <f>SUM(K7:Q7)</f>
      </c>
      <c r="S7" s="3"/>
    </row>
    <row customHeight="true" ht="33" r="8">
      <c r="A8" s="1">
        <v>5</v>
      </c>
      <c r="B8" s="1">
        <f>VLOOKUP(D8,'附表-1'!$F$7:$G$139,2,FALSE)</f>
      </c>
      <c r="C8" s="8" t="str">
        <v>建设</v>
      </c>
      <c r="D8" s="10" t="str">
        <v>华润化学材料智慧物流项目</v>
      </c>
      <c r="E8" s="3"/>
      <c r="F8" s="1" t="str">
        <v>陈其达</v>
      </c>
      <c r="G8" s="3" t="str">
        <v>黎庆奋</v>
      </c>
      <c r="H8" s="7" t="s">
        <v>16</v>
      </c>
      <c r="I8" s="9"/>
      <c r="J8" s="3"/>
      <c r="K8" s="53"/>
      <c r="L8" s="53"/>
      <c r="M8" s="53"/>
      <c r="N8" s="53"/>
      <c r="O8" s="53"/>
      <c r="P8" s="56"/>
      <c r="Q8" s="56"/>
      <c r="R8" s="20">
        <f>SUM(K8:Q8)</f>
      </c>
      <c r="S8" s="3"/>
    </row>
    <row customHeight="true" ht="33" r="9">
      <c r="A9" s="1">
        <v>6</v>
      </c>
      <c r="B9" s="1">
        <f>VLOOKUP(D9,'附表-1'!$F$7:$G$139,2,FALSE)</f>
      </c>
      <c r="C9" s="1" t="str">
        <v>运维</v>
      </c>
      <c r="D9" s="10" t="str">
        <v>ERP系统</v>
      </c>
      <c r="E9" s="3"/>
      <c r="F9" s="1" t="str">
        <v>许伟兴</v>
      </c>
      <c r="G9" s="3" t="str">
        <v>黎庆奋</v>
      </c>
      <c r="H9" s="10" t="s">
        <v>22</v>
      </c>
      <c r="I9" s="9"/>
      <c r="J9" s="3"/>
      <c r="K9" s="53"/>
      <c r="L9" s="53"/>
      <c r="M9" s="53"/>
      <c r="N9" s="53"/>
      <c r="O9" s="53"/>
      <c r="P9" s="56"/>
      <c r="Q9" s="56"/>
      <c r="R9" s="20">
        <f>SUM(K9:Q9)</f>
      </c>
      <c r="S9" s="3"/>
    </row>
    <row customHeight="true" ht="33" r="10">
      <c r="A10" s="1">
        <v>7</v>
      </c>
      <c r="B10" s="1">
        <f>VLOOKUP(D10,'附表-1'!$F$7:$G$139,2,FALSE)</f>
      </c>
      <c r="C10" s="1" t="str">
        <v>运维</v>
      </c>
      <c r="D10" s="10" t="str">
        <v>电商</v>
      </c>
      <c r="E10" s="3"/>
      <c r="F10" s="1" t="str">
        <v>谭文辉</v>
      </c>
      <c r="G10" s="3" t="str">
        <v>黎庆奋</v>
      </c>
      <c r="H10" s="10" t="s">
        <v>29</v>
      </c>
      <c r="I10" s="9">
        <v>1</v>
      </c>
      <c r="J10" s="3" t="str">
        <v>完成</v>
      </c>
      <c r="K10" s="53"/>
      <c r="L10" s="53"/>
      <c r="M10" s="53"/>
      <c r="N10" s="53"/>
      <c r="O10" s="49">
        <v>1</v>
      </c>
      <c r="P10" s="56"/>
      <c r="Q10" s="56"/>
      <c r="R10" s="20">
        <f>SUM(K10:Q10)</f>
      </c>
      <c r="S10" s="3"/>
    </row>
    <row customHeight="true" ht="33" r="11">
      <c r="A11" s="1">
        <v>8</v>
      </c>
      <c r="B11" s="1">
        <f>VLOOKUP(D11,'附表-1'!$F$7:$G$139,2,FALSE)</f>
      </c>
      <c r="C11" s="1" t="str">
        <v>通用</v>
      </c>
      <c r="D11" s="10" t="str">
        <v>其他工作(不属于以上工作，请选此项）</v>
      </c>
      <c r="E11" s="3"/>
      <c r="F11" s="1" t="str">
        <v>黎庆奋</v>
      </c>
      <c r="G11" s="3"/>
      <c r="H11" s="2" t="s">
        <v>20</v>
      </c>
      <c r="I11" s="9">
        <v>1</v>
      </c>
      <c r="J11" s="3" t="str">
        <v>完成</v>
      </c>
      <c r="K11" s="53"/>
      <c r="L11" s="53"/>
      <c r="M11" s="53"/>
      <c r="N11" s="53"/>
      <c r="O11" s="49">
        <v>1</v>
      </c>
      <c r="P11" s="56"/>
      <c r="Q11" s="56"/>
      <c r="R11" s="20">
        <f>SUM(K11:Q11)</f>
      </c>
      <c r="S11" s="3"/>
    </row>
    <row customHeight="true" ht="33" r="12">
      <c r="A12" s="1">
        <v>9</v>
      </c>
      <c r="B12" s="1">
        <f>VLOOKUP(D12,'附表-1'!$F$7:$G$139,2,FALSE)</f>
      </c>
      <c r="C12" s="1" t="str">
        <v>通用</v>
      </c>
      <c r="D12" s="10" t="str">
        <v>临时会议（非项目建设、运维）</v>
      </c>
      <c r="E12" s="3"/>
      <c r="F12" s="1" t="str">
        <v>黎庆奋</v>
      </c>
      <c r="G12" s="3"/>
      <c r="H12" s="2" t="s">
        <v>11</v>
      </c>
      <c r="I12" s="9">
        <v>1</v>
      </c>
      <c r="J12" s="3" t="str">
        <v>完成</v>
      </c>
      <c r="K12" s="53"/>
      <c r="L12" s="53"/>
      <c r="M12" s="53"/>
      <c r="N12" s="53"/>
      <c r="O12" s="49">
        <v>2</v>
      </c>
      <c r="P12" s="56"/>
      <c r="Q12" s="56"/>
      <c r="R12" s="20">
        <f>SUM(K12:Q12)</f>
      </c>
      <c r="S12" s="3"/>
    </row>
    <row customHeight="true" ht="27" r="13">
      <c r="A13" s="1">
        <v>10</v>
      </c>
      <c r="B13" s="68" t="str">
        <v>VA01001</v>
      </c>
      <c r="C13" s="68" t="str">
        <v>请假</v>
      </c>
      <c r="D13" s="73" t="str">
        <v>请假</v>
      </c>
      <c r="E13" s="69"/>
      <c r="F13" s="68" t="str">
        <v>黎庆奋</v>
      </c>
      <c r="G13" s="69"/>
      <c r="H13" s="72" t="str">
        <v>请假申请</v>
      </c>
      <c r="I13" s="9"/>
      <c r="J13" s="3"/>
      <c r="K13" s="53"/>
      <c r="L13" s="53"/>
      <c r="M13" s="53"/>
      <c r="N13" s="53"/>
      <c r="O13" s="53"/>
      <c r="P13" s="56"/>
      <c r="Q13" s="56"/>
      <c r="R13" s="20">
        <f>SUM(K13:Q13)</f>
      </c>
      <c r="S13" s="70"/>
      <c r="T13" s="71"/>
    </row>
    <row customHeight="true" ht="27" r="14">
      <c r="A14" s="41" t="str">
        <v>小计</v>
      </c>
      <c r="B14" s="41"/>
      <c r="C14" s="41"/>
      <c r="D14" s="41"/>
      <c r="E14" s="41"/>
      <c r="F14" s="41"/>
      <c r="G14" s="41"/>
      <c r="H14" s="41"/>
      <c r="I14" s="41"/>
      <c r="J14" s="41"/>
      <c r="K14" s="20">
        <f>SUM(K4:K13)</f>
      </c>
      <c r="L14" s="20">
        <f>SUM(L4:L13)</f>
      </c>
      <c r="M14" s="20">
        <f>SUM(M4:M13)</f>
      </c>
      <c r="N14" s="20">
        <f>SUM(N4:N13)</f>
      </c>
      <c r="O14" s="20">
        <f>SUM(O4:O13)</f>
      </c>
      <c r="P14" s="20">
        <f>SUM(P4:P13)</f>
      </c>
      <c r="Q14" s="20">
        <f>SUM(Q4:Q13)</f>
      </c>
      <c r="R14" s="20">
        <f>SUM(R4:R13)</f>
      </c>
      <c r="S14" s="3"/>
    </row>
    <row customHeight="true" ht="19" r="15">
      <c r="A15" s="8" t="str">
        <v>任务完成情况</v>
      </c>
      <c r="B15" s="8"/>
      <c r="C15" s="8"/>
      <c r="D15" s="25" t="str">
        <v>上午</v>
      </c>
      <c r="E15" s="25"/>
      <c r="F15" s="25"/>
      <c r="G15" s="25" t="str">
        <v>09:00 ~ 10:00</v>
      </c>
      <c r="H15" s="25"/>
      <c r="I15" s="25"/>
      <c r="J15" s="25"/>
      <c r="K15" s="67" t="s">
        <v>61</v>
      </c>
      <c r="L15" s="10" t="str">
        <v>任务2：石材ERP项目，生产制造管理业务调研</v>
      </c>
      <c r="M15" s="10" t="str">
        <v>任务2：石材ERP项目，储运管理业务调研</v>
      </c>
      <c r="N15" s="10" t="str">
        <v>任务2：石材ERP项目，了解MES系统业务方案、ERP与MES管理范围等（MES项目技术团队、项目总监、来宾石材MES项目负责人、智数部方亮、陈林先参会）</v>
      </c>
      <c r="O15" s="10" t="str">
        <v>任务7：电商项目，船运开仓系统功能测试验证</v>
      </c>
      <c r="P15" s="3"/>
      <c r="Q15" s="3"/>
      <c r="R15" s="3"/>
      <c r="S15" s="3"/>
    </row>
    <row customHeight="true" ht="26" r="16">
      <c r="A16" s="8"/>
      <c r="B16" s="8"/>
      <c r="C16" s="8"/>
      <c r="D16" s="25"/>
      <c r="E16" s="25"/>
      <c r="F16" s="25"/>
      <c r="G16" s="25" t="str">
        <v>10:00 ~ 11:00</v>
      </c>
      <c r="H16" s="25"/>
      <c r="I16" s="25"/>
      <c r="J16" s="25"/>
      <c r="K16" s="67"/>
      <c r="L16" s="10"/>
      <c r="M16" s="10" t="str">
        <v>任务2：石材EPR项目，与功能建材是业务对接人初步沟通是业务部管理层访谈安排</v>
      </c>
      <c r="N16" s="10"/>
      <c r="O16" s="10" t="str">
        <v>任务2：石材ERP项目，功能建材事业部访谈计划、调研问卷准备</v>
      </c>
      <c r="P16" s="3"/>
      <c r="Q16" s="3"/>
      <c r="R16" s="3"/>
      <c r="S16" s="3"/>
    </row>
    <row customHeight="true" ht="25" r="17">
      <c r="A17" s="8"/>
      <c r="B17" s="8"/>
      <c r="C17" s="8"/>
      <c r="D17" s="25"/>
      <c r="E17" s="25"/>
      <c r="F17" s="25"/>
      <c r="G17" s="25" t="str">
        <v>11:00 ~ 12:00</v>
      </c>
      <c r="H17" s="25"/>
      <c r="I17" s="25"/>
      <c r="J17" s="25"/>
      <c r="K17" s="67"/>
      <c r="L17" s="10" t="str">
        <v>任务2：石材ERP项目，采购管理业务调研</v>
      </c>
      <c r="M17" s="10" t="str">
        <v>任务1：CRM信控系统优化安排与德勤项目负责人沟通</v>
      </c>
      <c r="N17" s="10"/>
      <c r="O17" s="10" t="str">
        <v>任务9：与数科沟通ERP人天资源订单及人员安排</v>
      </c>
      <c r="P17" s="3"/>
      <c r="Q17" s="3"/>
      <c r="R17" s="3"/>
      <c r="S17" s="3"/>
    </row>
    <row customHeight="true" ht="19" r="18">
      <c r="A18" s="8"/>
      <c r="B18" s="8"/>
      <c r="C18" s="8"/>
      <c r="D18" s="25"/>
      <c r="E18" s="25"/>
      <c r="F18" s="25"/>
      <c r="G18" s="25" t="str">
        <v>12:00 ~ 13:00</v>
      </c>
      <c r="H18" s="25"/>
      <c r="I18" s="25"/>
      <c r="J18" s="25"/>
      <c r="K18" s="3"/>
      <c r="L18" s="3"/>
      <c r="M18" s="3"/>
      <c r="N18" s="3"/>
      <c r="O18" s="3"/>
      <c r="P18" s="3"/>
      <c r="Q18" s="3"/>
      <c r="R18" s="3"/>
      <c r="S18" s="3"/>
    </row>
    <row customHeight="true" ht="19" r="19">
      <c r="A19" s="8"/>
      <c r="B19" s="8"/>
      <c r="C19" s="8"/>
      <c r="D19" s="25" t="str">
        <v>下午</v>
      </c>
      <c r="E19" s="25"/>
      <c r="F19" s="25"/>
      <c r="G19" s="25" t="str">
        <v>13:30 ~ 14:30</v>
      </c>
      <c r="H19" s="25"/>
      <c r="I19" s="25"/>
      <c r="J19" s="25"/>
      <c r="K19" s="66" t="s">
        <v>48</v>
      </c>
      <c r="L19" s="10" t="str">
        <v>任务2：石材ERP项目，财务管理-应收、应付管理、固定资产管理等访谈</v>
      </c>
      <c r="M19" s="10" t="str">
        <v>任务2：石材ERP项目，与MES系统集成接口方案讨论（MES项目技术团队、智数部方亮、陈林先参会）</v>
      </c>
      <c r="N19" s="10" t="str">
        <v>任务2：调研结束返程</v>
      </c>
      <c r="O19" s="10" t="str">
        <v>任务2：石材ERP项目例会，沟通后续项目工作计划、物料编码规则等</v>
      </c>
      <c r="P19" s="3"/>
      <c r="Q19" s="3"/>
      <c r="R19" s="3"/>
      <c r="S19" s="3"/>
    </row>
    <row customHeight="true" ht="18" r="20">
      <c r="A20" s="8"/>
      <c r="B20" s="8"/>
      <c r="C20" s="8"/>
      <c r="D20" s="25"/>
      <c r="E20" s="25"/>
      <c r="F20" s="25"/>
      <c r="G20" s="25" t="str">
        <v>14:30 ~ 15:30</v>
      </c>
      <c r="H20" s="25"/>
      <c r="I20" s="25"/>
      <c r="J20" s="25"/>
      <c r="K20" s="23" t="str">
        <v>任务2：石材ERP项目，研发工艺业务调研</v>
      </c>
      <c r="L20" s="10"/>
      <c r="M20" s="10"/>
      <c r="N20" s="10"/>
      <c r="O20" s="10"/>
      <c r="P20" s="3"/>
      <c r="Q20" s="3"/>
      <c r="R20" s="3"/>
      <c r="S20" s="3"/>
    </row>
    <row customHeight="true" ht="24" r="21">
      <c r="A21" s="8"/>
      <c r="B21" s="8"/>
      <c r="C21" s="8"/>
      <c r="D21" s="25"/>
      <c r="E21" s="25"/>
      <c r="F21" s="25"/>
      <c r="G21" s="25" t="str">
        <v>15:30 ~ 16:30</v>
      </c>
      <c r="H21" s="25"/>
      <c r="I21" s="25"/>
      <c r="J21" s="25"/>
      <c r="K21" s="23"/>
      <c r="L21" s="10"/>
      <c r="M21" s="10"/>
      <c r="N21" s="10"/>
      <c r="O21" s="10" t="str">
        <v>任务1：CRM系统客户信息管理优化需求沟通</v>
      </c>
      <c r="P21" s="3"/>
      <c r="Q21" s="3"/>
      <c r="R21" s="3"/>
      <c r="S21" s="3"/>
    </row>
    <row customHeight="true" ht="18" r="22">
      <c r="A22" s="8"/>
      <c r="B22" s="8"/>
      <c r="C22" s="8"/>
      <c r="D22" s="25"/>
      <c r="E22" s="25"/>
      <c r="F22" s="25"/>
      <c r="G22" s="25" t="str">
        <v>16:30 ~ 17:30</v>
      </c>
      <c r="H22" s="25"/>
      <c r="I22" s="25"/>
      <c r="J22" s="25"/>
      <c r="K22" s="66" t="str">
        <v>任务2：石材ERP项目，质量管理业务访谈</v>
      </c>
      <c r="L22" s="10" t="str">
        <v>任务2：石材ERP项目，财务管理-生产成本管理访谈</v>
      </c>
      <c r="M22" s="10"/>
      <c r="N22" s="10"/>
      <c r="O22" s="3" t="str">
        <v>任务9：对标世界一流管理提升工作自查、智数项目进度更新</v>
      </c>
      <c r="P22" s="3"/>
      <c r="Q22" s="3"/>
      <c r="R22" s="3"/>
      <c r="S22" s="3"/>
    </row>
    <row customHeight="true" ht="19" r="23">
      <c r="A23" s="8"/>
      <c r="B23" s="8"/>
      <c r="C23" s="8"/>
      <c r="D23" s="34" t="str">
        <v>加班</v>
      </c>
      <c r="E23" s="34"/>
      <c r="F23" s="34"/>
      <c r="G23" s="33" t="str">
        <v>17:30 ~ 18:30</v>
      </c>
      <c r="H23" s="33"/>
      <c r="I23" s="33"/>
      <c r="J23" s="33"/>
      <c r="K23" s="66"/>
      <c r="L23" s="10"/>
      <c r="M23" s="35" t="s">
        <v>31</v>
      </c>
      <c r="N23" s="10"/>
      <c r="O23" s="36" t="str">
        <v>任务8：个人工作周报整理</v>
      </c>
      <c r="P23" s="36"/>
      <c r="Q23" s="36"/>
      <c r="R23" s="36"/>
      <c r="S23" s="34"/>
    </row>
    <row customHeight="true" ht="19" r="24">
      <c r="A24" s="8"/>
      <c r="B24" s="8"/>
      <c r="C24" s="8"/>
      <c r="D24" s="34"/>
      <c r="E24" s="34"/>
      <c r="F24" s="34"/>
      <c r="G24" s="33" t="str">
        <v>18:30 ~ 19:30</v>
      </c>
      <c r="H24" s="33"/>
      <c r="I24" s="33"/>
      <c r="J24" s="33"/>
      <c r="K24" s="35" t="s">
        <v>31</v>
      </c>
      <c r="L24" s="35" t="s">
        <v>31</v>
      </c>
      <c r="M24" s="36"/>
      <c r="N24" s="36"/>
      <c r="O24" s="36"/>
      <c r="P24" s="36"/>
      <c r="Q24" s="36"/>
      <c r="R24" s="34"/>
      <c r="S24" s="34"/>
    </row>
    <row customHeight="true" ht="19" r="25">
      <c r="A25" s="8"/>
      <c r="B25" s="8"/>
      <c r="C25" s="8"/>
      <c r="D25" s="34"/>
      <c r="E25" s="34"/>
      <c r="F25" s="34"/>
      <c r="G25" s="33" t="str">
        <v>19:30 ~ 20:30</v>
      </c>
      <c r="H25" s="33"/>
      <c r="I25" s="33"/>
      <c r="J25" s="33"/>
      <c r="K25" s="42"/>
      <c r="L25" s="42"/>
      <c r="M25" s="42"/>
      <c r="N25" s="42"/>
      <c r="O25" s="42"/>
      <c r="P25" s="42"/>
      <c r="Q25" s="42"/>
      <c r="R25" s="34"/>
      <c r="S25" s="34"/>
    </row>
  </sheetData>
  <mergeCells>
    <mergeCell ref="S2:S3"/>
    <mergeCell ref="G25:J25"/>
    <mergeCell ref="G24:J24"/>
    <mergeCell ref="G23:J23"/>
    <mergeCell ref="D23:F25"/>
    <mergeCell ref="G22:J22"/>
    <mergeCell ref="G21:J21"/>
    <mergeCell ref="G20:J20"/>
    <mergeCell ref="G19:J19"/>
    <mergeCell ref="D19:F22"/>
    <mergeCell ref="G18:J18"/>
    <mergeCell ref="G16:J16"/>
    <mergeCell ref="G15:J15"/>
    <mergeCell ref="D15:F18"/>
    <mergeCell ref="A15:C25"/>
    <mergeCell ref="A14:J14"/>
    <mergeCell ref="G17:J17"/>
    <mergeCell ref="A2:Q2"/>
    <mergeCell ref="R2:R3"/>
    <mergeCell ref="A1:B1"/>
    <mergeCell ref="K20:K21"/>
    <mergeCell ref="K15:K17"/>
    <mergeCell ref="K22:K23"/>
    <mergeCell ref="L15:L16"/>
    <mergeCell ref="L22:L23"/>
    <mergeCell ref="M19:M22"/>
    <mergeCell ref="N15:N17"/>
    <mergeCell ref="N19:N23"/>
    <mergeCell ref="O19:O20"/>
    <mergeCell ref="L19:L21"/>
  </mergeCells>
  <dataValidations count="2">
    <dataValidation allowBlank="true" errorStyle="stop" showErrorMessage="true" sqref="C14:C25" type="list">
      <formula1>"建设,运维,通用"</formula1>
    </dataValidation>
    <dataValidation allowBlank="true" errorStyle="stop" showErrorMessage="true" sqref="J4:J6 J8:J13" type="list">
      <formula1>"完成,延迟"</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7"/>
    <col collapsed="false" customWidth="true" hidden="false" max="2" min="2" style="0" width="7"/>
    <col collapsed="false" customWidth="true" hidden="false" max="3" min="3" style="0" width="7"/>
    <col collapsed="false" customWidth="true" hidden="false" max="4" min="4" style="0" width="31"/>
    <col collapsed="false" customWidth="true" hidden="false" max="5" min="5" style="0" width="7"/>
    <col collapsed="false" customWidth="true" hidden="false" max="6" min="6" style="0" width="9"/>
    <col collapsed="false" customWidth="true" hidden="false" max="7" min="7" style="0" width="9"/>
    <col collapsed="false" customWidth="true" hidden="false" max="8" min="8" style="0" width="28"/>
    <col collapsed="false" customWidth="true" hidden="false" max="9" min="9" style="0" width="6"/>
    <col collapsed="false" customWidth="true" hidden="false" max="10" min="10" style="0" width="7"/>
    <col collapsed="false" customWidth="true" hidden="false" max="11" min="11" style="0" width="24"/>
    <col collapsed="false" customWidth="true" hidden="false" max="12" min="12" style="0" width="24"/>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7"/>
    <col collapsed="false" customWidth="true" hidden="false" max="17" min="17" style="0" width="7"/>
    <col collapsed="false" customWidth="true" hidden="false" max="18" min="18" style="0" width="24"/>
    <col collapsed="false" customWidth="true" hidden="false" max="19" min="19" style="0" width="24"/>
    <col collapsed="false" customWidth="true" hidden="false" max="20" min="20" style="0" width="11"/>
  </cols>
  <sheetData>
    <row customHeight="true" ht="19" r="1">
      <c r="A1" s="75" t="str">
        <v>填报日期-周日</v>
      </c>
      <c r="B1" s="75"/>
      <c r="C1" s="39"/>
      <c r="D1" s="40">
        <v>44836</v>
      </c>
      <c r="E1" s="74"/>
      <c r="F1" s="74"/>
      <c r="G1" s="74"/>
      <c r="H1" s="74"/>
      <c r="I1" s="74"/>
      <c r="J1" s="74"/>
      <c r="K1" s="74"/>
      <c r="L1" s="74"/>
      <c r="M1" s="74"/>
      <c r="N1" s="74"/>
      <c r="O1" s="74"/>
      <c r="P1" s="74"/>
      <c r="Q1" s="74"/>
      <c r="R1" s="74"/>
      <c r="S1" s="74"/>
    </row>
    <row customHeight="true" ht="21" r="2">
      <c r="A2" s="37">
        <f>CONCATENATE("周总结&lt;",TEXT(D1-6,"yyyy年mm月dd日"),"-",TEXT(D1,"yyyy年mm月dd日"),"&gt;")</f>
      </c>
      <c r="B2" s="37"/>
      <c r="C2" s="37"/>
      <c r="D2" s="37"/>
      <c r="E2" s="37"/>
      <c r="F2" s="37"/>
      <c r="G2" s="37"/>
      <c r="H2" s="37"/>
      <c r="I2" s="37"/>
      <c r="J2" s="37"/>
      <c r="K2" s="37"/>
      <c r="L2" s="37"/>
      <c r="M2" s="37"/>
      <c r="N2" s="37"/>
      <c r="O2" s="37"/>
      <c r="P2" s="37"/>
      <c r="Q2" s="37"/>
      <c r="R2" s="16" t="str">
        <v>项目用时统计
（小时）</v>
      </c>
      <c r="S2" s="14" t="str">
        <v>备注</v>
      </c>
    </row>
    <row customHeight="true" ht="33" r="3">
      <c r="A3" s="14" t="str">
        <v>任务编号</v>
      </c>
      <c r="B3" s="14" t="str">
        <v>code</v>
      </c>
      <c r="C3" s="14" t="str">
        <v>任务分类</v>
      </c>
      <c r="D3" s="16" t="str">
        <v>项目名称</v>
      </c>
      <c r="E3" s="16" t="str">
        <v>当前进度</v>
      </c>
      <c r="F3" s="16" t="str">
        <v>负责人</v>
      </c>
      <c r="G3" s="16" t="str">
        <v>协助人</v>
      </c>
      <c r="H3" s="14" t="str">
        <v>交付件/工作文档</v>
      </c>
      <c r="I3" s="16" t="str">
        <v>目标
完成</v>
      </c>
      <c r="J3" s="16" t="str">
        <v>实际
完成</v>
      </c>
      <c r="K3" s="14" t="str">
        <v>星期一</v>
      </c>
      <c r="L3" s="14" t="str">
        <v>星期二</v>
      </c>
      <c r="M3" s="14" t="str">
        <v>星期三</v>
      </c>
      <c r="N3" s="14" t="str">
        <v>星期四</v>
      </c>
      <c r="O3" s="14" t="str">
        <v>星期五</v>
      </c>
      <c r="P3" s="14" t="str">
        <v>星期六</v>
      </c>
      <c r="Q3" s="14" t="str">
        <v>星期日</v>
      </c>
      <c r="R3" s="14"/>
      <c r="S3" s="14"/>
    </row>
    <row customHeight="true" ht="33" r="4">
      <c r="A4" s="1">
        <v>1</v>
      </c>
      <c r="B4" s="1">
        <f>VLOOKUP(D4,'附表-1'!$F$7:$G$139,2,FALSE)</f>
      </c>
      <c r="C4" s="8" t="str">
        <v>建设</v>
      </c>
      <c r="D4" s="7" t="str">
        <v>CRM客户关系管理系统一期项目</v>
      </c>
      <c r="E4" s="8" t="str">
        <v>运维</v>
      </c>
      <c r="F4" s="1" t="str">
        <v>黎庆奋</v>
      </c>
      <c r="G4" s="1"/>
      <c r="H4" s="2" t="s">
        <v>21</v>
      </c>
      <c r="I4" s="9">
        <v>1</v>
      </c>
      <c r="J4" s="3" t="str">
        <v>完成</v>
      </c>
      <c r="K4" s="19"/>
      <c r="L4" s="19"/>
      <c r="M4" s="19"/>
      <c r="N4" s="21">
        <v>2</v>
      </c>
      <c r="O4" s="21">
        <v>1</v>
      </c>
      <c r="P4" s="19"/>
      <c r="Q4" s="19"/>
      <c r="R4" s="20">
        <f>SUM(K4:Q4)</f>
      </c>
      <c r="S4" s="3"/>
    </row>
    <row customHeight="true" ht="33" r="5">
      <c r="A5" s="1">
        <v>2</v>
      </c>
      <c r="B5" s="1">
        <f>VLOOKUP(D5,'附表-1'!$F$7:$G$139,2,FALSE)</f>
      </c>
      <c r="C5" s="8" t="str">
        <v>建设</v>
      </c>
      <c r="D5" s="7" t="str">
        <v>石材ERP一期建设项目（石材工厂ERP和石材销售一体化）</v>
      </c>
      <c r="E5" s="8" t="str">
        <v>建设</v>
      </c>
      <c r="F5" s="1" t="str">
        <v>黎庆奋</v>
      </c>
      <c r="G5" s="3"/>
      <c r="H5" s="27" t="s">
        <v>62</v>
      </c>
      <c r="I5" s="9">
        <v>1</v>
      </c>
      <c r="J5" s="3" t="str">
        <v>完成</v>
      </c>
      <c r="K5" s="21">
        <v>4</v>
      </c>
      <c r="L5" s="21">
        <v>6</v>
      </c>
      <c r="M5" s="21">
        <v>4</v>
      </c>
      <c r="N5" s="19"/>
      <c r="O5" s="21">
        <v>4</v>
      </c>
      <c r="P5" s="19"/>
      <c r="Q5" s="19"/>
      <c r="R5" s="20">
        <f>SUM(K5:Q5)</f>
      </c>
      <c r="S5" s="3"/>
    </row>
    <row customHeight="true" ht="33" r="6">
      <c r="A6" s="1">
        <v>3</v>
      </c>
      <c r="B6" s="1">
        <f>VLOOKUP(D6,'附表-1'!$F$7:$G$139,2,FALSE)</f>
      </c>
      <c r="C6" s="8" t="str">
        <v>建设</v>
      </c>
      <c r="D6" s="7" t="str">
        <v>新业态基础信息化系统推广项目</v>
      </c>
      <c r="E6" s="8" t="str">
        <v>建设</v>
      </c>
      <c r="F6" s="1" t="str">
        <v>许伟兴</v>
      </c>
      <c r="G6" s="3" t="str">
        <v>黎庆奋</v>
      </c>
      <c r="H6" s="2" t="s">
        <v>43</v>
      </c>
      <c r="I6" s="9">
        <v>1</v>
      </c>
      <c r="J6" s="3" t="str">
        <v>完成</v>
      </c>
      <c r="K6" s="21">
        <v>1</v>
      </c>
      <c r="L6" s="19"/>
      <c r="M6" s="21">
        <v>1</v>
      </c>
      <c r="N6" s="21">
        <v>3</v>
      </c>
      <c r="O6" s="19"/>
      <c r="P6" s="19"/>
      <c r="Q6" s="19"/>
      <c r="R6" s="20">
        <f>SUM(K6:Q6)</f>
      </c>
      <c r="S6" s="3"/>
    </row>
    <row customHeight="true" ht="33" r="7">
      <c r="A7" s="1">
        <v>4</v>
      </c>
      <c r="B7" s="1">
        <f>VLOOKUP(D7,'附表-1'!$F$7:$G$139,2,FALSE)</f>
      </c>
      <c r="C7" s="8" t="str">
        <v>建设</v>
      </c>
      <c r="D7" s="10" t="str">
        <v>装配式生产管理系统推广及系统集成项目</v>
      </c>
      <c r="E7" s="3" t="str">
        <v>建设</v>
      </c>
      <c r="F7" s="1" t="str">
        <v>黄国杰</v>
      </c>
      <c r="G7" s="3" t="str">
        <v>黎庆奋</v>
      </c>
      <c r="H7" s="7" t="s">
        <v>16</v>
      </c>
      <c r="I7" s="9">
        <v>1</v>
      </c>
      <c r="J7" s="3" t="str">
        <v>完成</v>
      </c>
      <c r="K7" s="21">
        <v>2</v>
      </c>
      <c r="L7" s="19"/>
      <c r="M7" s="19"/>
      <c r="N7" s="19"/>
      <c r="O7" s="19"/>
      <c r="P7" s="19"/>
      <c r="Q7" s="19"/>
      <c r="R7" s="20">
        <f>SUM(K7:Q7)</f>
      </c>
      <c r="S7" s="3"/>
    </row>
    <row customHeight="true" ht="33" r="8">
      <c r="A8" s="1">
        <v>5</v>
      </c>
      <c r="B8" s="1">
        <f>VLOOKUP(D8,'附表-1'!$F$7:$G$139,2,FALSE)</f>
      </c>
      <c r="C8" s="8" t="str">
        <v>建设</v>
      </c>
      <c r="D8" s="10" t="str">
        <v>华润化学材料智慧物流项目</v>
      </c>
      <c r="E8" s="3" t="str">
        <v>建设</v>
      </c>
      <c r="F8" s="1" t="str">
        <v>陈其达</v>
      </c>
      <c r="G8" s="3" t="str">
        <v>黎庆奋</v>
      </c>
      <c r="H8" s="7" t="s">
        <v>16</v>
      </c>
      <c r="I8" s="9"/>
      <c r="J8" s="3"/>
      <c r="K8" s="19"/>
      <c r="L8" s="19"/>
      <c r="M8" s="19"/>
      <c r="N8" s="19"/>
      <c r="O8" s="19"/>
      <c r="P8" s="19"/>
      <c r="Q8" s="19"/>
      <c r="R8" s="20">
        <f>SUM(K8:Q8)</f>
      </c>
      <c r="S8" s="3"/>
    </row>
    <row customHeight="true" ht="33" r="9">
      <c r="A9" s="1">
        <v>6</v>
      </c>
      <c r="B9" s="1">
        <f>VLOOKUP(D9,'附表-1'!$F$7:$G$139,2,FALSE)</f>
      </c>
      <c r="C9" s="1" t="str">
        <v>运维</v>
      </c>
      <c r="D9" s="10" t="str">
        <v>ERP系统</v>
      </c>
      <c r="E9" s="3" t="str">
        <v>运维</v>
      </c>
      <c r="F9" s="1" t="str">
        <v>许伟兴</v>
      </c>
      <c r="G9" s="3" t="str">
        <v>黎庆奋</v>
      </c>
      <c r="H9" s="10" t="s">
        <v>22</v>
      </c>
      <c r="I9" s="9">
        <v>1</v>
      </c>
      <c r="J9" s="3" t="str">
        <v>完成</v>
      </c>
      <c r="K9" s="19"/>
      <c r="L9" s="21">
        <v>1</v>
      </c>
      <c r="M9" s="19"/>
      <c r="N9" s="19"/>
      <c r="O9" s="19"/>
      <c r="P9" s="19"/>
      <c r="Q9" s="19"/>
      <c r="R9" s="20">
        <f>SUM(K9:Q9)</f>
      </c>
      <c r="S9" s="3"/>
    </row>
    <row customHeight="true" ht="33" r="10">
      <c r="A10" s="1">
        <v>7</v>
      </c>
      <c r="B10" s="1">
        <f>VLOOKUP(D10,'附表-1'!$F$7:$G$139,2,FALSE)</f>
      </c>
      <c r="C10" s="1" t="str">
        <v>运维</v>
      </c>
      <c r="D10" s="10" t="str">
        <v>电商</v>
      </c>
      <c r="E10" s="3" t="str">
        <v>运维</v>
      </c>
      <c r="F10" s="1" t="str">
        <v>谭文辉</v>
      </c>
      <c r="G10" s="3" t="str">
        <v>黎庆奋</v>
      </c>
      <c r="H10" s="10" t="s">
        <v>29</v>
      </c>
      <c r="I10" s="9">
        <v>1</v>
      </c>
      <c r="J10" s="3" t="str">
        <v>完成</v>
      </c>
      <c r="K10" s="19"/>
      <c r="L10" s="21">
        <v>1</v>
      </c>
      <c r="M10" s="19"/>
      <c r="N10" s="21">
        <v>1</v>
      </c>
      <c r="O10" s="21">
        <v>1</v>
      </c>
      <c r="P10" s="19"/>
      <c r="Q10" s="19"/>
      <c r="R10" s="20">
        <f>SUM(K10:Q10)</f>
      </c>
      <c r="S10" s="3"/>
    </row>
    <row customHeight="true" ht="33" r="11">
      <c r="A11" s="1">
        <v>8</v>
      </c>
      <c r="B11" s="1">
        <f>VLOOKUP(D11,'附表-1'!$F$7:$G$139,2,FALSE)</f>
      </c>
      <c r="C11" s="1" t="str">
        <v>通用</v>
      </c>
      <c r="D11" s="10" t="str">
        <v>其他工作(不属于以上工作，请选此项）</v>
      </c>
      <c r="E11" s="3"/>
      <c r="F11" s="1" t="str">
        <v>黎庆奋</v>
      </c>
      <c r="G11" s="3"/>
      <c r="H11" s="2" t="s">
        <v>20</v>
      </c>
      <c r="I11" s="9">
        <v>1</v>
      </c>
      <c r="J11" s="3" t="str">
        <v>完成</v>
      </c>
      <c r="K11" s="19"/>
      <c r="L11" s="19"/>
      <c r="M11" s="19"/>
      <c r="N11" s="19"/>
      <c r="O11" s="21">
        <v>2</v>
      </c>
      <c r="P11" s="19"/>
      <c r="Q11" s="19"/>
      <c r="R11" s="20">
        <f>SUM(K11:Q11)</f>
      </c>
      <c r="S11" s="3"/>
    </row>
    <row customHeight="true" ht="33" r="12">
      <c r="A12" s="1">
        <v>9</v>
      </c>
      <c r="B12" s="1">
        <f>VLOOKUP(D12,'附表-1'!$F$7:$G$139,2,FALSE)</f>
      </c>
      <c r="C12" s="1" t="str">
        <v>通用</v>
      </c>
      <c r="D12" s="10" t="str">
        <v>临时会议（非项目建设、运维）</v>
      </c>
      <c r="E12" s="3"/>
      <c r="F12" s="1" t="str">
        <v>黎庆奋</v>
      </c>
      <c r="G12" s="3"/>
      <c r="H12" s="2" t="s">
        <v>11</v>
      </c>
      <c r="I12" s="9">
        <v>1</v>
      </c>
      <c r="J12" s="3" t="str">
        <v>完成</v>
      </c>
      <c r="K12" s="21">
        <v>1</v>
      </c>
      <c r="L12" s="19"/>
      <c r="M12" s="21">
        <v>3</v>
      </c>
      <c r="N12" s="21">
        <v>2</v>
      </c>
      <c r="O12" s="19"/>
      <c r="P12" s="19"/>
      <c r="Q12" s="19"/>
      <c r="R12" s="20">
        <f>SUM(K12:Q12)</f>
      </c>
      <c r="S12" s="3"/>
    </row>
    <row customHeight="true" ht="27" r="13">
      <c r="A13" s="41" t="str">
        <v>小计</v>
      </c>
      <c r="B13" s="41"/>
      <c r="C13" s="41"/>
      <c r="D13" s="41"/>
      <c r="E13" s="41"/>
      <c r="F13" s="41"/>
      <c r="G13" s="41"/>
      <c r="H13" s="41"/>
      <c r="I13" s="41"/>
      <c r="J13" s="41"/>
      <c r="K13" s="20">
        <f>SUM(K4:K12)</f>
      </c>
      <c r="L13" s="20">
        <f>SUM(L4:L12)</f>
      </c>
      <c r="M13" s="20">
        <f>SUM(M4:M12)</f>
      </c>
      <c r="N13" s="20">
        <f>SUM(N4:N12)</f>
      </c>
      <c r="O13" s="20">
        <f>SUM(O4:O12)</f>
      </c>
      <c r="P13" s="20">
        <f>SUM(P4:P12)</f>
      </c>
      <c r="Q13" s="20">
        <f>SUM(Q4:Q12)</f>
      </c>
      <c r="R13" s="20">
        <f>SUM(R4:R12)</f>
      </c>
      <c r="S13" s="3"/>
    </row>
    <row r="14">
      <c r="A14" s="8" t="str">
        <v>任务完成情况</v>
      </c>
      <c r="B14" s="8"/>
      <c r="C14" s="8"/>
      <c r="D14" s="25" t="str">
        <v>上午</v>
      </c>
      <c r="E14" s="25"/>
      <c r="F14" s="25"/>
      <c r="G14" s="25" t="str">
        <v>09:00 ~ 10:00</v>
      </c>
      <c r="H14" s="25"/>
      <c r="I14" s="25"/>
      <c r="J14" s="25"/>
      <c r="K14" s="10" t="str">
        <v>任务2：石材ERP项目，向德勤项目组介绍销售管理方案并进行系统演示</v>
      </c>
      <c r="L14" s="10" t="str">
        <v>任务2：石材ERP项目，ERP与MES系统集成方案讨论</v>
      </c>
      <c r="M14" s="10" t="str">
        <v>任务2：石材ERP项目，功能建材事业部管理层、事业部财务管理、营销管理访谈</v>
      </c>
      <c r="N14" s="10" t="str">
        <v>任务9：ERP人天资源订单签署跟进</v>
      </c>
      <c r="O14" s="10" t="str">
        <v>任务8：10月份工作方案&amp;项目管理事项填报</v>
      </c>
      <c r="P14" s="3"/>
      <c r="Q14" s="3"/>
      <c r="R14" s="3"/>
      <c r="S14" s="3"/>
    </row>
    <row customHeight="true" ht="19" r="15">
      <c r="A15" s="8"/>
      <c r="B15" s="8"/>
      <c r="C15" s="8"/>
      <c r="D15" s="25"/>
      <c r="E15" s="25"/>
      <c r="F15" s="25"/>
      <c r="G15" s="25" t="str">
        <v>10:00 ~ 11:0</v>
      </c>
      <c r="H15" s="25"/>
      <c r="I15" s="25"/>
      <c r="J15" s="25"/>
      <c r="K15" s="10"/>
      <c r="L15" s="10"/>
      <c r="M15" s="10"/>
      <c r="N15" s="10" t="str">
        <v>任务3：巫山骨料船运混装发货方案讨论（目前系统仅支持单品种发货）</v>
      </c>
      <c r="O15" s="10" t="str">
        <v>任务2：石材ERP项目，周例会。节后工作安排、启动会计划等</v>
      </c>
      <c r="P15" s="3"/>
      <c r="Q15" s="3"/>
      <c r="R15" s="3"/>
      <c r="S15" s="3"/>
    </row>
    <row customHeight="true" ht="19" r="16">
      <c r="A16" s="8"/>
      <c r="B16" s="8"/>
      <c r="C16" s="8"/>
      <c r="D16" s="25"/>
      <c r="E16" s="25"/>
      <c r="F16" s="25"/>
      <c r="G16" s="25" t="str">
        <v>11:00 ~ 12:00</v>
      </c>
      <c r="H16" s="25"/>
      <c r="I16" s="25"/>
      <c r="J16" s="25"/>
      <c r="K16" s="10"/>
      <c r="L16" s="81" t="str">
        <v>任务2：石材ERP项目，与事业部对接人确认访谈时间安排</v>
      </c>
      <c r="M16" s="10"/>
      <c r="N16" s="10"/>
      <c r="O16" s="10" t="str">
        <v>任务2：石材ERP项目，启动会汇报PPT模板调整</v>
      </c>
      <c r="P16" s="3"/>
      <c r="Q16" s="3"/>
      <c r="R16" s="3"/>
      <c r="S16" s="3"/>
    </row>
    <row customHeight="true" ht="19" r="17">
      <c r="A17" s="8"/>
      <c r="B17" s="8"/>
      <c r="C17" s="8"/>
      <c r="D17" s="25"/>
      <c r="E17" s="25"/>
      <c r="F17" s="25"/>
      <c r="G17" s="25" t="str">
        <v>12:00 ~ 13:00</v>
      </c>
      <c r="H17" s="25"/>
      <c r="I17" s="25"/>
      <c r="J17" s="25"/>
      <c r="K17" s="10"/>
      <c r="L17" s="10"/>
      <c r="M17" s="10"/>
      <c r="N17" s="10"/>
      <c r="O17" s="10"/>
      <c r="P17" s="3"/>
      <c r="Q17" s="3"/>
      <c r="R17" s="3"/>
      <c r="S17" s="3"/>
    </row>
    <row customHeight="true" ht="24" r="18">
      <c r="A18" s="8"/>
      <c r="B18" s="8"/>
      <c r="C18" s="8"/>
      <c r="D18" s="25" t="str">
        <v>下午</v>
      </c>
      <c r="E18" s="25"/>
      <c r="F18" s="25"/>
      <c r="G18" s="25" t="str">
        <v>13:30 ~ 14:30</v>
      </c>
      <c r="H18" s="25"/>
      <c r="I18" s="25"/>
      <c r="J18" s="25"/>
      <c r="K18" s="23" t="str">
        <v>任务9：2022年度专利及软件著作权材料整理并提交李珊珊总</v>
      </c>
      <c r="L18" s="10" t="str">
        <v>任务2：石材ERP项目，人造石材物料及产品编码规则研讨会</v>
      </c>
      <c r="M18" s="10" t="str">
        <v>任务9：2022年项目工作回顾材料整理（石材ERP、CRM）</v>
      </c>
      <c r="N18" s="10" t="str">
        <v>任务1：CRM客户信息分析，周例会&amp;推广问题优化处理方案讨论（张思鹏组织）</v>
      </c>
      <c r="O18" s="10" t="str">
        <v>任务7：电商项目，事前调价接口优化方案沟通</v>
      </c>
      <c r="P18" s="3"/>
      <c r="Q18" s="3"/>
      <c r="R18" s="3"/>
      <c r="S18" s="3"/>
    </row>
    <row customHeight="true" ht="18" r="19">
      <c r="A19" s="8"/>
      <c r="B19" s="8"/>
      <c r="C19" s="8"/>
      <c r="D19" s="25"/>
      <c r="E19" s="25"/>
      <c r="F19" s="25"/>
      <c r="G19" s="25" t="str">
        <v>14:30 ~ 15:30</v>
      </c>
      <c r="H19" s="25"/>
      <c r="I19" s="25"/>
      <c r="J19" s="78"/>
      <c r="K19" s="77" t="str">
        <v>任务2：石材ERP项目，整理项目预算表及立项证明，提供强艳作为合同审批流程附件</v>
      </c>
      <c r="L19" s="73"/>
      <c r="M19" s="10"/>
      <c r="N19" s="10"/>
      <c r="O19" s="10" t="str">
        <v>任务1：CRM客户信息分析上线付款单整理并线上填报</v>
      </c>
      <c r="P19" s="3"/>
      <c r="Q19" s="3"/>
      <c r="R19" s="3"/>
      <c r="S19" s="3"/>
    </row>
    <row customHeight="true" ht="24" r="20">
      <c r="A20" s="8"/>
      <c r="B20" s="8"/>
      <c r="C20" s="8"/>
      <c r="D20" s="25"/>
      <c r="E20" s="25"/>
      <c r="F20" s="25"/>
      <c r="G20" s="25" t="str">
        <v>15:30 ~ 16:30</v>
      </c>
      <c r="H20" s="25"/>
      <c r="I20" s="25"/>
      <c r="J20" s="25"/>
      <c r="K20" s="79" t="str">
        <v>任务3：润丰新材料月结客户ERP系统账期延长处理指导</v>
      </c>
      <c r="L20" s="10"/>
      <c r="M20" s="10" t="str">
        <v>任务3：巫山骨料销售定价方案讨论</v>
      </c>
      <c r="N20" s="10" t="str">
        <v>任务9：数据调查摸底情况填报（CRM）</v>
      </c>
      <c r="O20" s="10" t="str">
        <v>任务2：石材ERP项目，项目启动会领导发言稿、主持人发言稿，初稿草拟</v>
      </c>
      <c r="P20" s="3"/>
      <c r="Q20" s="3"/>
      <c r="R20" s="3"/>
      <c r="S20" s="3"/>
    </row>
    <row customHeight="true" ht="24" r="21">
      <c r="A21" s="8"/>
      <c r="B21" s="8"/>
      <c r="C21" s="8"/>
      <c r="D21" s="25"/>
      <c r="E21" s="25"/>
      <c r="F21" s="25"/>
      <c r="G21" s="25" t="str">
        <v>16:30 ~ 17:30</v>
      </c>
      <c r="H21" s="25"/>
      <c r="I21" s="25"/>
      <c r="J21" s="25"/>
      <c r="K21" s="10" t="str">
        <v>任务4：装配式建筑项目信息化集成方案专题研讨（黄国杰组织）</v>
      </c>
      <c r="L21" s="81" t="str">
        <v>任务7：电商项目，电商平台Release2.4.5拟发布内容对水泥控股核心系统影响评估</v>
      </c>
      <c r="M21" s="10" t="str">
        <v>任务9：信息系统IPV6改造信息填报</v>
      </c>
      <c r="N21" s="81" t="str">
        <v>任务7：电商项目，ERP销售合同及价格管理迁移电商平台人天资源评估</v>
      </c>
      <c r="O21" s="10"/>
      <c r="P21" s="3"/>
      <c r="Q21" s="3"/>
      <c r="R21" s="3"/>
      <c r="S21" s="3"/>
    </row>
    <row customHeight="true" ht="24" r="22">
      <c r="A22" s="8"/>
      <c r="B22" s="8"/>
      <c r="C22" s="8"/>
      <c r="D22" s="34" t="str">
        <v>加班</v>
      </c>
      <c r="E22" s="34"/>
      <c r="F22" s="34"/>
      <c r="G22" s="33" t="str">
        <v>17:30 ~ 18:30</v>
      </c>
      <c r="H22" s="33"/>
      <c r="I22" s="33"/>
      <c r="J22" s="33"/>
      <c r="K22" s="10"/>
      <c r="L22" s="35" t="str">
        <v>任务6：西南大区临时授信规则调整，系统方案应对讨论</v>
      </c>
      <c r="M22" s="35" t="str">
        <v>任务2：整理事业部访谈纪要</v>
      </c>
      <c r="N22" s="80" t="str">
        <v>任务3：润丰新材料订单问题处理，用户误用“仅开票”订单类型，指导退货并补录</v>
      </c>
      <c r="O22" s="35" t="str">
        <v>任务8：个人工作周报整理</v>
      </c>
      <c r="P22" s="36"/>
      <c r="Q22" s="36"/>
      <c r="R22" s="36"/>
      <c r="S22" s="34"/>
    </row>
    <row customHeight="true" ht="19" r="23">
      <c r="A23" s="8"/>
      <c r="B23" s="8"/>
      <c r="C23" s="8"/>
      <c r="D23" s="34"/>
      <c r="E23" s="34"/>
      <c r="F23" s="34"/>
      <c r="G23" s="33" t="str">
        <v>18:30 ~ 19:30</v>
      </c>
      <c r="H23" s="33"/>
      <c r="I23" s="33"/>
      <c r="J23" s="33"/>
      <c r="K23" s="35"/>
      <c r="L23" s="35"/>
      <c r="M23" s="35"/>
      <c r="N23" s="35"/>
      <c r="O23" s="35"/>
      <c r="P23" s="36"/>
      <c r="Q23" s="36"/>
      <c r="R23" s="34"/>
      <c r="S23" s="34"/>
    </row>
    <row customHeight="true" ht="19" r="24">
      <c r="A24" s="8"/>
      <c r="B24" s="8"/>
      <c r="C24" s="8"/>
      <c r="D24" s="34"/>
      <c r="E24" s="34"/>
      <c r="F24" s="34"/>
      <c r="G24" s="33" t="str">
        <v>19:30 ~ 20:30</v>
      </c>
      <c r="H24" s="33"/>
      <c r="I24" s="33"/>
      <c r="J24" s="33"/>
      <c r="K24" s="82"/>
      <c r="L24" s="82"/>
      <c r="M24" s="82"/>
      <c r="N24" s="82"/>
      <c r="O24" s="82"/>
      <c r="P24" s="42"/>
      <c r="Q24" s="42"/>
      <c r="R24" s="34"/>
      <c r="S24" s="34"/>
    </row>
  </sheetData>
  <mergeCells>
    <mergeCell ref="R2:R3"/>
    <mergeCell ref="S2:S3"/>
    <mergeCell ref="A13:J13"/>
    <mergeCell ref="A14:C24"/>
    <mergeCell ref="D14:F17"/>
    <mergeCell ref="G14:J14"/>
    <mergeCell ref="G16:J16"/>
    <mergeCell ref="G17:J17"/>
    <mergeCell ref="D18:F21"/>
    <mergeCell ref="G18:J18"/>
    <mergeCell ref="G19:J19"/>
    <mergeCell ref="G20:J20"/>
    <mergeCell ref="G21:J21"/>
    <mergeCell ref="D22:F24"/>
    <mergeCell ref="G22:J22"/>
    <mergeCell ref="G23:J23"/>
    <mergeCell ref="G24:J24"/>
    <mergeCell ref="G15:J15"/>
    <mergeCell ref="A2:Q2"/>
    <mergeCell ref="K14:K16"/>
    <mergeCell ref="K21:K22"/>
    <mergeCell ref="M14:M16"/>
    <mergeCell ref="M18:M19"/>
    <mergeCell ref="A1:B1"/>
    <mergeCell ref="N18:N19"/>
    <mergeCell ref="L18:L20"/>
    <mergeCell ref="N15:N16"/>
    <mergeCell ref="L14:L15"/>
    <mergeCell ref="O20:O21"/>
  </mergeCells>
  <dataValidations count="2">
    <dataValidation allowBlank="true" errorStyle="stop" showErrorMessage="true" sqref="C13:C24" type="list">
      <formula1>"建设,运维,通用"</formula1>
    </dataValidation>
    <dataValidation allowBlank="true" errorStyle="stop" showErrorMessage="true" sqref="J4:J12" type="list">
      <formula1>"完成,延迟"</formula1>
    </dataValidation>
  </dataValidation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8"/>
    <col collapsed="false" customWidth="true" hidden="false" max="2" min="2" style="0" width="9"/>
    <col collapsed="false" customWidth="true" hidden="false" max="3" min="3" style="0" width="8"/>
    <col collapsed="false" customWidth="true" hidden="false" max="4" min="4" style="0" width="31"/>
    <col collapsed="false" customWidth="true" hidden="false" max="5" min="5" style="0" width="8"/>
    <col collapsed="false" customWidth="true" hidden="false" max="6" min="6" style="0" width="9"/>
    <col collapsed="false" customWidth="true" hidden="false" max="7" min="7" style="0" width="9"/>
    <col collapsed="false" customWidth="true" hidden="false" max="8" min="8" style="0" width="29"/>
    <col collapsed="false" customWidth="true" hidden="false" max="9" min="9" style="0" width="6"/>
    <col collapsed="false" customWidth="true" hidden="false" max="10" min="10" style="0" width="8"/>
    <col collapsed="false" customWidth="true" hidden="false" max="11" min="11" style="0" width="24"/>
    <col collapsed="false" customWidth="true" hidden="false" max="12" min="12" style="0" width="24"/>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24"/>
    <col collapsed="false" customWidth="true" hidden="false" max="17" min="17" style="0" width="24"/>
    <col collapsed="false" customWidth="true" hidden="false" max="18" min="18" style="0" width="24"/>
    <col collapsed="false" customWidth="true" hidden="false" max="19" min="19" style="0" width="24"/>
    <col collapsed="false" customWidth="true" hidden="false" max="20" min="20" style="0" width="11"/>
  </cols>
  <sheetData>
    <row customHeight="true" ht="19" r="1">
      <c r="A1" s="75" t="str">
        <v>填报日期-周日</v>
      </c>
      <c r="B1" s="75"/>
      <c r="C1" s="39"/>
      <c r="D1" s="40">
        <v>44808</v>
      </c>
      <c r="E1" s="74"/>
      <c r="F1" s="74"/>
      <c r="G1" s="74"/>
      <c r="H1" s="74"/>
      <c r="I1" s="74"/>
      <c r="J1" s="74"/>
      <c r="K1" s="74"/>
      <c r="L1" s="74"/>
      <c r="M1" s="74"/>
      <c r="N1" s="74"/>
      <c r="O1" s="74"/>
      <c r="P1" s="74"/>
      <c r="Q1" s="74"/>
      <c r="R1" s="74"/>
      <c r="S1" s="74"/>
    </row>
    <row customHeight="true" ht="21" r="2">
      <c r="A2" s="37">
        <f>CONCATENATE("周总结&lt;",TEXT(#REF!-6,"yyyy年mm月dd日"),"-",TEXT(#REF!,"yyyy年mm月dd日"),"&gt;")</f>
      </c>
      <c r="B2" s="37"/>
      <c r="C2" s="37"/>
      <c r="D2" s="37"/>
      <c r="E2" s="37"/>
      <c r="F2" s="37"/>
      <c r="G2" s="37"/>
      <c r="H2" s="37"/>
      <c r="I2" s="37"/>
      <c r="J2" s="37"/>
      <c r="K2" s="37"/>
      <c r="L2" s="37"/>
      <c r="M2" s="37"/>
      <c r="N2" s="37"/>
      <c r="O2" s="37"/>
      <c r="P2" s="37"/>
      <c r="Q2" s="37"/>
      <c r="R2" s="16" t="str">
        <v>项目用时统计
（小时）</v>
      </c>
      <c r="S2" s="14" t="str">
        <v>备注</v>
      </c>
    </row>
    <row customHeight="true" ht="33" r="3">
      <c r="A3" s="14" t="str">
        <v>任务编号</v>
      </c>
      <c r="B3" s="14" t="str">
        <v>code</v>
      </c>
      <c r="C3" s="14" t="str">
        <v>任务分类</v>
      </c>
      <c r="D3" s="16" t="str">
        <v>项目名称</v>
      </c>
      <c r="E3" s="16" t="str">
        <v>当前进度</v>
      </c>
      <c r="F3" s="16" t="str">
        <v>负责人</v>
      </c>
      <c r="G3" s="16" t="str">
        <v>协助人</v>
      </c>
      <c r="H3" s="14" t="str">
        <v>交付件/工作文档</v>
      </c>
      <c r="I3" s="16" t="str">
        <v>目标
完成</v>
      </c>
      <c r="J3" s="16" t="str">
        <v>实际
完成</v>
      </c>
      <c r="K3" s="14" t="str">
        <v>星期一</v>
      </c>
      <c r="L3" s="14" t="str">
        <v>星期二</v>
      </c>
      <c r="M3" s="14" t="str">
        <v>星期三</v>
      </c>
      <c r="N3" s="14" t="str">
        <v>星期四</v>
      </c>
      <c r="O3" s="14" t="str">
        <v>星期五</v>
      </c>
      <c r="P3" s="14" t="str">
        <v>星期六</v>
      </c>
      <c r="Q3" s="14" t="str">
        <v>星期日</v>
      </c>
      <c r="R3" s="14"/>
      <c r="S3" s="14"/>
    </row>
    <row customHeight="true" ht="33" r="4">
      <c r="A4" s="1">
        <v>1</v>
      </c>
      <c r="B4" s="1">
        <f>VLOOKUP(D4,'附表-1'!$F$7:$G$139,2,FALSE)</f>
      </c>
      <c r="C4" s="8" t="str">
        <v>建设</v>
      </c>
      <c r="D4" s="7" t="str">
        <v>CRM客户关系管理系统一期项目</v>
      </c>
      <c r="E4" s="8"/>
      <c r="F4" s="1" t="str">
        <v>黎庆奋</v>
      </c>
      <c r="G4" s="1"/>
      <c r="H4" s="2" t="s">
        <v>21</v>
      </c>
      <c r="I4" s="9">
        <v>1</v>
      </c>
      <c r="J4" s="3" t="str">
        <v>完成</v>
      </c>
      <c r="K4" s="19"/>
      <c r="L4" s="19"/>
      <c r="M4" s="19"/>
      <c r="N4" s="19"/>
      <c r="O4" s="19"/>
      <c r="P4" s="19"/>
      <c r="Q4" s="19"/>
      <c r="R4" s="20">
        <f>SUM(K4:Q4)</f>
      </c>
      <c r="S4" s="3"/>
    </row>
    <row customHeight="true" ht="33" r="5">
      <c r="A5" s="1">
        <v>2</v>
      </c>
      <c r="B5" s="1">
        <f>VLOOKUP(D5,'附表-1'!$F$7:$G$139,2,FALSE)</f>
      </c>
      <c r="C5" s="8" t="str">
        <v>建设</v>
      </c>
      <c r="D5" s="7" t="str">
        <v>石材ERP一期建设项目（石材工厂ERP和石材销售一体化）</v>
      </c>
      <c r="E5" s="8"/>
      <c r="F5" s="1" t="str">
        <v>黎庆奋</v>
      </c>
      <c r="G5" s="3"/>
      <c r="H5" s="2" t="s">
        <v>63</v>
      </c>
      <c r="I5" s="9">
        <v>1</v>
      </c>
      <c r="J5" s="9" t="str">
        <v>延迟</v>
      </c>
      <c r="K5" s="19"/>
      <c r="L5" s="19"/>
      <c r="M5" s="19"/>
      <c r="N5" s="19"/>
      <c r="O5" s="19"/>
      <c r="P5" s="19"/>
      <c r="Q5" s="19"/>
      <c r="R5" s="20">
        <f>SUM(K5:Q5)</f>
      </c>
      <c r="S5" s="3"/>
    </row>
    <row customHeight="true" ht="33" r="6">
      <c r="A6" s="1">
        <v>3</v>
      </c>
      <c r="B6" s="1">
        <f>VLOOKUP(D6,'附表-1'!$F$7:$G$139,2,FALSE)</f>
      </c>
      <c r="C6" s="8" t="str">
        <v>建设</v>
      </c>
      <c r="D6" s="7" t="str">
        <v>新业态基础信息化系统推广项目</v>
      </c>
      <c r="E6" s="8"/>
      <c r="F6" s="1" t="str">
        <v>许伟兴</v>
      </c>
      <c r="G6" s="3" t="str">
        <v>黎庆奋</v>
      </c>
      <c r="H6" s="2" t="s">
        <v>43</v>
      </c>
      <c r="I6" s="9">
        <v>1</v>
      </c>
      <c r="J6" s="3" t="str">
        <v>完成</v>
      </c>
      <c r="K6" s="19"/>
      <c r="L6" s="19"/>
      <c r="M6" s="19"/>
      <c r="N6" s="19"/>
      <c r="O6" s="19"/>
      <c r="P6" s="19"/>
      <c r="Q6" s="19"/>
      <c r="R6" s="20">
        <f>SUM(K6:Q6)</f>
      </c>
      <c r="S6" s="3"/>
    </row>
    <row customHeight="true" ht="33" r="7">
      <c r="A7" s="1">
        <v>4</v>
      </c>
      <c r="B7" s="1">
        <f>VLOOKUP(D7,'附表-1'!$F$7:$G$139,2,FALSE)</f>
      </c>
      <c r="C7" s="8" t="str">
        <v>建设</v>
      </c>
      <c r="D7" s="10" t="str">
        <v>装配式生产管理系统推广及系统集成项目</v>
      </c>
      <c r="E7" s="3"/>
      <c r="F7" s="1" t="str">
        <v>黄国杰</v>
      </c>
      <c r="G7" s="3" t="str">
        <v>黎庆奋</v>
      </c>
      <c r="H7" s="7" t="s">
        <v>16</v>
      </c>
      <c r="I7" s="9"/>
      <c r="J7" s="9"/>
      <c r="K7" s="19"/>
      <c r="L7" s="19"/>
      <c r="M7" s="19"/>
      <c r="N7" s="19"/>
      <c r="O7" s="19"/>
      <c r="P7" s="19"/>
      <c r="Q7" s="19"/>
      <c r="R7" s="20">
        <f>SUM(K7:Q7)</f>
      </c>
      <c r="S7" s="3"/>
    </row>
    <row customHeight="true" ht="33" r="8">
      <c r="A8" s="1">
        <v>5</v>
      </c>
      <c r="B8" s="1">
        <f>VLOOKUP(D8,'附表-1'!$F$7:$G$139,2,FALSE)</f>
      </c>
      <c r="C8" s="8" t="str">
        <v>建设</v>
      </c>
      <c r="D8" s="10" t="str">
        <v>华润化学材料智慧物流项目</v>
      </c>
      <c r="E8" s="3"/>
      <c r="F8" s="1" t="str">
        <v>陈其达</v>
      </c>
      <c r="G8" s="3" t="str">
        <v>黎庆奋</v>
      </c>
      <c r="H8" s="7" t="s">
        <v>16</v>
      </c>
      <c r="I8" s="9">
        <v>1</v>
      </c>
      <c r="J8" s="3" t="str">
        <v>完成</v>
      </c>
      <c r="K8" s="19"/>
      <c r="L8" s="19"/>
      <c r="M8" s="19"/>
      <c r="N8" s="19"/>
      <c r="O8" s="19"/>
      <c r="P8" s="19"/>
      <c r="Q8" s="19"/>
      <c r="R8" s="20">
        <f>SUM(K8:Q8)</f>
      </c>
      <c r="S8" s="3"/>
    </row>
    <row customHeight="true" ht="33" r="9">
      <c r="A9" s="1">
        <v>6</v>
      </c>
      <c r="B9" s="1">
        <f>VLOOKUP(D9,'附表-1'!$F$7:$G$139,2,FALSE)</f>
      </c>
      <c r="C9" s="1" t="str">
        <v>运维</v>
      </c>
      <c r="D9" s="10" t="str">
        <v>ERP系统</v>
      </c>
      <c r="E9" s="3"/>
      <c r="F9" s="1" t="str">
        <v>许伟兴</v>
      </c>
      <c r="G9" s="3" t="str">
        <v>黎庆奋</v>
      </c>
      <c r="H9" s="10" t="s">
        <v>22</v>
      </c>
      <c r="I9" s="9"/>
      <c r="J9" s="3"/>
      <c r="K9" s="19"/>
      <c r="L9" s="19"/>
      <c r="M9" s="19"/>
      <c r="N9" s="19"/>
      <c r="O9" s="19"/>
      <c r="P9" s="19"/>
      <c r="Q9" s="19"/>
      <c r="R9" s="20">
        <f>SUM(K9:Q9)</f>
      </c>
      <c r="S9" s="3"/>
    </row>
    <row customHeight="true" ht="33" r="10">
      <c r="A10" s="1">
        <v>7</v>
      </c>
      <c r="B10" s="1">
        <f>VLOOKUP(D10,'附表-1'!$F$7:$G$139,2,FALSE)</f>
      </c>
      <c r="C10" s="1" t="str">
        <v>运维</v>
      </c>
      <c r="D10" s="10" t="str">
        <v>电商</v>
      </c>
      <c r="E10" s="3"/>
      <c r="F10" s="1" t="str">
        <v>谭文辉</v>
      </c>
      <c r="G10" s="3" t="str">
        <v>黎庆奋</v>
      </c>
      <c r="H10" s="10" t="s">
        <v>29</v>
      </c>
      <c r="I10" s="9"/>
      <c r="J10" s="3"/>
      <c r="K10" s="19"/>
      <c r="L10" s="19"/>
      <c r="M10" s="19"/>
      <c r="N10" s="19"/>
      <c r="O10" s="19"/>
      <c r="P10" s="19"/>
      <c r="Q10" s="19"/>
      <c r="R10" s="20">
        <f>SUM(K10:Q10)</f>
      </c>
      <c r="S10" s="3"/>
    </row>
    <row customHeight="true" ht="33" r="11">
      <c r="A11" s="1">
        <v>8</v>
      </c>
      <c r="B11" s="1">
        <f>VLOOKUP(D11,'附表-1'!$F$7:$G$139,2,FALSE)</f>
      </c>
      <c r="C11" s="1" t="str">
        <v>通用</v>
      </c>
      <c r="D11" s="10" t="str">
        <v>其他工作(不属于以上工作，请选此项）</v>
      </c>
      <c r="E11" s="3"/>
      <c r="F11" s="1" t="str">
        <v>黎庆奋</v>
      </c>
      <c r="G11" s="3"/>
      <c r="H11" s="2" t="s">
        <v>20</v>
      </c>
      <c r="I11" s="9">
        <v>1</v>
      </c>
      <c r="J11" s="3" t="str">
        <v>完成</v>
      </c>
      <c r="K11" s="19"/>
      <c r="L11" s="19"/>
      <c r="M11" s="19"/>
      <c r="N11" s="19"/>
      <c r="O11" s="19"/>
      <c r="P11" s="19"/>
      <c r="Q11" s="19"/>
      <c r="R11" s="20">
        <f>SUM(K11:Q11)</f>
      </c>
      <c r="S11" s="3"/>
    </row>
    <row customHeight="true" ht="33" r="12">
      <c r="A12" s="1">
        <v>9</v>
      </c>
      <c r="B12" s="1">
        <f>VLOOKUP(D12,'附表-1'!$F$7:$G$139,2,FALSE)</f>
      </c>
      <c r="C12" s="1" t="str">
        <v>通用</v>
      </c>
      <c r="D12" s="10" t="str">
        <v>临时会议（非项目建设、运维）</v>
      </c>
      <c r="E12" s="3"/>
      <c r="F12" s="1" t="str">
        <v>黎庆奋</v>
      </c>
      <c r="G12" s="3"/>
      <c r="H12" s="2" t="s">
        <v>11</v>
      </c>
      <c r="I12" s="9"/>
      <c r="J12" s="3"/>
      <c r="K12" s="19"/>
      <c r="L12" s="19"/>
      <c r="M12" s="19"/>
      <c r="N12" s="19"/>
      <c r="O12" s="19"/>
      <c r="P12" s="19"/>
      <c r="Q12" s="19"/>
      <c r="R12" s="20">
        <f>SUM(K12:Q12)</f>
      </c>
      <c r="S12" s="3"/>
    </row>
    <row customHeight="true" ht="27" r="13">
      <c r="A13" s="41" t="str">
        <v>小计</v>
      </c>
      <c r="B13" s="41"/>
      <c r="C13" s="41"/>
      <c r="D13" s="41"/>
      <c r="E13" s="41"/>
      <c r="F13" s="41"/>
      <c r="G13" s="41"/>
      <c r="H13" s="41"/>
      <c r="I13" s="41"/>
      <c r="J13" s="41"/>
      <c r="K13" s="20">
        <f>SUM(K4:K12)</f>
      </c>
      <c r="L13" s="20">
        <f>SUM(L4:L12)</f>
      </c>
      <c r="M13" s="20">
        <f>SUM(M4:M12)</f>
      </c>
      <c r="N13" s="20">
        <f>SUM(N4:N12)</f>
      </c>
      <c r="O13" s="20">
        <f>SUM(O4:O12)</f>
      </c>
      <c r="P13" s="20">
        <f>SUM(P4:P12)</f>
      </c>
      <c r="Q13" s="20">
        <f>SUM(Q4:Q12)</f>
      </c>
      <c r="R13" s="20">
        <f>SUM(R4:R12)</f>
      </c>
      <c r="S13" s="3"/>
    </row>
    <row customHeight="true" ht="28" r="14">
      <c r="A14" s="8" t="str">
        <v>任务完成情况</v>
      </c>
      <c r="B14" s="8"/>
      <c r="C14" s="8"/>
      <c r="D14" s="25" t="str">
        <v>上午</v>
      </c>
      <c r="E14" s="25"/>
      <c r="F14" s="25"/>
      <c r="G14" s="25" t="str">
        <v>09:00 ~ 10:00</v>
      </c>
      <c r="H14" s="25"/>
      <c r="I14" s="25"/>
      <c r="J14" s="25"/>
      <c r="K14" s="83"/>
      <c r="L14" s="83"/>
      <c r="M14" s="83"/>
      <c r="N14" s="83"/>
      <c r="O14" s="83"/>
      <c r="P14" s="83"/>
      <c r="Q14" s="3"/>
      <c r="R14" s="3"/>
      <c r="S14" s="3"/>
    </row>
    <row customHeight="true" ht="19" r="15">
      <c r="A15" s="8"/>
      <c r="B15" s="8"/>
      <c r="C15" s="8"/>
      <c r="D15" s="25"/>
      <c r="E15" s="25"/>
      <c r="F15" s="25"/>
      <c r="G15" s="25" t="str">
        <v>10:00 ~ 11:00</v>
      </c>
      <c r="H15" s="25"/>
      <c r="I15" s="25"/>
      <c r="J15" s="25"/>
      <c r="K15" s="83"/>
      <c r="L15" s="83"/>
      <c r="M15" s="83"/>
      <c r="N15" s="83"/>
      <c r="O15" s="83"/>
      <c r="P15" s="83"/>
      <c r="Q15" s="3"/>
      <c r="R15" s="3"/>
      <c r="S15" s="3"/>
    </row>
    <row customHeight="true" ht="43" r="16">
      <c r="A16" s="8"/>
      <c r="B16" s="8"/>
      <c r="C16" s="8"/>
      <c r="D16" s="25"/>
      <c r="E16" s="25"/>
      <c r="F16" s="25"/>
      <c r="G16" s="25" t="str">
        <v>11:00 ~ 12:00</v>
      </c>
      <c r="H16" s="25"/>
      <c r="I16" s="25"/>
      <c r="J16" s="25"/>
      <c r="K16" s="83"/>
      <c r="L16" s="83"/>
      <c r="M16" s="83"/>
      <c r="N16" s="83"/>
      <c r="O16" s="83"/>
      <c r="P16" s="83"/>
      <c r="Q16" s="3"/>
      <c r="R16" s="3"/>
      <c r="S16" s="3"/>
    </row>
    <row customHeight="true" ht="19" r="17">
      <c r="A17" s="8"/>
      <c r="B17" s="8"/>
      <c r="C17" s="8"/>
      <c r="D17" s="25"/>
      <c r="E17" s="25"/>
      <c r="F17" s="25"/>
      <c r="G17" s="25" t="str">
        <v>12:00 ~ 13:00</v>
      </c>
      <c r="H17" s="25"/>
      <c r="I17" s="25"/>
      <c r="J17" s="25"/>
      <c r="K17" s="83"/>
      <c r="L17" s="83"/>
      <c r="M17" s="83"/>
      <c r="N17" s="83"/>
      <c r="O17" s="83"/>
      <c r="P17" s="83"/>
      <c r="Q17" s="3"/>
      <c r="R17" s="3"/>
      <c r="S17" s="3"/>
    </row>
    <row customHeight="true" ht="38" r="18">
      <c r="A18" s="8"/>
      <c r="B18" s="8"/>
      <c r="C18" s="8"/>
      <c r="D18" s="25" t="str">
        <v>下午</v>
      </c>
      <c r="E18" s="25"/>
      <c r="F18" s="25"/>
      <c r="G18" s="25" t="str">
        <v>13:30 ~ 14:30</v>
      </c>
      <c r="H18" s="25"/>
      <c r="I18" s="25"/>
      <c r="J18" s="25"/>
      <c r="K18" s="83"/>
      <c r="L18" s="83"/>
      <c r="M18" s="83"/>
      <c r="N18" s="83"/>
      <c r="O18" s="83"/>
      <c r="P18" s="83"/>
      <c r="Q18" s="3"/>
      <c r="R18" s="3"/>
      <c r="S18" s="3"/>
    </row>
    <row customHeight="true" ht="33" r="19">
      <c r="A19" s="8"/>
      <c r="B19" s="8"/>
      <c r="C19" s="8"/>
      <c r="D19" s="25"/>
      <c r="E19" s="25"/>
      <c r="F19" s="25"/>
      <c r="G19" s="25" t="str">
        <v>14:30 ~ 15:30</v>
      </c>
      <c r="H19" s="25"/>
      <c r="I19" s="25"/>
      <c r="J19" s="25"/>
      <c r="K19" s="83"/>
      <c r="L19" s="83"/>
      <c r="M19" s="83"/>
      <c r="N19" s="83"/>
      <c r="O19" s="83"/>
      <c r="P19" s="83"/>
      <c r="Q19" s="3"/>
      <c r="R19" s="3"/>
      <c r="S19" s="3"/>
    </row>
    <row customHeight="true" ht="31" r="20">
      <c r="A20" s="8"/>
      <c r="B20" s="8"/>
      <c r="C20" s="8"/>
      <c r="D20" s="25"/>
      <c r="E20" s="25"/>
      <c r="F20" s="25"/>
      <c r="G20" s="25" t="str">
        <v>15:30 ~ 16:30</v>
      </c>
      <c r="H20" s="25"/>
      <c r="I20" s="25"/>
      <c r="J20" s="25"/>
      <c r="K20" s="83"/>
      <c r="L20" s="83"/>
      <c r="M20" s="83"/>
      <c r="N20" s="83"/>
      <c r="O20" s="83"/>
      <c r="P20" s="83"/>
      <c r="Q20" s="3"/>
      <c r="R20" s="3"/>
      <c r="S20" s="3"/>
    </row>
    <row customHeight="true" ht="18" r="21">
      <c r="A21" s="8"/>
      <c r="B21" s="8"/>
      <c r="C21" s="8"/>
      <c r="D21" s="25"/>
      <c r="E21" s="25"/>
      <c r="F21" s="25"/>
      <c r="G21" s="25" t="str">
        <v>16:30 ~ 17:30</v>
      </c>
      <c r="H21" s="25"/>
      <c r="I21" s="25"/>
      <c r="J21" s="25"/>
      <c r="K21" s="83"/>
      <c r="L21" s="83"/>
      <c r="M21" s="83"/>
      <c r="N21" s="83"/>
      <c r="O21" s="83"/>
      <c r="P21" s="83"/>
      <c r="Q21" s="3"/>
      <c r="R21" s="3"/>
      <c r="S21" s="3"/>
    </row>
    <row customHeight="true" ht="15" r="22">
      <c r="A22" s="8"/>
      <c r="B22" s="8"/>
      <c r="C22" s="8"/>
      <c r="D22" s="34" t="str">
        <v>加班</v>
      </c>
      <c r="E22" s="34"/>
      <c r="F22" s="34"/>
      <c r="G22" s="33" t="str">
        <v>17:30 ~ 18:30</v>
      </c>
      <c r="H22" s="33"/>
      <c r="I22" s="33"/>
      <c r="J22" s="33"/>
      <c r="K22" s="84"/>
      <c r="L22" s="84"/>
      <c r="M22" s="84"/>
      <c r="N22" s="84"/>
      <c r="O22" s="84"/>
      <c r="P22" s="84"/>
      <c r="Q22" s="36"/>
      <c r="R22" s="36"/>
      <c r="S22" s="34"/>
    </row>
    <row customHeight="true" ht="19" r="23">
      <c r="A23" s="8"/>
      <c r="B23" s="8"/>
      <c r="C23" s="8"/>
      <c r="D23" s="34"/>
      <c r="E23" s="34"/>
      <c r="F23" s="34"/>
      <c r="G23" s="33" t="str">
        <v>18:30 ~ 19:30</v>
      </c>
      <c r="H23" s="33"/>
      <c r="I23" s="33"/>
      <c r="J23" s="33"/>
      <c r="K23" s="84"/>
      <c r="L23" s="84"/>
      <c r="M23" s="84"/>
      <c r="N23" s="84"/>
      <c r="O23" s="84"/>
      <c r="P23" s="84"/>
      <c r="Q23" s="36"/>
      <c r="R23" s="34"/>
      <c r="S23" s="34"/>
    </row>
    <row customHeight="true" ht="19" r="24">
      <c r="A24" s="8"/>
      <c r="B24" s="8"/>
      <c r="C24" s="8"/>
      <c r="D24" s="34"/>
      <c r="E24" s="34"/>
      <c r="F24" s="34"/>
      <c r="G24" s="33" t="str">
        <v>19:30 ~ 20:30</v>
      </c>
      <c r="H24" s="33"/>
      <c r="I24" s="33"/>
      <c r="J24" s="33"/>
      <c r="K24" s="42"/>
      <c r="L24" s="42"/>
      <c r="M24" s="42"/>
      <c r="N24" s="42"/>
      <c r="O24" s="42"/>
      <c r="P24" s="42"/>
      <c r="Q24" s="42"/>
      <c r="R24" s="34"/>
      <c r="S24" s="34"/>
    </row>
  </sheetData>
  <mergeCells>
    <mergeCell ref="R2:R3"/>
    <mergeCell ref="S2:S3"/>
    <mergeCell ref="A13:J13"/>
    <mergeCell ref="A14:C24"/>
    <mergeCell ref="D14:F17"/>
    <mergeCell ref="G14:J14"/>
    <mergeCell ref="G15:J15"/>
    <mergeCell ref="G17:J17"/>
    <mergeCell ref="D18:F21"/>
    <mergeCell ref="G18:J18"/>
    <mergeCell ref="G19:J19"/>
    <mergeCell ref="G20:J20"/>
    <mergeCell ref="G21:J21"/>
    <mergeCell ref="D22:F24"/>
    <mergeCell ref="G22:J22"/>
    <mergeCell ref="G23:J23"/>
    <mergeCell ref="G24:J24"/>
    <mergeCell ref="A1:B1"/>
    <mergeCell ref="G16:J16"/>
    <mergeCell ref="A2:Q2"/>
  </mergeCells>
  <dataValidations count="2">
    <dataValidation allowBlank="true" errorStyle="stop" showErrorMessage="true" sqref="C13:C24" type="list">
      <formula1>"建设,运维,通用"</formula1>
    </dataValidation>
    <dataValidation allowBlank="true" errorStyle="stop" showErrorMessage="true" sqref="J4 J6 J8:J12" type="list">
      <formula1>"完成,延迟"</formula1>
    </dataValidation>
  </dataValidation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2"/>
    <col collapsed="false" customWidth="true" hidden="false" max="2" min="2" style="0" width="45"/>
    <col collapsed="false" customWidth="true" hidden="false" max="3" min="3" style="0" width="8"/>
    <col collapsed="false" customWidth="true" hidden="false" max="4" min="4" style="0" width="23"/>
    <col collapsed="false" customWidth="true" hidden="false" max="5" min="5" style="0" width="8"/>
    <col collapsed="false" customWidth="true" hidden="false" max="6" min="6" style="0" width="81"/>
    <col collapsed="false" customWidth="true" hidden="false" max="7" min="7" style="0" width="18"/>
  </cols>
  <sheetData>
    <row customHeight="true" ht="25" r="1">
      <c r="A1" s="95" t="s">
        <v>67</v>
      </c>
      <c r="B1" s="94"/>
      <c r="C1" s="94"/>
      <c r="D1" s="94"/>
      <c r="E1" s="94"/>
      <c r="F1" s="94"/>
      <c r="G1" s="94"/>
    </row>
    <row customHeight="true" ht="25" r="2">
      <c r="A2" s="94"/>
      <c r="B2" s="94"/>
      <c r="C2" s="94"/>
      <c r="D2" s="94"/>
      <c r="E2" s="94"/>
      <c r="F2" s="94"/>
      <c r="G2" s="94"/>
    </row>
    <row customHeight="true" ht="25" r="3">
      <c r="A3" s="94"/>
      <c r="B3" s="94"/>
      <c r="C3" s="94"/>
      <c r="D3" s="94"/>
      <c r="E3" s="94"/>
      <c r="F3" s="94"/>
      <c r="G3" s="94"/>
    </row>
    <row customHeight="true" ht="25" r="4">
      <c r="A4" s="93" t="str">
        <v>项目/任务CODE</v>
      </c>
      <c r="B4" s="93"/>
      <c r="C4" s="93"/>
      <c r="D4" s="93"/>
      <c r="E4" s="93"/>
      <c r="F4" s="93"/>
      <c r="G4" s="93"/>
    </row>
    <row customHeight="true" ht="25" r="5">
      <c r="A5" s="93"/>
      <c r="B5" s="93"/>
      <c r="C5" s="93"/>
      <c r="D5" s="93"/>
      <c r="E5" s="93"/>
      <c r="F5" s="93"/>
      <c r="G5" s="93"/>
    </row>
    <row customHeight="true" ht="25" r="6">
      <c r="A6" s="96" t="str">
        <v>大类</v>
      </c>
      <c r="B6" s="96" t="str">
        <v>说明</v>
      </c>
      <c r="C6" s="96" t="str">
        <v>中类</v>
      </c>
      <c r="D6" s="96" t="str">
        <v>说明</v>
      </c>
      <c r="E6" s="96" t="str">
        <v>小类</v>
      </c>
      <c r="F6" s="96" t="str">
        <v>说明</v>
      </c>
      <c r="G6" s="96" t="str">
        <v>CODE代码</v>
      </c>
    </row>
    <row customHeight="true" ht="25" r="7">
      <c r="A7" s="90" t="str">
        <v>BU</v>
      </c>
      <c r="B7" s="90" t="str">
        <v>建设</v>
      </c>
      <c r="C7" s="89" t="str">
        <v>01</v>
      </c>
      <c r="D7" s="90" t="str">
        <v>经营治理</v>
      </c>
      <c r="E7" s="87" t="str">
        <v>001</v>
      </c>
      <c r="F7" s="88" t="str">
        <v>BI人民币报表优化</v>
      </c>
      <c r="G7" s="88">
        <f>$A$7&amp;$C$7&amp;E7</f>
      </c>
    </row>
    <row customHeight="true" ht="25" r="8">
      <c r="A8" s="85"/>
      <c r="B8" s="85"/>
      <c r="C8" s="86"/>
      <c r="D8" s="85"/>
      <c r="E8" s="87" t="str">
        <v>002</v>
      </c>
      <c r="F8" s="88" t="str">
        <v>销项发票管理系统优化</v>
      </c>
      <c r="G8" s="88">
        <f>$A$7&amp;$C$7&amp;E8</f>
      </c>
    </row>
    <row customHeight="true" ht="25" r="9">
      <c r="A9" s="85"/>
      <c r="B9" s="85"/>
      <c r="C9" s="86"/>
      <c r="D9" s="85"/>
      <c r="E9" s="87" t="str">
        <v>003</v>
      </c>
      <c r="F9" s="88" t="str">
        <v>ERP财务优化</v>
      </c>
      <c r="G9" s="88">
        <f>$A$7&amp;$C$7&amp;E9</f>
      </c>
    </row>
    <row customHeight="true" ht="25" r="10">
      <c r="A10" s="85"/>
      <c r="B10" s="85"/>
      <c r="C10" s="86"/>
      <c r="D10" s="85"/>
      <c r="E10" s="87" t="str">
        <v>004</v>
      </c>
      <c r="F10" s="88" t="str">
        <v>财务系统优化：报账系统组织架构调整项目</v>
      </c>
      <c r="G10" s="88">
        <f>$A$7&amp;$C$7&amp;E10</f>
      </c>
    </row>
    <row customHeight="true" ht="25" r="11">
      <c r="A11" s="85"/>
      <c r="B11" s="85"/>
      <c r="C11" s="86"/>
      <c r="D11" s="85"/>
      <c r="E11" s="87" t="str">
        <v>005</v>
      </c>
      <c r="F11" s="88" t="str">
        <v>财务系统优化：报账系统收款平台建设项目</v>
      </c>
      <c r="G11" s="88">
        <f>$A$7&amp;$C$7&amp;E11</f>
      </c>
    </row>
    <row customHeight="true" ht="25" r="12">
      <c r="A12" s="85"/>
      <c r="B12" s="85"/>
      <c r="C12" s="86"/>
      <c r="D12" s="85"/>
      <c r="E12" s="87" t="str">
        <v>006</v>
      </c>
      <c r="F12" s="88" t="str">
        <v>财务系统优化：管理合并系统架构调整、应用升级及上云项目</v>
      </c>
      <c r="G12" s="88">
        <f>$A$7&amp;$C$7&amp;E12</f>
      </c>
    </row>
    <row customHeight="true" ht="25" r="13">
      <c r="A13" s="85"/>
      <c r="B13" s="85"/>
      <c r="C13" s="86"/>
      <c r="D13" s="85"/>
      <c r="E13" s="87" t="str">
        <v>007</v>
      </c>
      <c r="F13" s="88" t="str">
        <v>财务系统优化：报账系统上云及数据库升级</v>
      </c>
      <c r="G13" s="88">
        <f>$A$7&amp;$C$7&amp;E13</f>
      </c>
    </row>
    <row customHeight="true" ht="25" r="14">
      <c r="A14" s="85"/>
      <c r="B14" s="85"/>
      <c r="C14" s="86"/>
      <c r="D14" s="85"/>
      <c r="E14" s="87" t="str">
        <v>008</v>
      </c>
      <c r="F14" s="88" t="str">
        <v>财务系统优化：资金系统优化</v>
      </c>
      <c r="G14" s="88">
        <f>$A$7&amp;$C$7&amp;E14</f>
      </c>
    </row>
    <row customHeight="true" ht="25" r="15">
      <c r="A15" s="85"/>
      <c r="B15" s="85"/>
      <c r="C15" s="86"/>
      <c r="D15" s="85"/>
      <c r="E15" s="87" t="str">
        <v>009</v>
      </c>
      <c r="F15" s="88" t="str">
        <v>财务系统优化：RPA机器人三期及流程挖掘项目</v>
      </c>
      <c r="G15" s="88">
        <f>$A$7&amp;$C$7&amp;E15</f>
      </c>
    </row>
    <row customHeight="true" ht="25" r="16">
      <c r="A16" s="85"/>
      <c r="B16" s="85"/>
      <c r="C16" s="86"/>
      <c r="D16" s="85"/>
      <c r="E16" s="87" t="str">
        <v>010</v>
      </c>
      <c r="F16" s="88" t="str">
        <v>全面预算系统优化（财务及人力）</v>
      </c>
      <c r="G16" s="88">
        <f>$A$7&amp;$C$7&amp;E16</f>
      </c>
    </row>
    <row customHeight="true" ht="25" r="17">
      <c r="A17" s="85"/>
      <c r="B17" s="85"/>
      <c r="C17" s="86"/>
      <c r="D17" s="85"/>
      <c r="E17" s="87" t="str">
        <v>011</v>
      </c>
      <c r="F17" s="88" t="str">
        <v>智税平台项目实施</v>
      </c>
      <c r="G17" s="88">
        <f>$A$7&amp;$C$7&amp;E17</f>
      </c>
    </row>
    <row customHeight="true" ht="25" r="18">
      <c r="A18" s="85"/>
      <c r="B18" s="85"/>
      <c r="C18" s="86"/>
      <c r="D18" s="85"/>
      <c r="E18" s="87" t="str">
        <v>012</v>
      </c>
      <c r="F18" s="88" t="str">
        <v>数字化报表自助分析</v>
      </c>
      <c r="G18" s="88">
        <f>$A$7&amp;$C$7&amp;E18</f>
      </c>
    </row>
    <row customHeight="true" ht="25" r="19">
      <c r="A19" s="85"/>
      <c r="B19" s="85"/>
      <c r="C19" s="86"/>
      <c r="D19" s="85"/>
      <c r="E19" s="87" t="str">
        <v>013</v>
      </c>
      <c r="F19" s="88" t="str">
        <v>共享运营指标及大屏展示</v>
      </c>
      <c r="G19" s="88">
        <f>$A$7&amp;$C$7&amp;E19</f>
      </c>
    </row>
    <row customHeight="true" ht="25" r="20">
      <c r="A20" s="85"/>
      <c r="B20" s="85"/>
      <c r="C20" s="86"/>
      <c r="D20" s="85"/>
      <c r="E20" s="87" t="str">
        <v>014</v>
      </c>
      <c r="F20" s="88" t="str">
        <v>人力资源数据分析（BI）项目</v>
      </c>
      <c r="G20" s="88">
        <f>$A$7&amp;$C$7&amp;E20</f>
      </c>
    </row>
    <row customHeight="true" ht="25" r="21">
      <c r="A21" s="85"/>
      <c r="B21" s="85"/>
      <c r="C21" s="86"/>
      <c r="D21" s="85"/>
      <c r="E21" s="87" t="str">
        <v>015</v>
      </c>
      <c r="F21" s="88" t="str">
        <v>考勤升级切换</v>
      </c>
      <c r="G21" s="88">
        <f>$A$7&amp;$C$7&amp;E21</f>
      </c>
    </row>
    <row customHeight="true" ht="25" r="22">
      <c r="A22" s="85"/>
      <c r="B22" s="85"/>
      <c r="C22" s="86"/>
      <c r="D22" s="85"/>
      <c r="E22" s="87" t="str">
        <v>016</v>
      </c>
      <c r="F22" s="88" t="str">
        <v>人力资源管理系统流程平台优化</v>
      </c>
      <c r="G22" s="88">
        <f>$A$7&amp;$C$7&amp;E22</f>
      </c>
    </row>
    <row customHeight="true" ht="25" r="23">
      <c r="A23" s="85"/>
      <c r="B23" s="85"/>
      <c r="C23" s="86"/>
      <c r="D23" s="85"/>
      <c r="E23" s="87" t="str">
        <v>017</v>
      </c>
      <c r="F23" s="88" t="str">
        <v>组织架构管理优化</v>
      </c>
      <c r="G23" s="88">
        <f>$A$7&amp;$C$7&amp;E23</f>
      </c>
    </row>
    <row customHeight="true" ht="25" r="24">
      <c r="A24" s="85"/>
      <c r="B24" s="85"/>
      <c r="C24" s="86"/>
      <c r="D24" s="85"/>
      <c r="E24" s="87" t="str">
        <v>018</v>
      </c>
      <c r="F24" s="88" t="str">
        <v>培训管理模块优化</v>
      </c>
      <c r="G24" s="88">
        <f>$A$7&amp;$C$7&amp;E24</f>
      </c>
    </row>
    <row customHeight="true" ht="25" r="25">
      <c r="A25" s="85"/>
      <c r="B25" s="85"/>
      <c r="C25" s="86"/>
      <c r="D25" s="85"/>
      <c r="E25" s="87" t="str">
        <v>019</v>
      </c>
      <c r="F25" s="88" t="str">
        <v>招聘管理平台优化</v>
      </c>
      <c r="G25" s="88">
        <f>$A$7&amp;$C$7&amp;E25</f>
      </c>
    </row>
    <row customHeight="true" ht="25" r="26">
      <c r="A26" s="85"/>
      <c r="B26" s="85"/>
      <c r="C26" s="86"/>
      <c r="D26" s="85"/>
      <c r="E26" s="87" t="str">
        <v>020</v>
      </c>
      <c r="F26" s="88" t="str">
        <v>档案管理系统优化</v>
      </c>
      <c r="G26" s="88">
        <f>$A$7&amp;$C$7&amp;E26</f>
      </c>
    </row>
    <row customHeight="true" ht="25" r="27">
      <c r="A27" s="85"/>
      <c r="B27" s="85"/>
      <c r="C27" s="86"/>
      <c r="D27" s="85"/>
      <c r="E27" s="87" t="str">
        <v>021</v>
      </c>
      <c r="F27" s="88" t="str">
        <v>集团督办系统推广</v>
      </c>
      <c r="G27" s="88">
        <f>$A$7&amp;$C$7&amp;E27</f>
      </c>
    </row>
    <row customHeight="true" ht="25" r="28">
      <c r="A28" s="85"/>
      <c r="B28" s="85"/>
      <c r="C28" s="86"/>
      <c r="D28" s="85"/>
      <c r="E28" s="87" t="str">
        <v>022</v>
      </c>
      <c r="F28" s="88" t="str">
        <v>中文网站优化</v>
      </c>
      <c r="G28" s="88">
        <f>$A$7&amp;$C$7&amp;E28</f>
      </c>
    </row>
    <row customHeight="true" ht="25" r="29">
      <c r="A29" s="85"/>
      <c r="B29" s="85"/>
      <c r="C29" s="86"/>
      <c r="D29" s="85"/>
      <c r="E29" s="87" t="str">
        <v>023</v>
      </c>
      <c r="F29" s="88" t="str">
        <v>非现场审计系统</v>
      </c>
      <c r="G29" s="88">
        <f>$A$7&amp;$C$7&amp;E29</f>
      </c>
    </row>
    <row customHeight="true" ht="25" r="30">
      <c r="A30" s="85"/>
      <c r="B30" s="85"/>
      <c r="C30" s="86"/>
      <c r="D30" s="85"/>
      <c r="E30" s="87" t="str">
        <v>024</v>
      </c>
      <c r="F30" s="88" t="str">
        <v>智慧审计平台</v>
      </c>
      <c r="G30" s="88">
        <f>$A$7&amp;$C$7&amp;E30</f>
      </c>
    </row>
    <row customHeight="true" ht="25" r="31">
      <c r="A31" s="85"/>
      <c r="B31" s="85"/>
      <c r="C31" s="86"/>
      <c r="D31" s="85"/>
      <c r="E31" s="87" t="str">
        <v>025</v>
      </c>
      <c r="F31" s="88" t="str">
        <v>审计整改系统优化</v>
      </c>
      <c r="G31" s="88">
        <f>$A$7&amp;$C$7&amp;E31</f>
      </c>
    </row>
    <row customHeight="true" ht="25" r="32">
      <c r="A32" s="85"/>
      <c r="B32" s="85"/>
      <c r="C32" s="86"/>
      <c r="D32" s="85"/>
      <c r="E32" s="87" t="str">
        <v>026</v>
      </c>
      <c r="F32" s="88" t="str">
        <v>集团数据定期采集报送</v>
      </c>
      <c r="G32" s="88">
        <f>$A$7&amp;$C$7&amp;E32</f>
      </c>
    </row>
    <row customHeight="true" ht="25" r="33">
      <c r="A33" s="85"/>
      <c r="B33" s="85"/>
      <c r="C33" s="86"/>
      <c r="D33" s="85"/>
      <c r="E33" s="87" t="str">
        <v>027</v>
      </c>
      <c r="F33" s="88" t="str">
        <v>数据标准化项目</v>
      </c>
      <c r="G33" s="88">
        <f>$A$7&amp;$C$7&amp;E33</f>
      </c>
    </row>
    <row customHeight="true" ht="25" r="34">
      <c r="A34" s="85"/>
      <c r="B34" s="85"/>
      <c r="C34" s="86"/>
      <c r="D34" s="85"/>
      <c r="E34" s="87" t="str">
        <v>028</v>
      </c>
      <c r="F34" s="88" t="str">
        <v>现场数字化管理</v>
      </c>
      <c r="G34" s="88">
        <f>$A$7&amp;$C$7&amp;E34</f>
      </c>
    </row>
    <row customHeight="true" ht="25" r="35">
      <c r="A35" s="85"/>
      <c r="B35" s="85"/>
      <c r="C35" s="86"/>
      <c r="D35" s="85"/>
      <c r="E35" s="87" t="str">
        <v>029</v>
      </c>
      <c r="F35" s="88" t="str">
        <v>数字化大屏二期</v>
      </c>
      <c r="G35" s="88">
        <f>$A$7&amp;$C$7&amp;E35</f>
      </c>
    </row>
    <row customHeight="true" ht="25" r="36">
      <c r="A36" s="85"/>
      <c r="B36" s="85"/>
      <c r="C36" s="86"/>
      <c r="D36" s="85"/>
      <c r="E36" s="87" t="str">
        <v>030</v>
      </c>
      <c r="F36" s="88" t="str">
        <v>基地报表线上化推广三期项目</v>
      </c>
      <c r="G36" s="88">
        <f>$A$7&amp;$C$7&amp;E36</f>
      </c>
    </row>
    <row customHeight="true" ht="25" r="37">
      <c r="A37" s="85"/>
      <c r="B37" s="85"/>
      <c r="C37" s="86"/>
      <c r="D37" s="85"/>
      <c r="E37" s="87" t="str">
        <v>031</v>
      </c>
      <c r="F37" s="88" t="str">
        <v>辅材备件共享平台优化项目</v>
      </c>
      <c r="G37" s="88">
        <f>$A$7&amp;$C$7&amp;E37</f>
      </c>
    </row>
    <row customHeight="true" ht="25" r="38">
      <c r="A38" s="85"/>
      <c r="B38" s="85"/>
      <c r="C38" s="86"/>
      <c r="D38" s="85"/>
      <c r="E38" s="87" t="str">
        <v>032</v>
      </c>
      <c r="F38" s="88" t="str">
        <v>SRM升级项目</v>
      </c>
      <c r="G38" s="88">
        <f>$A$7&amp;$C$7&amp;E38</f>
      </c>
    </row>
    <row customHeight="true" ht="25" r="39">
      <c r="A39" s="85"/>
      <c r="B39" s="85"/>
      <c r="C39" s="86"/>
      <c r="D39" s="85"/>
      <c r="E39" s="87" t="str">
        <v>033</v>
      </c>
      <c r="F39" s="88" t="str">
        <v>SRM与守正对接项目</v>
      </c>
      <c r="G39" s="88">
        <f>$A$7&amp;$C$7&amp;E39</f>
      </c>
    </row>
    <row customHeight="true" ht="25" r="40">
      <c r="A40" s="85"/>
      <c r="B40" s="85"/>
      <c r="C40" s="86"/>
      <c r="D40" s="85"/>
      <c r="E40" s="87" t="str">
        <v>034</v>
      </c>
      <c r="F40" s="88" t="str">
        <v>研发项目管理</v>
      </c>
      <c r="G40" s="88">
        <f>$A$7&amp;$C$7&amp;E40</f>
      </c>
    </row>
    <row customHeight="true" ht="25" r="41">
      <c r="A41" s="85"/>
      <c r="B41" s="85"/>
      <c r="C41" s="86"/>
      <c r="D41" s="85"/>
      <c r="E41" s="87" t="str">
        <v>035</v>
      </c>
      <c r="F41" s="88" t="str">
        <v>一卡通系统推广</v>
      </c>
      <c r="G41" s="88">
        <f>$A$7&amp;$C$7&amp;E41</f>
      </c>
    </row>
    <row customHeight="true" ht="25" r="42">
      <c r="A42" s="85"/>
      <c r="B42" s="85"/>
      <c r="C42" s="86"/>
      <c r="D42" s="85"/>
      <c r="E42" s="87" t="str">
        <v>036</v>
      </c>
      <c r="F42" s="88" t="str">
        <v>一卡通系统迭代优化</v>
      </c>
      <c r="G42" s="88">
        <f>$A$7&amp;$C$7&amp;E42</f>
      </c>
    </row>
    <row customHeight="true" ht="25" r="43">
      <c r="A43" s="85"/>
      <c r="B43" s="85"/>
      <c r="C43" s="86"/>
      <c r="D43" s="85"/>
      <c r="E43" s="87" t="str">
        <v>037</v>
      </c>
      <c r="F43" s="88" t="str">
        <v>汽运调度管理系统升级项目</v>
      </c>
      <c r="G43" s="88">
        <f>$A$7&amp;$C$7&amp;E43</f>
      </c>
    </row>
    <row customHeight="true" ht="25" r="44">
      <c r="A44" s="85"/>
      <c r="B44" s="85"/>
      <c r="C44" s="86"/>
      <c r="D44" s="85"/>
      <c r="E44" s="87" t="str">
        <v>038</v>
      </c>
      <c r="F44" s="88" t="str">
        <v>CRM客户关系管理系统一期项目</v>
      </c>
      <c r="G44" s="88">
        <f>$A$7&amp;$C$7&amp;E44</f>
      </c>
    </row>
    <row customHeight="true" ht="25" r="45">
      <c r="A45" s="85"/>
      <c r="B45" s="85"/>
      <c r="C45" s="86"/>
      <c r="D45" s="85"/>
      <c r="E45" s="87" t="str">
        <v>039</v>
      </c>
      <c r="F45" s="88" t="str">
        <v>CRM客户关系管理系统二期项目</v>
      </c>
      <c r="G45" s="88">
        <f>$A$7&amp;$C$7&amp;E45</f>
      </c>
    </row>
    <row customHeight="true" ht="25" r="46">
      <c r="A46" s="85"/>
      <c r="B46" s="85"/>
      <c r="C46" s="86"/>
      <c r="D46" s="85"/>
      <c r="E46" s="87" t="str">
        <v>040</v>
      </c>
      <c r="F46" s="88" t="str">
        <v>华润化学材料智慧物流项目</v>
      </c>
      <c r="G46" s="88">
        <f>$A$7&amp;$C$7&amp;E46</f>
      </c>
    </row>
    <row customHeight="true" ht="25" r="47">
      <c r="A47" s="85"/>
      <c r="B47" s="85"/>
      <c r="C47" s="86"/>
      <c r="D47" s="85"/>
      <c r="E47" s="87" t="str">
        <v>041</v>
      </c>
      <c r="F47" s="88" t="str">
        <v>装配式生产管理系统推广及系统集成项目</v>
      </c>
      <c r="G47" s="88">
        <f>$A$7&amp;$C$7&amp;E47</f>
      </c>
    </row>
    <row customHeight="true" ht="25" r="48">
      <c r="A48" s="85"/>
      <c r="B48" s="85"/>
      <c r="C48" s="86"/>
      <c r="D48" s="85"/>
      <c r="E48" s="87" t="str">
        <v>042</v>
      </c>
      <c r="F48" s="88" t="str">
        <v>新业态基础信息化系统推广项目</v>
      </c>
      <c r="G48" s="88">
        <f>$A$7&amp;$C$7&amp;E48</f>
      </c>
    </row>
    <row customHeight="true" ht="25" r="49">
      <c r="A49" s="85"/>
      <c r="B49" s="85"/>
      <c r="C49" s="86"/>
      <c r="D49" s="85"/>
      <c r="E49" s="87" t="str">
        <v>043</v>
      </c>
      <c r="F49" s="88" t="str">
        <v>新业态基础信息化系统改造</v>
      </c>
      <c r="G49" s="88">
        <f>$A$7&amp;$C$7&amp;E49</f>
      </c>
    </row>
    <row customHeight="true" ht="25" r="50">
      <c r="A50" s="85"/>
      <c r="B50" s="85"/>
      <c r="C50" s="86"/>
      <c r="D50" s="85"/>
      <c r="E50" s="87" t="str">
        <v>044</v>
      </c>
      <c r="F50" s="88" t="str">
        <v>石材ERP一期建设项目（石材工厂ERP和石材销售一体化）</v>
      </c>
      <c r="G50" s="88">
        <f>$A$7&amp;$C$7&amp;E50</f>
      </c>
    </row>
    <row customHeight="true" ht="25" r="51">
      <c r="A51" s="85"/>
      <c r="B51" s="85"/>
      <c r="C51" s="89" t="str">
        <v>02</v>
      </c>
      <c r="D51" s="90" t="str">
        <v>通用服务</v>
      </c>
      <c r="E51" s="87" t="str">
        <v>001</v>
      </c>
      <c r="F51" s="88" t="str">
        <v>总部会议系统升级及维保</v>
      </c>
      <c r="G51" s="88">
        <f>$A$7&amp;$C$51&amp;E51</f>
      </c>
    </row>
    <row customHeight="true" ht="25" r="52">
      <c r="A52" s="85"/>
      <c r="B52" s="85"/>
      <c r="C52" s="86"/>
      <c r="D52" s="85"/>
      <c r="E52" s="87" t="str">
        <v>002</v>
      </c>
      <c r="F52" s="88" t="str">
        <v>总部桌面云建设</v>
      </c>
      <c r="G52" s="88">
        <f>$A$7&amp;$C$51&amp;E52</f>
      </c>
    </row>
    <row customHeight="true" ht="25" r="53">
      <c r="A53" s="85"/>
      <c r="B53" s="85"/>
      <c r="C53" s="86"/>
      <c r="D53" s="85"/>
      <c r="E53" s="87" t="str">
        <v>003</v>
      </c>
      <c r="F53" s="88" t="str">
        <v>2022年网络、服务器硬件第三方维保</v>
      </c>
      <c r="G53" s="88">
        <f>$A$7&amp;$C$51&amp;E53</f>
      </c>
    </row>
    <row customHeight="true" ht="25" r="54">
      <c r="A54" s="85"/>
      <c r="B54" s="85"/>
      <c r="C54" s="86"/>
      <c r="D54" s="85"/>
      <c r="E54" s="87" t="str">
        <v>004</v>
      </c>
      <c r="F54" s="88" t="str">
        <v>系统迁移上云</v>
      </c>
      <c r="G54" s="88">
        <f>$A$7&amp;$C$51&amp;E54</f>
      </c>
    </row>
    <row customHeight="true" ht="25" r="55">
      <c r="A55" s="85"/>
      <c r="B55" s="85"/>
      <c r="C55" s="86"/>
      <c r="D55" s="85"/>
      <c r="E55" s="87" t="str">
        <v>005</v>
      </c>
      <c r="F55" s="88" t="str">
        <v>微软软件采购（EA）</v>
      </c>
      <c r="G55" s="88">
        <f>$A$7&amp;$C$51&amp;E55</f>
      </c>
    </row>
    <row customHeight="true" ht="25" r="56">
      <c r="A56" s="85"/>
      <c r="B56" s="85"/>
      <c r="C56" s="86"/>
      <c r="D56" s="85"/>
      <c r="E56" s="87" t="str">
        <v>006</v>
      </c>
      <c r="F56" s="88" t="str">
        <v>亚信防病毒软件维保</v>
      </c>
      <c r="G56" s="88">
        <f>$A$7&amp;$C$51&amp;E56</f>
      </c>
    </row>
    <row customHeight="true" ht="25" r="57">
      <c r="A57" s="85"/>
      <c r="B57" s="85"/>
      <c r="C57" s="86"/>
      <c r="D57" s="85"/>
      <c r="E57" s="87" t="str">
        <v>007</v>
      </c>
      <c r="F57" s="88" t="str">
        <v>终端安全维保</v>
      </c>
      <c r="G57" s="88">
        <f>$A$7&amp;$C$51&amp;E57</f>
      </c>
    </row>
    <row customHeight="true" ht="25" r="58">
      <c r="A58" s="85"/>
      <c r="B58" s="85"/>
      <c r="C58" s="86"/>
      <c r="D58" s="85"/>
      <c r="E58" s="87" t="str">
        <v>008</v>
      </c>
      <c r="F58" s="88" t="str">
        <v>沙河机房搬迁</v>
      </c>
      <c r="G58" s="88">
        <f>$A$7&amp;$C$51&amp;E58</f>
      </c>
    </row>
    <row customHeight="true" ht="25" r="59">
      <c r="A59" s="85"/>
      <c r="B59" s="85"/>
      <c r="C59" s="92"/>
      <c r="D59" s="91"/>
      <c r="E59" s="87" t="str">
        <v>009</v>
      </c>
      <c r="F59" s="88" t="s">
        <v>65</v>
      </c>
      <c r="G59" s="88">
        <f>$A$7&amp;$C$51&amp;E59</f>
      </c>
    </row>
    <row customHeight="true" ht="25" r="60">
      <c r="A60" s="85"/>
      <c r="B60" s="85"/>
      <c r="C60" s="87" t="str">
        <v>03</v>
      </c>
      <c r="D60" s="88" t="str">
        <v>智能制造</v>
      </c>
      <c r="E60" s="87" t="str">
        <v>001</v>
      </c>
      <c r="F60" s="88" t="str">
        <v>智能制造</v>
      </c>
      <c r="G60" s="88">
        <f>A7&amp;C60&amp;E60</f>
      </c>
    </row>
    <row customHeight="true" ht="25" r="61">
      <c r="A61" s="90" t="str">
        <v>OP</v>
      </c>
      <c r="B61" s="90" t="str">
        <v>运维</v>
      </c>
      <c r="C61" s="89" t="str">
        <v>01</v>
      </c>
      <c r="D61" s="90" t="str">
        <v>经营类</v>
      </c>
      <c r="E61" s="87" t="str">
        <v>001</v>
      </c>
      <c r="F61" s="88" t="str">
        <v>ERP系统</v>
      </c>
      <c r="G61" s="88">
        <f>$A$61&amp;$C$61&amp;E61</f>
      </c>
    </row>
    <row customHeight="true" ht="25" r="62">
      <c r="A62" s="85"/>
      <c r="B62" s="85"/>
      <c r="C62" s="89" t="str">
        <v>02</v>
      </c>
      <c r="D62" s="90" t="str">
        <v>办公类</v>
      </c>
      <c r="E62" s="87" t="str">
        <v>001</v>
      </c>
      <c r="F62" s="88" t="str">
        <v>OA系统</v>
      </c>
      <c r="G62" s="88">
        <f>$A$61&amp;$C$62&amp;E62</f>
      </c>
    </row>
    <row customHeight="true" ht="25" r="63">
      <c r="A63" s="85"/>
      <c r="B63" s="85"/>
      <c r="C63" s="86"/>
      <c r="D63" s="85"/>
      <c r="E63" s="87" t="str">
        <v>002</v>
      </c>
      <c r="F63" s="88" t="str">
        <v>综合内网</v>
      </c>
      <c r="G63" s="88">
        <f>$A$61&amp;$C$62&amp;E63</f>
      </c>
    </row>
    <row customHeight="true" ht="25" r="64">
      <c r="A64" s="85"/>
      <c r="B64" s="85"/>
      <c r="C64" s="86"/>
      <c r="D64" s="85"/>
      <c r="E64" s="87" t="str">
        <v>003</v>
      </c>
      <c r="F64" s="88" t="str">
        <v>润工作3.0</v>
      </c>
      <c r="G64" s="88">
        <f>$A$61&amp;$C$62&amp;E64</f>
      </c>
    </row>
    <row customHeight="true" ht="25" r="65">
      <c r="A65" s="85"/>
      <c r="B65" s="85"/>
      <c r="C65" s="86"/>
      <c r="D65" s="85"/>
      <c r="E65" s="87" t="str">
        <v>004</v>
      </c>
      <c r="F65" s="88" t="str">
        <v>LDAP</v>
      </c>
      <c r="G65" s="88">
        <f>$A$61&amp;$C$62&amp;E65</f>
      </c>
    </row>
    <row customHeight="true" ht="25" r="66">
      <c r="A66" s="85"/>
      <c r="B66" s="85"/>
      <c r="C66" s="86"/>
      <c r="D66" s="85"/>
      <c r="E66" s="87" t="str">
        <v>005</v>
      </c>
      <c r="F66" s="88" t="str">
        <v>智能客服系统</v>
      </c>
      <c r="G66" s="88">
        <f>$A$61&amp;$C$62&amp;E66</f>
      </c>
    </row>
    <row customHeight="true" ht="25" r="67">
      <c r="A67" s="85"/>
      <c r="B67" s="85"/>
      <c r="C67" s="86"/>
      <c r="D67" s="85"/>
      <c r="E67" s="87" t="str">
        <v>006</v>
      </c>
      <c r="F67" s="88" t="str">
        <v>知识库管理系统（K-cool）</v>
      </c>
      <c r="G67" s="88">
        <f>$A$61&amp;$C$62&amp;E67</f>
      </c>
    </row>
    <row customHeight="true" ht="25" r="68">
      <c r="A68" s="85"/>
      <c r="B68" s="85"/>
      <c r="C68" s="86"/>
      <c r="D68" s="85"/>
      <c r="E68" s="87" t="str">
        <v>007</v>
      </c>
      <c r="F68" s="88" t="str">
        <v>公文管理系统</v>
      </c>
      <c r="G68" s="88">
        <f>$A$61&amp;$C$62&amp;E68</f>
      </c>
    </row>
    <row customHeight="true" ht="25" r="69">
      <c r="A69" s="85"/>
      <c r="B69" s="85"/>
      <c r="C69" s="86"/>
      <c r="D69" s="85"/>
      <c r="E69" s="87" t="str">
        <v>008</v>
      </c>
      <c r="F69" s="88" t="str">
        <v>智慧审计平台</v>
      </c>
      <c r="G69" s="88">
        <f>$A$61&amp;$C$62&amp;E69</f>
      </c>
    </row>
    <row customHeight="true" ht="25" r="70">
      <c r="A70" s="85"/>
      <c r="B70" s="85"/>
      <c r="C70" s="86"/>
      <c r="D70" s="85"/>
      <c r="E70" s="87" t="str">
        <v>009</v>
      </c>
      <c r="F70" s="88" t="str">
        <v>审计整改跟进系统</v>
      </c>
      <c r="G70" s="88">
        <f>$A$61&amp;$C$62&amp;E70</f>
      </c>
    </row>
    <row customHeight="true" ht="25" r="71">
      <c r="A71" s="85"/>
      <c r="B71" s="85"/>
      <c r="C71" s="86"/>
      <c r="D71" s="85"/>
      <c r="E71" s="87" t="str">
        <v>010</v>
      </c>
      <c r="F71" s="88" t="str">
        <v>非现场审计系统</v>
      </c>
      <c r="G71" s="88">
        <f>$A$61&amp;$C$62&amp;E71</f>
      </c>
    </row>
    <row customHeight="true" ht="25" r="72">
      <c r="A72" s="85"/>
      <c r="B72" s="85"/>
      <c r="C72" s="86"/>
      <c r="D72" s="85"/>
      <c r="E72" s="87" t="str">
        <v>011</v>
      </c>
      <c r="F72" s="88" t="str">
        <v>商旅平台</v>
      </c>
      <c r="G72" s="88">
        <f>$A$61&amp;$C$62&amp;E72</f>
      </c>
    </row>
    <row customHeight="true" ht="25" r="73">
      <c r="A73" s="85"/>
      <c r="B73" s="85"/>
      <c r="C73" s="86"/>
      <c r="D73" s="85"/>
      <c r="E73" s="87" t="str">
        <v>012</v>
      </c>
      <c r="F73" s="88" t="str">
        <v>水泥官网</v>
      </c>
      <c r="G73" s="88">
        <f>$A$61&amp;$C$62&amp;E73</f>
      </c>
    </row>
    <row customHeight="true" ht="25" r="74">
      <c r="A74" s="85"/>
      <c r="B74" s="85"/>
      <c r="C74" s="86"/>
      <c r="D74" s="85"/>
      <c r="E74" s="87" t="str">
        <v>013</v>
      </c>
      <c r="F74" s="88" t="str">
        <v>党建e站</v>
      </c>
      <c r="G74" s="88">
        <f>$A$61&amp;$C$62&amp;E74</f>
      </c>
    </row>
    <row customHeight="true" ht="25" r="75">
      <c r="A75" s="85"/>
      <c r="B75" s="85"/>
      <c r="C75" s="92"/>
      <c r="D75" s="91"/>
      <c r="E75" s="87" t="str">
        <v>014</v>
      </c>
      <c r="F75" s="88" t="str">
        <v>档案管理系统</v>
      </c>
      <c r="G75" s="88">
        <f>$A$61&amp;$C$62&amp;E75</f>
      </c>
    </row>
    <row customHeight="true" ht="25" r="76">
      <c r="A76" s="85"/>
      <c r="B76" s="85"/>
      <c r="C76" s="89" t="str">
        <v>03</v>
      </c>
      <c r="D76" s="90" t="str">
        <v>财务类</v>
      </c>
      <c r="E76" s="87" t="str">
        <v>001</v>
      </c>
      <c r="F76" s="88" t="str">
        <v>报账系统</v>
      </c>
      <c r="G76" s="88">
        <f>$A$61&amp;$C$76&amp;E76</f>
      </c>
    </row>
    <row customHeight="true" ht="25" r="77">
      <c r="A77" s="85"/>
      <c r="B77" s="85"/>
      <c r="C77" s="86"/>
      <c r="D77" s="85"/>
      <c r="E77" s="87" t="str">
        <v>002</v>
      </c>
      <c r="F77" s="88" t="str">
        <v>报账系统-收款工作台</v>
      </c>
      <c r="G77" s="88">
        <f>$A$61&amp;$C$76&amp;E77</f>
      </c>
    </row>
    <row customHeight="true" ht="25" r="78">
      <c r="A78" s="85"/>
      <c r="B78" s="85"/>
      <c r="C78" s="86"/>
      <c r="D78" s="85"/>
      <c r="E78" s="87" t="str">
        <v>003</v>
      </c>
      <c r="F78" s="88" t="str">
        <v>RPA机器人</v>
      </c>
      <c r="G78" s="88">
        <f>$A$61&amp;$C$76&amp;E78</f>
      </c>
    </row>
    <row customHeight="true" ht="25" r="79">
      <c r="A79" s="85"/>
      <c r="B79" s="85"/>
      <c r="C79" s="86"/>
      <c r="D79" s="85"/>
      <c r="E79" s="87" t="str">
        <v>004</v>
      </c>
      <c r="F79" s="88" t="str">
        <v>电票平台</v>
      </c>
      <c r="G79" s="88">
        <f>$A$61&amp;$C$76&amp;E79</f>
      </c>
    </row>
    <row customHeight="true" ht="25" r="80">
      <c r="A80" s="85"/>
      <c r="B80" s="85"/>
      <c r="C80" s="86"/>
      <c r="D80" s="85"/>
      <c r="E80" s="87" t="str">
        <v>005</v>
      </c>
      <c r="F80" s="88" t="str">
        <v>资金系统</v>
      </c>
      <c r="G80" s="88">
        <f>$A$61&amp;$C$76&amp;E80</f>
      </c>
    </row>
    <row customHeight="true" ht="25" r="81">
      <c r="A81" s="85"/>
      <c r="B81" s="85"/>
      <c r="C81" s="86"/>
      <c r="D81" s="85"/>
      <c r="E81" s="87" t="str">
        <v>006</v>
      </c>
      <c r="F81" s="88" t="str">
        <v>电子签章</v>
      </c>
      <c r="G81" s="88">
        <f>$A$61&amp;$C$76&amp;E81</f>
      </c>
    </row>
    <row customHeight="true" ht="25" r="82">
      <c r="A82" s="85"/>
      <c r="B82" s="85"/>
      <c r="C82" s="86"/>
      <c r="D82" s="85"/>
      <c r="E82" s="87" t="str">
        <v>007</v>
      </c>
      <c r="F82" s="88" t="str">
        <v>进项发票管理</v>
      </c>
      <c r="G82" s="88">
        <f>$A$61&amp;$C$76&amp;E82</f>
      </c>
    </row>
    <row customHeight="true" ht="25" r="83">
      <c r="A83" s="85"/>
      <c r="B83" s="85"/>
      <c r="C83" s="86"/>
      <c r="D83" s="85"/>
      <c r="E83" s="87" t="str">
        <v>008</v>
      </c>
      <c r="F83" s="88" t="str">
        <v>销项发票管理系统</v>
      </c>
      <c r="G83" s="88">
        <f>$A$61&amp;$C$76&amp;E83</f>
      </c>
    </row>
    <row customHeight="true" ht="25" r="84">
      <c r="A84" s="85"/>
      <c r="B84" s="85"/>
      <c r="C84" s="86"/>
      <c r="D84" s="85"/>
      <c r="E84" s="87" t="str">
        <v>009</v>
      </c>
      <c r="F84" s="88" t="str">
        <v>管理合并系统</v>
      </c>
      <c r="G84" s="88">
        <f>$A$61&amp;$C$76&amp;E84</f>
      </c>
    </row>
    <row customHeight="true" ht="25" r="85">
      <c r="A85" s="85"/>
      <c r="B85" s="85"/>
      <c r="C85" s="86"/>
      <c r="D85" s="85"/>
      <c r="E85" s="87" t="str">
        <v>010</v>
      </c>
      <c r="F85" s="88" t="str">
        <v>会计电子档案</v>
      </c>
      <c r="G85" s="88">
        <f>$A$61&amp;$C$76&amp;E85</f>
      </c>
    </row>
    <row customHeight="true" ht="25" r="86">
      <c r="A86" s="85"/>
      <c r="B86" s="85"/>
      <c r="C86" s="86"/>
      <c r="D86" s="85"/>
      <c r="E86" s="87" t="str">
        <v>011</v>
      </c>
      <c r="F86" s="88" t="str">
        <v>全面预算管理系统</v>
      </c>
      <c r="G86" s="88">
        <f>$A$61&amp;$C$76&amp;E86</f>
      </c>
    </row>
    <row customHeight="true" ht="25" r="87">
      <c r="A87" s="85"/>
      <c r="B87" s="85"/>
      <c r="C87" s="86"/>
      <c r="D87" s="85"/>
      <c r="E87" s="87" t="str">
        <v>012</v>
      </c>
      <c r="F87" s="88" t="str">
        <v>财务合并系统（HFM）</v>
      </c>
      <c r="G87" s="88">
        <f>$A$61&amp;$C$76&amp;E87</f>
      </c>
    </row>
    <row customHeight="true" ht="25" r="88">
      <c r="A88" s="85"/>
      <c r="B88" s="85"/>
      <c r="C88" s="92"/>
      <c r="D88" s="91"/>
      <c r="E88" s="87" t="str">
        <v>013</v>
      </c>
      <c r="F88" s="88" t="str">
        <v>税务管理系统</v>
      </c>
      <c r="G88" s="88">
        <f>$A$61&amp;$C$76&amp;E88</f>
      </c>
    </row>
    <row customHeight="true" ht="25" r="89">
      <c r="A89" s="85"/>
      <c r="B89" s="85"/>
      <c r="C89" s="89" t="str">
        <v>04</v>
      </c>
      <c r="D89" s="90" t="str">
        <v>人力类</v>
      </c>
      <c r="E89" s="87" t="str">
        <v>001</v>
      </c>
      <c r="F89" s="88" t="str">
        <v>人力资源系统(PS)</v>
      </c>
      <c r="G89" s="88">
        <f>$A$61&amp;$C$89&amp;E89</f>
      </c>
    </row>
    <row customHeight="true" ht="25" r="90">
      <c r="A90" s="85"/>
      <c r="B90" s="85"/>
      <c r="C90" s="86"/>
      <c r="D90" s="85"/>
      <c r="E90" s="87" t="str">
        <v>002</v>
      </c>
      <c r="F90" s="88" t="str">
        <v>考勤系统</v>
      </c>
      <c r="G90" s="88">
        <f>$A$61&amp;$C$89&amp;E90</f>
      </c>
    </row>
    <row customHeight="true" ht="25" r="91">
      <c r="A91" s="85"/>
      <c r="B91" s="85"/>
      <c r="C91" s="86"/>
      <c r="D91" s="85"/>
      <c r="E91" s="87" t="str">
        <v>003</v>
      </c>
      <c r="F91" s="88" t="str">
        <v>集团电子学习系统</v>
      </c>
      <c r="G91" s="88">
        <f>$A$61&amp;$C$89&amp;E91</f>
      </c>
    </row>
    <row customHeight="true" ht="25" r="92">
      <c r="A92" s="85"/>
      <c r="B92" s="85"/>
      <c r="C92" s="86"/>
      <c r="D92" s="85"/>
      <c r="E92" s="87" t="str">
        <v>004</v>
      </c>
      <c r="F92" s="88" t="str">
        <v>招聘管理系统</v>
      </c>
      <c r="G92" s="88">
        <f>$A$61&amp;$C$89&amp;E92</f>
      </c>
    </row>
    <row customHeight="true" ht="25" r="93">
      <c r="A93" s="85"/>
      <c r="B93" s="85"/>
      <c r="C93" s="92"/>
      <c r="D93" s="91"/>
      <c r="E93" s="87" t="str">
        <v>005</v>
      </c>
      <c r="F93" s="88" t="str">
        <v>人力资源数据挖掘</v>
      </c>
      <c r="G93" s="88">
        <f>$A$61&amp;$C$89&amp;E93</f>
      </c>
    </row>
    <row customHeight="true" ht="25" r="94">
      <c r="A94" s="85"/>
      <c r="B94" s="85"/>
      <c r="C94" s="89" t="str">
        <v>05</v>
      </c>
      <c r="D94" s="90" t="str">
        <v>供应生产</v>
      </c>
      <c r="E94" s="87" t="str">
        <v>001</v>
      </c>
      <c r="F94" s="88" t="str">
        <v>辅材备件共享系统（SISC）</v>
      </c>
      <c r="G94" s="88">
        <f>$A$61&amp;$C$94&amp;E94</f>
      </c>
    </row>
    <row customHeight="true" ht="25" r="95">
      <c r="A95" s="85"/>
      <c r="B95" s="85"/>
      <c r="C95" s="92"/>
      <c r="D95" s="91"/>
      <c r="E95" s="87" t="str">
        <v>002</v>
      </c>
      <c r="F95" s="88" t="str">
        <v>供应商关系管理系统（SRM）</v>
      </c>
      <c r="G95" s="88">
        <f>$A$61&amp;$C$94&amp;E95</f>
      </c>
    </row>
    <row customHeight="true" ht="25" r="96">
      <c r="A96" s="85"/>
      <c r="B96" s="85"/>
      <c r="C96" s="89" t="str">
        <v>06</v>
      </c>
      <c r="D96" s="90" t="str">
        <v>销售物流</v>
      </c>
      <c r="E96" s="87" t="str">
        <v>001</v>
      </c>
      <c r="F96" s="88" t="str">
        <v>一卡通发运</v>
      </c>
      <c r="G96" s="88">
        <f>$A$61&amp;$C$96&amp;E96</f>
      </c>
    </row>
    <row customHeight="true" ht="25" r="97">
      <c r="A97" s="85"/>
      <c r="B97" s="85"/>
      <c r="C97" s="86"/>
      <c r="D97" s="85"/>
      <c r="E97" s="87" t="str">
        <v>002</v>
      </c>
      <c r="F97" s="88" t="str">
        <v>客户关系管理系统</v>
      </c>
      <c r="G97" s="88">
        <f>$A$61&amp;$C$96&amp;E97</f>
      </c>
    </row>
    <row customHeight="true" ht="25" r="98">
      <c r="A98" s="85"/>
      <c r="B98" s="85"/>
      <c r="C98" s="86"/>
      <c r="D98" s="85"/>
      <c r="E98" s="87" t="str">
        <v>003</v>
      </c>
      <c r="F98" s="88" t="str">
        <v>销售移动APP</v>
      </c>
      <c r="G98" s="88">
        <f>$A$61&amp;$C$96&amp;E98</f>
      </c>
    </row>
    <row customHeight="true" ht="25" r="99">
      <c r="A99" s="85"/>
      <c r="B99" s="85"/>
      <c r="C99" s="86"/>
      <c r="D99" s="85"/>
      <c r="E99" s="87" t="str">
        <v>004</v>
      </c>
      <c r="F99" s="88" t="str">
        <v>汽运GPS</v>
      </c>
      <c r="G99" s="88">
        <f>$A$61&amp;$C$96&amp;E99</f>
      </c>
    </row>
    <row customHeight="true" ht="25" r="100">
      <c r="A100" s="85"/>
      <c r="B100" s="85"/>
      <c r="C100" s="92"/>
      <c r="D100" s="91"/>
      <c r="E100" s="87" t="str">
        <v>005</v>
      </c>
      <c r="F100" s="88" t="str">
        <v>CRM</v>
      </c>
      <c r="G100" s="88">
        <f>$A$61&amp;$C$96&amp;E100</f>
      </c>
    </row>
    <row customHeight="true" ht="25" r="101">
      <c r="A101" s="85"/>
      <c r="B101" s="85"/>
      <c r="C101" s="89" t="str">
        <v>07</v>
      </c>
      <c r="D101" s="90" t="str">
        <v>智能制造</v>
      </c>
      <c r="E101" s="87" t="str">
        <v>001</v>
      </c>
      <c r="F101" s="88" t="str">
        <v>水泥全流程先进控制系统</v>
      </c>
      <c r="G101" s="88">
        <f>$A$61&amp;$C$101&amp;E101</f>
      </c>
    </row>
    <row customHeight="true" ht="25" r="102">
      <c r="A102" s="85"/>
      <c r="B102" s="85"/>
      <c r="C102" s="92"/>
      <c r="D102" s="91"/>
      <c r="E102" s="87" t="str">
        <v>002</v>
      </c>
      <c r="F102" s="88" t="str">
        <v>质量管理系统</v>
      </c>
      <c r="G102" s="88">
        <f>$A$61&amp;$C$101&amp;E102</f>
      </c>
    </row>
    <row customHeight="true" ht="25" r="103">
      <c r="A103" s="85"/>
      <c r="B103" s="85"/>
      <c r="C103" s="89" t="str">
        <v>08</v>
      </c>
      <c r="D103" s="90" t="str">
        <v>数据应用</v>
      </c>
      <c r="E103" s="87" t="str">
        <v>001</v>
      </c>
      <c r="F103" s="88" t="str">
        <v>商业智能平台（BI）</v>
      </c>
      <c r="G103" s="88">
        <f>$A$61&amp;$C$103&amp;E103</f>
      </c>
    </row>
    <row customHeight="true" ht="25" r="104">
      <c r="A104" s="85"/>
      <c r="B104" s="85"/>
      <c r="C104" s="86"/>
      <c r="D104" s="85"/>
      <c r="E104" s="87" t="str">
        <v>002</v>
      </c>
      <c r="F104" s="88" t="s">
        <v>68</v>
      </c>
      <c r="G104" s="88">
        <f>$A$61&amp;$C$103&amp;E104</f>
      </c>
    </row>
    <row customHeight="true" ht="25" r="105">
      <c r="A105" s="85"/>
      <c r="B105" s="85"/>
      <c r="C105" s="86"/>
      <c r="D105" s="85"/>
      <c r="E105" s="87" t="str">
        <v>003</v>
      </c>
      <c r="F105" s="88" t="str">
        <v>生产月报管理系统</v>
      </c>
      <c r="G105" s="88">
        <f>$A$61&amp;$C$103&amp;E105</f>
      </c>
    </row>
    <row customHeight="true" ht="25" r="106">
      <c r="A106" s="85"/>
      <c r="B106" s="85"/>
      <c r="C106" s="86"/>
      <c r="D106" s="85"/>
      <c r="E106" s="87" t="str">
        <v>004</v>
      </c>
      <c r="F106" s="88" t="str">
        <v>人民币报表</v>
      </c>
      <c r="G106" s="88">
        <f>$A$61&amp;$C$103&amp;E106</f>
      </c>
    </row>
    <row customHeight="true" ht="25" r="107">
      <c r="A107" s="85"/>
      <c r="B107" s="85"/>
      <c r="C107" s="86"/>
      <c r="D107" s="85"/>
      <c r="E107" s="87" t="str">
        <v>005</v>
      </c>
      <c r="F107" s="88" t="str">
        <v>上报资料表</v>
      </c>
      <c r="G107" s="88">
        <f>$A$61&amp;$C$103&amp;E107</f>
      </c>
    </row>
    <row customHeight="true" ht="25" r="108">
      <c r="A108" s="85"/>
      <c r="B108" s="85"/>
      <c r="C108" s="86"/>
      <c r="D108" s="85"/>
      <c r="E108" s="87" t="str">
        <v>006</v>
      </c>
      <c r="F108" s="88" t="str">
        <v>基地报表线上化系统</v>
      </c>
      <c r="G108" s="88">
        <f>$A$61&amp;$C$103&amp;E108</f>
      </c>
    </row>
    <row customHeight="true" ht="25" r="109">
      <c r="A109" s="85"/>
      <c r="B109" s="85"/>
      <c r="C109" s="86"/>
      <c r="D109" s="85"/>
      <c r="E109" s="87" t="str">
        <v>007</v>
      </c>
      <c r="F109" s="88" t="str">
        <v>控股数字化大屏</v>
      </c>
      <c r="G109" s="88">
        <f>$A$61&amp;$C$103&amp;E109</f>
      </c>
    </row>
    <row customHeight="true" ht="25" r="110">
      <c r="A110" s="85"/>
      <c r="B110" s="85"/>
      <c r="C110" s="86"/>
      <c r="D110" s="85"/>
      <c r="E110" s="87" t="str">
        <v>008</v>
      </c>
      <c r="F110" s="88" t="str">
        <v>污染物排放在线监控平台（EPM）</v>
      </c>
      <c r="G110" s="88">
        <f>$A$61&amp;$C$103&amp;E110</f>
      </c>
    </row>
    <row customHeight="true" ht="25" r="111">
      <c r="A111" s="85"/>
      <c r="B111" s="85"/>
      <c r="C111" s="86"/>
      <c r="D111" s="85"/>
      <c r="E111" s="87" t="str">
        <v>009</v>
      </c>
      <c r="F111" s="88" t="str">
        <v>主数据运维</v>
      </c>
      <c r="G111" s="88">
        <f>$A$61&amp;$C$103&amp;E111</f>
      </c>
    </row>
    <row customHeight="true" ht="25" r="112">
      <c r="A112" s="85"/>
      <c r="B112" s="85"/>
      <c r="C112" s="89" t="str">
        <v>09</v>
      </c>
      <c r="D112" s="90" t="str">
        <v>基础设施及桌面</v>
      </c>
      <c r="E112" s="87" t="str">
        <v>001</v>
      </c>
      <c r="F112" s="88" t="str">
        <v>桌面设施</v>
      </c>
      <c r="G112" s="88">
        <f>$A$61&amp;$C$112&amp;E112</f>
      </c>
    </row>
    <row customHeight="true" ht="25" r="113">
      <c r="A113" s="85"/>
      <c r="B113" s="85"/>
      <c r="C113" s="86"/>
      <c r="D113" s="85"/>
      <c r="E113" s="87" t="str">
        <v>002</v>
      </c>
      <c r="F113" s="88" t="str">
        <v>网络</v>
      </c>
      <c r="G113" s="88">
        <f>$A$61&amp;$C$112&amp;E113</f>
      </c>
    </row>
    <row customHeight="true" ht="25" r="114">
      <c r="A114" s="85"/>
      <c r="B114" s="85"/>
      <c r="C114" s="86"/>
      <c r="D114" s="85"/>
      <c r="E114" s="87" t="str">
        <v>003</v>
      </c>
      <c r="F114" s="88" t="str">
        <v>主机系统</v>
      </c>
      <c r="G114" s="88">
        <f>$A$61&amp;$C$112&amp;E114</f>
      </c>
    </row>
    <row customHeight="true" ht="25" r="115">
      <c r="A115" s="85"/>
      <c r="B115" s="85"/>
      <c r="C115" s="86"/>
      <c r="D115" s="85"/>
      <c r="E115" s="87" t="str">
        <v>004</v>
      </c>
      <c r="F115" s="88" t="str">
        <v>AD活动目录</v>
      </c>
      <c r="G115" s="88">
        <f>$A$61&amp;$C$112&amp;E115</f>
      </c>
    </row>
    <row customHeight="true" ht="25" r="116">
      <c r="A116" s="85"/>
      <c r="B116" s="85"/>
      <c r="C116" s="86"/>
      <c r="D116" s="85"/>
      <c r="E116" s="87" t="str">
        <v>005</v>
      </c>
      <c r="F116" s="88" t="str">
        <v>IT基础设施管理平台</v>
      </c>
      <c r="G116" s="88">
        <f>$A$61&amp;$C$112&amp;E116</f>
      </c>
    </row>
    <row customHeight="true" ht="25" r="117">
      <c r="A117" s="85"/>
      <c r="B117" s="85"/>
      <c r="C117" s="86"/>
      <c r="D117" s="85"/>
      <c r="E117" s="87" t="str">
        <v>006</v>
      </c>
      <c r="F117" s="88" t="str">
        <v>邮箱</v>
      </c>
      <c r="G117" s="88">
        <f>$A$61&amp;$C$112&amp;E117</f>
      </c>
    </row>
    <row customHeight="true" ht="25" r="118">
      <c r="A118" s="85"/>
      <c r="B118" s="85"/>
      <c r="C118" s="86"/>
      <c r="D118" s="85"/>
      <c r="E118" s="87" t="str">
        <v>007</v>
      </c>
      <c r="F118" s="88" t="str">
        <v>亚信防病毒平台</v>
      </c>
      <c r="G118" s="88">
        <f>$A$61&amp;$C$112&amp;E118</f>
      </c>
    </row>
    <row customHeight="true" ht="25" r="119">
      <c r="A119" s="85"/>
      <c r="B119" s="85"/>
      <c r="C119" s="86"/>
      <c r="D119" s="85"/>
      <c r="E119" s="87" t="str">
        <v>008</v>
      </c>
      <c r="F119" s="88" t="str">
        <v>IT安全运维管理系统</v>
      </c>
      <c r="G119" s="88">
        <f>$A$61&amp;$C$112&amp;E119</f>
      </c>
    </row>
    <row customHeight="true" ht="25" r="120">
      <c r="A120" s="85"/>
      <c r="B120" s="85"/>
      <c r="C120" s="86"/>
      <c r="D120" s="85"/>
      <c r="E120" s="87" t="str">
        <v>009</v>
      </c>
      <c r="F120" s="88" t="str">
        <v>桌面云系统</v>
      </c>
      <c r="G120" s="88">
        <f>$A$61&amp;$C$112&amp;E120</f>
      </c>
    </row>
    <row customHeight="true" ht="25" r="121">
      <c r="A121" s="85"/>
      <c r="B121" s="85"/>
      <c r="C121" s="86"/>
      <c r="D121" s="85"/>
      <c r="E121" s="87" t="str">
        <v>010</v>
      </c>
      <c r="F121" s="88" t="str">
        <v>信息安全相关运维</v>
      </c>
      <c r="G121" s="88">
        <f>$A$61&amp;$C$112&amp;E121</f>
      </c>
    </row>
    <row customHeight="true" ht="25" r="122">
      <c r="A122" s="85"/>
      <c r="B122" s="85"/>
      <c r="C122" s="89" t="str">
        <v>10</v>
      </c>
      <c r="D122" s="90" t="str">
        <v>通用技术平台</v>
      </c>
      <c r="E122" s="87" t="str">
        <v>001</v>
      </c>
      <c r="F122" s="88" t="str">
        <v>数字化中台</v>
      </c>
      <c r="G122" s="88">
        <f>$A$61&amp;$C$122&amp;E122</f>
      </c>
    </row>
    <row customHeight="true" ht="25" r="123">
      <c r="A123" s="85"/>
      <c r="B123" s="85"/>
      <c r="C123" s="86"/>
      <c r="D123" s="85"/>
      <c r="E123" s="87" t="str">
        <v>002</v>
      </c>
      <c r="F123" s="88" t="str">
        <v>容器云</v>
      </c>
      <c r="G123" s="88">
        <f>$A$61&amp;$C$122&amp;E123</f>
      </c>
    </row>
    <row customHeight="true" ht="25" r="124">
      <c r="A124" s="85"/>
      <c r="B124" s="85"/>
      <c r="C124" s="86"/>
      <c r="D124" s="85"/>
      <c r="E124" s="87" t="str">
        <v>003</v>
      </c>
      <c r="F124" s="88" t="str">
        <v>企业云服务总线（ECSB）</v>
      </c>
      <c r="G124" s="88">
        <f>$A$61&amp;$C$122&amp;E124</f>
      </c>
    </row>
    <row customHeight="true" ht="25" r="125">
      <c r="A125" s="85"/>
      <c r="B125" s="85"/>
      <c r="C125" s="86"/>
      <c r="D125" s="85"/>
      <c r="E125" s="87" t="str">
        <v>004</v>
      </c>
      <c r="F125" s="88" t="str">
        <v>企业服务总线（ESB）</v>
      </c>
      <c r="G125" s="88">
        <f>$A$61&amp;$C$122&amp;E125</f>
      </c>
    </row>
    <row customHeight="true" ht="25" r="126">
      <c r="A126" s="85"/>
      <c r="B126" s="85"/>
      <c r="C126" s="92"/>
      <c r="D126" s="91"/>
      <c r="E126" s="87" t="str">
        <v>005</v>
      </c>
      <c r="F126" s="88" t="str">
        <v>数据库运维服务</v>
      </c>
      <c r="G126" s="88">
        <f>$A$61&amp;$C$122&amp;E126</f>
      </c>
    </row>
    <row customHeight="true" ht="25" r="127">
      <c r="A127" s="85"/>
      <c r="B127" s="85"/>
      <c r="C127" s="89" t="str">
        <v>11</v>
      </c>
      <c r="D127" s="90" t="str">
        <v>其他</v>
      </c>
      <c r="E127" s="87" t="str">
        <v>001</v>
      </c>
      <c r="F127" s="88" t="str">
        <v>创新平台小程序</v>
      </c>
      <c r="G127" s="88">
        <f>$A$61&amp;$C$127&amp;E127</f>
      </c>
    </row>
    <row customHeight="true" ht="25" r="128">
      <c r="A128" s="85"/>
      <c r="B128" s="85"/>
      <c r="C128" s="86"/>
      <c r="D128" s="85"/>
      <c r="E128" s="87" t="str">
        <v>002</v>
      </c>
      <c r="F128" s="88" t="str">
        <v>现场数字化管理平台</v>
      </c>
      <c r="G128" s="88">
        <f>$A$61&amp;$C$127&amp;E128</f>
      </c>
    </row>
    <row customHeight="true" ht="25" r="129">
      <c r="A129" s="85"/>
      <c r="B129" s="85"/>
      <c r="C129" s="86"/>
      <c r="D129" s="85"/>
      <c r="E129" s="87" t="str">
        <v>003</v>
      </c>
      <c r="F129" s="88" t="str">
        <v>IT服务管理系统（ITSM）</v>
      </c>
      <c r="G129" s="88">
        <f>$A$61&amp;$C$127&amp;E129</f>
      </c>
    </row>
    <row customHeight="true" ht="25" r="130">
      <c r="A130" s="85"/>
      <c r="B130" s="85"/>
      <c r="C130" s="86"/>
      <c r="D130" s="85"/>
      <c r="E130" s="87" t="str">
        <v>004</v>
      </c>
      <c r="F130" s="88" t="str">
        <v>建议</v>
      </c>
      <c r="G130" s="88">
        <f>$A$61&amp;$C$127&amp;E130</f>
      </c>
    </row>
    <row customHeight="true" ht="25" r="131">
      <c r="A131" s="85"/>
      <c r="B131" s="85"/>
      <c r="C131" s="92"/>
      <c r="D131" s="91"/>
      <c r="E131" s="87" t="str">
        <v>005</v>
      </c>
      <c r="F131" s="88" t="str">
        <v>有效投诉</v>
      </c>
      <c r="G131" s="88">
        <f>$A$61&amp;$C$127&amp;E131</f>
      </c>
    </row>
    <row customHeight="true" ht="25" r="132">
      <c r="A132" s="91"/>
      <c r="B132" s="91"/>
      <c r="C132" s="92" t="str">
        <v>12</v>
      </c>
      <c r="D132" s="88" t="str">
        <v>电商</v>
      </c>
      <c r="E132" s="87" t="str">
        <v>001</v>
      </c>
      <c r="F132" s="88" t="str">
        <v>电商</v>
      </c>
      <c r="G132" s="88">
        <f>$A$61&amp;$C$132&amp;E132</f>
      </c>
    </row>
    <row customHeight="true" ht="25" r="133">
      <c r="A133" s="90" t="str">
        <v>GE</v>
      </c>
      <c r="B133" s="90" t="str">
        <v>通用</v>
      </c>
      <c r="C133" s="87" t="str">
        <v>01</v>
      </c>
      <c r="D133" s="88" t="str">
        <v>临时会议</v>
      </c>
      <c r="E133" s="87" t="str">
        <v>001</v>
      </c>
      <c r="F133" s="88" t="str">
        <v>临时会议（非项目建设、运维）</v>
      </c>
      <c r="G133" s="88">
        <f>$A$133&amp;$C$133&amp;E133</f>
      </c>
    </row>
    <row customHeight="true" ht="25" r="134">
      <c r="A134" s="85"/>
      <c r="B134" s="85"/>
      <c r="C134" s="87" t="str">
        <v>02</v>
      </c>
      <c r="D134" s="88" t="str">
        <v>党建</v>
      </c>
      <c r="E134" s="87" t="str">
        <v>001</v>
      </c>
      <c r="F134" s="88" t="str">
        <v>党建</v>
      </c>
      <c r="G134" s="88">
        <f>$A$133&amp;C134&amp;E134</f>
      </c>
    </row>
    <row customHeight="true" ht="25" r="135">
      <c r="A135" s="85"/>
      <c r="B135" s="85"/>
      <c r="C135" s="87" t="str">
        <v>03</v>
      </c>
      <c r="D135" s="88" t="str">
        <v>行政工作</v>
      </c>
      <c r="E135" s="87" t="str">
        <v>001</v>
      </c>
      <c r="F135" s="88" t="str">
        <v>行政工作</v>
      </c>
      <c r="G135" s="88">
        <f>$A$133&amp;C135&amp;E135</f>
      </c>
    </row>
    <row customHeight="true" ht="25" r="136">
      <c r="A136" s="85"/>
      <c r="B136" s="85"/>
      <c r="C136" s="87" t="str">
        <v>04</v>
      </c>
      <c r="D136" s="88" t="str">
        <v>智数材料编制</v>
      </c>
      <c r="E136" s="87" t="str">
        <v>001</v>
      </c>
      <c r="F136" s="88" t="str">
        <v>智数材料编制</v>
      </c>
      <c r="G136" s="88">
        <f>$A$133&amp;C136&amp;E136</f>
      </c>
    </row>
    <row customHeight="true" ht="25" r="137">
      <c r="A137" s="85"/>
      <c r="B137" s="85"/>
      <c r="C137" s="87" t="str">
        <v>05</v>
      </c>
      <c r="D137" s="88" t="str">
        <v>其他工作</v>
      </c>
      <c r="E137" s="87" t="str">
        <v>001</v>
      </c>
      <c r="F137" s="88" t="s">
        <v>64</v>
      </c>
      <c r="G137" s="88">
        <f>$A$133&amp;C137&amp;E137</f>
      </c>
    </row>
    <row customHeight="true" ht="25" r="138">
      <c r="A138" s="91"/>
      <c r="B138" s="91"/>
      <c r="C138" s="87" t="str">
        <v>06</v>
      </c>
      <c r="D138" s="88" t="str">
        <v>PMO</v>
      </c>
      <c r="E138" s="87" t="str">
        <v>001</v>
      </c>
      <c r="F138" s="88" t="s">
        <v>66</v>
      </c>
      <c r="G138" s="88">
        <f>$A$133&amp;C138&amp;E138</f>
      </c>
    </row>
    <row customHeight="true" ht="25" r="139">
      <c r="A139" s="88" t="str">
        <v>VA</v>
      </c>
      <c r="B139" s="88" t="str">
        <v>请假</v>
      </c>
      <c r="C139" s="87" t="str">
        <v>01</v>
      </c>
      <c r="D139" s="88" t="str">
        <v>请假</v>
      </c>
      <c r="E139" s="87" t="str">
        <v>001</v>
      </c>
      <c r="F139" s="88" t="str">
        <v>请假</v>
      </c>
      <c r="G139" s="88">
        <f>A139&amp;C139&amp;E139</f>
      </c>
    </row>
  </sheetData>
  <mergeCells>
    <mergeCell ref="A61:A132"/>
    <mergeCell ref="A133:A138"/>
    <mergeCell ref="A1:G3"/>
    <mergeCell ref="A4:G5"/>
    <mergeCell ref="A7:A60"/>
    <mergeCell ref="B7:B60"/>
    <mergeCell ref="D7:D50"/>
    <mergeCell ref="C7:C50"/>
    <mergeCell ref="D51:D59"/>
    <mergeCell ref="C51:C59"/>
    <mergeCell ref="D76:D88"/>
    <mergeCell ref="C76:C88"/>
    <mergeCell ref="D89:D93"/>
    <mergeCell ref="C89:C93"/>
    <mergeCell ref="C127:C131"/>
    <mergeCell ref="D127:D131"/>
    <mergeCell ref="D112:D121"/>
    <mergeCell ref="C112:C121"/>
    <mergeCell ref="B133:B138"/>
    <mergeCell ref="B61:B132"/>
    <mergeCell ref="D62:D75"/>
    <mergeCell ref="C62:C75"/>
    <mergeCell ref="C103:C111"/>
    <mergeCell ref="D103:D111"/>
    <mergeCell ref="C122:C126"/>
    <mergeCell ref="D122:D126"/>
    <mergeCell ref="D96:D100"/>
    <mergeCell ref="C96:C100"/>
    <mergeCell ref="D101:D102"/>
    <mergeCell ref="C101:C102"/>
    <mergeCell ref="D94:D95"/>
    <mergeCell ref="C94:C95"/>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67"/>
    <col collapsed="false" customWidth="true" hidden="false" max="2" min="2" style="0" width="37"/>
    <col collapsed="false" customWidth="true" hidden="false" max="3" min="3" style="0" width="43"/>
    <col collapsed="false" customWidth="true" hidden="false" max="4" min="4" style="0" width="7"/>
    <col collapsed="false" customWidth="true" hidden="false" max="5" min="5" style="0" width="10"/>
    <col collapsed="false" customWidth="true" hidden="false" max="6" min="6" style="0" width="10"/>
    <col collapsed="false" customWidth="true" hidden="false" max="7" min="7" style="0" width="10"/>
    <col collapsed="false" customWidth="true" hidden="false" max="8" min="8" style="0" width="10"/>
    <col collapsed="false" customWidth="true" hidden="false" max="9" min="9" style="0" width="10"/>
    <col collapsed="false" customWidth="true" hidden="false" max="10" min="10" style="0" width="10"/>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98" t="str">
        <v>建设</v>
      </c>
      <c r="B1" s="98" t="str">
        <v>运维</v>
      </c>
      <c r="C1" s="98" t="str">
        <v>通用</v>
      </c>
      <c r="D1" s="98" t="str">
        <v>请假</v>
      </c>
    </row>
    <row customHeight="true" ht="19" r="2">
      <c r="A2" s="88" t="str">
        <v>BI人民币报表优化</v>
      </c>
      <c r="B2" s="88" t="str">
        <v>ERP系统</v>
      </c>
      <c r="C2" s="97" t="str">
        <v>临时会议（非项目建设、运维）</v>
      </c>
      <c r="D2" s="97" t="str">
        <v>请假</v>
      </c>
    </row>
    <row customHeight="true" ht="19" r="3">
      <c r="A3" s="88" t="str">
        <v>销项发票管理系统优化</v>
      </c>
      <c r="B3" s="88" t="str">
        <v>OA系统</v>
      </c>
      <c r="C3" s="97" t="str">
        <v>党建</v>
      </c>
      <c r="D3" s="97" t="str">
        <v>----</v>
      </c>
    </row>
    <row customHeight="true" ht="19" r="4">
      <c r="A4" s="88" t="str">
        <v>ERP财务优化</v>
      </c>
      <c r="B4" s="88" t="str">
        <v>综合内网</v>
      </c>
      <c r="C4" s="97" t="str">
        <v>行政工作</v>
      </c>
      <c r="D4" s="97" t="str">
        <v>----</v>
      </c>
    </row>
    <row customHeight="true" ht="19" r="5">
      <c r="A5" s="88" t="str">
        <v>财务系统优化：报账系统组织架构调整项目</v>
      </c>
      <c r="B5" s="88" t="str">
        <v>润工作3.0</v>
      </c>
      <c r="C5" s="97" t="str">
        <v>智数材料编制</v>
      </c>
      <c r="D5" s="97" t="str">
        <v>----</v>
      </c>
    </row>
    <row customHeight="true" ht="19" r="6">
      <c r="A6" s="88" t="str">
        <v>财务系统优化：报账系统收款平台建设项目</v>
      </c>
      <c r="B6" s="88" t="str">
        <v>LDAP</v>
      </c>
      <c r="C6" s="97" t="s">
        <v>64</v>
      </c>
      <c r="D6" s="97" t="str">
        <v>----</v>
      </c>
    </row>
    <row customHeight="true" ht="19" r="7">
      <c r="A7" s="88" t="str">
        <v>财务系统优化：管理合并系统架构调整、应用升级及上云项目</v>
      </c>
      <c r="B7" s="88" t="str">
        <v>智能客服系统</v>
      </c>
      <c r="C7" s="97" t="str">
        <v>----</v>
      </c>
      <c r="D7" s="97" t="str">
        <v>----</v>
      </c>
    </row>
    <row customHeight="true" ht="19" r="8">
      <c r="A8" s="88" t="str">
        <v>财务系统优化：报账系统上云及数据库升级</v>
      </c>
      <c r="B8" s="88" t="str">
        <v>知识库管理系统（K-cool）</v>
      </c>
      <c r="C8" s="97" t="str">
        <v>----</v>
      </c>
      <c r="D8" s="97" t="str">
        <v>----</v>
      </c>
    </row>
    <row customHeight="true" ht="19" r="9">
      <c r="A9" s="88" t="str">
        <v>财务系统优化：资金系统优化</v>
      </c>
      <c r="B9" s="88" t="str">
        <v>公文管理系统</v>
      </c>
      <c r="C9" s="97" t="str">
        <v>----</v>
      </c>
      <c r="D9" s="97" t="str">
        <v>----</v>
      </c>
    </row>
    <row customHeight="true" ht="19" r="10">
      <c r="A10" s="88" t="str">
        <v>财务系统优化：RPA机器人三期及流程挖掘项目</v>
      </c>
      <c r="B10" s="88" t="str">
        <v>智慧审计平台</v>
      </c>
      <c r="C10" s="97" t="str">
        <v>----</v>
      </c>
      <c r="D10" s="97" t="str">
        <v>----</v>
      </c>
    </row>
    <row customHeight="true" ht="19" r="11">
      <c r="A11" s="88" t="str">
        <v>全面预算系统优化（财务及人力）</v>
      </c>
      <c r="B11" s="88" t="str">
        <v>审计整改跟进系统</v>
      </c>
      <c r="C11" s="97" t="str">
        <v>----</v>
      </c>
      <c r="D11" s="97" t="str">
        <v>----</v>
      </c>
    </row>
    <row customHeight="true" ht="19" r="12">
      <c r="A12" s="88" t="str">
        <v>智税平台项目实施</v>
      </c>
      <c r="B12" s="88" t="str">
        <v>非现场审计系统</v>
      </c>
      <c r="C12" s="97" t="str">
        <v>----</v>
      </c>
      <c r="D12" s="97" t="str">
        <v>----</v>
      </c>
    </row>
    <row customHeight="true" ht="19" r="13">
      <c r="A13" s="88" t="str">
        <v>数字化报表自助分析</v>
      </c>
      <c r="B13" s="88" t="str">
        <v>商旅平台</v>
      </c>
      <c r="C13" s="97" t="str">
        <v>----</v>
      </c>
      <c r="D13" s="97" t="str">
        <v>----</v>
      </c>
    </row>
    <row customHeight="true" ht="19" r="14">
      <c r="A14" s="88" t="str">
        <v>共享运营指标及大屏展示</v>
      </c>
      <c r="B14" s="88" t="str">
        <v>水泥官网</v>
      </c>
      <c r="C14" s="97" t="str">
        <v>----</v>
      </c>
      <c r="D14" s="97" t="str">
        <v>----</v>
      </c>
    </row>
    <row customHeight="true" ht="19" r="15">
      <c r="A15" s="88" t="str">
        <v>人力资源数据分析（BI）项目</v>
      </c>
      <c r="B15" s="88" t="str">
        <v>党建e站</v>
      </c>
      <c r="C15" s="97" t="str">
        <v>----</v>
      </c>
      <c r="D15" s="97" t="str">
        <v>----</v>
      </c>
    </row>
    <row customHeight="true" ht="19" r="16">
      <c r="A16" s="88" t="str">
        <v>考勤升级切换</v>
      </c>
      <c r="B16" s="88" t="str">
        <v>档案管理系统</v>
      </c>
      <c r="C16" s="97" t="str">
        <v>----</v>
      </c>
      <c r="D16" s="97" t="str">
        <v>----</v>
      </c>
    </row>
    <row customHeight="true" ht="19" r="17">
      <c r="A17" s="88" t="str">
        <v>人力资源管理系统流程平台优化</v>
      </c>
      <c r="B17" s="88" t="str">
        <v>报账系统</v>
      </c>
      <c r="C17" s="97" t="str">
        <v>----</v>
      </c>
      <c r="D17" s="97" t="str">
        <v>----</v>
      </c>
    </row>
    <row customHeight="true" ht="19" r="18">
      <c r="A18" s="88" t="str">
        <v>组织架构管理优化</v>
      </c>
      <c r="B18" s="88" t="str">
        <v>报账系统-收款工作台</v>
      </c>
      <c r="C18" s="97" t="str">
        <v>----</v>
      </c>
      <c r="D18" s="97" t="str">
        <v>----</v>
      </c>
    </row>
    <row customHeight="true" ht="19" r="19">
      <c r="A19" s="88" t="str">
        <v>培训管理模块优化</v>
      </c>
      <c r="B19" s="88" t="str">
        <v>RPA机器人</v>
      </c>
      <c r="C19" s="97" t="str">
        <v>----</v>
      </c>
      <c r="D19" s="97" t="str">
        <v>----</v>
      </c>
    </row>
    <row customHeight="true" ht="19" r="20">
      <c r="A20" s="88" t="str">
        <v>招聘管理平台优化</v>
      </c>
      <c r="B20" s="88" t="str">
        <v>电票平台</v>
      </c>
      <c r="C20" s="97" t="str">
        <v>----</v>
      </c>
      <c r="D20" s="97" t="str">
        <v>----</v>
      </c>
    </row>
    <row customHeight="true" ht="19" r="21">
      <c r="A21" s="88" t="str">
        <v>档案管理系统优化</v>
      </c>
      <c r="B21" s="88" t="str">
        <v>资金系统</v>
      </c>
      <c r="C21" s="97" t="str">
        <v>----</v>
      </c>
      <c r="D21" s="97" t="str">
        <v>----</v>
      </c>
    </row>
    <row customHeight="true" ht="19" r="22">
      <c r="A22" s="88" t="str">
        <v>集团督办系统推广</v>
      </c>
      <c r="B22" s="88" t="str">
        <v>电子签章</v>
      </c>
      <c r="C22" s="97" t="str">
        <v>----</v>
      </c>
      <c r="D22" s="97" t="str">
        <v>----</v>
      </c>
    </row>
    <row customHeight="true" ht="19" r="23">
      <c r="A23" s="88" t="str">
        <v>中文网站优化</v>
      </c>
      <c r="B23" s="88" t="str">
        <v>进项发票管理</v>
      </c>
      <c r="C23" s="97" t="str">
        <v>----</v>
      </c>
      <c r="D23" s="97" t="str">
        <v>----</v>
      </c>
    </row>
    <row customHeight="true" ht="19" r="24">
      <c r="A24" s="88" t="str">
        <v>非现场审计系统</v>
      </c>
      <c r="B24" s="88" t="str">
        <v>销项发票管理系统</v>
      </c>
      <c r="C24" s="97" t="str">
        <v>----</v>
      </c>
      <c r="D24" s="97" t="str">
        <v>----</v>
      </c>
    </row>
    <row customHeight="true" ht="19" r="25">
      <c r="A25" s="88" t="str">
        <v>智慧审计平台</v>
      </c>
      <c r="B25" s="88" t="str">
        <v>管理合并系统</v>
      </c>
      <c r="C25" s="97" t="str">
        <v>----</v>
      </c>
      <c r="D25" s="97" t="str">
        <v>----</v>
      </c>
    </row>
    <row customHeight="true" ht="19" r="26">
      <c r="A26" s="88" t="str">
        <v>审计整改系统优化</v>
      </c>
      <c r="B26" s="88" t="str">
        <v>会计电子档案</v>
      </c>
      <c r="C26" s="97" t="str">
        <v>----</v>
      </c>
      <c r="D26" s="97" t="str">
        <v>----</v>
      </c>
    </row>
    <row customHeight="true" ht="19" r="27">
      <c r="A27" s="88" t="str">
        <v>集团数据定期采集报送</v>
      </c>
      <c r="B27" s="88" t="str">
        <v>全面预算管理系统</v>
      </c>
      <c r="C27" s="97" t="str">
        <v>----</v>
      </c>
      <c r="D27" s="97" t="str">
        <v>----</v>
      </c>
    </row>
    <row customHeight="true" ht="19" r="28">
      <c r="A28" s="88" t="str">
        <v>数据标准化项目</v>
      </c>
      <c r="B28" s="88" t="str">
        <v>财务合并系统（HFM）</v>
      </c>
      <c r="C28" s="97" t="str">
        <v>----</v>
      </c>
      <c r="D28" s="97" t="str">
        <v>----</v>
      </c>
    </row>
    <row customHeight="true" ht="19" r="29">
      <c r="A29" s="88" t="str">
        <v>现场数字化管理</v>
      </c>
      <c r="B29" s="88" t="str">
        <v>税务管理系统</v>
      </c>
      <c r="C29" s="97" t="str">
        <v>----</v>
      </c>
      <c r="D29" s="97" t="str">
        <v>----</v>
      </c>
    </row>
    <row customHeight="true" ht="19" r="30">
      <c r="A30" s="88" t="str">
        <v>数字化大屏二期</v>
      </c>
      <c r="B30" s="88" t="str">
        <v>人力资源系统(PS)</v>
      </c>
      <c r="C30" s="97" t="str">
        <v>----</v>
      </c>
      <c r="D30" s="97" t="str">
        <v>----</v>
      </c>
    </row>
    <row customHeight="true" ht="19" r="31">
      <c r="A31" s="88" t="str">
        <v>基地报表线上化推广三期项目</v>
      </c>
      <c r="B31" s="88" t="str">
        <v>考勤系统</v>
      </c>
      <c r="C31" s="97" t="str">
        <v>----</v>
      </c>
      <c r="D31" s="97" t="str">
        <v>----</v>
      </c>
    </row>
    <row customHeight="true" ht="19" r="32">
      <c r="A32" s="88" t="str">
        <v>辅材备件共享平台优化项目</v>
      </c>
      <c r="B32" s="88" t="str">
        <v>集团电子学习系统</v>
      </c>
      <c r="C32" s="97" t="str">
        <v>----</v>
      </c>
      <c r="D32" s="97" t="str">
        <v>----</v>
      </c>
    </row>
    <row customHeight="true" ht="19" r="33">
      <c r="A33" s="88" t="str">
        <v>SRM升级项目</v>
      </c>
      <c r="B33" s="88" t="str">
        <v>招聘管理系统</v>
      </c>
      <c r="C33" s="97" t="str">
        <v>----</v>
      </c>
      <c r="D33" s="97" t="str">
        <v>----</v>
      </c>
    </row>
    <row customHeight="true" ht="19" r="34">
      <c r="A34" s="88" t="str">
        <v>SRM与守正对接项目</v>
      </c>
      <c r="B34" s="88" t="str">
        <v>人力资源数据挖掘</v>
      </c>
      <c r="C34" s="97" t="str">
        <v>----</v>
      </c>
      <c r="D34" s="97" t="str">
        <v>----</v>
      </c>
    </row>
    <row customHeight="true" ht="19" r="35">
      <c r="A35" s="88" t="str">
        <v>研发项目管理</v>
      </c>
      <c r="B35" s="88" t="str">
        <v>辅材备件共享系统（SISC）</v>
      </c>
      <c r="C35" s="97" t="str">
        <v>----</v>
      </c>
      <c r="D35" s="97" t="str">
        <v>----</v>
      </c>
    </row>
    <row customHeight="true" ht="19" r="36">
      <c r="A36" s="88" t="str">
        <v>一卡通系统推广</v>
      </c>
      <c r="B36" s="88" t="str">
        <v>供应商关系管理系统（SRM）</v>
      </c>
      <c r="C36" s="97" t="str">
        <v>----</v>
      </c>
      <c r="D36" s="97" t="str">
        <v>----</v>
      </c>
    </row>
    <row customHeight="true" ht="19" r="37">
      <c r="A37" s="88" t="str">
        <v>一卡通系统迭代优化</v>
      </c>
      <c r="B37" s="88" t="str">
        <v>一卡通发运</v>
      </c>
      <c r="C37" s="97" t="str">
        <v>----</v>
      </c>
      <c r="D37" s="97" t="str">
        <v>----</v>
      </c>
    </row>
    <row customHeight="true" ht="19" r="38">
      <c r="A38" s="88" t="str">
        <v>汽运调度管理系统升级项目</v>
      </c>
      <c r="B38" s="88" t="str">
        <v>客户关系管理系统</v>
      </c>
      <c r="C38" s="97" t="str">
        <v>----</v>
      </c>
      <c r="D38" s="97" t="str">
        <v>----</v>
      </c>
    </row>
    <row customHeight="true" ht="19" r="39">
      <c r="A39" s="88" t="str">
        <v>CRM客户关系管理系统一期项目</v>
      </c>
      <c r="B39" s="88" t="str">
        <v>销售移动APP</v>
      </c>
      <c r="C39" s="97" t="str">
        <v>----</v>
      </c>
      <c r="D39" s="97" t="str">
        <v>----</v>
      </c>
    </row>
    <row customHeight="true" ht="19" r="40">
      <c r="A40" s="88" t="str">
        <v>CRM客户关系管理系统二期项目</v>
      </c>
      <c r="B40" s="88" t="str">
        <v>汽运GPS</v>
      </c>
      <c r="C40" s="97" t="str">
        <v>----</v>
      </c>
      <c r="D40" s="97" t="str">
        <v>----</v>
      </c>
    </row>
    <row customHeight="true" ht="19" r="41">
      <c r="A41" s="88" t="str">
        <v>华润化学材料智慧物流项目</v>
      </c>
      <c r="B41" s="88" t="str">
        <v>CRM</v>
      </c>
      <c r="C41" s="97" t="str">
        <v>----</v>
      </c>
      <c r="D41" s="97" t="str">
        <v>----</v>
      </c>
    </row>
    <row customHeight="true" ht="19" r="42">
      <c r="A42" s="88" t="str">
        <v>装配式生产管理系统推广及系统集成项目</v>
      </c>
      <c r="B42" s="88" t="str">
        <v>水泥全流程先进控制系统</v>
      </c>
      <c r="C42" s="97" t="str">
        <v>----</v>
      </c>
      <c r="D42" s="97" t="str">
        <v>----</v>
      </c>
    </row>
    <row customHeight="true" ht="19" r="43">
      <c r="A43" s="88" t="str">
        <v>新业态基础信息化系统推广项目</v>
      </c>
      <c r="B43" s="88" t="str">
        <v>质量管理系统</v>
      </c>
      <c r="C43" s="97" t="str">
        <v>----</v>
      </c>
      <c r="D43" s="97" t="str">
        <v>----</v>
      </c>
    </row>
    <row customHeight="true" ht="19" r="44">
      <c r="A44" s="88" t="str">
        <v>新业态基础信息化系统改造</v>
      </c>
      <c r="B44" s="88" t="str">
        <v>商业智能平台（BI）</v>
      </c>
      <c r="C44" s="97" t="str">
        <v>----</v>
      </c>
      <c r="D44" s="97" t="str">
        <v>----</v>
      </c>
    </row>
    <row customHeight="true" ht="19" r="45">
      <c r="A45" s="88" t="str">
        <v>石材ERP一期建设项目（石材工厂ERP和石材销售一体化）</v>
      </c>
      <c r="B45" s="88" t="s">
        <v>68</v>
      </c>
      <c r="C45" s="97" t="str">
        <v>----</v>
      </c>
      <c r="D45" s="97" t="str">
        <v>----</v>
      </c>
    </row>
    <row customHeight="true" ht="19" r="46">
      <c r="A46" s="88" t="str">
        <v>总部会议系统升级及维保</v>
      </c>
      <c r="B46" s="88" t="str">
        <v>生产月报管理系统</v>
      </c>
      <c r="C46" s="97" t="str">
        <v>----</v>
      </c>
      <c r="D46" s="97" t="str">
        <v>----</v>
      </c>
    </row>
    <row customHeight="true" ht="19" r="47">
      <c r="A47" s="88" t="str">
        <v>总部桌面云建设</v>
      </c>
      <c r="B47" s="88" t="str">
        <v>人民币报表</v>
      </c>
      <c r="C47" s="97" t="str">
        <v>----</v>
      </c>
      <c r="D47" s="97" t="str">
        <v>----</v>
      </c>
    </row>
    <row customHeight="true" ht="19" r="48">
      <c r="A48" s="88" t="str">
        <v>2022年网络、服务器硬件第三方维保</v>
      </c>
      <c r="B48" s="88" t="str">
        <v>上报资料表</v>
      </c>
      <c r="C48" s="97" t="str">
        <v>----</v>
      </c>
      <c r="D48" s="97" t="str">
        <v>----</v>
      </c>
    </row>
    <row customHeight="true" ht="19" r="49">
      <c r="A49" s="88" t="str">
        <v>系统迁移上云</v>
      </c>
      <c r="B49" s="88" t="str">
        <v>基地报表线上化系统</v>
      </c>
      <c r="C49" s="97" t="str">
        <v>----</v>
      </c>
      <c r="D49" s="97" t="str">
        <v>----</v>
      </c>
    </row>
    <row customHeight="true" ht="19" r="50">
      <c r="A50" s="88" t="str">
        <v>微软软件采购（EA）</v>
      </c>
      <c r="B50" s="88" t="str">
        <v>控股数字化大屏</v>
      </c>
      <c r="C50" s="97" t="str">
        <v>----</v>
      </c>
      <c r="D50" s="97" t="str">
        <v>----</v>
      </c>
    </row>
    <row customHeight="true" ht="19" r="51">
      <c r="A51" s="88" t="str">
        <v>亚信防病毒软件维保</v>
      </c>
      <c r="B51" s="88" t="str">
        <v>污染物排放在线监控平台（EPM）</v>
      </c>
      <c r="C51" s="97" t="str">
        <v>----</v>
      </c>
      <c r="D51" s="97" t="str">
        <v>----</v>
      </c>
    </row>
    <row customHeight="true" ht="19" r="52">
      <c r="A52" s="88" t="str">
        <v>终端安全维保</v>
      </c>
      <c r="B52" s="88" t="str">
        <v>主数据运维</v>
      </c>
      <c r="C52" s="97" t="str">
        <v>----</v>
      </c>
      <c r="D52" s="97" t="str">
        <v>----</v>
      </c>
    </row>
    <row customHeight="true" ht="19" r="53">
      <c r="A53" s="88" t="str">
        <v>沙河机房搬迁</v>
      </c>
      <c r="B53" s="88" t="str">
        <v>桌面设施</v>
      </c>
      <c r="C53" s="97" t="str">
        <v>----</v>
      </c>
      <c r="D53" s="97" t="str">
        <v>----</v>
      </c>
    </row>
    <row customHeight="true" ht="19" r="54">
      <c r="A54" s="88" t="s">
        <v>65</v>
      </c>
      <c r="B54" s="88" t="str">
        <v>网络</v>
      </c>
      <c r="C54" s="97" t="str">
        <v>----</v>
      </c>
      <c r="D54" s="97" t="str">
        <v>----</v>
      </c>
    </row>
    <row customHeight="true" ht="19" r="55">
      <c r="A55" s="88" t="str">
        <v>智能制造</v>
      </c>
      <c r="B55" s="88" t="str">
        <v>主机系统</v>
      </c>
      <c r="C55" s="97" t="str">
        <v>----</v>
      </c>
      <c r="D55" s="97" t="str">
        <v>----</v>
      </c>
    </row>
    <row customHeight="true" ht="19" r="56">
      <c r="A56" s="88" t="str">
        <v>信创工作规划与推进</v>
      </c>
      <c r="B56" s="88" t="str">
        <v>AD活动目录</v>
      </c>
      <c r="C56" s="97" t="str">
        <v>----</v>
      </c>
      <c r="D56" s="97" t="str">
        <v>----</v>
      </c>
    </row>
    <row customHeight="true" ht="19" r="57">
      <c r="A57" s="97" t="str">
        <v>----</v>
      </c>
      <c r="B57" s="88" t="str">
        <v>IT基础设施管理平台</v>
      </c>
      <c r="C57" s="97" t="str">
        <v>----</v>
      </c>
      <c r="D57" s="97" t="str">
        <v>----</v>
      </c>
    </row>
    <row customHeight="true" ht="19" r="58">
      <c r="A58" s="97" t="str">
        <v>----</v>
      </c>
      <c r="B58" s="88" t="str">
        <v>邮箱</v>
      </c>
      <c r="C58" s="97" t="str">
        <v>----</v>
      </c>
      <c r="D58" s="97" t="str">
        <v>----</v>
      </c>
    </row>
    <row customHeight="true" ht="19" r="59">
      <c r="A59" s="97" t="str">
        <v>----</v>
      </c>
      <c r="B59" s="88" t="str">
        <v>亚信防病毒平台</v>
      </c>
      <c r="C59" s="97" t="str">
        <v>----</v>
      </c>
      <c r="D59" s="97" t="str">
        <v>----</v>
      </c>
    </row>
    <row customHeight="true" ht="19" r="60">
      <c r="A60" s="97" t="str">
        <v>----</v>
      </c>
      <c r="B60" s="88" t="str">
        <v>IT安全运维管理系统</v>
      </c>
      <c r="C60" s="97" t="str">
        <v>----</v>
      </c>
      <c r="D60" s="97" t="str">
        <v>----</v>
      </c>
    </row>
    <row customHeight="true" ht="19" r="61">
      <c r="A61" s="97" t="str">
        <v>----</v>
      </c>
      <c r="B61" s="88" t="str">
        <v>桌面云系统</v>
      </c>
      <c r="C61" s="97" t="str">
        <v>----</v>
      </c>
      <c r="D61" s="97" t="str">
        <v>----</v>
      </c>
    </row>
    <row customHeight="true" ht="19" r="62">
      <c r="A62" s="97" t="str">
        <v>----</v>
      </c>
      <c r="B62" s="88" t="str">
        <v>数字化中台</v>
      </c>
      <c r="C62" s="97" t="str">
        <v>----</v>
      </c>
      <c r="D62" s="97" t="str">
        <v>----</v>
      </c>
    </row>
    <row customHeight="true" ht="19" r="63">
      <c r="A63" s="97" t="str">
        <v>----</v>
      </c>
      <c r="B63" s="88" t="str">
        <v>容器云</v>
      </c>
      <c r="C63" s="97" t="str">
        <v>----</v>
      </c>
      <c r="D63" s="97" t="str">
        <v>----</v>
      </c>
    </row>
    <row customHeight="true" ht="19" r="64">
      <c r="A64" s="97" t="str">
        <v>----</v>
      </c>
      <c r="B64" s="88" t="str">
        <v>企业云服务总线（ECSB）</v>
      </c>
      <c r="C64" s="97" t="str">
        <v>----</v>
      </c>
      <c r="D64" s="97" t="str">
        <v>----</v>
      </c>
    </row>
    <row customHeight="true" ht="19" r="65">
      <c r="A65" s="97" t="str">
        <v>----</v>
      </c>
      <c r="B65" s="88" t="str">
        <v>企业服务总线（ESB）</v>
      </c>
      <c r="C65" s="97" t="str">
        <v>----</v>
      </c>
      <c r="D65" s="97" t="str">
        <v>----</v>
      </c>
    </row>
    <row customHeight="true" ht="19" r="66">
      <c r="A66" s="97" t="str">
        <v>----</v>
      </c>
      <c r="B66" s="88" t="str">
        <v>信息安全相关运维</v>
      </c>
      <c r="C66" s="97" t="str">
        <v>----</v>
      </c>
      <c r="D66" s="97" t="str">
        <v>----</v>
      </c>
    </row>
    <row customHeight="true" ht="19" r="67">
      <c r="A67" s="97" t="str">
        <v>----</v>
      </c>
      <c r="B67" s="88" t="str">
        <v>数据库运维服务</v>
      </c>
      <c r="C67" s="97" t="str">
        <v>----</v>
      </c>
      <c r="D67" s="97" t="str">
        <v>----</v>
      </c>
    </row>
    <row customHeight="true" ht="19" r="68">
      <c r="A68" s="97" t="str">
        <v>----</v>
      </c>
      <c r="B68" s="88" t="str">
        <v>创新平台小程序</v>
      </c>
      <c r="C68" s="97" t="str">
        <v>----</v>
      </c>
      <c r="D68" s="97" t="str">
        <v>----</v>
      </c>
    </row>
    <row customHeight="true" ht="19" r="69">
      <c r="A69" s="97" t="str">
        <v>----</v>
      </c>
      <c r="B69" s="88" t="str">
        <v>现场数字化管理平台</v>
      </c>
      <c r="C69" s="97" t="str">
        <v>----</v>
      </c>
      <c r="D69" s="97" t="str">
        <v>----</v>
      </c>
    </row>
    <row customHeight="true" ht="19" r="70">
      <c r="A70" s="97" t="str">
        <v>----</v>
      </c>
      <c r="B70" s="88" t="str">
        <v>IT服务管理系统（ITSM）</v>
      </c>
      <c r="C70" s="97" t="str">
        <v>----</v>
      </c>
      <c r="D70" s="97" t="str">
        <v>----</v>
      </c>
    </row>
    <row customHeight="true" ht="19" r="71">
      <c r="A71" s="97" t="str">
        <v>----</v>
      </c>
      <c r="B71" s="88" t="str">
        <v>建议</v>
      </c>
      <c r="C71" s="97" t="str">
        <v>----</v>
      </c>
      <c r="D71" s="97" t="str">
        <v>----</v>
      </c>
    </row>
    <row customHeight="true" ht="19" r="72">
      <c r="A72" s="97" t="str">
        <v>----</v>
      </c>
      <c r="B72" s="88" t="str">
        <v>有效投诉</v>
      </c>
      <c r="C72" s="97" t="str">
        <v>----</v>
      </c>
      <c r="D72" s="97" t="str">
        <v>----</v>
      </c>
    </row>
    <row customHeight="true" ht="19" r="73">
      <c r="A73" s="97" t="str">
        <v>----</v>
      </c>
      <c r="B73" s="88" t="str">
        <v>电商</v>
      </c>
      <c r="C73" s="97" t="str">
        <v>----</v>
      </c>
      <c r="D73" s="97" t="str">
        <v>----</v>
      </c>
    </row>
  </sheetData>
  <dataValidations count="1">
    <dataValidation allowBlank="true" errorStyle="stop" showErrorMessage="true" sqref="G12:G17" type="list">
      <formula1>"建设,运维,通用,请假"</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