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3M1\"/>
    </mc:Choice>
  </mc:AlternateContent>
  <xr:revisionPtr revIDLastSave="0" documentId="13_ncr:1_{682279CF-B63F-41D1-AE43-6B17108EAA54}" xr6:coauthVersionLast="47" xr6:coauthVersionMax="47" xr10:uidLastSave="{00000000-0000-0000-0000-000000000000}"/>
  <bookViews>
    <workbookView xWindow="-110" yWindow="-110" windowWidth="21820" windowHeight="13900" activeTab="6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" sheetId="7" r:id="rId6"/>
    <sheet name="第6周工作计划" sheetId="8" r:id="rId7"/>
    <sheet name="附表-1" sheetId="9" r:id="rId8"/>
    <sheet name="附表-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9" l="1"/>
  <c r="G148" i="9"/>
  <c r="G147" i="9"/>
  <c r="G146" i="9"/>
  <c r="B14" i="6" s="1"/>
  <c r="G145" i="9"/>
  <c r="G144" i="9"/>
  <c r="G143" i="9"/>
  <c r="G142" i="9"/>
  <c r="B13" i="6" s="1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B6" i="6" s="1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B8" i="8" s="1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Q15" i="8"/>
  <c r="P15" i="8"/>
  <c r="O15" i="8"/>
  <c r="N15" i="8"/>
  <c r="M15" i="8"/>
  <c r="L15" i="8"/>
  <c r="K15" i="8"/>
  <c r="R14" i="8"/>
  <c r="B14" i="8"/>
  <c r="R13" i="8"/>
  <c r="R12" i="8"/>
  <c r="R11" i="8"/>
  <c r="B11" i="8"/>
  <c r="R10" i="8"/>
  <c r="R9" i="8"/>
  <c r="R8" i="8"/>
  <c r="R7" i="8"/>
  <c r="B7" i="8"/>
  <c r="R6" i="8"/>
  <c r="B6" i="8"/>
  <c r="R5" i="8"/>
  <c r="B5" i="8"/>
  <c r="R4" i="8"/>
  <c r="R15" i="8" s="1"/>
  <c r="B4" i="8"/>
  <c r="Q15" i="7"/>
  <c r="P15" i="7"/>
  <c r="O15" i="7"/>
  <c r="N15" i="7"/>
  <c r="M15" i="7"/>
  <c r="L15" i="7"/>
  <c r="K15" i="7"/>
  <c r="R14" i="7"/>
  <c r="B14" i="7"/>
  <c r="R13" i="7"/>
  <c r="R12" i="7"/>
  <c r="R11" i="7"/>
  <c r="B11" i="7"/>
  <c r="R10" i="7"/>
  <c r="R15" i="7" s="1"/>
  <c r="R9" i="7"/>
  <c r="R8" i="7"/>
  <c r="R7" i="7"/>
  <c r="B7" i="7"/>
  <c r="R6" i="7"/>
  <c r="R5" i="7"/>
  <c r="B5" i="7"/>
  <c r="R4" i="7"/>
  <c r="B4" i="7"/>
  <c r="Q15" i="6"/>
  <c r="P15" i="6"/>
  <c r="O15" i="6"/>
  <c r="N15" i="6"/>
  <c r="M15" i="6"/>
  <c r="L15" i="6"/>
  <c r="K15" i="6"/>
  <c r="R14" i="6"/>
  <c r="R13" i="6"/>
  <c r="R12" i="6"/>
  <c r="R11" i="6"/>
  <c r="B11" i="6"/>
  <c r="R10" i="6"/>
  <c r="R9" i="6"/>
  <c r="R8" i="6"/>
  <c r="R15" i="6" s="1"/>
  <c r="B8" i="6"/>
  <c r="R7" i="6"/>
  <c r="B7" i="6"/>
  <c r="R6" i="6"/>
  <c r="R5" i="6"/>
  <c r="B5" i="6"/>
  <c r="R4" i="6"/>
  <c r="B4" i="6"/>
  <c r="D1" i="6"/>
  <c r="A2" i="6" s="1"/>
  <c r="Q15" i="5"/>
  <c r="P15" i="5"/>
  <c r="O15" i="5"/>
  <c r="N15" i="5"/>
  <c r="M15" i="5"/>
  <c r="L15" i="5"/>
  <c r="K15" i="5"/>
  <c r="R14" i="5"/>
  <c r="R13" i="5"/>
  <c r="R12" i="5"/>
  <c r="R11" i="5"/>
  <c r="B11" i="5"/>
  <c r="R10" i="5"/>
  <c r="R9" i="5"/>
  <c r="R8" i="5"/>
  <c r="B8" i="5"/>
  <c r="R7" i="5"/>
  <c r="R15" i="5" s="1"/>
  <c r="B7" i="5"/>
  <c r="R6" i="5"/>
  <c r="R5" i="5"/>
  <c r="B5" i="5"/>
  <c r="R4" i="5"/>
  <c r="B4" i="5"/>
  <c r="D1" i="5"/>
  <c r="A2" i="5" s="1"/>
  <c r="Q15" i="4"/>
  <c r="P15" i="4"/>
  <c r="O15" i="4"/>
  <c r="N15" i="4"/>
  <c r="M15" i="4"/>
  <c r="L15" i="4"/>
  <c r="K15" i="4"/>
  <c r="R14" i="4"/>
  <c r="B14" i="4"/>
  <c r="R13" i="4"/>
  <c r="R12" i="4"/>
  <c r="R11" i="4"/>
  <c r="B11" i="4"/>
  <c r="R10" i="4"/>
  <c r="R9" i="4"/>
  <c r="R8" i="4"/>
  <c r="B8" i="4"/>
  <c r="R7" i="4"/>
  <c r="B7" i="4"/>
  <c r="R6" i="4"/>
  <c r="R15" i="4" s="1"/>
  <c r="B6" i="4"/>
  <c r="R5" i="4"/>
  <c r="B5" i="4"/>
  <c r="R4" i="4"/>
  <c r="B4" i="4"/>
  <c r="A2" i="4"/>
  <c r="Q9" i="3"/>
  <c r="P9" i="3"/>
  <c r="O9" i="3"/>
  <c r="N9" i="3"/>
  <c r="M9" i="3"/>
  <c r="L9" i="3"/>
  <c r="K9" i="3"/>
  <c r="R8" i="3"/>
  <c r="R7" i="3"/>
  <c r="R6" i="3"/>
  <c r="R5" i="3"/>
  <c r="R4" i="3"/>
  <c r="R9" i="3" s="1"/>
  <c r="A2" i="3"/>
  <c r="B12" i="8" l="1"/>
  <c r="B13" i="7"/>
  <c r="B6" i="5"/>
  <c r="B8" i="7"/>
  <c r="D1" i="7"/>
  <c r="B12" i="7"/>
  <c r="B13" i="8"/>
  <c r="B12" i="6"/>
  <c r="B13" i="5"/>
  <c r="B12" i="5"/>
  <c r="B6" i="7"/>
  <c r="B12" i="4"/>
  <c r="B13" i="4"/>
  <c r="B14" i="5"/>
  <c r="D1" i="8" l="1"/>
  <c r="A2" i="8" s="1"/>
  <c r="A2" i="7"/>
</calcChain>
</file>

<file path=xl/sharedStrings.xml><?xml version="1.0" encoding="utf-8"?>
<sst xmlns="http://schemas.openxmlformats.org/spreadsheetml/2006/main" count="1480" uniqueCount="406">
  <si>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</si>
  <si>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：MDM平台运维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：运维单据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</si>
  <si>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：IT推广项目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：参会及配置系统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</si>
  <si>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：补充调研及报告编写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：咨询报告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</si>
  <si>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：报表线上化运维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：运维单据</t>
    </r>
  </si>
  <si>
    <r>
      <rPr>
        <b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供应商数据运维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</si>
  <si>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目标2</t>
    </r>
    <r>
      <rPr>
        <sz val="9"/>
        <color rgb="FF000000"/>
        <rFont val="Calibri"/>
        <family val="2"/>
      </rPr>
      <t xml:space="preserve">：装配式主数据实施及接口调试。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</si>
  <si>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物料数据运维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数据处理记录</t>
    </r>
  </si>
  <si>
    <r>
      <rPr>
        <b/>
        <sz val="9"/>
        <color rgb="FF000000"/>
        <rFont val="Calibri"/>
        <family val="2"/>
      </rPr>
      <t>目标3</t>
    </r>
    <r>
      <rPr>
        <sz val="9"/>
        <color rgb="FF000000"/>
        <rFont val="Calibri"/>
        <family val="2"/>
      </rPr>
      <t xml:space="preserve">：石材主数据实施及接口调试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</si>
  <si>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：部门月会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</si>
  <si>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：集团供应商主数据管理方案优化项目启动会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</si>
  <si>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：参会_数据建模厂商交流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</si>
  <si>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rPr>
        <b/>
        <sz val="9"/>
        <color rgb="FF000000"/>
        <rFont val="Calibri"/>
        <family val="2"/>
      </rPr>
      <t>目标1</t>
    </r>
    <r>
      <rPr>
        <sz val="9"/>
        <color rgb="FF000000"/>
        <rFont val="Calibri"/>
        <family val="2"/>
      </rPr>
      <t xml:space="preserve">：自评2022年下半年绩效合同
</t>
    </r>
    <r>
      <rPr>
        <b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</si>
  <si>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</si>
  <si>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</si>
  <si>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</si>
  <si>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PMO</t>
    </r>
    <r>
      <rPr>
        <sz val="11"/>
        <color rgb="FF000000"/>
        <rFont val="Calibri"/>
        <family val="2"/>
      </rPr>
      <t>运维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</si>
  <si>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</si>
  <si>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</si>
  <si>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月度计划性工作&lt;2023年1月1日-2023年1月31日&gt;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</si>
  <si>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</si>
  <si>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</si>
  <si>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</si>
  <si>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</si>
  <si>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</si>
  <si>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</si>
  <si>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</si>
  <si>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</si>
  <si>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</si>
  <si>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</si>
  <si>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</si>
  <si>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</si>
  <si>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</si>
  <si>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</si>
  <si>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</si>
  <si>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第6周</t>
  </si>
  <si>
    <t>运维</t>
  </si>
  <si>
    <t>主数据运维</t>
  </si>
  <si>
    <t>帅泉泉</t>
  </si>
  <si>
    <t>江忠</t>
  </si>
  <si>
    <t>主数据系统（MDM）</t>
  </si>
  <si>
    <t>基地报表线上化系统</t>
  </si>
  <si>
    <t>冯求四</t>
  </si>
  <si>
    <t>建设</t>
  </si>
  <si>
    <t>新业态基础信息化系统推广项目</t>
  </si>
  <si>
    <t>许伟兴</t>
  </si>
  <si>
    <t>装配式生产管理系统推广及系统集成项目</t>
  </si>
  <si>
    <t>石材ERP一期建设项目（石材工厂ERP和石材销售一体化）</t>
  </si>
  <si>
    <t>怡宝主数据治理项目</t>
  </si>
  <si>
    <t>吕光源</t>
  </si>
  <si>
    <t>通用</t>
  </si>
  <si>
    <t>临时会议（非项目建设、运维）</t>
  </si>
  <si>
    <t>其他工作(不属于以上工作，请选此项）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</si>
  <si>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</si>
  <si>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</si>
  <si>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</si>
  <si>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</si>
  <si>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</si>
  <si>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</si>
  <si>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</si>
  <si>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</si>
  <si>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</si>
  <si>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</si>
  <si>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</si>
  <si>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</si>
  <si>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</si>
  <si>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</si>
  <si>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</si>
  <si>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</si>
  <si>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</si>
  <si>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</si>
  <si>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元旦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</si>
  <si>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</si>
  <si>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</si>
  <si>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</si>
  <si>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</si>
  <si>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</si>
  <si>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</si>
  <si>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</si>
  <si>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</si>
  <si>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</si>
  <si>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</si>
  <si>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</si>
  <si>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星期二（2023年01月03日）</t>
  </si>
  <si>
    <t>星期三（2023年01月04日）</t>
  </si>
  <si>
    <t>星期四（2023年01月05日）</t>
  </si>
  <si>
    <t>星期五（2023年01月06日）</t>
  </si>
  <si>
    <t>星期六（2023年01月07日）</t>
  </si>
  <si>
    <t>BU01041</t>
  </si>
  <si>
    <t>BU01044</t>
  </si>
  <si>
    <t>参会：数据应用组周会。</t>
  </si>
  <si>
    <t>编写怡宝数据治理咨询报告材料。</t>
  </si>
  <si>
    <t>单据编号： ITZH20230105092
项目支持：桁架筋物料计量单位沟通</t>
  </si>
  <si>
    <t>审核物料数据。
编写怡宝数据治理咨询报告材料。</t>
  </si>
  <si>
    <t>参会_结构建材事业部集采业务需求沟通会议</t>
  </si>
  <si>
    <t>审核物料数据。</t>
  </si>
  <si>
    <t>审核物料数据。
运维数据统计：物料数据审核，客商数据维护。</t>
  </si>
  <si>
    <t>单据编号： SJWH20230106005</t>
  </si>
  <si>
    <t>项目支持：装配式建筑模具物料描述加入项目编号的沟通</t>
  </si>
  <si>
    <t>水泥MDM平台已配置中港砼柴湾厂库存组织。</t>
  </si>
  <si>
    <t>参会：集团供应商主数据管理方案优化项目。</t>
  </si>
  <si>
    <t>参会：部门月会</t>
  </si>
  <si>
    <t>WO0000001349252</t>
  </si>
  <si>
    <t>员工IT系统权限自动申请：24
单据编号： GDJC20230107002</t>
  </si>
  <si>
    <t>WO0000001347072 (REQ000000505146)</t>
  </si>
  <si>
    <t>参会：集团供应商主数据管理方案优化项目。
答疑用户咨询。</t>
  </si>
  <si>
    <t>批量处理员工供应商：36+</t>
  </si>
  <si>
    <t>审核物料数据。
WO0000001348862
WO0000001348846
单据编号： ITZH20230105092</t>
  </si>
  <si>
    <t>批量处理员工供应商：21+</t>
  </si>
  <si>
    <t>员工IT系统权限自动申请：25</t>
  </si>
  <si>
    <t>星期二（2023年01月10日）</t>
  </si>
  <si>
    <t>星期三（2023年01月11日）</t>
  </si>
  <si>
    <t>星期四（2023年01月12日）</t>
  </si>
  <si>
    <t>星期五（2023年01月13日）</t>
  </si>
  <si>
    <t>自评2022年下半年绩效合同。
审核物料数据。</t>
  </si>
  <si>
    <t>审核物料数据。
修改怡宝数据治理咨询报告材料。</t>
  </si>
  <si>
    <t>参会_数据建模厂商交流:恩核</t>
  </si>
  <si>
    <t>协同SRM处理银行网点数据同步问题。
员工IT系统权限自动申请：2
批量处理员工供应商：25</t>
  </si>
  <si>
    <t>批量处理员工供应商数据：45+
审核物料数据。
自评2022年下半年绩效合同。</t>
  </si>
  <si>
    <t>项目支持：协同配置安顺砼安顺站组织。</t>
  </si>
  <si>
    <t>自评2022年下半年绩效合同。
单据编号：  ITZH20230109180
单据编号：  ITZH20230109176</t>
  </si>
  <si>
    <t>项目支持：协同配置金岗水泥组织。</t>
  </si>
  <si>
    <t>沟通怡宝数据治理咨询报告材料。</t>
  </si>
  <si>
    <t>参会_数据建模厂商交流：Power designer</t>
  </si>
  <si>
    <t>项目支持：为南宁智筑抽取期初数据。</t>
  </si>
  <si>
    <t>参会_数据建模厂商交流:数语</t>
  </si>
  <si>
    <t>参会_部门月会</t>
  </si>
  <si>
    <t>审核物料数据。
修改员工供应商取数逻辑。</t>
  </si>
  <si>
    <t>参会_部门月会
参会_数据建模厂商交流：ERwin</t>
  </si>
  <si>
    <t>WO0000001349169
审核物料数据。</t>
  </si>
  <si>
    <t>审核物料数据。
项目支持：金岗水泥培训物料数据标准及数据清洗工作方法。</t>
  </si>
  <si>
    <t>WO0000001350931
WO0000001350995
WO0000001351006
WO0000001350643
WO0000001350983</t>
  </si>
  <si>
    <t>审核料数据。</t>
  </si>
  <si>
    <t>WO0000001350280
WO0000001349880
WO0000001350454
WO0000001349905</t>
  </si>
  <si>
    <t>审核物料数据。
批量处理员工供应商26+
员工IT系统权限自动申请：5</t>
  </si>
  <si>
    <t>WO0000001350996</t>
  </si>
  <si>
    <t>WO0000001349608</t>
  </si>
  <si>
    <t>单据编号： ITZH20230111235
单据编号： ITZH20230107134
审核物料数据</t>
  </si>
  <si>
    <t>单据编号： ITZH20230112263
单据编号： ITZH20230112269
单据编号： ITZH20230112264
单据编号： GZJC20230112003</t>
  </si>
  <si>
    <t>员工IT系统权限自动申请：16</t>
  </si>
  <si>
    <t>员工IT系统权限自动申请：4</t>
  </si>
  <si>
    <t>单据编号： GZJC20230111002
单据编号： GXJC20230111001
单据编号： GZJC20230111001
单据编号： GDJC20230101001
员工IT系统权限自动申请：3</t>
  </si>
  <si>
    <t>WO0000001350396</t>
  </si>
  <si>
    <t>星期二（2023年01月17日）</t>
  </si>
  <si>
    <t>星期三（2023年01月18日）</t>
  </si>
  <si>
    <t>星期四（2023年01月19日）</t>
  </si>
  <si>
    <t>星期五（2023年01月20日）</t>
  </si>
  <si>
    <t>项目支持：沟通金岗水泥物料数据清理事宜。</t>
  </si>
  <si>
    <t>单据编号： ITZH20230116322
单据编号： ITZH20230116315</t>
  </si>
  <si>
    <t>物料数据运维，沟通新物料“磁铁矿尾渣”</t>
  </si>
  <si>
    <t>请假</t>
  </si>
  <si>
    <t>春节</t>
  </si>
  <si>
    <t>WO0000001351337</t>
  </si>
  <si>
    <t>单据编号： ITZH20230116308
审核物料数据。</t>
  </si>
  <si>
    <t>WO0000001351780
审核物料数据。</t>
  </si>
  <si>
    <t>审核物料数据。
单据编号： ITZH20230115304
WO0000001351150
单据编号： GZJC20230116005
批量处理员工供应商：52+</t>
  </si>
  <si>
    <t>批量处理员工供应商：7+</t>
  </si>
  <si>
    <t>审核物料数据。
WO0000001351801
WO0000001345951
单据编号： KGJC20230113001
WO0000001349552
WO0000001351547</t>
  </si>
  <si>
    <t>单据编号： GZJC20230116004
单据编号： KGJC20230113004
单据编号： KGJC20230113003
单据编号： KGJC20230113002</t>
  </si>
  <si>
    <t>审核物料数据。
单据编号： ITZH20230116316
单据编号： ITZH20230116327</t>
  </si>
  <si>
    <t>WO0000001351550
单据编号： ITZH20230117344
WO0000001350734
单据编号： ITZH20230117348
WO0000001351591
员工IT系统权限自动申请：9
WO0000001351812</t>
  </si>
  <si>
    <t>WO0000001351023
WO0000001351185
员工IT系统权限自动申请：1
WO0000001351292</t>
  </si>
  <si>
    <t>项目支持：协同配置金岗水泥的库存组织。
答疑用户。
员工IT系统权限自动申请：8</t>
  </si>
  <si>
    <t>WO0000001352003
WO0000001350579
单据编号： ITZH20230119366
WO0000001351805</t>
  </si>
  <si>
    <t>星期六（2023年1月28日）</t>
  </si>
  <si>
    <t>星期日（2023年1月29日）</t>
  </si>
  <si>
    <t>WO0000001352254
答疑用户。
审核物料数据。</t>
  </si>
  <si>
    <t>审核物料数据。
批量处理员工供应商数据：53+</t>
  </si>
  <si>
    <t>审核物料数据。
单据编号： GXJC20230129002
批量处理员工供应商：13+</t>
  </si>
  <si>
    <t>员工IT系统权限自动申请：14
WO0000001351868</t>
  </si>
  <si>
    <t>员工IT系统权限自动申请：3
单据编号： GXJC20230129003</t>
  </si>
  <si>
    <t>审核物料数据。
研究数据分类与编码标准。</t>
  </si>
  <si>
    <t>项目支持：答疑田阳江安石业ERP采购模块数据。
单据编号： ITZH20230129388</t>
  </si>
  <si>
    <t>单据编号： GDJC20230129003审核物料数据。</t>
  </si>
  <si>
    <t>审核物料数据。
答疑报表线上化问题。</t>
  </si>
  <si>
    <t>星期二（2023年01月31日）</t>
  </si>
  <si>
    <t>WO0000001350410
单据编号： ITZH20230130421</t>
  </si>
  <si>
    <t>批量处理员工供应商：6+
单据编号： GXJC20221130002
员工IT系统权限自动申请：2</t>
  </si>
  <si>
    <t>项目支持：协同配置田阳江安石业库存组织。
员工IT系统权限自动申请：6
审核物料数据。</t>
  </si>
  <si>
    <t>答疑用户。
审核物料数据。</t>
  </si>
  <si>
    <t>批量处理员工供应商：18+
员工IT系统权限自动申请：2</t>
  </si>
  <si>
    <t>答疑用户。
审核物料数据。
项目实施：怡宝数据治理咨询报告材料修改。</t>
  </si>
  <si>
    <t>项目实施：整理怡宝数据治理咨询报告资料</t>
  </si>
  <si>
    <t>沟通个人供应商数据同步逻辑及重码数据处理方式。</t>
  </si>
  <si>
    <t>单据编号： ITZH20230113294
WO0000001352705
员工IT系统权限自动申请：1</t>
  </si>
  <si>
    <t>巡查MDM平台数据，处理问题数据。</t>
  </si>
  <si>
    <t>审核物料数据。
单据编号： ITZH20230131457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</si>
  <si>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</si>
  <si>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</si>
  <si>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</si>
  <si>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</si>
  <si>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</si>
  <si>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</si>
  <si>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</si>
  <si>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</si>
  <si>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</si>
  <si>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</si>
  <si>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</si>
  <si>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</si>
  <si>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</si>
  <si>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</si>
  <si>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</si>
  <si>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</si>
  <si>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</si>
  <si>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</si>
  <si>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</si>
  <si>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</si>
  <si>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</si>
  <si>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</si>
  <si>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</si>
  <si>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</si>
  <si>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</si>
  <si>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</si>
  <si>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</si>
  <si>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</si>
  <si>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</si>
  <si>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</si>
  <si>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</si>
  <si>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</si>
  <si>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</si>
  <si>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</si>
  <si>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</si>
  <si>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</si>
  <si>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</si>
  <si>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</si>
  <si>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</si>
  <si>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</si>
  <si>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</si>
  <si>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</si>
  <si>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</si>
  <si>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</si>
  <si>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</si>
  <si>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</si>
  <si>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</si>
  <si>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</si>
  <si>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</si>
  <si>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</si>
  <si>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</si>
  <si>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</si>
  <si>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</si>
  <si>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</si>
  <si>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</si>
  <si>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</si>
  <si>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</si>
  <si>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</si>
  <si>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</si>
  <si>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</si>
  <si>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</si>
  <si>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</si>
  <si>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</si>
  <si>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</si>
  <si>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</si>
  <si>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</si>
  <si>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</si>
  <si>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</si>
  <si>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</si>
  <si>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</si>
  <si>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</si>
  <si>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</si>
  <si>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</si>
  <si>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</si>
  <si>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</si>
  <si>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</si>
  <si>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</si>
  <si>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</si>
  <si>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</si>
  <si>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</si>
  <si>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</si>
  <si>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</si>
  <si>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</si>
  <si>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</si>
  <si>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</si>
  <si>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</si>
  <si>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</si>
  <si>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</si>
  <si>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</si>
  <si>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</si>
  <si>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042</t>
  </si>
  <si>
    <t>043</t>
  </si>
  <si>
    <t>新业态基础信息化系统改造</t>
  </si>
  <si>
    <t>044</t>
  </si>
  <si>
    <t>045</t>
  </si>
  <si>
    <t>华润电力粉煤灰挂牌销售管理系统项目</t>
  </si>
  <si>
    <t>046</t>
  </si>
  <si>
    <t>巡察整改系统项目</t>
  </si>
  <si>
    <t>047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</si>
  <si>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</si>
  <si>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</si>
  <si>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</si>
  <si>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</si>
  <si>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</si>
  <si>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</si>
  <si>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</si>
  <si>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</si>
  <si>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</si>
  <si>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</si>
  <si>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</si>
  <si>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</si>
  <si>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</si>
  <si>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</si>
  <si>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</si>
  <si>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</si>
  <si>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</si>
  <si>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</si>
  <si>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</si>
  <si>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</si>
  <si>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</si>
  <si>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</si>
  <si>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</si>
  <si>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</si>
  <si>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</si>
  <si>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</si>
  <si>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</si>
  <si>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</si>
  <si>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</si>
  <si>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</si>
  <si>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</si>
  <si>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</si>
  <si>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</si>
  <si>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</si>
  <si>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</si>
  <si>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</si>
  <si>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</si>
  <si>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</si>
  <si>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</si>
  <si>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</si>
  <si>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</si>
  <si>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</si>
  <si>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</si>
  <si>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</si>
  <si>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</si>
  <si>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</si>
  <si>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</si>
  <si>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</si>
  <si>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</si>
  <si>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</si>
  <si>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</si>
  <si>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</si>
  <si>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</si>
  <si>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</si>
  <si>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</si>
  <si>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</si>
  <si>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</si>
  <si>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</si>
  <si>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</si>
  <si>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</si>
  <si>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</si>
  <si>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</si>
  <si>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</si>
  <si>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</si>
  <si>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</si>
  <si>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</si>
  <si>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</si>
  <si>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</si>
  <si>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</si>
  <si>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</si>
  <si>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</si>
  <si>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</si>
  <si>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</si>
  <si>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</si>
  <si>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控股数字化大屏</t>
  </si>
  <si>
    <t>污染物排放在线监控平台（EPM）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</si>
  <si>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</si>
  <si>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</si>
  <si>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</si>
  <si>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</si>
  <si>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</si>
  <si>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</si>
  <si>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</si>
  <si>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</si>
  <si>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</si>
  <si>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</si>
  <si>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</si>
  <si>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</si>
  <si>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</si>
  <si>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</si>
  <si>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</si>
  <si>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</si>
  <si>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</si>
  <si>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</si>
  <si>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</si>
  <si>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</si>
  <si>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</si>
  <si>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</si>
  <si>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</si>
  <si>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</si>
  <si>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</si>
  <si>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</si>
  <si>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</si>
  <si>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</si>
  <si>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</si>
  <si>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</si>
  <si>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</si>
  <si>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</si>
  <si>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临时会议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</si>
  <si>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</si>
  <si>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</si>
  <si>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</si>
  <si>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</si>
  <si>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</si>
  <si>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</si>
  <si>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</si>
  <si>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</si>
  <si>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</si>
  <si>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</si>
  <si>
    <t>星期一</t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</si>
</sst>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90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1F2329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9"/>
      <name val="等线"/>
      <family val="3"/>
      <charset val="134"/>
      <scheme val="minor"/>
    </font>
    <font>
      <b/>
      <sz val="9"/>
      <color rgb="FF000000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0C0C0C"/>
      </patternFill>
    </fill>
    <fill>
      <patternFill patternType="solid">
        <fgColor rgb="FFF2DBDB"/>
      </patternFill>
    </fill>
    <fill>
      <patternFill patternType="solid">
        <fgColor rgb="FF7F7F7F"/>
      </patternFill>
    </fill>
    <fill>
      <patternFill patternType="solid">
        <fgColor rgb="FF0C0C0C"/>
      </patternFill>
    </fill>
    <fill>
      <patternFill patternType="solid">
        <fgColor rgb="FF0C0C0C"/>
      </patternFill>
    </fill>
    <fill>
      <patternFill patternType="solid">
        <fgColor rgb="FFA5A5A5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A5A5A5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4F81BD"/>
      </patternFill>
    </fill>
  </fills>
  <borders count="8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9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vertical="center" wrapText="1"/>
    </xf>
    <xf numFmtId="176" fontId="5" fillId="0" borderId="5" xfId="0" applyNumberFormat="1" applyFont="1" applyBorder="1" applyAlignment="1">
      <alignment horizontal="left" vertical="center" wrapText="1"/>
    </xf>
    <xf numFmtId="176" fontId="6" fillId="0" borderId="6" xfId="0" applyNumberFormat="1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7" fontId="9" fillId="0" borderId="9" xfId="0" applyNumberFormat="1" applyFont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vertical="center" wrapText="1"/>
    </xf>
    <xf numFmtId="176" fontId="12" fillId="2" borderId="12" xfId="0" applyNumberFormat="1" applyFont="1" applyFill="1" applyBorder="1" applyAlignment="1">
      <alignment horizontal="center" vertical="center"/>
    </xf>
    <xf numFmtId="176" fontId="13" fillId="3" borderId="13" xfId="0" applyNumberFormat="1" applyFont="1" applyFill="1" applyBorder="1" applyAlignment="1">
      <alignment horizontal="center" vertical="center" wrapText="1"/>
    </xf>
    <xf numFmtId="176" fontId="14" fillId="0" borderId="14" xfId="0" applyNumberFormat="1" applyFont="1" applyBorder="1" applyAlignment="1">
      <alignment vertical="center" wrapText="1"/>
    </xf>
    <xf numFmtId="176" fontId="15" fillId="0" borderId="15" xfId="0" applyNumberFormat="1" applyFont="1" applyBorder="1" applyAlignment="1">
      <alignment horizontal="left" vertical="center" wrapText="1"/>
    </xf>
    <xf numFmtId="176" fontId="16" fillId="0" borderId="16" xfId="0" applyNumberFormat="1" applyFont="1" applyBorder="1" applyAlignment="1">
      <alignment vertical="center" wrapText="1"/>
    </xf>
    <xf numFmtId="176" fontId="17" fillId="0" borderId="17" xfId="0" applyNumberFormat="1" applyFont="1" applyBorder="1" applyAlignment="1">
      <alignment horizontal="left" vertical="center" wrapText="1"/>
    </xf>
    <xf numFmtId="176" fontId="18" fillId="0" borderId="18" xfId="0" applyNumberFormat="1" applyFont="1" applyBorder="1" applyAlignment="1">
      <alignment horizontal="left" vertical="center" wrapText="1"/>
    </xf>
    <xf numFmtId="0" fontId="22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left" vertical="center" wrapText="1"/>
    </xf>
    <xf numFmtId="176" fontId="24" fillId="0" borderId="24" xfId="0" applyNumberFormat="1" applyFont="1" applyBorder="1" applyAlignment="1">
      <alignment horizontal="left" vertical="center" wrapText="1"/>
    </xf>
    <xf numFmtId="176" fontId="25" fillId="0" borderId="25" xfId="0" applyNumberFormat="1" applyFont="1" applyBorder="1" applyAlignment="1">
      <alignment vertical="center" wrapText="1"/>
    </xf>
    <xf numFmtId="176" fontId="26" fillId="0" borderId="26" xfId="0" applyNumberFormat="1" applyFont="1" applyBorder="1" applyAlignment="1">
      <alignment horizontal="left" vertical="center" wrapText="1"/>
    </xf>
    <xf numFmtId="176" fontId="27" fillId="0" borderId="27" xfId="0" applyNumberFormat="1" applyFont="1" applyBorder="1" applyAlignment="1">
      <alignment vertical="center" wrapText="1"/>
    </xf>
    <xf numFmtId="176" fontId="28" fillId="7" borderId="28" xfId="0" applyNumberFormat="1" applyFont="1" applyFill="1" applyBorder="1" applyAlignment="1">
      <alignment horizontal="center" vertical="center" wrapText="1"/>
    </xf>
    <xf numFmtId="176" fontId="29" fillId="8" borderId="29" xfId="0" applyNumberFormat="1" applyFont="1" applyFill="1" applyBorder="1" applyAlignment="1">
      <alignment horizontal="center" vertical="center"/>
    </xf>
    <xf numFmtId="176" fontId="31" fillId="10" borderId="31" xfId="0" applyNumberFormat="1" applyFont="1" applyFill="1" applyBorder="1" applyAlignment="1">
      <alignment vertical="center" wrapText="1"/>
    </xf>
    <xf numFmtId="9" fontId="32" fillId="0" borderId="32" xfId="0" applyNumberFormat="1" applyFont="1" applyBorder="1" applyAlignment="1">
      <alignment horizontal="center" vertical="center"/>
    </xf>
    <xf numFmtId="177" fontId="33" fillId="11" borderId="33" xfId="0" applyNumberFormat="1" applyFont="1" applyFill="1" applyBorder="1" applyAlignment="1">
      <alignment horizontal="center" vertical="center"/>
    </xf>
    <xf numFmtId="177" fontId="34" fillId="12" borderId="34" xfId="0" applyNumberFormat="1" applyFont="1" applyFill="1" applyBorder="1" applyAlignment="1">
      <alignment horizontal="center" vertical="center"/>
    </xf>
    <xf numFmtId="177" fontId="35" fillId="13" borderId="35" xfId="0" applyNumberFormat="1" applyFont="1" applyFill="1" applyBorder="1" applyAlignment="1">
      <alignment horizontal="center" vertical="center"/>
    </xf>
    <xf numFmtId="176" fontId="38" fillId="14" borderId="38" xfId="0" applyNumberFormat="1" applyFont="1" applyFill="1" applyBorder="1" applyAlignment="1">
      <alignment horizontal="center" vertical="center" wrapText="1"/>
    </xf>
    <xf numFmtId="176" fontId="39" fillId="15" borderId="39" xfId="0" applyNumberFormat="1" applyFont="1" applyFill="1" applyBorder="1" applyAlignment="1">
      <alignment vertical="center" wrapText="1"/>
    </xf>
    <xf numFmtId="176" fontId="40" fillId="16" borderId="40" xfId="0" applyNumberFormat="1" applyFont="1" applyFill="1" applyBorder="1" applyAlignment="1">
      <alignment horizontal="center" vertical="center" wrapText="1"/>
    </xf>
    <xf numFmtId="176" fontId="43" fillId="17" borderId="43" xfId="0" applyNumberFormat="1" applyFont="1" applyFill="1" applyBorder="1" applyAlignment="1">
      <alignment horizontal="center" vertical="center" wrapText="1"/>
    </xf>
    <xf numFmtId="176" fontId="46" fillId="0" borderId="46" xfId="0" applyNumberFormat="1" applyFont="1" applyBorder="1" applyAlignment="1">
      <alignment horizontal="center" vertical="center"/>
    </xf>
    <xf numFmtId="30" fontId="47" fillId="0" borderId="47" xfId="0" applyNumberFormat="1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2" fillId="20" borderId="52" xfId="0" applyNumberFormat="1" applyFont="1" applyFill="1" applyBorder="1" applyAlignment="1">
      <alignment horizontal="center" vertical="center"/>
    </xf>
    <xf numFmtId="177" fontId="53" fillId="21" borderId="53" xfId="0" applyNumberFormat="1" applyFont="1" applyFill="1" applyBorder="1" applyAlignment="1">
      <alignment horizontal="center" vertical="center"/>
    </xf>
    <xf numFmtId="176" fontId="54" fillId="0" borderId="54" xfId="0" applyNumberFormat="1" applyFont="1" applyBorder="1" applyAlignment="1">
      <alignment horizontal="left" vertical="top" wrapText="1"/>
    </xf>
    <xf numFmtId="176" fontId="55" fillId="0" borderId="55" xfId="0" applyNumberFormat="1" applyFont="1" applyBorder="1" applyAlignment="1">
      <alignment vertical="center"/>
    </xf>
    <xf numFmtId="176" fontId="56" fillId="0" borderId="56" xfId="0" applyNumberFormat="1" applyFont="1" applyBorder="1" applyAlignment="1">
      <alignment horizontal="left" vertical="top" wrapText="1"/>
    </xf>
    <xf numFmtId="176" fontId="57" fillId="0" borderId="57" xfId="0" applyNumberFormat="1" applyFont="1" applyBorder="1" applyAlignment="1">
      <alignment horizontal="left" vertical="top" wrapText="1"/>
    </xf>
    <xf numFmtId="176" fontId="58" fillId="0" borderId="58" xfId="0" applyNumberFormat="1" applyFont="1" applyBorder="1" applyAlignment="1">
      <alignment horizontal="left" vertical="top" wrapText="1"/>
    </xf>
    <xf numFmtId="176" fontId="59" fillId="0" borderId="59" xfId="0" applyNumberFormat="1" applyFont="1" applyBorder="1" applyAlignment="1">
      <alignment horizontal="left" vertical="top" wrapText="1"/>
    </xf>
    <xf numFmtId="176" fontId="60" fillId="0" borderId="60" xfId="0" applyNumberFormat="1" applyFont="1" applyBorder="1" applyAlignment="1">
      <alignment vertical="center"/>
    </xf>
    <xf numFmtId="176" fontId="61" fillId="22" borderId="61" xfId="0" applyNumberFormat="1" applyFont="1" applyFill="1" applyBorder="1" applyAlignment="1">
      <alignment horizontal="left" vertical="top" wrapText="1"/>
    </xf>
    <xf numFmtId="176" fontId="62" fillId="23" borderId="62" xfId="0" applyNumberFormat="1" applyFont="1" applyFill="1" applyBorder="1" applyAlignment="1">
      <alignment horizontal="left" vertical="top" wrapText="1"/>
    </xf>
    <xf numFmtId="176" fontId="63" fillId="24" borderId="63" xfId="0" applyNumberFormat="1" applyFont="1" applyFill="1" applyBorder="1" applyAlignment="1">
      <alignment horizontal="left" vertical="center" wrapText="1"/>
    </xf>
    <xf numFmtId="176" fontId="64" fillId="25" borderId="64" xfId="0" applyNumberFormat="1" applyFont="1" applyFill="1" applyBorder="1" applyAlignment="1">
      <alignment vertical="center"/>
    </xf>
    <xf numFmtId="176" fontId="65" fillId="26" borderId="65" xfId="0" applyNumberFormat="1" applyFont="1" applyFill="1" applyBorder="1" applyAlignment="1">
      <alignment horizontal="left" vertical="top" wrapText="1"/>
    </xf>
    <xf numFmtId="0" fontId="67" fillId="0" borderId="67" xfId="0" applyFont="1" applyBorder="1" applyAlignment="1">
      <alignment vertical="center" wrapText="1"/>
    </xf>
    <xf numFmtId="176" fontId="69" fillId="29" borderId="69" xfId="0" applyNumberFormat="1" applyFont="1" applyFill="1" applyBorder="1" applyAlignment="1">
      <alignment horizontal="left" vertical="center" wrapText="1"/>
    </xf>
    <xf numFmtId="176" fontId="70" fillId="0" borderId="70" xfId="0" applyNumberFormat="1" applyFont="1" applyBorder="1" applyAlignment="1">
      <alignment horizontal="center" vertical="center"/>
    </xf>
    <xf numFmtId="177" fontId="71" fillId="30" borderId="71" xfId="0" applyNumberFormat="1" applyFont="1" applyFill="1" applyBorder="1" applyAlignment="1">
      <alignment horizontal="center" vertical="center"/>
    </xf>
    <xf numFmtId="176" fontId="72" fillId="31" borderId="72" xfId="0" applyNumberFormat="1" applyFont="1" applyFill="1" applyBorder="1" applyAlignment="1">
      <alignment horizontal="center" vertical="center" wrapText="1"/>
    </xf>
    <xf numFmtId="176" fontId="73" fillId="32" borderId="73" xfId="0" applyNumberFormat="1" applyFont="1" applyFill="1" applyBorder="1" applyAlignment="1">
      <alignment horizontal="left" vertical="top" wrapText="1"/>
    </xf>
    <xf numFmtId="49" fontId="74" fillId="0" borderId="74" xfId="0" applyNumberFormat="1" applyFont="1" applyBorder="1" applyAlignment="1">
      <alignment horizontal="center" vertical="center"/>
    </xf>
    <xf numFmtId="176" fontId="75" fillId="0" borderId="75" xfId="0" applyNumberFormat="1" applyFont="1" applyBorder="1" applyAlignment="1">
      <alignment horizontal="center" vertical="center"/>
    </xf>
    <xf numFmtId="176" fontId="76" fillId="0" borderId="76" xfId="0" applyNumberFormat="1" applyFont="1" applyBorder="1" applyAlignment="1">
      <alignment horizontal="center" vertical="center"/>
    </xf>
    <xf numFmtId="49" fontId="77" fillId="0" borderId="77" xfId="0" applyNumberFormat="1" applyFont="1" applyBorder="1" applyAlignment="1">
      <alignment horizontal="center" vertical="center"/>
    </xf>
    <xf numFmtId="49" fontId="82" fillId="0" borderId="82" xfId="0" applyNumberFormat="1" applyFont="1" applyBorder="1" applyAlignment="1">
      <alignment horizontal="center" vertical="center"/>
    </xf>
    <xf numFmtId="176" fontId="83" fillId="0" borderId="83" xfId="0" applyNumberFormat="1" applyFont="1" applyBorder="1" applyAlignment="1">
      <alignment horizontal="center" vertical="center"/>
    </xf>
    <xf numFmtId="176" fontId="85" fillId="36" borderId="85" xfId="0" applyNumberFormat="1" applyFont="1" applyFill="1" applyBorder="1" applyAlignment="1">
      <alignment horizontal="center" vertical="center"/>
    </xf>
    <xf numFmtId="176" fontId="86" fillId="0" borderId="86" xfId="0" applyNumberFormat="1" applyFont="1" applyBorder="1" applyAlignment="1">
      <alignment vertical="center"/>
    </xf>
    <xf numFmtId="176" fontId="87" fillId="37" borderId="87" xfId="0" applyNumberFormat="1" applyFont="1" applyFill="1" applyBorder="1" applyAlignment="1">
      <alignment horizontal="center" vertical="center"/>
    </xf>
    <xf numFmtId="176" fontId="12" fillId="2" borderId="12" xfId="0" applyNumberFormat="1" applyFont="1" applyFill="1" applyBorder="1" applyAlignment="1">
      <alignment horizontal="center" vertical="center"/>
    </xf>
    <xf numFmtId="176" fontId="21" fillId="6" borderId="21" xfId="0" applyNumberFormat="1" applyFont="1" applyFill="1" applyBorder="1" applyAlignment="1">
      <alignment horizontal="center" vertical="center"/>
    </xf>
    <xf numFmtId="176" fontId="19" fillId="4" borderId="19" xfId="0" applyNumberFormat="1" applyFont="1" applyFill="1" applyBorder="1" applyAlignment="1">
      <alignment horizontal="center" vertical="center"/>
    </xf>
    <xf numFmtId="176" fontId="20" fillId="5" borderId="20" xfId="0" applyNumberFormat="1" applyFont="1" applyFill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/>
    </xf>
    <xf numFmtId="176" fontId="29" fillId="8" borderId="29" xfId="0" applyNumberFormat="1" applyFont="1" applyFill="1" applyBorder="1" applyAlignment="1">
      <alignment horizontal="center" vertical="center"/>
    </xf>
    <xf numFmtId="176" fontId="30" fillId="9" borderId="30" xfId="0" applyNumberFormat="1" applyFont="1" applyFill="1" applyBorder="1" applyAlignment="1">
      <alignment horizontal="center" vertical="center"/>
    </xf>
    <xf numFmtId="176" fontId="45" fillId="19" borderId="45" xfId="0" applyNumberFormat="1" applyFont="1" applyFill="1" applyBorder="1" applyAlignment="1">
      <alignment horizontal="center" vertical="center"/>
    </xf>
    <xf numFmtId="176" fontId="13" fillId="3" borderId="13" xfId="0" applyNumberFormat="1" applyFont="1" applyFill="1" applyBorder="1" applyAlignment="1">
      <alignment horizontal="center" vertical="center" wrapText="1"/>
    </xf>
    <xf numFmtId="0" fontId="44" fillId="18" borderId="4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50" fillId="0" borderId="50" xfId="0" applyNumberFormat="1" applyFont="1" applyBorder="1" applyAlignment="1">
      <alignment horizontal="center" vertical="center"/>
    </xf>
    <xf numFmtId="176" fontId="49" fillId="0" borderId="49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vertical="center" wrapText="1"/>
    </xf>
    <xf numFmtId="176" fontId="15" fillId="0" borderId="15" xfId="0" applyNumberFormat="1" applyFont="1" applyBorder="1" applyAlignment="1">
      <alignment horizontal="left" vertical="center" wrapText="1"/>
    </xf>
    <xf numFmtId="176" fontId="66" fillId="27" borderId="66" xfId="0" applyNumberFormat="1" applyFont="1" applyFill="1" applyBorder="1" applyAlignment="1">
      <alignment horizontal="center" vertical="center" wrapText="1"/>
    </xf>
    <xf numFmtId="176" fontId="68" fillId="28" borderId="68" xfId="0" applyNumberFormat="1" applyFont="1" applyFill="1" applyBorder="1" applyAlignment="1">
      <alignment horizontal="center" vertical="center" wrapText="1"/>
    </xf>
    <xf numFmtId="176" fontId="83" fillId="0" borderId="83" xfId="0" applyNumberFormat="1" applyFont="1" applyBorder="1" applyAlignment="1">
      <alignment horizontal="center" vertical="center"/>
    </xf>
    <xf numFmtId="176" fontId="76" fillId="0" borderId="76" xfId="0" applyNumberFormat="1" applyFont="1" applyBorder="1" applyAlignment="1">
      <alignment horizontal="center" vertical="center"/>
    </xf>
    <xf numFmtId="49" fontId="82" fillId="0" borderId="82" xfId="0" applyNumberFormat="1" applyFont="1" applyBorder="1" applyAlignment="1">
      <alignment horizontal="center" vertical="center"/>
    </xf>
    <xf numFmtId="49" fontId="77" fillId="0" borderId="77" xfId="0" applyNumberFormat="1" applyFont="1" applyBorder="1" applyAlignment="1">
      <alignment horizontal="center" vertical="center"/>
    </xf>
    <xf numFmtId="176" fontId="78" fillId="0" borderId="78" xfId="0" applyNumberFormat="1" applyFont="1" applyBorder="1" applyAlignment="1">
      <alignment horizontal="center" vertical="center"/>
    </xf>
    <xf numFmtId="49" fontId="80" fillId="0" borderId="80" xfId="0" applyNumberFormat="1" applyFont="1" applyBorder="1" applyAlignment="1">
      <alignment horizontal="center" vertical="center"/>
    </xf>
    <xf numFmtId="176" fontId="84" fillId="35" borderId="84" xfId="0" applyNumberFormat="1" applyFont="1" applyFill="1" applyBorder="1" applyAlignment="1">
      <alignment horizontal="left" vertical="center" wrapText="1"/>
    </xf>
    <xf numFmtId="176" fontId="81" fillId="34" borderId="81" xfId="0" applyNumberFormat="1" applyFont="1" applyFill="1" applyBorder="1" applyAlignment="1">
      <alignment horizontal="left" vertical="center"/>
    </xf>
    <xf numFmtId="176" fontId="79" fillId="33" borderId="79" xfId="0" applyNumberFormat="1" applyFont="1" applyFill="1" applyBorder="1" applyAlignment="1">
      <alignment horizontal="center" vertical="center"/>
    </xf>
    <xf numFmtId="176" fontId="89" fillId="2" borderId="1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E760-35CA-40E3-BBAF-C6AC44BE2771}">
  <dimension ref="A1:P14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9" customWidth="1"/>
    <col min="3" max="3" width="26" customWidth="1"/>
    <col min="4" max="4" width="9" customWidth="1"/>
    <col min="5" max="5" width="25" customWidth="1"/>
    <col min="6" max="7" width="7" customWidth="1"/>
    <col min="8" max="8" width="6" customWidth="1"/>
    <col min="9" max="9" width="9" customWidth="1"/>
    <col min="10" max="10" width="19" customWidth="1"/>
    <col min="11" max="15" width="22" customWidth="1"/>
    <col min="16" max="16" width="11" customWidth="1"/>
    <col min="17" max="20" width="10" customWidth="1"/>
  </cols>
  <sheetData>
    <row r="1" spans="1:16" x14ac:dyDescent="0.3">
      <c r="A1" s="69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68" t="s">
        <v>20</v>
      </c>
    </row>
    <row r="2" spans="1:16" ht="24" x14ac:dyDescent="0.3">
      <c r="A2" s="12" t="s">
        <v>21</v>
      </c>
      <c r="B2" s="12" t="s">
        <v>22</v>
      </c>
      <c r="C2" s="13" t="s">
        <v>23</v>
      </c>
      <c r="D2" s="12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  <c r="J2" s="12" t="s">
        <v>30</v>
      </c>
      <c r="K2" s="12" t="s">
        <v>31</v>
      </c>
      <c r="L2" s="12" t="s">
        <v>32</v>
      </c>
      <c r="M2" s="12" t="s">
        <v>33</v>
      </c>
      <c r="N2" s="12" t="s">
        <v>34</v>
      </c>
      <c r="O2" s="12" t="s">
        <v>35</v>
      </c>
      <c r="P2" s="68"/>
    </row>
    <row r="3" spans="1:16" ht="24" x14ac:dyDescent="0.3">
      <c r="A3" s="7">
        <v>1</v>
      </c>
      <c r="B3" s="1" t="s">
        <v>36</v>
      </c>
      <c r="C3" s="20" t="s">
        <v>37</v>
      </c>
      <c r="D3" s="1"/>
      <c r="E3" s="23" t="s">
        <v>7</v>
      </c>
      <c r="F3" s="19" t="s">
        <v>38</v>
      </c>
      <c r="G3" s="24" t="s">
        <v>39</v>
      </c>
      <c r="H3" s="10"/>
      <c r="I3" s="10"/>
      <c r="J3" s="10"/>
      <c r="K3" s="2"/>
      <c r="L3" s="2"/>
      <c r="M3" s="2"/>
      <c r="N3" s="2"/>
      <c r="O3" s="2"/>
      <c r="P3" s="2"/>
    </row>
    <row r="4" spans="1:16" ht="24" x14ac:dyDescent="0.3">
      <c r="A4" s="7">
        <v>2</v>
      </c>
      <c r="B4" s="7" t="s">
        <v>36</v>
      </c>
      <c r="C4" s="20" t="s">
        <v>37</v>
      </c>
      <c r="D4" s="1"/>
      <c r="E4" s="21" t="s">
        <v>5</v>
      </c>
      <c r="F4" s="19" t="s">
        <v>38</v>
      </c>
      <c r="G4" s="22"/>
      <c r="H4" s="10"/>
      <c r="I4" s="10"/>
      <c r="J4" s="10"/>
      <c r="K4" s="2"/>
      <c r="L4" s="2"/>
      <c r="M4" s="2"/>
      <c r="N4" s="2"/>
      <c r="O4" s="2"/>
      <c r="P4" s="2"/>
    </row>
    <row r="5" spans="1:16" ht="24" x14ac:dyDescent="0.3">
      <c r="A5" s="7">
        <v>3</v>
      </c>
      <c r="B5" s="7" t="s">
        <v>36</v>
      </c>
      <c r="C5" s="14" t="s">
        <v>40</v>
      </c>
      <c r="D5" s="1"/>
      <c r="E5" s="15" t="s">
        <v>1</v>
      </c>
      <c r="F5" s="7" t="s">
        <v>38</v>
      </c>
      <c r="G5" s="16"/>
      <c r="H5" s="10"/>
      <c r="I5" s="10"/>
      <c r="J5" s="10"/>
      <c r="K5" s="2"/>
      <c r="L5" s="2"/>
      <c r="M5" s="2"/>
      <c r="N5" s="2"/>
      <c r="O5" s="2"/>
      <c r="P5" s="2"/>
    </row>
    <row r="6" spans="1:16" ht="24" x14ac:dyDescent="0.3">
      <c r="A6" s="7">
        <v>4</v>
      </c>
      <c r="B6" s="7" t="s">
        <v>36</v>
      </c>
      <c r="C6" s="18" t="s">
        <v>41</v>
      </c>
      <c r="D6" s="1"/>
      <c r="E6" s="15" t="s">
        <v>4</v>
      </c>
      <c r="F6" s="7" t="s">
        <v>38</v>
      </c>
      <c r="G6" s="16" t="s">
        <v>42</v>
      </c>
      <c r="H6" s="1"/>
      <c r="I6" s="1"/>
      <c r="J6" s="1"/>
      <c r="K6" s="1"/>
      <c r="L6" s="1"/>
      <c r="M6" s="1"/>
      <c r="N6" s="1"/>
      <c r="O6" s="1"/>
      <c r="P6" s="2"/>
    </row>
    <row r="7" spans="1:16" ht="24" x14ac:dyDescent="0.3">
      <c r="A7" s="7">
        <v>5</v>
      </c>
      <c r="B7" s="7" t="s">
        <v>43</v>
      </c>
      <c r="C7" s="17" t="s">
        <v>44</v>
      </c>
      <c r="D7" s="2"/>
      <c r="E7" s="5" t="s">
        <v>2</v>
      </c>
      <c r="F7" s="7" t="s">
        <v>38</v>
      </c>
      <c r="G7" s="6" t="s">
        <v>45</v>
      </c>
      <c r="H7" s="10"/>
      <c r="I7" s="10"/>
      <c r="J7" s="10"/>
      <c r="K7" s="9"/>
      <c r="L7" s="9"/>
      <c r="M7" s="9"/>
      <c r="N7" s="9"/>
      <c r="O7" s="9"/>
      <c r="P7" s="2"/>
    </row>
    <row r="8" spans="1:16" ht="36" x14ac:dyDescent="0.3">
      <c r="A8" s="7">
        <v>6</v>
      </c>
      <c r="B8" s="7" t="s">
        <v>43</v>
      </c>
      <c r="C8" s="17" t="s">
        <v>46</v>
      </c>
      <c r="D8" s="2"/>
      <c r="E8" s="5" t="s">
        <v>6</v>
      </c>
      <c r="F8" s="7" t="s">
        <v>38</v>
      </c>
      <c r="G8" s="6"/>
      <c r="H8" s="10"/>
      <c r="I8" s="10"/>
      <c r="J8" s="10"/>
      <c r="K8" s="9"/>
      <c r="L8" s="9"/>
      <c r="M8" s="9"/>
      <c r="N8" s="9"/>
      <c r="O8" s="9"/>
      <c r="P8" s="2"/>
    </row>
    <row r="9" spans="1:16" ht="36" x14ac:dyDescent="0.3">
      <c r="A9" s="7">
        <v>7</v>
      </c>
      <c r="B9" s="7" t="s">
        <v>43</v>
      </c>
      <c r="C9" s="17" t="s">
        <v>47</v>
      </c>
      <c r="D9" s="1"/>
      <c r="E9" s="5" t="s">
        <v>8</v>
      </c>
      <c r="F9" s="7" t="s">
        <v>38</v>
      </c>
      <c r="G9" s="6" t="s">
        <v>45</v>
      </c>
      <c r="H9" s="10"/>
      <c r="I9" s="10"/>
      <c r="J9" s="10"/>
      <c r="K9" s="2"/>
      <c r="L9" s="2"/>
      <c r="M9" s="2"/>
      <c r="N9" s="2"/>
      <c r="O9" s="2"/>
      <c r="P9" s="2"/>
    </row>
    <row r="10" spans="1:16" ht="24" x14ac:dyDescent="0.3">
      <c r="A10" s="7">
        <v>8</v>
      </c>
      <c r="B10" s="7" t="s">
        <v>43</v>
      </c>
      <c r="C10" s="18" t="s">
        <v>48</v>
      </c>
      <c r="D10" s="1"/>
      <c r="E10" s="5" t="s">
        <v>3</v>
      </c>
      <c r="F10" s="7" t="s">
        <v>38</v>
      </c>
      <c r="G10" s="6" t="s">
        <v>49</v>
      </c>
      <c r="H10" s="10"/>
      <c r="I10" s="10"/>
      <c r="J10" s="10"/>
      <c r="K10" s="2"/>
      <c r="L10" s="2"/>
      <c r="M10" s="2"/>
      <c r="N10" s="2"/>
      <c r="O10" s="2"/>
      <c r="P10" s="2"/>
    </row>
    <row r="11" spans="1:16" ht="29" x14ac:dyDescent="0.3">
      <c r="A11" s="7">
        <v>9</v>
      </c>
      <c r="B11" s="3" t="s">
        <v>50</v>
      </c>
      <c r="C11" s="4" t="s">
        <v>51</v>
      </c>
      <c r="D11" s="1"/>
      <c r="E11" s="5" t="s">
        <v>0</v>
      </c>
      <c r="F11" s="7" t="s">
        <v>38</v>
      </c>
      <c r="G11" s="6"/>
      <c r="H11" s="10"/>
      <c r="I11" s="10"/>
      <c r="J11" s="10"/>
      <c r="K11" s="2"/>
      <c r="L11" s="2"/>
      <c r="M11" s="2"/>
      <c r="N11" s="2"/>
      <c r="O11" s="2"/>
      <c r="P11" s="2"/>
    </row>
    <row r="12" spans="1:16" ht="29" x14ac:dyDescent="0.3">
      <c r="A12" s="7">
        <v>10</v>
      </c>
      <c r="B12" s="3" t="s">
        <v>50</v>
      </c>
      <c r="C12" s="4" t="s">
        <v>51</v>
      </c>
      <c r="D12" s="1"/>
      <c r="E12" s="5" t="s">
        <v>0</v>
      </c>
      <c r="F12" s="8" t="s">
        <v>38</v>
      </c>
      <c r="G12" s="6"/>
      <c r="H12" s="1"/>
      <c r="I12" s="1"/>
      <c r="J12" s="1"/>
      <c r="K12" s="1"/>
      <c r="L12" s="1"/>
      <c r="M12" s="1"/>
      <c r="N12" s="1"/>
      <c r="O12" s="1"/>
      <c r="P12" s="2"/>
    </row>
    <row r="13" spans="1:16" ht="26" x14ac:dyDescent="0.3">
      <c r="A13" s="7">
        <v>11</v>
      </c>
      <c r="B13" s="3" t="s">
        <v>50</v>
      </c>
      <c r="C13" s="11" t="s">
        <v>52</v>
      </c>
      <c r="D13" s="2"/>
      <c r="E13" s="5" t="s">
        <v>0</v>
      </c>
      <c r="F13" s="7" t="s">
        <v>38</v>
      </c>
      <c r="G13" s="2"/>
      <c r="H13" s="10"/>
      <c r="I13" s="10"/>
      <c r="J13" s="10"/>
      <c r="K13" s="9"/>
      <c r="L13" s="9"/>
      <c r="M13" s="9"/>
      <c r="N13" s="9"/>
      <c r="O13" s="9"/>
      <c r="P13" s="2"/>
    </row>
    <row r="14" spans="1:16" x14ac:dyDescent="0.3">
      <c r="A14" s="7">
        <v>12</v>
      </c>
      <c r="B14" s="7"/>
      <c r="C14" s="2"/>
      <c r="D14" s="2"/>
      <c r="E14" s="2"/>
      <c r="F14" s="7"/>
      <c r="G14" s="7"/>
      <c r="H14" s="10"/>
      <c r="I14" s="10"/>
      <c r="J14" s="10"/>
      <c r="K14" s="9"/>
      <c r="L14" s="9"/>
      <c r="M14" s="9"/>
      <c r="N14" s="9"/>
      <c r="O14" s="9"/>
      <c r="P14" s="2"/>
    </row>
  </sheetData>
  <mergeCells count="2">
    <mergeCell ref="P1:P2"/>
    <mergeCell ref="A1:O1"/>
  </mergeCells>
  <phoneticPr fontId="88" type="noConversion"/>
  <dataValidations count="2">
    <dataValidation type="list" allowBlank="1" showErrorMessage="1" sqref="B2" xr:uid="{00000000-0002-0000-0000-000000000000}">
      <formula1>"建设,运维,通用"</formula1>
    </dataValidation>
    <dataValidation type="list" allowBlank="1" showErrorMessage="1" sqref="B14" xr:uid="{00000000-0002-0000-0000-000001000000}">
      <formula1>"建设,运维,通用,请假"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5B1B321-0D42-42D4-9080-73228E06FB03}">
          <x14:formula1>
            <xm:f>'附表-2'!$A$1:$D$1</xm:f>
          </x14:formula1>
          <xm:sqref>B3:B13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14FA-72A7-40E1-A625-2315D62F0213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36" t="s">
        <v>53</v>
      </c>
      <c r="B1" s="36"/>
      <c r="C1" s="36"/>
      <c r="D1" s="37">
        <v>44562</v>
      </c>
    </row>
    <row r="2" spans="1:19" ht="19" customHeight="1" x14ac:dyDescent="0.3">
      <c r="A2" s="75" t="str">
        <f>CONCATENATE("周总结&lt;",TEXT($D$1-6,"yyyy年mm月dd日"),"-",TEXT($D$1,"yyyy年mm月dd日"),"&gt;")</f>
        <v>周总结&lt;2021年12月26日-2022年01月01日&gt;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6" t="s">
        <v>54</v>
      </c>
      <c r="S2" s="68" t="s">
        <v>20</v>
      </c>
    </row>
    <row r="3" spans="1:19" ht="29" customHeight="1" x14ac:dyDescent="0.3">
      <c r="A3" s="12" t="s">
        <v>21</v>
      </c>
      <c r="B3" s="12" t="s">
        <v>55</v>
      </c>
      <c r="C3" s="12" t="s">
        <v>56</v>
      </c>
      <c r="D3" s="13" t="s">
        <v>23</v>
      </c>
      <c r="E3" s="13" t="s">
        <v>24</v>
      </c>
      <c r="F3" s="13" t="s">
        <v>26</v>
      </c>
      <c r="G3" s="13" t="s">
        <v>57</v>
      </c>
      <c r="H3" s="12" t="s">
        <v>58</v>
      </c>
      <c r="I3" s="13" t="s">
        <v>28</v>
      </c>
      <c r="J3" s="13" t="s">
        <v>59</v>
      </c>
      <c r="K3" s="12" t="s">
        <v>60</v>
      </c>
      <c r="L3" s="12" t="s">
        <v>61</v>
      </c>
      <c r="M3" s="12" t="s">
        <v>62</v>
      </c>
      <c r="N3" s="12" t="s">
        <v>63</v>
      </c>
      <c r="O3" s="12" t="s">
        <v>64</v>
      </c>
      <c r="P3" s="12" t="s">
        <v>65</v>
      </c>
      <c r="Q3" s="12" t="s">
        <v>66</v>
      </c>
      <c r="R3" s="68"/>
      <c r="S3" s="68"/>
    </row>
    <row r="4" spans="1:19" ht="32" customHeight="1" x14ac:dyDescent="0.3">
      <c r="A4" s="7">
        <v>1</v>
      </c>
      <c r="B4" s="7"/>
      <c r="C4" s="1"/>
      <c r="D4" s="1"/>
      <c r="E4" s="10"/>
      <c r="F4" s="7"/>
      <c r="G4" s="7"/>
      <c r="H4" s="1"/>
      <c r="I4" s="28"/>
      <c r="J4" s="28"/>
      <c r="K4" s="29"/>
      <c r="L4" s="29"/>
      <c r="M4" s="29"/>
      <c r="N4" s="29"/>
      <c r="O4" s="29"/>
      <c r="P4" s="29"/>
      <c r="Q4" s="31"/>
      <c r="R4" s="30">
        <f>SUM(K4:Q4)</f>
        <v>0</v>
      </c>
      <c r="S4" s="2"/>
    </row>
    <row r="5" spans="1:19" ht="32" customHeight="1" x14ac:dyDescent="0.3">
      <c r="A5" s="7">
        <v>2</v>
      </c>
      <c r="B5" s="7"/>
      <c r="C5" s="7"/>
      <c r="D5" s="1"/>
      <c r="E5" s="1"/>
      <c r="F5" s="7"/>
      <c r="G5" s="2"/>
      <c r="H5" s="2"/>
      <c r="I5" s="28"/>
      <c r="J5" s="28"/>
      <c r="K5" s="29"/>
      <c r="L5" s="29"/>
      <c r="M5" s="29"/>
      <c r="N5" s="29"/>
      <c r="O5" s="29"/>
      <c r="P5" s="29"/>
      <c r="Q5" s="31"/>
      <c r="R5" s="30">
        <f>SUM(K5:Q5)</f>
        <v>0</v>
      </c>
      <c r="S5" s="2"/>
    </row>
    <row r="6" spans="1:19" ht="32" customHeight="1" x14ac:dyDescent="0.3">
      <c r="A6" s="7">
        <v>3</v>
      </c>
      <c r="B6" s="7"/>
      <c r="C6" s="7"/>
      <c r="D6" s="1"/>
      <c r="E6" s="1"/>
      <c r="F6" s="7"/>
      <c r="G6" s="2"/>
      <c r="H6" s="2"/>
      <c r="I6" s="28"/>
      <c r="J6" s="28"/>
      <c r="K6" s="29"/>
      <c r="L6" s="29"/>
      <c r="M6" s="29"/>
      <c r="N6" s="29"/>
      <c r="O6" s="29"/>
      <c r="P6" s="29"/>
      <c r="Q6" s="31"/>
      <c r="R6" s="30">
        <f>SUM(K6:Q6)</f>
        <v>0</v>
      </c>
      <c r="S6" s="2"/>
    </row>
    <row r="7" spans="1:19" ht="32" customHeight="1" x14ac:dyDescent="0.3">
      <c r="A7" s="7">
        <v>4</v>
      </c>
      <c r="B7" s="7"/>
      <c r="C7" s="7"/>
      <c r="D7" s="2"/>
      <c r="E7" s="2"/>
      <c r="F7" s="7"/>
      <c r="G7" s="2"/>
      <c r="H7" s="2"/>
      <c r="I7" s="28"/>
      <c r="J7" s="28"/>
      <c r="K7" s="29"/>
      <c r="L7" s="29"/>
      <c r="M7" s="29"/>
      <c r="N7" s="29"/>
      <c r="O7" s="29"/>
      <c r="P7" s="29"/>
      <c r="Q7" s="31"/>
      <c r="R7" s="30">
        <f>SUM(K7:Q7)</f>
        <v>0</v>
      </c>
      <c r="S7" s="2"/>
    </row>
    <row r="8" spans="1:19" ht="26" customHeight="1" x14ac:dyDescent="0.3">
      <c r="A8" s="7">
        <v>5</v>
      </c>
      <c r="B8" s="7"/>
      <c r="C8" s="7"/>
      <c r="D8" s="2"/>
      <c r="E8" s="2"/>
      <c r="F8" s="7"/>
      <c r="G8" s="2"/>
      <c r="H8" s="28"/>
      <c r="I8" s="28"/>
      <c r="J8" s="2"/>
      <c r="K8" s="29"/>
      <c r="L8" s="29"/>
      <c r="M8" s="29"/>
      <c r="N8" s="29"/>
      <c r="O8" s="29"/>
      <c r="P8" s="29"/>
      <c r="Q8" s="31"/>
      <c r="R8" s="30">
        <f>SUM(J8:Q8)</f>
        <v>0</v>
      </c>
      <c r="S8" s="2"/>
    </row>
    <row r="9" spans="1:19" ht="25" customHeight="1" x14ac:dyDescent="0.3">
      <c r="A9" s="77" t="s">
        <v>67</v>
      </c>
      <c r="B9" s="77"/>
      <c r="C9" s="77"/>
      <c r="D9" s="77"/>
      <c r="E9" s="77"/>
      <c r="F9" s="77"/>
      <c r="G9" s="77"/>
      <c r="H9" s="77"/>
      <c r="I9" s="77"/>
      <c r="J9" s="77"/>
      <c r="K9" s="30">
        <f t="shared" ref="K9:R9" si="0">SUM(K4:K8)</f>
        <v>0</v>
      </c>
      <c r="L9" s="30">
        <f t="shared" si="0"/>
        <v>0</v>
      </c>
      <c r="M9" s="30">
        <f t="shared" si="0"/>
        <v>0</v>
      </c>
      <c r="N9" s="30">
        <f t="shared" si="0"/>
        <v>0</v>
      </c>
      <c r="O9" s="30">
        <f t="shared" si="0"/>
        <v>0</v>
      </c>
      <c r="P9" s="30">
        <f t="shared" si="0"/>
        <v>0</v>
      </c>
      <c r="Q9" s="30">
        <f t="shared" si="0"/>
        <v>0</v>
      </c>
      <c r="R9" s="30">
        <f t="shared" si="0"/>
        <v>0</v>
      </c>
      <c r="S9" s="2"/>
    </row>
    <row r="10" spans="1:19" ht="17" customHeight="1" x14ac:dyDescent="0.3">
      <c r="A10" s="78" t="s">
        <v>68</v>
      </c>
      <c r="B10" s="78"/>
      <c r="C10" s="78"/>
      <c r="D10" s="79" t="s">
        <v>69</v>
      </c>
      <c r="E10" s="80"/>
      <c r="F10" s="81"/>
      <c r="G10" s="72" t="s">
        <v>70</v>
      </c>
      <c r="H10" s="72"/>
      <c r="I10" s="72"/>
      <c r="J10" s="72"/>
      <c r="K10" s="32"/>
      <c r="L10" s="33"/>
      <c r="M10" s="33"/>
      <c r="N10" s="32"/>
      <c r="O10" s="32"/>
      <c r="P10" s="32"/>
      <c r="Q10" s="34" t="s">
        <v>71</v>
      </c>
      <c r="R10" s="2"/>
      <c r="S10" s="2"/>
    </row>
    <row r="11" spans="1:19" ht="17" customHeight="1" x14ac:dyDescent="0.3">
      <c r="A11" s="78"/>
      <c r="B11" s="78"/>
      <c r="C11" s="78"/>
      <c r="D11" s="82"/>
      <c r="E11" s="83"/>
      <c r="F11" s="84"/>
      <c r="G11" s="72" t="s">
        <v>72</v>
      </c>
      <c r="H11" s="72"/>
      <c r="I11" s="72"/>
      <c r="J11" s="72"/>
      <c r="K11" s="32"/>
      <c r="L11" s="33"/>
      <c r="M11" s="33"/>
      <c r="N11" s="32"/>
      <c r="O11" s="32"/>
      <c r="P11" s="32"/>
      <c r="Q11" s="34" t="s">
        <v>71</v>
      </c>
      <c r="R11" s="2"/>
      <c r="S11" s="2"/>
    </row>
    <row r="12" spans="1:19" ht="17" customHeight="1" x14ac:dyDescent="0.3">
      <c r="A12" s="78"/>
      <c r="B12" s="78"/>
      <c r="C12" s="78"/>
      <c r="D12" s="82"/>
      <c r="E12" s="83"/>
      <c r="F12" s="84"/>
      <c r="G12" s="72" t="s">
        <v>73</v>
      </c>
      <c r="H12" s="72"/>
      <c r="I12" s="72"/>
      <c r="J12" s="72"/>
      <c r="K12" s="32"/>
      <c r="L12" s="33"/>
      <c r="M12" s="33"/>
      <c r="N12" s="32"/>
      <c r="O12" s="32"/>
      <c r="P12" s="32"/>
      <c r="Q12" s="34" t="s">
        <v>71</v>
      </c>
      <c r="R12" s="2"/>
      <c r="S12" s="2"/>
    </row>
    <row r="13" spans="1:19" ht="17" customHeight="1" x14ac:dyDescent="0.3">
      <c r="A13" s="78"/>
      <c r="B13" s="78"/>
      <c r="C13" s="78"/>
      <c r="D13" s="72" t="s">
        <v>74</v>
      </c>
      <c r="E13" s="72"/>
      <c r="F13" s="72"/>
      <c r="G13" s="72" t="s">
        <v>75</v>
      </c>
      <c r="H13" s="72"/>
      <c r="I13" s="72"/>
      <c r="J13" s="72"/>
      <c r="K13" s="32"/>
      <c r="L13" s="33"/>
      <c r="M13" s="33"/>
      <c r="N13" s="32"/>
      <c r="O13" s="32"/>
      <c r="P13" s="32"/>
      <c r="Q13" s="34" t="s">
        <v>71</v>
      </c>
      <c r="R13" s="2"/>
      <c r="S13" s="2"/>
    </row>
    <row r="14" spans="1:19" ht="15" customHeight="1" x14ac:dyDescent="0.3">
      <c r="A14" s="78"/>
      <c r="B14" s="78"/>
      <c r="C14" s="78"/>
      <c r="D14" s="72"/>
      <c r="E14" s="72"/>
      <c r="F14" s="72"/>
      <c r="G14" s="72" t="s">
        <v>76</v>
      </c>
      <c r="H14" s="72"/>
      <c r="I14" s="72"/>
      <c r="J14" s="72"/>
      <c r="K14" s="32"/>
      <c r="L14" s="33"/>
      <c r="M14" s="33"/>
      <c r="N14" s="32"/>
      <c r="O14" s="32"/>
      <c r="P14" s="32"/>
      <c r="Q14" s="34" t="s">
        <v>71</v>
      </c>
      <c r="R14" s="2"/>
      <c r="S14" s="2"/>
    </row>
    <row r="15" spans="1:19" ht="15" customHeight="1" x14ac:dyDescent="0.3">
      <c r="A15" s="78"/>
      <c r="B15" s="78"/>
      <c r="C15" s="78"/>
      <c r="D15" s="72"/>
      <c r="E15" s="72"/>
      <c r="F15" s="72"/>
      <c r="G15" s="72" t="s">
        <v>77</v>
      </c>
      <c r="H15" s="72"/>
      <c r="I15" s="72"/>
      <c r="J15" s="72"/>
      <c r="K15" s="32"/>
      <c r="L15" s="33"/>
      <c r="M15" s="33"/>
      <c r="N15" s="32"/>
      <c r="O15" s="32"/>
      <c r="P15" s="32"/>
      <c r="Q15" s="34" t="s">
        <v>71</v>
      </c>
      <c r="R15" s="2"/>
      <c r="S15" s="2"/>
    </row>
    <row r="16" spans="1:19" ht="15" customHeight="1" x14ac:dyDescent="0.3">
      <c r="A16" s="78"/>
      <c r="B16" s="78"/>
      <c r="C16" s="78"/>
      <c r="D16" s="72"/>
      <c r="E16" s="72"/>
      <c r="F16" s="72"/>
      <c r="G16" s="72" t="s">
        <v>78</v>
      </c>
      <c r="H16" s="72"/>
      <c r="I16" s="72"/>
      <c r="J16" s="72"/>
      <c r="K16" s="32"/>
      <c r="L16" s="33"/>
      <c r="M16" s="33"/>
      <c r="N16" s="32"/>
      <c r="O16" s="32"/>
      <c r="P16" s="32"/>
      <c r="Q16" s="34" t="s">
        <v>71</v>
      </c>
      <c r="R16" s="2"/>
      <c r="S16" s="2"/>
    </row>
    <row r="17" spans="1:19" ht="16" customHeight="1" x14ac:dyDescent="0.3">
      <c r="A17" s="78"/>
      <c r="B17" s="78"/>
      <c r="C17" s="78"/>
      <c r="D17" s="73" t="s">
        <v>79</v>
      </c>
      <c r="E17" s="73"/>
      <c r="F17" s="73"/>
      <c r="G17" s="74" t="s">
        <v>80</v>
      </c>
      <c r="H17" s="74"/>
      <c r="I17" s="74"/>
      <c r="J17" s="74"/>
      <c r="K17" s="25"/>
      <c r="L17" s="25"/>
      <c r="M17" s="27"/>
      <c r="N17" s="25"/>
      <c r="O17" s="25"/>
      <c r="P17" s="25"/>
      <c r="Q17" s="25"/>
      <c r="R17" s="25"/>
      <c r="S17" s="26"/>
    </row>
    <row r="18" spans="1:19" ht="16" customHeight="1" x14ac:dyDescent="0.3">
      <c r="A18" s="78"/>
      <c r="B18" s="78"/>
      <c r="C18" s="78"/>
      <c r="D18" s="73"/>
      <c r="E18" s="73"/>
      <c r="F18" s="73"/>
      <c r="G18" s="74" t="s">
        <v>81</v>
      </c>
      <c r="H18" s="74"/>
      <c r="I18" s="74"/>
      <c r="J18" s="74"/>
      <c r="K18" s="25"/>
      <c r="L18" s="25"/>
      <c r="M18" s="27"/>
      <c r="N18" s="25"/>
      <c r="O18" s="25"/>
      <c r="P18" s="25"/>
      <c r="Q18" s="25"/>
      <c r="R18" s="26"/>
      <c r="S18" s="26"/>
    </row>
    <row r="19" spans="1:19" ht="16" customHeight="1" x14ac:dyDescent="0.3">
      <c r="A19" s="78"/>
      <c r="B19" s="78"/>
      <c r="C19" s="78"/>
      <c r="D19" s="73"/>
      <c r="E19" s="73"/>
      <c r="F19" s="73"/>
      <c r="G19" s="74" t="s">
        <v>82</v>
      </c>
      <c r="H19" s="74"/>
      <c r="I19" s="74"/>
      <c r="J19" s="74"/>
      <c r="K19" s="35"/>
      <c r="L19" s="35"/>
      <c r="M19" s="35"/>
      <c r="N19" s="35"/>
      <c r="O19" s="35"/>
      <c r="P19" s="35"/>
      <c r="Q19" s="35"/>
      <c r="R19" s="26"/>
      <c r="S19" s="26"/>
    </row>
    <row r="20" spans="1:19" ht="16" customHeight="1" x14ac:dyDescent="0.3"/>
  </sheetData>
  <mergeCells count="18"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88" type="noConversion"/>
  <dataValidations count="2">
    <dataValidation type="list" allowBlank="1" showErrorMessage="1" sqref="C9:C20" xr:uid="{00000000-0002-0000-0100-000000000000}">
      <formula1>"建设,运维,通用"</formula1>
    </dataValidation>
    <dataValidation type="list" allowBlank="1" showErrorMessage="1" sqref="J8" xr:uid="{00000000-0002-0000-0100-000001000000}">
      <formula1>"完成,延迟"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5C7A87C-A991-4FAF-B4DD-342399E6EBFE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5B98-D885-427B-A9D5-65CD369BC7F0}">
  <dimension ref="A1:S25"/>
  <sheetViews>
    <sheetView showGridLines="0" workbookViewId="0">
      <pane xSplit="8" ySplit="3" topLeftCell="K4" activePane="bottomRight" state="frozen"/>
      <selection pane="topRight"/>
      <selection pane="bottomLeft"/>
      <selection pane="bottomRight" activeCell="I4" sqref="I4"/>
    </sheetView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26" customWidth="1"/>
    <col min="5" max="5" width="7" customWidth="1"/>
    <col min="6" max="7" width="6" customWidth="1"/>
    <col min="8" max="8" width="25" customWidth="1"/>
    <col min="9" max="10" width="6" customWidth="1"/>
    <col min="11" max="11" width="21" customWidth="1"/>
    <col min="12" max="13" width="25" customWidth="1"/>
    <col min="14" max="15" width="26" customWidth="1"/>
    <col min="16" max="16" width="25" customWidth="1"/>
    <col min="17" max="17" width="21" customWidth="1"/>
    <col min="18" max="18" width="13" customWidth="1"/>
    <col min="19" max="19" width="22" customWidth="1"/>
    <col min="20" max="20" width="10" customWidth="1"/>
  </cols>
  <sheetData>
    <row r="1" spans="1:19" ht="14.5" x14ac:dyDescent="0.3">
      <c r="A1" s="36" t="s">
        <v>53</v>
      </c>
      <c r="B1" s="36"/>
      <c r="C1" s="36"/>
      <c r="D1" s="37">
        <v>44569</v>
      </c>
    </row>
    <row r="2" spans="1:19" x14ac:dyDescent="0.3">
      <c r="A2" s="75" t="str">
        <f>CONCATENATE("周总结&lt;",TEXT($D$1-6,"yyyy年mm月dd日"),"-",TEXT($D$1,"yyyy年mm月dd日"),"&gt;")</f>
        <v>周总结&lt;2022年01月02日-2022年01月08日&gt;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6" t="s">
        <v>54</v>
      </c>
      <c r="S2" s="68" t="s">
        <v>20</v>
      </c>
    </row>
    <row r="3" spans="1:19" ht="24" x14ac:dyDescent="0.3">
      <c r="A3" s="12" t="s">
        <v>21</v>
      </c>
      <c r="B3" s="12" t="s">
        <v>55</v>
      </c>
      <c r="C3" s="12" t="s">
        <v>56</v>
      </c>
      <c r="D3" s="13" t="s">
        <v>23</v>
      </c>
      <c r="E3" s="13" t="s">
        <v>24</v>
      </c>
      <c r="F3" s="13" t="s">
        <v>26</v>
      </c>
      <c r="G3" s="13" t="s">
        <v>57</v>
      </c>
      <c r="H3" s="12" t="s">
        <v>58</v>
      </c>
      <c r="I3" s="13" t="s">
        <v>28</v>
      </c>
      <c r="J3" s="13" t="s">
        <v>59</v>
      </c>
      <c r="K3" s="12" t="s">
        <v>60</v>
      </c>
      <c r="L3" s="12" t="s">
        <v>83</v>
      </c>
      <c r="M3" s="12" t="s">
        <v>84</v>
      </c>
      <c r="N3" s="12" t="s">
        <v>85</v>
      </c>
      <c r="O3" s="12" t="s">
        <v>86</v>
      </c>
      <c r="P3" s="12" t="s">
        <v>87</v>
      </c>
      <c r="Q3" s="12" t="s">
        <v>66</v>
      </c>
      <c r="R3" s="68"/>
      <c r="S3" s="68"/>
    </row>
    <row r="4" spans="1:19" ht="24" x14ac:dyDescent="0.3">
      <c r="A4" s="7">
        <v>1</v>
      </c>
      <c r="B4" s="7" t="str">
        <f>VLOOKUP(D4,'附表-1'!$F$7:$G$148,2,FALSE)</f>
        <v>OP08009</v>
      </c>
      <c r="C4" s="1" t="s">
        <v>36</v>
      </c>
      <c r="D4" s="20" t="s">
        <v>37</v>
      </c>
      <c r="E4" s="10"/>
      <c r="F4" s="19" t="s">
        <v>38</v>
      </c>
      <c r="G4" s="24" t="s">
        <v>39</v>
      </c>
      <c r="H4" s="23" t="s">
        <v>7</v>
      </c>
      <c r="I4" s="28"/>
      <c r="J4" s="28"/>
      <c r="K4" s="39"/>
      <c r="L4" s="38">
        <v>2</v>
      </c>
      <c r="M4" s="38">
        <v>2</v>
      </c>
      <c r="N4" s="38">
        <v>1</v>
      </c>
      <c r="O4" s="38">
        <v>3</v>
      </c>
      <c r="P4" s="38">
        <v>1</v>
      </c>
      <c r="Q4" s="38"/>
      <c r="R4" s="30">
        <f t="shared" ref="R4:R13" si="0">SUM(K4:Q4)</f>
        <v>9</v>
      </c>
      <c r="S4" s="2"/>
    </row>
    <row r="5" spans="1:19" ht="24" x14ac:dyDescent="0.3">
      <c r="A5" s="7">
        <v>2</v>
      </c>
      <c r="B5" s="7" t="str">
        <f>VLOOKUP(D5,'附表-1'!$F$7:$G$148,2,FALSE)</f>
        <v>OP08009</v>
      </c>
      <c r="C5" s="7" t="s">
        <v>36</v>
      </c>
      <c r="D5" s="20" t="s">
        <v>37</v>
      </c>
      <c r="E5" s="10"/>
      <c r="F5" s="19" t="s">
        <v>38</v>
      </c>
      <c r="G5" s="22"/>
      <c r="H5" s="21" t="s">
        <v>5</v>
      </c>
      <c r="I5" s="28"/>
      <c r="J5" s="28"/>
      <c r="K5" s="39"/>
      <c r="L5" s="38">
        <v>1</v>
      </c>
      <c r="M5" s="38">
        <v>1</v>
      </c>
      <c r="N5" s="38"/>
      <c r="O5" s="38"/>
      <c r="P5" s="38"/>
      <c r="Q5" s="38"/>
      <c r="R5" s="30">
        <f t="shared" si="0"/>
        <v>2</v>
      </c>
      <c r="S5" s="2"/>
    </row>
    <row r="6" spans="1:19" ht="24" x14ac:dyDescent="0.3">
      <c r="A6" s="7">
        <v>3</v>
      </c>
      <c r="B6" s="7" t="str">
        <f>VLOOKUP(D6,'附表-1'!$F$7:$G$148,2,FALSE)</f>
        <v>OP08002</v>
      </c>
      <c r="C6" s="7" t="s">
        <v>36</v>
      </c>
      <c r="D6" s="14" t="s">
        <v>40</v>
      </c>
      <c r="E6" s="10"/>
      <c r="F6" s="7" t="s">
        <v>38</v>
      </c>
      <c r="G6" s="16"/>
      <c r="H6" s="15" t="s">
        <v>1</v>
      </c>
      <c r="I6" s="28"/>
      <c r="J6" s="28"/>
      <c r="K6" s="39"/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38"/>
      <c r="R6" s="30">
        <f t="shared" si="0"/>
        <v>5</v>
      </c>
      <c r="S6" s="2"/>
    </row>
    <row r="7" spans="1:19" ht="24" x14ac:dyDescent="0.3">
      <c r="A7" s="7">
        <v>4</v>
      </c>
      <c r="B7" s="7" t="str">
        <f>VLOOKUP(D7,'附表-1'!$F$7:$G$148,2,FALSE)</f>
        <v>OP08006</v>
      </c>
      <c r="C7" s="7" t="s">
        <v>36</v>
      </c>
      <c r="D7" s="18" t="s">
        <v>41</v>
      </c>
      <c r="E7" s="2"/>
      <c r="F7" s="7" t="s">
        <v>38</v>
      </c>
      <c r="G7" s="16" t="s">
        <v>42</v>
      </c>
      <c r="H7" s="15" t="s">
        <v>4</v>
      </c>
      <c r="I7" s="28"/>
      <c r="J7" s="28"/>
      <c r="K7" s="39"/>
      <c r="L7" s="38">
        <v>1</v>
      </c>
      <c r="M7" s="38"/>
      <c r="N7" s="38"/>
      <c r="O7" s="38"/>
      <c r="P7" s="38"/>
      <c r="Q7" s="38"/>
      <c r="R7" s="30">
        <f t="shared" si="0"/>
        <v>1</v>
      </c>
      <c r="S7" s="2"/>
    </row>
    <row r="8" spans="1:19" ht="24" x14ac:dyDescent="0.3">
      <c r="A8" s="7">
        <v>5</v>
      </c>
      <c r="B8" s="7" t="str">
        <f>VLOOKUP(D8,'附表-1'!$F$7:$G$148,2,FALSE)</f>
        <v>BU01042</v>
      </c>
      <c r="C8" s="7" t="s">
        <v>43</v>
      </c>
      <c r="D8" s="17" t="s">
        <v>44</v>
      </c>
      <c r="E8" s="2"/>
      <c r="F8" s="7" t="s">
        <v>38</v>
      </c>
      <c r="G8" s="6" t="s">
        <v>45</v>
      </c>
      <c r="H8" s="5" t="s">
        <v>2</v>
      </c>
      <c r="I8" s="28"/>
      <c r="J8" s="28"/>
      <c r="K8" s="39"/>
      <c r="L8" s="38">
        <v>1</v>
      </c>
      <c r="M8" s="38"/>
      <c r="N8" s="38"/>
      <c r="O8" s="38">
        <v>2</v>
      </c>
      <c r="P8" s="38"/>
      <c r="Q8" s="38"/>
      <c r="R8" s="30">
        <f t="shared" si="0"/>
        <v>3</v>
      </c>
      <c r="S8" s="2"/>
    </row>
    <row r="9" spans="1:19" ht="36" x14ac:dyDescent="0.3">
      <c r="A9" s="7">
        <v>6</v>
      </c>
      <c r="B9" s="7" t="s">
        <v>88</v>
      </c>
      <c r="C9" s="7" t="s">
        <v>43</v>
      </c>
      <c r="D9" s="17" t="s">
        <v>46</v>
      </c>
      <c r="E9" s="2"/>
      <c r="F9" s="7" t="s">
        <v>38</v>
      </c>
      <c r="G9" s="6"/>
      <c r="H9" s="5" t="s">
        <v>6</v>
      </c>
      <c r="I9" s="28"/>
      <c r="J9" s="28"/>
      <c r="K9" s="39"/>
      <c r="L9" s="38">
        <v>1</v>
      </c>
      <c r="M9" s="38"/>
      <c r="N9" s="38"/>
      <c r="O9" s="38">
        <v>2</v>
      </c>
      <c r="P9" s="38"/>
      <c r="Q9" s="38"/>
      <c r="R9" s="30">
        <f t="shared" si="0"/>
        <v>3</v>
      </c>
      <c r="S9" s="2"/>
    </row>
    <row r="10" spans="1:19" ht="36" x14ac:dyDescent="0.3">
      <c r="A10" s="7">
        <v>7</v>
      </c>
      <c r="B10" s="7" t="s">
        <v>89</v>
      </c>
      <c r="C10" s="7" t="s">
        <v>43</v>
      </c>
      <c r="D10" s="17" t="s">
        <v>47</v>
      </c>
      <c r="E10" s="10"/>
      <c r="F10" s="7" t="s">
        <v>38</v>
      </c>
      <c r="G10" s="6" t="s">
        <v>45</v>
      </c>
      <c r="H10" s="5" t="s">
        <v>8</v>
      </c>
      <c r="I10" s="28"/>
      <c r="J10" s="28"/>
      <c r="K10" s="39"/>
      <c r="L10" s="38"/>
      <c r="M10" s="38"/>
      <c r="N10" s="38"/>
      <c r="O10" s="38"/>
      <c r="P10" s="38"/>
      <c r="Q10" s="38"/>
      <c r="R10" s="30">
        <f t="shared" si="0"/>
        <v>0</v>
      </c>
      <c r="S10" s="2"/>
    </row>
    <row r="11" spans="1:19" ht="24" x14ac:dyDescent="0.3">
      <c r="A11" s="7">
        <v>8</v>
      </c>
      <c r="B11" s="7" t="str">
        <f>VLOOKUP(D11,'附表-1'!$F$7:$G$148,2,FALSE)</f>
        <v>BU01047</v>
      </c>
      <c r="C11" s="7" t="s">
        <v>43</v>
      </c>
      <c r="D11" s="18" t="s">
        <v>48</v>
      </c>
      <c r="E11" s="10">
        <v>0.7</v>
      </c>
      <c r="F11" s="7" t="s">
        <v>38</v>
      </c>
      <c r="G11" s="6" t="s">
        <v>49</v>
      </c>
      <c r="H11" s="5" t="s">
        <v>3</v>
      </c>
      <c r="I11" s="28"/>
      <c r="J11" s="28"/>
      <c r="K11" s="39"/>
      <c r="L11" s="38">
        <v>2</v>
      </c>
      <c r="M11" s="38">
        <v>4</v>
      </c>
      <c r="N11" s="38">
        <v>4</v>
      </c>
      <c r="O11" s="38"/>
      <c r="P11" s="38"/>
      <c r="Q11" s="38"/>
      <c r="R11" s="30">
        <f t="shared" si="0"/>
        <v>10</v>
      </c>
      <c r="S11" s="2"/>
    </row>
    <row r="12" spans="1:19" ht="36" x14ac:dyDescent="0.3">
      <c r="A12" s="7">
        <v>9</v>
      </c>
      <c r="B12" s="7" t="str">
        <f>VLOOKUP(D12,'附表-1'!$F$7:$G$148,2,FALSE)</f>
        <v>GE01001</v>
      </c>
      <c r="C12" s="3" t="s">
        <v>50</v>
      </c>
      <c r="D12" s="4" t="s">
        <v>51</v>
      </c>
      <c r="E12" s="1"/>
      <c r="F12" s="7" t="s">
        <v>38</v>
      </c>
      <c r="G12" s="6"/>
      <c r="H12" s="5" t="s">
        <v>10</v>
      </c>
      <c r="I12" s="28"/>
      <c r="J12" s="28"/>
      <c r="K12" s="39"/>
      <c r="L12" s="38"/>
      <c r="M12" s="38">
        <v>1</v>
      </c>
      <c r="N12" s="38"/>
      <c r="O12" s="38"/>
      <c r="P12" s="38"/>
      <c r="Q12" s="38"/>
      <c r="R12" s="30">
        <f t="shared" si="0"/>
        <v>1</v>
      </c>
      <c r="S12" s="2"/>
    </row>
    <row r="13" spans="1:19" ht="29" x14ac:dyDescent="0.3">
      <c r="A13" s="7">
        <v>10</v>
      </c>
      <c r="B13" s="7" t="str">
        <f>VLOOKUP(D13,'附表-1'!$F$7:$G$148,2,FALSE)</f>
        <v>GE01001</v>
      </c>
      <c r="C13" s="3" t="s">
        <v>50</v>
      </c>
      <c r="D13" s="4" t="s">
        <v>51</v>
      </c>
      <c r="E13" s="2"/>
      <c r="F13" s="8" t="s">
        <v>38</v>
      </c>
      <c r="G13" s="6"/>
      <c r="H13" s="5" t="s">
        <v>9</v>
      </c>
      <c r="I13" s="28"/>
      <c r="J13" s="28"/>
      <c r="K13" s="39"/>
      <c r="L13" s="38"/>
      <c r="M13" s="38"/>
      <c r="N13" s="38">
        <v>2</v>
      </c>
      <c r="O13" s="38"/>
      <c r="P13" s="38"/>
      <c r="Q13" s="38"/>
      <c r="R13" s="30">
        <f t="shared" si="0"/>
        <v>2</v>
      </c>
      <c r="S13" s="2"/>
    </row>
    <row r="14" spans="1:19" ht="26" x14ac:dyDescent="0.3">
      <c r="A14" s="7">
        <v>11</v>
      </c>
      <c r="B14" s="7" t="str">
        <f>VLOOKUP(D14,'附表-1'!$F$7:$G$148,2,FALSE)</f>
        <v>GE05001</v>
      </c>
      <c r="C14" s="3" t="s">
        <v>50</v>
      </c>
      <c r="D14" s="11" t="s">
        <v>52</v>
      </c>
      <c r="E14" s="2"/>
      <c r="F14" s="7" t="s">
        <v>38</v>
      </c>
      <c r="G14" s="2"/>
      <c r="H14" s="5" t="s">
        <v>0</v>
      </c>
      <c r="I14" s="28"/>
      <c r="J14" s="2"/>
      <c r="K14" s="39"/>
      <c r="L14" s="38"/>
      <c r="M14" s="38"/>
      <c r="N14" s="38"/>
      <c r="O14" s="38"/>
      <c r="P14" s="38"/>
      <c r="Q14" s="38"/>
      <c r="R14" s="30">
        <f>SUM(J14:Q14)</f>
        <v>0</v>
      </c>
      <c r="S14" s="2"/>
    </row>
    <row r="15" spans="1:19" x14ac:dyDescent="0.3">
      <c r="A15" s="77" t="s">
        <v>67</v>
      </c>
      <c r="B15" s="77"/>
      <c r="C15" s="77"/>
      <c r="D15" s="77"/>
      <c r="E15" s="77"/>
      <c r="F15" s="77"/>
      <c r="G15" s="77"/>
      <c r="H15" s="77"/>
      <c r="I15" s="77"/>
      <c r="J15" s="77"/>
      <c r="K15" s="30">
        <f t="shared" ref="K15:R15" si="1">SUM(K4:K14)</f>
        <v>0</v>
      </c>
      <c r="L15" s="40">
        <f t="shared" si="1"/>
        <v>9</v>
      </c>
      <c r="M15" s="30">
        <f t="shared" si="1"/>
        <v>9</v>
      </c>
      <c r="N15" s="40">
        <f t="shared" si="1"/>
        <v>8</v>
      </c>
      <c r="O15" s="30">
        <f t="shared" si="1"/>
        <v>8</v>
      </c>
      <c r="P15" s="30">
        <f t="shared" si="1"/>
        <v>2</v>
      </c>
      <c r="Q15" s="30">
        <f t="shared" si="1"/>
        <v>0</v>
      </c>
      <c r="R15" s="30">
        <f t="shared" si="1"/>
        <v>36</v>
      </c>
      <c r="S15" s="2"/>
    </row>
    <row r="16" spans="1:19" ht="36" x14ac:dyDescent="0.3">
      <c r="A16" s="78" t="s">
        <v>68</v>
      </c>
      <c r="B16" s="78"/>
      <c r="C16" s="78"/>
      <c r="D16" s="79" t="s">
        <v>69</v>
      </c>
      <c r="E16" s="80"/>
      <c r="F16" s="81"/>
      <c r="G16" s="72" t="s">
        <v>70</v>
      </c>
      <c r="H16" s="72"/>
      <c r="I16" s="72"/>
      <c r="J16" s="72"/>
      <c r="K16" s="34" t="s">
        <v>71</v>
      </c>
      <c r="L16" s="45" t="s">
        <v>90</v>
      </c>
      <c r="M16" s="85" t="s">
        <v>91</v>
      </c>
      <c r="N16" s="42" t="s">
        <v>91</v>
      </c>
      <c r="O16" s="43" t="s">
        <v>92</v>
      </c>
      <c r="P16" s="2"/>
      <c r="Q16" s="2"/>
      <c r="R16" s="2"/>
      <c r="S16" s="2"/>
    </row>
    <row r="17" spans="1:19" ht="36" x14ac:dyDescent="0.3">
      <c r="A17" s="78"/>
      <c r="B17" s="78"/>
      <c r="C17" s="78"/>
      <c r="D17" s="82"/>
      <c r="E17" s="83"/>
      <c r="F17" s="84"/>
      <c r="G17" s="72" t="s">
        <v>72</v>
      </c>
      <c r="H17" s="72"/>
      <c r="I17" s="72"/>
      <c r="J17" s="72"/>
      <c r="K17" s="34" t="s">
        <v>71</v>
      </c>
      <c r="L17" s="41" t="s">
        <v>93</v>
      </c>
      <c r="M17" s="85"/>
      <c r="N17" s="42" t="s">
        <v>91</v>
      </c>
      <c r="O17" s="43" t="s">
        <v>94</v>
      </c>
      <c r="P17" s="2" t="s">
        <v>95</v>
      </c>
      <c r="Q17" s="2"/>
      <c r="R17" s="2"/>
      <c r="S17" s="2"/>
    </row>
    <row r="18" spans="1:19" ht="36" x14ac:dyDescent="0.3">
      <c r="A18" s="78"/>
      <c r="B18" s="78"/>
      <c r="C18" s="78"/>
      <c r="D18" s="82"/>
      <c r="E18" s="83"/>
      <c r="F18" s="84"/>
      <c r="G18" s="72" t="s">
        <v>73</v>
      </c>
      <c r="H18" s="72"/>
      <c r="I18" s="72"/>
      <c r="J18" s="72"/>
      <c r="K18" s="34" t="s">
        <v>71</v>
      </c>
      <c r="L18" s="41" t="s">
        <v>96</v>
      </c>
      <c r="M18" s="85"/>
      <c r="N18" s="42" t="s">
        <v>91</v>
      </c>
      <c r="O18" s="43" t="s">
        <v>94</v>
      </c>
      <c r="P18" s="2" t="s">
        <v>97</v>
      </c>
      <c r="Q18" s="2"/>
      <c r="R18" s="2"/>
      <c r="S18" s="2"/>
    </row>
    <row r="19" spans="1:19" x14ac:dyDescent="0.3">
      <c r="A19" s="78"/>
      <c r="B19" s="78"/>
      <c r="C19" s="78"/>
      <c r="D19" s="72" t="s">
        <v>74</v>
      </c>
      <c r="E19" s="72"/>
      <c r="F19" s="72"/>
      <c r="G19" s="72" t="s">
        <v>75</v>
      </c>
      <c r="H19" s="72"/>
      <c r="I19" s="72"/>
      <c r="J19" s="72"/>
      <c r="K19" s="34" t="s">
        <v>71</v>
      </c>
      <c r="L19" s="41" t="s">
        <v>95</v>
      </c>
      <c r="M19" s="46" t="s">
        <v>95</v>
      </c>
      <c r="N19" s="42" t="s">
        <v>91</v>
      </c>
      <c r="O19" s="43" t="s">
        <v>95</v>
      </c>
      <c r="P19" s="2"/>
      <c r="Q19" s="2"/>
      <c r="R19" s="2"/>
      <c r="S19" s="2"/>
    </row>
    <row r="20" spans="1:19" ht="24" x14ac:dyDescent="0.3">
      <c r="A20" s="78"/>
      <c r="B20" s="78"/>
      <c r="C20" s="78"/>
      <c r="D20" s="72"/>
      <c r="E20" s="72"/>
      <c r="F20" s="72"/>
      <c r="G20" s="72" t="s">
        <v>76</v>
      </c>
      <c r="H20" s="72"/>
      <c r="I20" s="72"/>
      <c r="J20" s="72"/>
      <c r="K20" s="34" t="s">
        <v>71</v>
      </c>
      <c r="L20" s="41" t="s">
        <v>95</v>
      </c>
      <c r="M20" s="46" t="s">
        <v>95</v>
      </c>
      <c r="N20" s="47" t="s">
        <v>91</v>
      </c>
      <c r="O20" s="43" t="s">
        <v>98</v>
      </c>
      <c r="P20" s="2"/>
      <c r="Q20" s="2"/>
      <c r="R20" s="2"/>
      <c r="S20" s="2"/>
    </row>
    <row r="21" spans="1:19" ht="24" x14ac:dyDescent="0.3">
      <c r="A21" s="78"/>
      <c r="B21" s="78"/>
      <c r="C21" s="78"/>
      <c r="D21" s="72"/>
      <c r="E21" s="72"/>
      <c r="F21" s="72"/>
      <c r="G21" s="72" t="s">
        <v>77</v>
      </c>
      <c r="H21" s="72"/>
      <c r="I21" s="72"/>
      <c r="J21" s="72"/>
      <c r="K21" s="34" t="s">
        <v>71</v>
      </c>
      <c r="L21" s="45" t="s">
        <v>99</v>
      </c>
      <c r="M21" s="16" t="s">
        <v>100</v>
      </c>
      <c r="N21" s="86" t="s">
        <v>101</v>
      </c>
      <c r="O21" s="44" t="s">
        <v>102</v>
      </c>
      <c r="P21" s="2" t="s">
        <v>103</v>
      </c>
      <c r="Q21" s="2"/>
      <c r="R21" s="2"/>
      <c r="S21" s="2"/>
    </row>
    <row r="22" spans="1:19" ht="36" x14ac:dyDescent="0.3">
      <c r="A22" s="78"/>
      <c r="B22" s="78"/>
      <c r="C22" s="78"/>
      <c r="D22" s="72"/>
      <c r="E22" s="72"/>
      <c r="F22" s="72"/>
      <c r="G22" s="72" t="s">
        <v>78</v>
      </c>
      <c r="H22" s="72"/>
      <c r="I22" s="72"/>
      <c r="J22" s="72"/>
      <c r="K22" s="34" t="s">
        <v>71</v>
      </c>
      <c r="L22" s="45" t="s">
        <v>104</v>
      </c>
      <c r="M22" s="16" t="s">
        <v>105</v>
      </c>
      <c r="N22" s="86"/>
      <c r="O22" s="43" t="s">
        <v>95</v>
      </c>
      <c r="P22" s="2" t="s">
        <v>106</v>
      </c>
      <c r="Q22" s="2"/>
      <c r="R22" s="2"/>
      <c r="S22" s="2"/>
    </row>
    <row r="23" spans="1:19" ht="48" x14ac:dyDescent="0.3">
      <c r="A23" s="78"/>
      <c r="B23" s="78"/>
      <c r="C23" s="78"/>
      <c r="D23" s="73" t="s">
        <v>79</v>
      </c>
      <c r="E23" s="73"/>
      <c r="F23" s="73"/>
      <c r="G23" s="74" t="s">
        <v>80</v>
      </c>
      <c r="H23" s="74"/>
      <c r="I23" s="74"/>
      <c r="J23" s="74"/>
      <c r="K23" s="25"/>
      <c r="L23" s="48"/>
      <c r="M23" s="48" t="s">
        <v>95</v>
      </c>
      <c r="N23" s="48" t="s">
        <v>107</v>
      </c>
      <c r="O23" s="48" t="s">
        <v>95</v>
      </c>
      <c r="P23" s="25"/>
      <c r="Q23" s="25"/>
      <c r="R23" s="25"/>
      <c r="S23" s="26"/>
    </row>
    <row r="24" spans="1:19" x14ac:dyDescent="0.3">
      <c r="A24" s="78"/>
      <c r="B24" s="78"/>
      <c r="C24" s="78"/>
      <c r="D24" s="73"/>
      <c r="E24" s="73"/>
      <c r="F24" s="73"/>
      <c r="G24" s="74" t="s">
        <v>81</v>
      </c>
      <c r="H24" s="74"/>
      <c r="I24" s="74"/>
      <c r="J24" s="74"/>
      <c r="K24" s="25"/>
      <c r="L24" s="48"/>
      <c r="M24" s="48" t="s">
        <v>108</v>
      </c>
      <c r="N24" s="48"/>
      <c r="O24" s="48"/>
      <c r="P24" s="25"/>
      <c r="Q24" s="25"/>
      <c r="R24" s="26"/>
      <c r="S24" s="26"/>
    </row>
    <row r="25" spans="1:19" x14ac:dyDescent="0.3">
      <c r="A25" s="78"/>
      <c r="B25" s="78"/>
      <c r="C25" s="78"/>
      <c r="D25" s="73"/>
      <c r="E25" s="73"/>
      <c r="F25" s="73"/>
      <c r="G25" s="74" t="s">
        <v>82</v>
      </c>
      <c r="H25" s="74"/>
      <c r="I25" s="74"/>
      <c r="J25" s="74"/>
      <c r="K25" s="35"/>
      <c r="L25" s="49"/>
      <c r="M25" s="49" t="s">
        <v>109</v>
      </c>
      <c r="N25" s="49"/>
      <c r="O25" s="49"/>
      <c r="P25" s="35"/>
      <c r="Q25" s="35"/>
      <c r="R25" s="26"/>
      <c r="S25" s="26"/>
    </row>
  </sheetData>
  <mergeCells count="20">
    <mergeCell ref="A15:J15"/>
    <mergeCell ref="G18:J18"/>
    <mergeCell ref="M16:M18"/>
    <mergeCell ref="N21:N22"/>
    <mergeCell ref="A2:Q2"/>
    <mergeCell ref="R2:R3"/>
    <mergeCell ref="S2:S3"/>
    <mergeCell ref="G25:J25"/>
    <mergeCell ref="G24:J24"/>
    <mergeCell ref="G23:J23"/>
    <mergeCell ref="D23:F25"/>
    <mergeCell ref="G22:J22"/>
    <mergeCell ref="G21:J21"/>
    <mergeCell ref="G20:J20"/>
    <mergeCell ref="G19:J19"/>
    <mergeCell ref="D16:F18"/>
    <mergeCell ref="D19:F22"/>
    <mergeCell ref="G17:J17"/>
    <mergeCell ref="G16:J16"/>
    <mergeCell ref="A16:C25"/>
  </mergeCells>
  <phoneticPr fontId="88" type="noConversion"/>
  <dataValidations count="2">
    <dataValidation type="list" allowBlank="1" showErrorMessage="1" sqref="C15:C26" xr:uid="{00000000-0002-0000-0200-000000000000}">
      <formula1>"建设,运维,通用"</formula1>
    </dataValidation>
    <dataValidation type="list" allowBlank="1" showErrorMessage="1" sqref="J14" xr:uid="{00000000-0002-0000-02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9AECD01-6204-4BB9-B3CF-BF600B8D35C8}">
          <x14:formula1>
            <xm:f>'附表-2'!$A$1:$D$1</xm:f>
          </x14:formula1>
          <xm:sqref>C4:C14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BB6B-3411-4314-9F96-A481DD73D2B0}">
  <dimension ref="A1:S25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I4" sqref="I4"/>
    </sheetView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26" customWidth="1"/>
    <col min="5" max="5" width="7" customWidth="1"/>
    <col min="6" max="7" width="6" customWidth="1"/>
    <col min="8" max="8" width="25" customWidth="1"/>
    <col min="9" max="10" width="6" customWidth="1"/>
    <col min="11" max="17" width="25" customWidth="1"/>
    <col min="18" max="18" width="13" customWidth="1"/>
    <col min="19" max="19" width="22" customWidth="1"/>
    <col min="20" max="20" width="10" customWidth="1"/>
  </cols>
  <sheetData>
    <row r="1" spans="1:19" ht="14.5" x14ac:dyDescent="0.3">
      <c r="A1" s="36" t="s">
        <v>53</v>
      </c>
      <c r="B1" s="36"/>
      <c r="C1" s="36"/>
      <c r="D1" s="37">
        <f>第2周工作计划!$D$1+7</f>
        <v>44576</v>
      </c>
    </row>
    <row r="2" spans="1:19" x14ac:dyDescent="0.3">
      <c r="A2" s="69" t="str">
        <f>CONCATENATE("周总结&lt;",TEXT($D$1-6,"yyyy年mm月dd日"),"-",TEXT($D$1,"yyyy年mm月dd日"),"&gt;")</f>
        <v>周总结&lt;2022年01月09日-2022年01月15日&gt;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7" t="s">
        <v>54</v>
      </c>
      <c r="S2" s="68" t="s">
        <v>20</v>
      </c>
    </row>
    <row r="3" spans="1:19" ht="24" x14ac:dyDescent="0.3">
      <c r="A3" s="12" t="s">
        <v>21</v>
      </c>
      <c r="B3" s="12" t="s">
        <v>55</v>
      </c>
      <c r="C3" s="12" t="s">
        <v>56</v>
      </c>
      <c r="D3" s="13" t="s">
        <v>23</v>
      </c>
      <c r="E3" s="13" t="s">
        <v>24</v>
      </c>
      <c r="F3" s="13" t="s">
        <v>26</v>
      </c>
      <c r="G3" s="13" t="s">
        <v>57</v>
      </c>
      <c r="H3" s="12" t="s">
        <v>58</v>
      </c>
      <c r="I3" s="13" t="s">
        <v>28</v>
      </c>
      <c r="J3" s="13" t="s">
        <v>59</v>
      </c>
      <c r="K3" s="12" t="s">
        <v>60</v>
      </c>
      <c r="L3" s="12" t="s">
        <v>110</v>
      </c>
      <c r="M3" s="12" t="s">
        <v>111</v>
      </c>
      <c r="N3" s="12" t="s">
        <v>112</v>
      </c>
      <c r="O3" s="12" t="s">
        <v>113</v>
      </c>
      <c r="P3" s="12" t="s">
        <v>65</v>
      </c>
      <c r="Q3" s="12" t="s">
        <v>66</v>
      </c>
      <c r="R3" s="88"/>
      <c r="S3" s="68"/>
    </row>
    <row r="4" spans="1:19" ht="24" x14ac:dyDescent="0.3">
      <c r="A4" s="7">
        <v>1</v>
      </c>
      <c r="B4" s="7" t="str">
        <f>VLOOKUP(D4,'附表-1'!$F$7:$G$148,2,FALSE)</f>
        <v>OP08009</v>
      </c>
      <c r="C4" s="1" t="s">
        <v>36</v>
      </c>
      <c r="D4" s="20" t="s">
        <v>37</v>
      </c>
      <c r="E4" s="10"/>
      <c r="F4" s="19" t="s">
        <v>38</v>
      </c>
      <c r="G4" s="24" t="s">
        <v>39</v>
      </c>
      <c r="H4" s="23" t="s">
        <v>7</v>
      </c>
      <c r="I4" s="28"/>
      <c r="J4" s="28"/>
      <c r="K4" s="38">
        <v>4</v>
      </c>
      <c r="L4" s="38">
        <v>2</v>
      </c>
      <c r="M4" s="38">
        <v>2</v>
      </c>
      <c r="N4" s="38">
        <v>2</v>
      </c>
      <c r="O4" s="38">
        <v>2</v>
      </c>
      <c r="P4" s="38"/>
      <c r="Q4" s="38"/>
      <c r="R4" s="30">
        <f t="shared" ref="R4:R13" si="0">SUM(K4:Q4)</f>
        <v>12</v>
      </c>
      <c r="S4" s="2"/>
    </row>
    <row r="5" spans="1:19" ht="24" x14ac:dyDescent="0.3">
      <c r="A5" s="7">
        <v>2</v>
      </c>
      <c r="B5" s="7" t="str">
        <f>VLOOKUP(D5,'附表-1'!$F$7:$G$148,2,FALSE)</f>
        <v>OP08009</v>
      </c>
      <c r="C5" s="7" t="s">
        <v>36</v>
      </c>
      <c r="D5" s="20" t="s">
        <v>37</v>
      </c>
      <c r="E5" s="10"/>
      <c r="F5" s="19" t="s">
        <v>38</v>
      </c>
      <c r="G5" s="22"/>
      <c r="H5" s="21" t="s">
        <v>5</v>
      </c>
      <c r="I5" s="28"/>
      <c r="J5" s="28"/>
      <c r="K5" s="38"/>
      <c r="L5" s="38">
        <v>1</v>
      </c>
      <c r="M5" s="38">
        <v>1</v>
      </c>
      <c r="N5" s="38">
        <v>1</v>
      </c>
      <c r="O5" s="38">
        <v>1</v>
      </c>
      <c r="P5" s="38"/>
      <c r="Q5" s="38"/>
      <c r="R5" s="30">
        <f t="shared" si="0"/>
        <v>4</v>
      </c>
      <c r="S5" s="2"/>
    </row>
    <row r="6" spans="1:19" ht="24" x14ac:dyDescent="0.3">
      <c r="A6" s="7">
        <v>3</v>
      </c>
      <c r="B6" s="7" t="str">
        <f>VLOOKUP(D6,'附表-1'!$F$7:$G$148,2,FALSE)</f>
        <v>OP08002</v>
      </c>
      <c r="C6" s="7" t="s">
        <v>36</v>
      </c>
      <c r="D6" s="14" t="s">
        <v>40</v>
      </c>
      <c r="E6" s="10"/>
      <c r="F6" s="7" t="s">
        <v>38</v>
      </c>
      <c r="G6" s="16"/>
      <c r="H6" s="15" t="s">
        <v>1</v>
      </c>
      <c r="I6" s="28"/>
      <c r="J6" s="28"/>
      <c r="K6" s="38">
        <v>1</v>
      </c>
      <c r="L6" s="38">
        <v>2</v>
      </c>
      <c r="M6" s="38">
        <v>2</v>
      </c>
      <c r="N6" s="38">
        <v>1</v>
      </c>
      <c r="O6" s="38">
        <v>3</v>
      </c>
      <c r="P6" s="38"/>
      <c r="Q6" s="38"/>
      <c r="R6" s="30">
        <f t="shared" si="0"/>
        <v>9</v>
      </c>
      <c r="S6" s="2"/>
    </row>
    <row r="7" spans="1:19" ht="24" x14ac:dyDescent="0.3">
      <c r="A7" s="7">
        <v>4</v>
      </c>
      <c r="B7" s="7" t="str">
        <f>VLOOKUP(D7,'附表-1'!$F$7:$G$148,2,FALSE)</f>
        <v>OP08006</v>
      </c>
      <c r="C7" s="7" t="s">
        <v>36</v>
      </c>
      <c r="D7" s="18" t="s">
        <v>41</v>
      </c>
      <c r="E7" s="2"/>
      <c r="F7" s="7" t="s">
        <v>38</v>
      </c>
      <c r="G7" s="16" t="s">
        <v>42</v>
      </c>
      <c r="H7" s="15" t="s">
        <v>4</v>
      </c>
      <c r="I7" s="28"/>
      <c r="J7" s="28"/>
      <c r="K7" s="38"/>
      <c r="L7" s="38"/>
      <c r="M7" s="38"/>
      <c r="N7" s="38"/>
      <c r="O7" s="38"/>
      <c r="P7" s="38"/>
      <c r="Q7" s="38"/>
      <c r="R7" s="30">
        <f t="shared" si="0"/>
        <v>0</v>
      </c>
      <c r="S7" s="2"/>
    </row>
    <row r="8" spans="1:19" ht="24" x14ac:dyDescent="0.3">
      <c r="A8" s="7">
        <v>5</v>
      </c>
      <c r="B8" s="7" t="str">
        <f>VLOOKUP(D8,'附表-1'!$F$7:$G$148,2,FALSE)</f>
        <v>BU01042</v>
      </c>
      <c r="C8" s="7" t="s">
        <v>43</v>
      </c>
      <c r="D8" s="17" t="s">
        <v>44</v>
      </c>
      <c r="E8" s="2"/>
      <c r="F8" s="7" t="s">
        <v>38</v>
      </c>
      <c r="G8" s="6" t="s">
        <v>45</v>
      </c>
      <c r="H8" s="5" t="s">
        <v>2</v>
      </c>
      <c r="I8" s="28"/>
      <c r="J8" s="28"/>
      <c r="K8" s="38">
        <v>0.5</v>
      </c>
      <c r="L8" s="38"/>
      <c r="M8" s="38"/>
      <c r="N8" s="38">
        <v>2</v>
      </c>
      <c r="O8" s="38">
        <v>2</v>
      </c>
      <c r="P8" s="38"/>
      <c r="Q8" s="38"/>
      <c r="R8" s="30">
        <f t="shared" si="0"/>
        <v>4.5</v>
      </c>
      <c r="S8" s="2"/>
    </row>
    <row r="9" spans="1:19" ht="36" x14ac:dyDescent="0.3">
      <c r="A9" s="7">
        <v>6</v>
      </c>
      <c r="B9" s="7" t="s">
        <v>88</v>
      </c>
      <c r="C9" s="7" t="s">
        <v>43</v>
      </c>
      <c r="D9" s="17" t="s">
        <v>46</v>
      </c>
      <c r="E9" s="2"/>
      <c r="F9" s="7" t="s">
        <v>38</v>
      </c>
      <c r="G9" s="6"/>
      <c r="H9" s="5" t="s">
        <v>6</v>
      </c>
      <c r="I9" s="28"/>
      <c r="J9" s="28"/>
      <c r="K9" s="38">
        <v>1</v>
      </c>
      <c r="L9" s="38"/>
      <c r="M9" s="38"/>
      <c r="N9" s="38"/>
      <c r="O9" s="38"/>
      <c r="P9" s="38"/>
      <c r="Q9" s="38"/>
      <c r="R9" s="30">
        <f t="shared" si="0"/>
        <v>1</v>
      </c>
      <c r="S9" s="2"/>
    </row>
    <row r="10" spans="1:19" ht="36" x14ac:dyDescent="0.3">
      <c r="A10" s="7">
        <v>7</v>
      </c>
      <c r="B10" s="7" t="s">
        <v>89</v>
      </c>
      <c r="C10" s="7" t="s">
        <v>43</v>
      </c>
      <c r="D10" s="17" t="s">
        <v>47</v>
      </c>
      <c r="E10" s="10"/>
      <c r="F10" s="7" t="s">
        <v>38</v>
      </c>
      <c r="G10" s="6" t="s">
        <v>45</v>
      </c>
      <c r="H10" s="5" t="s">
        <v>8</v>
      </c>
      <c r="I10" s="28"/>
      <c r="J10" s="28"/>
      <c r="K10" s="38"/>
      <c r="L10" s="38"/>
      <c r="M10" s="38"/>
      <c r="N10" s="38"/>
      <c r="O10" s="38"/>
      <c r="P10" s="38"/>
      <c r="Q10" s="38"/>
      <c r="R10" s="30">
        <f t="shared" si="0"/>
        <v>0</v>
      </c>
      <c r="S10" s="2"/>
    </row>
    <row r="11" spans="1:19" ht="24" x14ac:dyDescent="0.3">
      <c r="A11" s="7">
        <v>8</v>
      </c>
      <c r="B11" s="7" t="str">
        <f>VLOOKUP(D11,'附表-1'!$F$7:$G$148,2,FALSE)</f>
        <v>BU01047</v>
      </c>
      <c r="C11" s="7" t="s">
        <v>43</v>
      </c>
      <c r="D11" s="18" t="s">
        <v>48</v>
      </c>
      <c r="E11" s="10">
        <v>0.7</v>
      </c>
      <c r="F11" s="7" t="s">
        <v>38</v>
      </c>
      <c r="G11" s="6" t="s">
        <v>49</v>
      </c>
      <c r="H11" s="5" t="s">
        <v>3</v>
      </c>
      <c r="I11" s="28"/>
      <c r="J11" s="28"/>
      <c r="K11" s="38">
        <v>2</v>
      </c>
      <c r="L11" s="38">
        <v>4</v>
      </c>
      <c r="M11" s="38">
        <v>2</v>
      </c>
      <c r="N11" s="38">
        <v>1</v>
      </c>
      <c r="O11" s="38">
        <v>1</v>
      </c>
      <c r="P11" s="38"/>
      <c r="Q11" s="38"/>
      <c r="R11" s="30">
        <f t="shared" si="0"/>
        <v>10</v>
      </c>
      <c r="S11" s="2"/>
    </row>
    <row r="12" spans="1:19" ht="29" x14ac:dyDescent="0.3">
      <c r="A12" s="7">
        <v>9</v>
      </c>
      <c r="B12" s="7" t="str">
        <f>VLOOKUP(D12,'附表-1'!$F$7:$G$148,2,FALSE)</f>
        <v>GE01001</v>
      </c>
      <c r="C12" s="3" t="s">
        <v>50</v>
      </c>
      <c r="D12" s="4" t="s">
        <v>51</v>
      </c>
      <c r="E12" s="1"/>
      <c r="F12" s="7" t="s">
        <v>38</v>
      </c>
      <c r="G12" s="6"/>
      <c r="H12" s="5" t="s">
        <v>11</v>
      </c>
      <c r="I12" s="28"/>
      <c r="J12" s="28"/>
      <c r="K12" s="38"/>
      <c r="L12" s="38"/>
      <c r="M12" s="38">
        <v>3</v>
      </c>
      <c r="N12" s="38">
        <v>3</v>
      </c>
      <c r="O12" s="38"/>
      <c r="P12" s="38"/>
      <c r="Q12" s="38"/>
      <c r="R12" s="30">
        <f t="shared" si="0"/>
        <v>6</v>
      </c>
      <c r="S12" s="2"/>
    </row>
    <row r="13" spans="1:19" ht="29" x14ac:dyDescent="0.3">
      <c r="A13" s="7">
        <v>10</v>
      </c>
      <c r="B13" s="7" t="str">
        <f>VLOOKUP(D13,'附表-1'!$F$7:$G$148,2,FALSE)</f>
        <v>GE01001</v>
      </c>
      <c r="C13" s="3" t="s">
        <v>50</v>
      </c>
      <c r="D13" s="4" t="s">
        <v>51</v>
      </c>
      <c r="E13" s="2"/>
      <c r="F13" s="8" t="s">
        <v>38</v>
      </c>
      <c r="G13" s="6"/>
      <c r="H13" s="5" t="s">
        <v>9</v>
      </c>
      <c r="I13" s="28"/>
      <c r="J13" s="28"/>
      <c r="K13" s="38"/>
      <c r="L13" s="38"/>
      <c r="M13" s="38"/>
      <c r="N13" s="38">
        <v>2</v>
      </c>
      <c r="O13" s="38"/>
      <c r="P13" s="38"/>
      <c r="Q13" s="38"/>
      <c r="R13" s="30">
        <f t="shared" si="0"/>
        <v>2</v>
      </c>
      <c r="S13" s="2"/>
    </row>
    <row r="14" spans="1:19" ht="36" x14ac:dyDescent="0.3">
      <c r="A14" s="7">
        <v>11</v>
      </c>
      <c r="B14" s="7" t="str">
        <f>VLOOKUP(D14,'附表-1'!$F$7:$G$148,2,FALSE)</f>
        <v>GE05001</v>
      </c>
      <c r="C14" s="3" t="s">
        <v>50</v>
      </c>
      <c r="D14" s="11" t="s">
        <v>52</v>
      </c>
      <c r="E14" s="2"/>
      <c r="F14" s="7" t="s">
        <v>38</v>
      </c>
      <c r="G14" s="2"/>
      <c r="H14" s="5" t="s">
        <v>12</v>
      </c>
      <c r="I14" s="28"/>
      <c r="J14" s="2"/>
      <c r="K14" s="38"/>
      <c r="L14" s="38">
        <v>1</v>
      </c>
      <c r="M14" s="38"/>
      <c r="N14" s="38"/>
      <c r="O14" s="38"/>
      <c r="P14" s="38"/>
      <c r="Q14" s="38"/>
      <c r="R14" s="30">
        <f>SUM(J14:Q14)</f>
        <v>1</v>
      </c>
      <c r="S14" s="2"/>
    </row>
    <row r="15" spans="1:19" x14ac:dyDescent="0.3">
      <c r="A15" s="77" t="s">
        <v>67</v>
      </c>
      <c r="B15" s="77"/>
      <c r="C15" s="77"/>
      <c r="D15" s="77"/>
      <c r="E15" s="77"/>
      <c r="F15" s="77"/>
      <c r="G15" s="77"/>
      <c r="H15" s="77"/>
      <c r="I15" s="77"/>
      <c r="J15" s="77"/>
      <c r="K15" s="30">
        <f t="shared" ref="K15:R15" si="1">SUM(K4:K14)</f>
        <v>8.5</v>
      </c>
      <c r="L15" s="30">
        <f t="shared" si="1"/>
        <v>10</v>
      </c>
      <c r="M15" s="30">
        <f t="shared" si="1"/>
        <v>10</v>
      </c>
      <c r="N15" s="30">
        <f t="shared" si="1"/>
        <v>12</v>
      </c>
      <c r="O15" s="30">
        <f t="shared" si="1"/>
        <v>9</v>
      </c>
      <c r="P15" s="30">
        <f t="shared" si="1"/>
        <v>0</v>
      </c>
      <c r="Q15" s="30">
        <f t="shared" si="1"/>
        <v>0</v>
      </c>
      <c r="R15" s="30">
        <f t="shared" si="1"/>
        <v>49.5</v>
      </c>
      <c r="S15" s="2"/>
    </row>
    <row r="16" spans="1:19" ht="48" x14ac:dyDescent="0.3">
      <c r="A16" s="78" t="s">
        <v>68</v>
      </c>
      <c r="B16" s="78"/>
      <c r="C16" s="78"/>
      <c r="D16" s="79" t="s">
        <v>69</v>
      </c>
      <c r="E16" s="80"/>
      <c r="F16" s="81"/>
      <c r="G16" s="72" t="s">
        <v>70</v>
      </c>
      <c r="H16" s="72"/>
      <c r="I16" s="72"/>
      <c r="J16" s="72"/>
      <c r="K16" s="46" t="s">
        <v>95</v>
      </c>
      <c r="L16" s="16" t="s">
        <v>114</v>
      </c>
      <c r="M16" s="46" t="s">
        <v>115</v>
      </c>
      <c r="N16" s="2" t="s">
        <v>116</v>
      </c>
      <c r="O16" s="44" t="s">
        <v>117</v>
      </c>
      <c r="P16" s="44"/>
      <c r="Q16" s="44"/>
      <c r="R16" s="2"/>
      <c r="S16" s="2"/>
    </row>
    <row r="17" spans="1:19" ht="36" x14ac:dyDescent="0.3">
      <c r="A17" s="78"/>
      <c r="B17" s="78"/>
      <c r="C17" s="78"/>
      <c r="D17" s="82"/>
      <c r="E17" s="83"/>
      <c r="F17" s="84"/>
      <c r="G17" s="72" t="s">
        <v>72</v>
      </c>
      <c r="H17" s="72"/>
      <c r="I17" s="72"/>
      <c r="J17" s="72"/>
      <c r="K17" s="46" t="s">
        <v>115</v>
      </c>
      <c r="L17" s="16" t="s">
        <v>118</v>
      </c>
      <c r="M17" s="46" t="s">
        <v>115</v>
      </c>
      <c r="N17" s="2" t="s">
        <v>116</v>
      </c>
      <c r="O17" s="44" t="s">
        <v>119</v>
      </c>
      <c r="P17" s="44"/>
      <c r="Q17" s="44"/>
      <c r="R17" s="2"/>
      <c r="S17" s="2"/>
    </row>
    <row r="18" spans="1:19" ht="36" x14ac:dyDescent="0.3">
      <c r="A18" s="78"/>
      <c r="B18" s="78"/>
      <c r="C18" s="78"/>
      <c r="D18" s="82"/>
      <c r="E18" s="83"/>
      <c r="F18" s="84"/>
      <c r="G18" s="72" t="s">
        <v>73</v>
      </c>
      <c r="H18" s="72"/>
      <c r="I18" s="72"/>
      <c r="J18" s="72"/>
      <c r="K18" s="46" t="s">
        <v>95</v>
      </c>
      <c r="L18" s="16" t="s">
        <v>120</v>
      </c>
      <c r="M18" s="46" t="s">
        <v>115</v>
      </c>
      <c r="N18" s="2" t="s">
        <v>116</v>
      </c>
      <c r="O18" s="44" t="s">
        <v>121</v>
      </c>
      <c r="P18" s="44"/>
      <c r="Q18" s="44"/>
      <c r="R18" s="2"/>
      <c r="S18" s="2"/>
    </row>
    <row r="19" spans="1:19" ht="36" x14ac:dyDescent="0.3">
      <c r="A19" s="78"/>
      <c r="B19" s="78"/>
      <c r="C19" s="78"/>
      <c r="D19" s="72" t="s">
        <v>74</v>
      </c>
      <c r="E19" s="72"/>
      <c r="F19" s="72"/>
      <c r="G19" s="72" t="s">
        <v>75</v>
      </c>
      <c r="H19" s="72"/>
      <c r="I19" s="72"/>
      <c r="J19" s="72"/>
      <c r="K19" s="46" t="s">
        <v>115</v>
      </c>
      <c r="L19" s="53" t="s">
        <v>122</v>
      </c>
      <c r="M19" s="46" t="s">
        <v>115</v>
      </c>
      <c r="N19" s="2" t="s">
        <v>123</v>
      </c>
      <c r="O19" s="44" t="s">
        <v>124</v>
      </c>
      <c r="P19" s="44"/>
      <c r="Q19" s="44"/>
      <c r="R19" s="2"/>
      <c r="S19" s="2"/>
    </row>
    <row r="20" spans="1:19" ht="24" x14ac:dyDescent="0.3">
      <c r="A20" s="78"/>
      <c r="B20" s="78"/>
      <c r="C20" s="78"/>
      <c r="D20" s="72"/>
      <c r="E20" s="72"/>
      <c r="F20" s="72"/>
      <c r="G20" s="72" t="s">
        <v>76</v>
      </c>
      <c r="H20" s="72"/>
      <c r="I20" s="72"/>
      <c r="J20" s="72"/>
      <c r="K20" s="46" t="s">
        <v>95</v>
      </c>
      <c r="L20" s="53" t="s">
        <v>122</v>
      </c>
      <c r="M20" s="46" t="s">
        <v>125</v>
      </c>
      <c r="N20" s="2" t="s">
        <v>126</v>
      </c>
      <c r="O20" s="44" t="s">
        <v>95</v>
      </c>
      <c r="P20" s="44"/>
      <c r="Q20" s="44"/>
      <c r="R20" s="2"/>
      <c r="S20" s="2"/>
    </row>
    <row r="21" spans="1:19" ht="36" x14ac:dyDescent="0.3">
      <c r="A21" s="78"/>
      <c r="B21" s="78"/>
      <c r="C21" s="78"/>
      <c r="D21" s="72"/>
      <c r="E21" s="72"/>
      <c r="F21" s="72"/>
      <c r="G21" s="72" t="s">
        <v>77</v>
      </c>
      <c r="H21" s="72"/>
      <c r="I21" s="72"/>
      <c r="J21" s="72"/>
      <c r="K21" s="46" t="s">
        <v>127</v>
      </c>
      <c r="L21" s="46" t="s">
        <v>115</v>
      </c>
      <c r="M21" s="46" t="s">
        <v>125</v>
      </c>
      <c r="N21" s="2" t="s">
        <v>128</v>
      </c>
      <c r="O21" s="44" t="s">
        <v>129</v>
      </c>
      <c r="P21" s="44"/>
      <c r="Q21" s="44"/>
      <c r="R21" s="2"/>
      <c r="S21" s="2"/>
    </row>
    <row r="22" spans="1:19" ht="60" x14ac:dyDescent="0.3">
      <c r="A22" s="78"/>
      <c r="B22" s="78"/>
      <c r="C22" s="78"/>
      <c r="D22" s="72"/>
      <c r="E22" s="72"/>
      <c r="F22" s="72"/>
      <c r="G22" s="72" t="s">
        <v>78</v>
      </c>
      <c r="H22" s="72"/>
      <c r="I22" s="72"/>
      <c r="J22" s="72"/>
      <c r="K22" s="53" t="s">
        <v>122</v>
      </c>
      <c r="L22" s="46" t="s">
        <v>115</v>
      </c>
      <c r="M22" s="46" t="s">
        <v>115</v>
      </c>
      <c r="N22" s="2" t="s">
        <v>130</v>
      </c>
      <c r="O22" s="44" t="s">
        <v>131</v>
      </c>
      <c r="P22" s="44"/>
      <c r="Q22" s="44"/>
      <c r="R22" s="2"/>
      <c r="S22" s="2"/>
    </row>
    <row r="23" spans="1:19" ht="36" x14ac:dyDescent="0.3">
      <c r="A23" s="78"/>
      <c r="B23" s="78"/>
      <c r="C23" s="78"/>
      <c r="D23" s="73" t="s">
        <v>79</v>
      </c>
      <c r="E23" s="73"/>
      <c r="F23" s="73"/>
      <c r="G23" s="74" t="s">
        <v>80</v>
      </c>
      <c r="H23" s="74"/>
      <c r="I23" s="74"/>
      <c r="J23" s="74"/>
      <c r="K23" s="48" t="s">
        <v>132</v>
      </c>
      <c r="L23" s="48" t="s">
        <v>132</v>
      </c>
      <c r="M23" s="51" t="s">
        <v>133</v>
      </c>
      <c r="N23" s="50" t="s">
        <v>134</v>
      </c>
      <c r="O23" s="48" t="s">
        <v>135</v>
      </c>
      <c r="P23" s="52"/>
      <c r="Q23" s="52"/>
      <c r="R23" s="25"/>
      <c r="S23" s="26"/>
    </row>
    <row r="24" spans="1:19" ht="48" x14ac:dyDescent="0.3">
      <c r="A24" s="78"/>
      <c r="B24" s="78"/>
      <c r="C24" s="78"/>
      <c r="D24" s="73"/>
      <c r="E24" s="73"/>
      <c r="F24" s="73"/>
      <c r="G24" s="74" t="s">
        <v>81</v>
      </c>
      <c r="H24" s="74"/>
      <c r="I24" s="74"/>
      <c r="J24" s="74"/>
      <c r="K24" s="48" t="s">
        <v>136</v>
      </c>
      <c r="L24" s="48" t="s">
        <v>136</v>
      </c>
      <c r="M24" s="48" t="s">
        <v>137</v>
      </c>
      <c r="N24" s="50" t="s">
        <v>138</v>
      </c>
      <c r="O24" s="48"/>
      <c r="P24" s="52"/>
      <c r="Q24" s="52"/>
      <c r="R24" s="26"/>
      <c r="S24" s="26"/>
    </row>
    <row r="25" spans="1:19" ht="60" x14ac:dyDescent="0.3">
      <c r="A25" s="78"/>
      <c r="B25" s="78"/>
      <c r="C25" s="78"/>
      <c r="D25" s="73"/>
      <c r="E25" s="73"/>
      <c r="F25" s="73"/>
      <c r="G25" s="74" t="s">
        <v>82</v>
      </c>
      <c r="H25" s="74"/>
      <c r="I25" s="74"/>
      <c r="J25" s="74"/>
      <c r="K25" s="49" t="s">
        <v>139</v>
      </c>
      <c r="L25" s="49" t="s">
        <v>140</v>
      </c>
      <c r="M25" s="49" t="s">
        <v>141</v>
      </c>
      <c r="N25" s="54" t="s">
        <v>142</v>
      </c>
      <c r="O25" s="54"/>
      <c r="P25" s="35"/>
      <c r="Q25" s="35"/>
      <c r="R25" s="26"/>
      <c r="S25" s="26"/>
    </row>
  </sheetData>
  <mergeCells count="18">
    <mergeCell ref="G23:J23"/>
    <mergeCell ref="G24:J24"/>
    <mergeCell ref="A2:Q2"/>
    <mergeCell ref="R2:R3"/>
    <mergeCell ref="S2:S3"/>
    <mergeCell ref="G25:J25"/>
    <mergeCell ref="G18:J18"/>
    <mergeCell ref="A15:J15"/>
    <mergeCell ref="A16:C25"/>
    <mergeCell ref="D16:F18"/>
    <mergeCell ref="G16:J16"/>
    <mergeCell ref="G17:J17"/>
    <mergeCell ref="D19:F22"/>
    <mergeCell ref="G19:J19"/>
    <mergeCell ref="G20:J20"/>
    <mergeCell ref="G21:J21"/>
    <mergeCell ref="G22:J22"/>
    <mergeCell ref="D23:F25"/>
  </mergeCells>
  <phoneticPr fontId="88" type="noConversion"/>
  <dataValidations count="2">
    <dataValidation type="list" allowBlank="1" showErrorMessage="1" sqref="C15:C26" xr:uid="{00000000-0002-0000-0300-000000000000}">
      <formula1>"建设,运维,通用"</formula1>
    </dataValidation>
    <dataValidation type="list" allowBlank="1" showErrorMessage="1" sqref="J14" xr:uid="{00000000-0002-0000-03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B967664-B6E0-4258-AB0C-DD01C84994E2}">
          <x14:formula1>
            <xm:f>'附表-2'!$A$1:$D$1</xm:f>
          </x14:formula1>
          <xm:sqref>C4:C14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BC5-B52C-4D09-86A7-7B38F1184EEE}">
  <dimension ref="A1:S25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I4" sqref="I4"/>
    </sheetView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26" customWidth="1"/>
    <col min="5" max="7" width="7" customWidth="1"/>
    <col min="8" max="8" width="25" customWidth="1"/>
    <col min="9" max="10" width="6" customWidth="1"/>
    <col min="11" max="17" width="26" customWidth="1"/>
    <col min="18" max="18" width="13" customWidth="1"/>
    <col min="19" max="19" width="22" customWidth="1"/>
    <col min="20" max="20" width="10" customWidth="1"/>
  </cols>
  <sheetData>
    <row r="1" spans="1:19" ht="14.5" x14ac:dyDescent="0.3">
      <c r="A1" s="36" t="s">
        <v>53</v>
      </c>
      <c r="B1" s="36"/>
      <c r="C1" s="36"/>
      <c r="D1" s="37">
        <f>第3周工作计划!$D$1+7</f>
        <v>44583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 x14ac:dyDescent="0.3">
      <c r="A2" s="69" t="str">
        <f>CONCATENATE("周总结&lt;",TEXT($D$1-6,"yyyy年mm月dd日"),"-",TEXT($D$1,"yyyy年mm月dd日"),"&gt;")</f>
        <v>周总结&lt;2022年01月16日-2022年01月22日&gt;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7" t="s">
        <v>54</v>
      </c>
      <c r="S2" s="68" t="s">
        <v>20</v>
      </c>
    </row>
    <row r="3" spans="1:19" ht="24" x14ac:dyDescent="0.3">
      <c r="A3" s="12" t="s">
        <v>21</v>
      </c>
      <c r="B3" s="12" t="s">
        <v>55</v>
      </c>
      <c r="C3" s="12" t="s">
        <v>56</v>
      </c>
      <c r="D3" s="13" t="s">
        <v>23</v>
      </c>
      <c r="E3" s="13" t="s">
        <v>24</v>
      </c>
      <c r="F3" s="13" t="s">
        <v>26</v>
      </c>
      <c r="G3" s="13" t="s">
        <v>57</v>
      </c>
      <c r="H3" s="12" t="s">
        <v>58</v>
      </c>
      <c r="I3" s="13" t="s">
        <v>28</v>
      </c>
      <c r="J3" s="13" t="s">
        <v>59</v>
      </c>
      <c r="K3" s="12" t="s">
        <v>60</v>
      </c>
      <c r="L3" s="12" t="s">
        <v>143</v>
      </c>
      <c r="M3" s="12" t="s">
        <v>144</v>
      </c>
      <c r="N3" s="12" t="s">
        <v>145</v>
      </c>
      <c r="O3" s="12" t="s">
        <v>146</v>
      </c>
      <c r="P3" s="12" t="s">
        <v>65</v>
      </c>
      <c r="Q3" s="12" t="s">
        <v>66</v>
      </c>
      <c r="R3" s="88"/>
      <c r="S3" s="68"/>
    </row>
    <row r="4" spans="1:19" ht="24" x14ac:dyDescent="0.3">
      <c r="A4" s="7">
        <v>1</v>
      </c>
      <c r="B4" s="7" t="str">
        <f>VLOOKUP(D4,'附表-1'!$F$7:$G$148,2,FALSE)</f>
        <v>OP08009</v>
      </c>
      <c r="C4" s="1" t="s">
        <v>36</v>
      </c>
      <c r="D4" s="20" t="s">
        <v>37</v>
      </c>
      <c r="E4" s="10"/>
      <c r="F4" s="19" t="s">
        <v>38</v>
      </c>
      <c r="G4" s="24" t="s">
        <v>39</v>
      </c>
      <c r="H4" s="23" t="s">
        <v>7</v>
      </c>
      <c r="I4" s="28"/>
      <c r="J4" s="28"/>
      <c r="K4" s="38">
        <v>4</v>
      </c>
      <c r="L4" s="38">
        <v>4</v>
      </c>
      <c r="M4" s="38">
        <v>4</v>
      </c>
      <c r="N4" s="38">
        <v>1</v>
      </c>
      <c r="O4" s="38"/>
      <c r="P4" s="39"/>
      <c r="Q4" s="39"/>
      <c r="R4" s="30">
        <f t="shared" ref="R4:R13" si="0">SUM(K4:Q4)</f>
        <v>13</v>
      </c>
      <c r="S4" s="2"/>
    </row>
    <row r="5" spans="1:19" ht="24" x14ac:dyDescent="0.3">
      <c r="A5" s="7">
        <v>2</v>
      </c>
      <c r="B5" s="7" t="str">
        <f>VLOOKUP(D5,'附表-1'!$F$7:$G$148,2,FALSE)</f>
        <v>OP08009</v>
      </c>
      <c r="C5" s="7" t="s">
        <v>36</v>
      </c>
      <c r="D5" s="20" t="s">
        <v>37</v>
      </c>
      <c r="E5" s="10"/>
      <c r="F5" s="19" t="s">
        <v>38</v>
      </c>
      <c r="G5" s="22"/>
      <c r="H5" s="21" t="s">
        <v>5</v>
      </c>
      <c r="I5" s="28"/>
      <c r="J5" s="28"/>
      <c r="K5" s="38">
        <v>1</v>
      </c>
      <c r="L5" s="38">
        <v>1</v>
      </c>
      <c r="M5" s="38"/>
      <c r="N5" s="38"/>
      <c r="O5" s="38"/>
      <c r="P5" s="39"/>
      <c r="Q5" s="39"/>
      <c r="R5" s="30">
        <f t="shared" si="0"/>
        <v>2</v>
      </c>
      <c r="S5" s="2"/>
    </row>
    <row r="6" spans="1:19" ht="24" x14ac:dyDescent="0.3">
      <c r="A6" s="7">
        <v>3</v>
      </c>
      <c r="B6" s="7" t="str">
        <f>VLOOKUP(D6,'附表-1'!$F$7:$G$148,2,FALSE)</f>
        <v>OP08002</v>
      </c>
      <c r="C6" s="7" t="s">
        <v>36</v>
      </c>
      <c r="D6" s="14" t="s">
        <v>40</v>
      </c>
      <c r="E6" s="10"/>
      <c r="F6" s="7" t="s">
        <v>38</v>
      </c>
      <c r="G6" s="16"/>
      <c r="H6" s="15" t="s">
        <v>1</v>
      </c>
      <c r="I6" s="28"/>
      <c r="J6" s="28"/>
      <c r="K6" s="38">
        <v>2</v>
      </c>
      <c r="L6" s="38">
        <v>2</v>
      </c>
      <c r="M6" s="38">
        <v>2</v>
      </c>
      <c r="N6" s="38"/>
      <c r="O6" s="38">
        <v>1</v>
      </c>
      <c r="P6" s="39"/>
      <c r="Q6" s="39"/>
      <c r="R6" s="30">
        <f t="shared" si="0"/>
        <v>7</v>
      </c>
      <c r="S6" s="2"/>
    </row>
    <row r="7" spans="1:19" ht="24" x14ac:dyDescent="0.3">
      <c r="A7" s="7">
        <v>4</v>
      </c>
      <c r="B7" s="7" t="str">
        <f>VLOOKUP(D7,'附表-1'!$F$7:$G$148,2,FALSE)</f>
        <v>OP08006</v>
      </c>
      <c r="C7" s="7" t="s">
        <v>36</v>
      </c>
      <c r="D7" s="18" t="s">
        <v>41</v>
      </c>
      <c r="E7" s="2"/>
      <c r="F7" s="7" t="s">
        <v>38</v>
      </c>
      <c r="G7" s="16" t="s">
        <v>42</v>
      </c>
      <c r="H7" s="15" t="s">
        <v>4</v>
      </c>
      <c r="I7" s="28"/>
      <c r="J7" s="28"/>
      <c r="K7" s="38"/>
      <c r="L7" s="38"/>
      <c r="M7" s="38"/>
      <c r="N7" s="38"/>
      <c r="O7" s="38"/>
      <c r="P7" s="39"/>
      <c r="Q7" s="39"/>
      <c r="R7" s="30">
        <f t="shared" si="0"/>
        <v>0</v>
      </c>
      <c r="S7" s="2"/>
    </row>
    <row r="8" spans="1:19" ht="24" x14ac:dyDescent="0.3">
      <c r="A8" s="7">
        <v>5</v>
      </c>
      <c r="B8" s="7" t="str">
        <f>VLOOKUP(D8,'附表-1'!$F$7:$G$148,2,FALSE)</f>
        <v>BU01042</v>
      </c>
      <c r="C8" s="7" t="s">
        <v>43</v>
      </c>
      <c r="D8" s="17" t="s">
        <v>44</v>
      </c>
      <c r="E8" s="2"/>
      <c r="F8" s="7" t="s">
        <v>38</v>
      </c>
      <c r="G8" s="6" t="s">
        <v>45</v>
      </c>
      <c r="H8" s="5" t="s">
        <v>2</v>
      </c>
      <c r="I8" s="28"/>
      <c r="J8" s="28"/>
      <c r="K8" s="38">
        <v>1</v>
      </c>
      <c r="L8" s="38">
        <v>1</v>
      </c>
      <c r="M8" s="38"/>
      <c r="N8" s="38"/>
      <c r="O8" s="38"/>
      <c r="P8" s="39"/>
      <c r="Q8" s="39"/>
      <c r="R8" s="30">
        <f t="shared" si="0"/>
        <v>2</v>
      </c>
      <c r="S8" s="2"/>
    </row>
    <row r="9" spans="1:19" ht="36" x14ac:dyDescent="0.3">
      <c r="A9" s="7">
        <v>6</v>
      </c>
      <c r="B9" s="7" t="s">
        <v>88</v>
      </c>
      <c r="C9" s="7" t="s">
        <v>43</v>
      </c>
      <c r="D9" s="17" t="s">
        <v>46</v>
      </c>
      <c r="E9" s="2"/>
      <c r="F9" s="7" t="s">
        <v>38</v>
      </c>
      <c r="G9" s="6"/>
      <c r="H9" s="5" t="s">
        <v>6</v>
      </c>
      <c r="I9" s="28"/>
      <c r="J9" s="28"/>
      <c r="K9" s="38"/>
      <c r="L9" s="38"/>
      <c r="M9" s="38"/>
      <c r="N9" s="38"/>
      <c r="O9" s="38"/>
      <c r="P9" s="39"/>
      <c r="Q9" s="39"/>
      <c r="R9" s="30">
        <f t="shared" si="0"/>
        <v>0</v>
      </c>
      <c r="S9" s="2"/>
    </row>
    <row r="10" spans="1:19" ht="36" x14ac:dyDescent="0.3">
      <c r="A10" s="7">
        <v>7</v>
      </c>
      <c r="B10" s="7" t="s">
        <v>89</v>
      </c>
      <c r="C10" s="7" t="s">
        <v>43</v>
      </c>
      <c r="D10" s="17" t="s">
        <v>47</v>
      </c>
      <c r="E10" s="10"/>
      <c r="F10" s="7" t="s">
        <v>38</v>
      </c>
      <c r="G10" s="6" t="s">
        <v>45</v>
      </c>
      <c r="H10" s="5" t="s">
        <v>8</v>
      </c>
      <c r="I10" s="28"/>
      <c r="J10" s="28"/>
      <c r="K10" s="38"/>
      <c r="L10" s="38"/>
      <c r="M10" s="38"/>
      <c r="N10" s="38"/>
      <c r="O10" s="38"/>
      <c r="P10" s="39"/>
      <c r="Q10" s="39"/>
      <c r="R10" s="30">
        <f t="shared" si="0"/>
        <v>0</v>
      </c>
      <c r="S10" s="2"/>
    </row>
    <row r="11" spans="1:19" ht="24" x14ac:dyDescent="0.3">
      <c r="A11" s="7">
        <v>8</v>
      </c>
      <c r="B11" s="7" t="str">
        <f>VLOOKUP(D11,'附表-1'!$F$7:$G$148,2,FALSE)</f>
        <v>BU01047</v>
      </c>
      <c r="C11" s="7" t="s">
        <v>43</v>
      </c>
      <c r="D11" s="18" t="s">
        <v>48</v>
      </c>
      <c r="E11" s="10">
        <v>0.7</v>
      </c>
      <c r="F11" s="7" t="s">
        <v>38</v>
      </c>
      <c r="G11" s="6" t="s">
        <v>49</v>
      </c>
      <c r="H11" s="5" t="s">
        <v>3</v>
      </c>
      <c r="I11" s="28"/>
      <c r="J11" s="28"/>
      <c r="K11" s="38"/>
      <c r="L11" s="38"/>
      <c r="M11" s="38"/>
      <c r="N11" s="38"/>
      <c r="O11" s="38"/>
      <c r="P11" s="39"/>
      <c r="Q11" s="39"/>
      <c r="R11" s="30">
        <f t="shared" si="0"/>
        <v>0</v>
      </c>
      <c r="S11" s="2"/>
    </row>
    <row r="12" spans="1:19" ht="29" x14ac:dyDescent="0.3">
      <c r="A12" s="7">
        <v>9</v>
      </c>
      <c r="B12" s="7" t="str">
        <f>VLOOKUP(D12,'附表-1'!$F$7:$G$148,2,FALSE)</f>
        <v>GE01001</v>
      </c>
      <c r="C12" s="3" t="s">
        <v>50</v>
      </c>
      <c r="D12" s="4" t="s">
        <v>51</v>
      </c>
      <c r="E12" s="1"/>
      <c r="F12" s="7" t="s">
        <v>38</v>
      </c>
      <c r="G12" s="6"/>
      <c r="H12" s="5" t="s">
        <v>0</v>
      </c>
      <c r="I12" s="28"/>
      <c r="J12" s="28"/>
      <c r="K12" s="38"/>
      <c r="L12" s="38"/>
      <c r="M12" s="38"/>
      <c r="N12" s="38"/>
      <c r="O12" s="38"/>
      <c r="P12" s="39"/>
      <c r="Q12" s="39"/>
      <c r="R12" s="30">
        <f t="shared" si="0"/>
        <v>0</v>
      </c>
      <c r="S12" s="2"/>
    </row>
    <row r="13" spans="1:19" ht="29" x14ac:dyDescent="0.3">
      <c r="A13" s="7">
        <v>10</v>
      </c>
      <c r="B13" s="7" t="str">
        <f>VLOOKUP(D13,'附表-1'!$F$7:$G$148,2,FALSE)</f>
        <v>GE01001</v>
      </c>
      <c r="C13" s="3" t="s">
        <v>50</v>
      </c>
      <c r="D13" s="4" t="s">
        <v>51</v>
      </c>
      <c r="E13" s="2"/>
      <c r="F13" s="8" t="s">
        <v>38</v>
      </c>
      <c r="G13" s="6"/>
      <c r="H13" s="5" t="s">
        <v>0</v>
      </c>
      <c r="I13" s="28"/>
      <c r="J13" s="28"/>
      <c r="K13" s="38"/>
      <c r="L13" s="38"/>
      <c r="M13" s="38"/>
      <c r="N13" s="38"/>
      <c r="O13" s="38"/>
      <c r="P13" s="39"/>
      <c r="Q13" s="39"/>
      <c r="R13" s="30">
        <f t="shared" si="0"/>
        <v>0</v>
      </c>
      <c r="S13" s="2"/>
    </row>
    <row r="14" spans="1:19" ht="26" x14ac:dyDescent="0.3">
      <c r="A14" s="7">
        <v>11</v>
      </c>
      <c r="B14" s="7" t="str">
        <f>VLOOKUP(D14,'附表-1'!$F$7:$G$148,2,FALSE)</f>
        <v>GE05001</v>
      </c>
      <c r="C14" s="3" t="s">
        <v>50</v>
      </c>
      <c r="D14" s="11" t="s">
        <v>52</v>
      </c>
      <c r="E14" s="2"/>
      <c r="F14" s="7" t="s">
        <v>38</v>
      </c>
      <c r="G14" s="2"/>
      <c r="H14" s="5" t="s">
        <v>0</v>
      </c>
      <c r="I14" s="28"/>
      <c r="J14" s="2"/>
      <c r="K14" s="38"/>
      <c r="L14" s="38"/>
      <c r="M14" s="38"/>
      <c r="N14" s="38"/>
      <c r="O14" s="38"/>
      <c r="P14" s="39"/>
      <c r="Q14" s="39"/>
      <c r="R14" s="30">
        <f>SUM(J14:Q14)</f>
        <v>0</v>
      </c>
      <c r="S14" s="2"/>
    </row>
    <row r="15" spans="1:19" x14ac:dyDescent="0.3">
      <c r="A15" s="77" t="s">
        <v>67</v>
      </c>
      <c r="B15" s="77"/>
      <c r="C15" s="77"/>
      <c r="D15" s="77"/>
      <c r="E15" s="77"/>
      <c r="F15" s="77"/>
      <c r="G15" s="77"/>
      <c r="H15" s="77"/>
      <c r="I15" s="77"/>
      <c r="J15" s="77"/>
      <c r="K15" s="30">
        <f t="shared" ref="K15:R15" si="1">SUM(K4:K14)</f>
        <v>8</v>
      </c>
      <c r="L15" s="30">
        <f t="shared" si="1"/>
        <v>8</v>
      </c>
      <c r="M15" s="30">
        <f t="shared" si="1"/>
        <v>6</v>
      </c>
      <c r="N15" s="30">
        <f t="shared" si="1"/>
        <v>1</v>
      </c>
      <c r="O15" s="30">
        <f t="shared" si="1"/>
        <v>1</v>
      </c>
      <c r="P15" s="30">
        <f t="shared" si="1"/>
        <v>0</v>
      </c>
      <c r="Q15" s="30">
        <f t="shared" si="1"/>
        <v>0</v>
      </c>
      <c r="R15" s="30">
        <f t="shared" si="1"/>
        <v>24</v>
      </c>
      <c r="S15" s="2"/>
    </row>
    <row r="16" spans="1:19" ht="24" x14ac:dyDescent="0.3">
      <c r="A16" s="78" t="s">
        <v>68</v>
      </c>
      <c r="B16" s="78"/>
      <c r="C16" s="78"/>
      <c r="D16" s="79" t="s">
        <v>69</v>
      </c>
      <c r="E16" s="80"/>
      <c r="F16" s="81"/>
      <c r="G16" s="72" t="s">
        <v>70</v>
      </c>
      <c r="H16" s="72"/>
      <c r="I16" s="72"/>
      <c r="J16" s="72"/>
      <c r="K16" s="16" t="s">
        <v>147</v>
      </c>
      <c r="L16" s="16" t="s">
        <v>148</v>
      </c>
      <c r="M16" s="16" t="s">
        <v>149</v>
      </c>
      <c r="N16" s="2" t="s">
        <v>150</v>
      </c>
      <c r="O16" s="2" t="s">
        <v>150</v>
      </c>
      <c r="P16" s="34" t="s">
        <v>151</v>
      </c>
      <c r="Q16" s="34" t="s">
        <v>151</v>
      </c>
      <c r="R16" s="2"/>
      <c r="S16" s="2"/>
    </row>
    <row r="17" spans="1:19" ht="24" x14ac:dyDescent="0.3">
      <c r="A17" s="78"/>
      <c r="B17" s="78"/>
      <c r="C17" s="78"/>
      <c r="D17" s="82"/>
      <c r="E17" s="83"/>
      <c r="F17" s="84"/>
      <c r="G17" s="72" t="s">
        <v>72</v>
      </c>
      <c r="H17" s="72"/>
      <c r="I17" s="72"/>
      <c r="J17" s="72"/>
      <c r="K17" s="16" t="s">
        <v>95</v>
      </c>
      <c r="L17" s="16" t="s">
        <v>152</v>
      </c>
      <c r="M17" s="16" t="s">
        <v>149</v>
      </c>
      <c r="N17" s="2" t="s">
        <v>150</v>
      </c>
      <c r="O17" s="2" t="s">
        <v>150</v>
      </c>
      <c r="P17" s="34" t="s">
        <v>151</v>
      </c>
      <c r="Q17" s="34" t="s">
        <v>151</v>
      </c>
      <c r="R17" s="2"/>
      <c r="S17" s="2"/>
    </row>
    <row r="18" spans="1:19" ht="24" x14ac:dyDescent="0.3">
      <c r="A18" s="78"/>
      <c r="B18" s="78"/>
      <c r="C18" s="78"/>
      <c r="D18" s="82"/>
      <c r="E18" s="83"/>
      <c r="F18" s="84"/>
      <c r="G18" s="72" t="s">
        <v>73</v>
      </c>
      <c r="H18" s="72"/>
      <c r="I18" s="72"/>
      <c r="J18" s="72"/>
      <c r="K18" s="16" t="s">
        <v>95</v>
      </c>
      <c r="L18" s="16" t="s">
        <v>153</v>
      </c>
      <c r="M18" s="16" t="s">
        <v>149</v>
      </c>
      <c r="N18" s="2" t="s">
        <v>150</v>
      </c>
      <c r="O18" s="2" t="s">
        <v>150</v>
      </c>
      <c r="P18" s="34" t="s">
        <v>151</v>
      </c>
      <c r="Q18" s="34" t="s">
        <v>151</v>
      </c>
      <c r="R18" s="2"/>
      <c r="S18" s="2"/>
    </row>
    <row r="19" spans="1:19" ht="24" x14ac:dyDescent="0.3">
      <c r="A19" s="78"/>
      <c r="B19" s="78"/>
      <c r="C19" s="78"/>
      <c r="D19" s="72" t="s">
        <v>74</v>
      </c>
      <c r="E19" s="72"/>
      <c r="F19" s="72"/>
      <c r="G19" s="72" t="s">
        <v>75</v>
      </c>
      <c r="H19" s="72"/>
      <c r="I19" s="72"/>
      <c r="J19" s="72"/>
      <c r="K19" s="16" t="s">
        <v>95</v>
      </c>
      <c r="L19" s="16" t="s">
        <v>95</v>
      </c>
      <c r="M19" s="16" t="s">
        <v>154</v>
      </c>
      <c r="N19" s="2" t="s">
        <v>150</v>
      </c>
      <c r="O19" s="2" t="s">
        <v>150</v>
      </c>
      <c r="P19" s="34" t="s">
        <v>151</v>
      </c>
      <c r="Q19" s="34" t="s">
        <v>151</v>
      </c>
      <c r="R19" s="2"/>
      <c r="S19" s="2"/>
    </row>
    <row r="20" spans="1:19" ht="72" x14ac:dyDescent="0.3">
      <c r="A20" s="78"/>
      <c r="B20" s="78"/>
      <c r="C20" s="78"/>
      <c r="D20" s="72"/>
      <c r="E20" s="72"/>
      <c r="F20" s="72"/>
      <c r="G20" s="72" t="s">
        <v>76</v>
      </c>
      <c r="H20" s="72"/>
      <c r="I20" s="72"/>
      <c r="J20" s="72"/>
      <c r="K20" s="16" t="s">
        <v>155</v>
      </c>
      <c r="L20" s="16" t="s">
        <v>156</v>
      </c>
      <c r="M20" s="16" t="s">
        <v>157</v>
      </c>
      <c r="N20" s="2" t="s">
        <v>150</v>
      </c>
      <c r="O20" s="2" t="s">
        <v>150</v>
      </c>
      <c r="P20" s="34" t="s">
        <v>151</v>
      </c>
      <c r="Q20" s="34" t="s">
        <v>151</v>
      </c>
      <c r="R20" s="2"/>
      <c r="S20" s="2"/>
    </row>
    <row r="21" spans="1:19" ht="84" x14ac:dyDescent="0.3">
      <c r="A21" s="78"/>
      <c r="B21" s="78"/>
      <c r="C21" s="78"/>
      <c r="D21" s="72"/>
      <c r="E21" s="72"/>
      <c r="F21" s="72"/>
      <c r="G21" s="72" t="s">
        <v>77</v>
      </c>
      <c r="H21" s="72"/>
      <c r="I21" s="72"/>
      <c r="J21" s="72"/>
      <c r="K21" s="53" t="s">
        <v>158</v>
      </c>
      <c r="L21" s="16" t="s">
        <v>159</v>
      </c>
      <c r="M21" s="16" t="s">
        <v>160</v>
      </c>
      <c r="N21" s="2" t="s">
        <v>150</v>
      </c>
      <c r="O21" s="2" t="s">
        <v>150</v>
      </c>
      <c r="P21" s="34" t="s">
        <v>151</v>
      </c>
      <c r="Q21" s="34" t="s">
        <v>151</v>
      </c>
      <c r="R21" s="2"/>
      <c r="S21" s="2"/>
    </row>
    <row r="22" spans="1:19" ht="48" x14ac:dyDescent="0.3">
      <c r="A22" s="78"/>
      <c r="B22" s="78"/>
      <c r="C22" s="78"/>
      <c r="D22" s="72"/>
      <c r="E22" s="72"/>
      <c r="F22" s="72"/>
      <c r="G22" s="72" t="s">
        <v>78</v>
      </c>
      <c r="H22" s="72"/>
      <c r="I22" s="72"/>
      <c r="J22" s="72"/>
      <c r="K22" s="53" t="s">
        <v>161</v>
      </c>
      <c r="L22" s="16" t="s">
        <v>162</v>
      </c>
      <c r="M22" s="16"/>
      <c r="N22" s="2" t="s">
        <v>150</v>
      </c>
      <c r="O22" s="2" t="s">
        <v>150</v>
      </c>
      <c r="P22" s="34" t="s">
        <v>151</v>
      </c>
      <c r="Q22" s="34" t="s">
        <v>151</v>
      </c>
      <c r="R22" s="2"/>
      <c r="S22" s="2"/>
    </row>
    <row r="23" spans="1:19" ht="48" x14ac:dyDescent="0.3">
      <c r="A23" s="78"/>
      <c r="B23" s="78"/>
      <c r="C23" s="78"/>
      <c r="D23" s="73" t="s">
        <v>79</v>
      </c>
      <c r="E23" s="73"/>
      <c r="F23" s="73"/>
      <c r="G23" s="74" t="s">
        <v>80</v>
      </c>
      <c r="H23" s="74"/>
      <c r="I23" s="74"/>
      <c r="J23" s="74"/>
      <c r="K23" s="25"/>
      <c r="L23" s="25"/>
      <c r="M23" s="27"/>
      <c r="N23" s="2" t="s">
        <v>95</v>
      </c>
      <c r="O23" s="2" t="s">
        <v>163</v>
      </c>
      <c r="P23" s="25"/>
      <c r="Q23" s="25"/>
      <c r="R23" s="25"/>
      <c r="S23" s="26"/>
    </row>
    <row r="24" spans="1:19" x14ac:dyDescent="0.3">
      <c r="A24" s="78"/>
      <c r="B24" s="78"/>
      <c r="C24" s="78"/>
      <c r="D24" s="73"/>
      <c r="E24" s="73"/>
      <c r="F24" s="73"/>
      <c r="G24" s="74" t="s">
        <v>81</v>
      </c>
      <c r="H24" s="74"/>
      <c r="I24" s="74"/>
      <c r="J24" s="74"/>
      <c r="K24" s="25"/>
      <c r="L24" s="25"/>
      <c r="M24" s="27"/>
      <c r="N24" s="25"/>
      <c r="O24" s="25"/>
      <c r="P24" s="25"/>
      <c r="Q24" s="25"/>
      <c r="R24" s="26"/>
      <c r="S24" s="26"/>
    </row>
    <row r="25" spans="1:19" x14ac:dyDescent="0.3">
      <c r="A25" s="78"/>
      <c r="B25" s="78"/>
      <c r="C25" s="78"/>
      <c r="D25" s="73"/>
      <c r="E25" s="73"/>
      <c r="F25" s="73"/>
      <c r="G25" s="74" t="s">
        <v>82</v>
      </c>
      <c r="H25" s="74"/>
      <c r="I25" s="74"/>
      <c r="J25" s="74"/>
      <c r="K25" s="35"/>
      <c r="L25" s="35"/>
      <c r="M25" s="35"/>
      <c r="N25" s="35"/>
      <c r="O25" s="35"/>
      <c r="P25" s="35"/>
      <c r="Q25" s="35"/>
      <c r="R25" s="26"/>
      <c r="S25" s="26"/>
    </row>
  </sheetData>
  <mergeCells count="18">
    <mergeCell ref="G18:J18"/>
    <mergeCell ref="G25:J25"/>
    <mergeCell ref="A2:Q2"/>
    <mergeCell ref="R2:R3"/>
    <mergeCell ref="S2:S3"/>
    <mergeCell ref="G24:J24"/>
    <mergeCell ref="G23:J23"/>
    <mergeCell ref="D23:F25"/>
    <mergeCell ref="G22:J22"/>
    <mergeCell ref="G21:J21"/>
    <mergeCell ref="G20:J20"/>
    <mergeCell ref="G19:J19"/>
    <mergeCell ref="D19:F22"/>
    <mergeCell ref="G17:J17"/>
    <mergeCell ref="G16:J16"/>
    <mergeCell ref="D16:F18"/>
    <mergeCell ref="A16:C25"/>
    <mergeCell ref="A15:J15"/>
  </mergeCells>
  <phoneticPr fontId="88" type="noConversion"/>
  <dataValidations count="2">
    <dataValidation type="list" allowBlank="1" showErrorMessage="1" sqref="C15:C26" xr:uid="{00000000-0002-0000-0400-000000000000}">
      <formula1>"建设,运维,通用"</formula1>
    </dataValidation>
    <dataValidation type="list" allowBlank="1" showErrorMessage="1" sqref="J14" xr:uid="{00000000-0002-0000-04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8E2E3F7-FDB7-4956-967D-C4502CC71A3B}">
          <x14:formula1>
            <xm:f>'附表-2'!$A$1:$D$1</xm:f>
          </x14:formula1>
          <xm:sqref>C4:C14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4D7A-E7F1-4F05-B69F-E58596CF9E87}">
  <dimension ref="A1:S25"/>
  <sheetViews>
    <sheetView showGridLines="0" workbookViewId="0">
      <pane xSplit="8" ySplit="3" topLeftCell="I4" activePane="bottomRight" state="frozen"/>
      <selection pane="topRight"/>
      <selection pane="bottomLeft"/>
      <selection pane="bottomRight" activeCell="I4" sqref="I4"/>
    </sheetView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25" customWidth="1"/>
    <col min="5" max="5" width="7" customWidth="1"/>
    <col min="6" max="7" width="6" customWidth="1"/>
    <col min="8" max="8" width="25" customWidth="1"/>
    <col min="9" max="10" width="6" customWidth="1"/>
    <col min="11" max="11" width="21" customWidth="1"/>
    <col min="12" max="12" width="20" customWidth="1"/>
    <col min="13" max="15" width="21" customWidth="1"/>
    <col min="16" max="17" width="25" customWidth="1"/>
    <col min="18" max="18" width="13" customWidth="1"/>
    <col min="19" max="19" width="22" customWidth="1"/>
    <col min="20" max="20" width="10" customWidth="1"/>
  </cols>
  <sheetData>
    <row r="1" spans="1:19" ht="14.5" x14ac:dyDescent="0.3">
      <c r="A1" s="36" t="s">
        <v>53</v>
      </c>
      <c r="B1" s="36"/>
      <c r="C1" s="36"/>
      <c r="D1" s="37">
        <f>第4周工作计划!$D$1+7</f>
        <v>44590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 x14ac:dyDescent="0.3">
      <c r="A2" s="69" t="str">
        <f>CONCATENATE("周总结&lt;",TEXT($D$1-6,"yyyy年mm月dd日"),"-",TEXT($D$1,"yyyy年mm月dd日"),"&gt;")</f>
        <v>周总结&lt;2022年01月23日-2022年01月29日&gt;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7" t="s">
        <v>54</v>
      </c>
      <c r="S2" s="68" t="s">
        <v>20</v>
      </c>
    </row>
    <row r="3" spans="1:19" ht="24" x14ac:dyDescent="0.3">
      <c r="A3" s="12" t="s">
        <v>21</v>
      </c>
      <c r="B3" s="12" t="s">
        <v>55</v>
      </c>
      <c r="C3" s="12" t="s">
        <v>56</v>
      </c>
      <c r="D3" s="13" t="s">
        <v>23</v>
      </c>
      <c r="E3" s="13" t="s">
        <v>24</v>
      </c>
      <c r="F3" s="13" t="s">
        <v>26</v>
      </c>
      <c r="G3" s="13" t="s">
        <v>57</v>
      </c>
      <c r="H3" s="12" t="s">
        <v>58</v>
      </c>
      <c r="I3" s="13" t="s">
        <v>28</v>
      </c>
      <c r="J3" s="13" t="s">
        <v>59</v>
      </c>
      <c r="K3" s="12" t="s">
        <v>60</v>
      </c>
      <c r="L3" s="12" t="s">
        <v>61</v>
      </c>
      <c r="M3" s="12" t="s">
        <v>62</v>
      </c>
      <c r="N3" s="12" t="s">
        <v>63</v>
      </c>
      <c r="O3" s="12" t="s">
        <v>64</v>
      </c>
      <c r="P3" s="12" t="s">
        <v>164</v>
      </c>
      <c r="Q3" s="12" t="s">
        <v>165</v>
      </c>
      <c r="R3" s="88"/>
      <c r="S3" s="68"/>
    </row>
    <row r="4" spans="1:19" ht="24" x14ac:dyDescent="0.3">
      <c r="A4" s="7">
        <v>1</v>
      </c>
      <c r="B4" s="7" t="str">
        <f>VLOOKUP(D4,'附表-1'!$F$7:$G$148,2,FALSE)</f>
        <v>OP08009</v>
      </c>
      <c r="C4" s="1" t="s">
        <v>36</v>
      </c>
      <c r="D4" s="20" t="s">
        <v>37</v>
      </c>
      <c r="E4" s="10"/>
      <c r="F4" s="19" t="s">
        <v>38</v>
      </c>
      <c r="G4" s="24" t="s">
        <v>39</v>
      </c>
      <c r="H4" s="23" t="s">
        <v>7</v>
      </c>
      <c r="I4" s="28"/>
      <c r="J4" s="28"/>
      <c r="K4" s="39"/>
      <c r="L4" s="39"/>
      <c r="M4" s="39"/>
      <c r="N4" s="39"/>
      <c r="O4" s="39"/>
      <c r="P4" s="38">
        <v>4</v>
      </c>
      <c r="Q4" s="38">
        <v>2</v>
      </c>
      <c r="R4" s="30">
        <f t="shared" ref="R4:R14" si="0">SUM(K4:Q4)</f>
        <v>6</v>
      </c>
      <c r="S4" s="2"/>
    </row>
    <row r="5" spans="1:19" ht="24" x14ac:dyDescent="0.3">
      <c r="A5" s="7">
        <v>2</v>
      </c>
      <c r="B5" s="7" t="str">
        <f>VLOOKUP(D5,'附表-1'!$F$7:$G$148,2,FALSE)</f>
        <v>OP08009</v>
      </c>
      <c r="C5" s="7" t="s">
        <v>36</v>
      </c>
      <c r="D5" s="20" t="s">
        <v>37</v>
      </c>
      <c r="E5" s="10"/>
      <c r="F5" s="19" t="s">
        <v>38</v>
      </c>
      <c r="G5" s="22"/>
      <c r="H5" s="21" t="s">
        <v>5</v>
      </c>
      <c r="I5" s="28"/>
      <c r="J5" s="28"/>
      <c r="K5" s="39"/>
      <c r="L5" s="39"/>
      <c r="M5" s="39"/>
      <c r="N5" s="39"/>
      <c r="O5" s="39"/>
      <c r="P5" s="38">
        <v>1</v>
      </c>
      <c r="Q5" s="38">
        <v>1</v>
      </c>
      <c r="R5" s="30">
        <f t="shared" si="0"/>
        <v>2</v>
      </c>
      <c r="S5" s="2"/>
    </row>
    <row r="6" spans="1:19" ht="24" x14ac:dyDescent="0.3">
      <c r="A6" s="7">
        <v>3</v>
      </c>
      <c r="B6" s="7" t="str">
        <f>VLOOKUP(D6,'附表-1'!$F$7:$G$148,2,FALSE)</f>
        <v>OP08002</v>
      </c>
      <c r="C6" s="7" t="s">
        <v>36</v>
      </c>
      <c r="D6" s="14" t="s">
        <v>40</v>
      </c>
      <c r="E6" s="10"/>
      <c r="F6" s="7" t="s">
        <v>38</v>
      </c>
      <c r="G6" s="16"/>
      <c r="H6" s="15" t="s">
        <v>1</v>
      </c>
      <c r="I6" s="28"/>
      <c r="J6" s="28"/>
      <c r="K6" s="39"/>
      <c r="L6" s="39"/>
      <c r="M6" s="39"/>
      <c r="N6" s="39"/>
      <c r="O6" s="39"/>
      <c r="P6" s="38">
        <v>2</v>
      </c>
      <c r="Q6" s="38">
        <v>2</v>
      </c>
      <c r="R6" s="30">
        <f t="shared" si="0"/>
        <v>4</v>
      </c>
      <c r="S6" s="2"/>
    </row>
    <row r="7" spans="1:19" ht="24" x14ac:dyDescent="0.3">
      <c r="A7" s="7">
        <v>4</v>
      </c>
      <c r="B7" s="7" t="str">
        <f>VLOOKUP(D7,'附表-1'!$F$7:$G$148,2,FALSE)</f>
        <v>OP08006</v>
      </c>
      <c r="C7" s="7" t="s">
        <v>36</v>
      </c>
      <c r="D7" s="18" t="s">
        <v>41</v>
      </c>
      <c r="E7" s="2"/>
      <c r="F7" s="7" t="s">
        <v>38</v>
      </c>
      <c r="G7" s="16" t="s">
        <v>42</v>
      </c>
      <c r="H7" s="15" t="s">
        <v>4</v>
      </c>
      <c r="I7" s="28"/>
      <c r="J7" s="28"/>
      <c r="K7" s="39"/>
      <c r="L7" s="39"/>
      <c r="M7" s="39"/>
      <c r="N7" s="39"/>
      <c r="O7" s="39"/>
      <c r="P7" s="38"/>
      <c r="Q7" s="38">
        <v>1</v>
      </c>
      <c r="R7" s="30">
        <f t="shared" si="0"/>
        <v>1</v>
      </c>
      <c r="S7" s="2"/>
    </row>
    <row r="8" spans="1:19" ht="24" x14ac:dyDescent="0.3">
      <c r="A8" s="7">
        <v>5</v>
      </c>
      <c r="B8" s="7" t="str">
        <f>VLOOKUP(D8,'附表-1'!$F$7:$G$148,2,FALSE)</f>
        <v>BU01042</v>
      </c>
      <c r="C8" s="7" t="s">
        <v>43</v>
      </c>
      <c r="D8" s="17" t="s">
        <v>44</v>
      </c>
      <c r="E8" s="2"/>
      <c r="F8" s="7" t="s">
        <v>38</v>
      </c>
      <c r="G8" s="6" t="s">
        <v>45</v>
      </c>
      <c r="H8" s="5" t="s">
        <v>2</v>
      </c>
      <c r="I8" s="28"/>
      <c r="J8" s="28"/>
      <c r="K8" s="39"/>
      <c r="L8" s="39"/>
      <c r="M8" s="39"/>
      <c r="N8" s="39"/>
      <c r="O8" s="39"/>
      <c r="P8" s="38"/>
      <c r="Q8" s="38">
        <v>1</v>
      </c>
      <c r="R8" s="30">
        <f t="shared" si="0"/>
        <v>1</v>
      </c>
      <c r="S8" s="2"/>
    </row>
    <row r="9" spans="1:19" ht="36" x14ac:dyDescent="0.3">
      <c r="A9" s="7">
        <v>6</v>
      </c>
      <c r="B9" s="7" t="s">
        <v>88</v>
      </c>
      <c r="C9" s="7" t="s">
        <v>43</v>
      </c>
      <c r="D9" s="17" t="s">
        <v>46</v>
      </c>
      <c r="E9" s="2"/>
      <c r="F9" s="7" t="s">
        <v>38</v>
      </c>
      <c r="G9" s="6"/>
      <c r="H9" s="5" t="s">
        <v>6</v>
      </c>
      <c r="I9" s="28"/>
      <c r="J9" s="28"/>
      <c r="K9" s="39"/>
      <c r="L9" s="39"/>
      <c r="M9" s="39"/>
      <c r="N9" s="39"/>
      <c r="O9" s="39"/>
      <c r="P9" s="38"/>
      <c r="Q9" s="38"/>
      <c r="R9" s="30">
        <f t="shared" si="0"/>
        <v>0</v>
      </c>
      <c r="S9" s="2"/>
    </row>
    <row r="10" spans="1:19" ht="36" x14ac:dyDescent="0.3">
      <c r="A10" s="7">
        <v>7</v>
      </c>
      <c r="B10" s="7" t="s">
        <v>89</v>
      </c>
      <c r="C10" s="7" t="s">
        <v>43</v>
      </c>
      <c r="D10" s="17" t="s">
        <v>47</v>
      </c>
      <c r="E10" s="10"/>
      <c r="F10" s="7" t="s">
        <v>38</v>
      </c>
      <c r="G10" s="6" t="s">
        <v>45</v>
      </c>
      <c r="H10" s="5" t="s">
        <v>8</v>
      </c>
      <c r="I10" s="28"/>
      <c r="J10" s="28"/>
      <c r="K10" s="39"/>
      <c r="L10" s="39"/>
      <c r="M10" s="39"/>
      <c r="N10" s="39"/>
      <c r="O10" s="39"/>
      <c r="P10" s="38"/>
      <c r="Q10" s="38"/>
      <c r="R10" s="30">
        <f t="shared" si="0"/>
        <v>0</v>
      </c>
      <c r="S10" s="2"/>
    </row>
    <row r="11" spans="1:19" ht="24" x14ac:dyDescent="0.3">
      <c r="A11" s="7">
        <v>8</v>
      </c>
      <c r="B11" s="7" t="str">
        <f>VLOOKUP(D11,'附表-1'!$F$7:$G$148,2,FALSE)</f>
        <v>BU01047</v>
      </c>
      <c r="C11" s="7" t="s">
        <v>43</v>
      </c>
      <c r="D11" s="18" t="s">
        <v>48</v>
      </c>
      <c r="E11" s="10">
        <v>0.7</v>
      </c>
      <c r="F11" s="7" t="s">
        <v>38</v>
      </c>
      <c r="G11" s="6" t="s">
        <v>49</v>
      </c>
      <c r="H11" s="5" t="s">
        <v>3</v>
      </c>
      <c r="I11" s="28"/>
      <c r="J11" s="28"/>
      <c r="K11" s="39"/>
      <c r="L11" s="39"/>
      <c r="M11" s="39"/>
      <c r="N11" s="39"/>
      <c r="O11" s="39"/>
      <c r="P11" s="38">
        <v>1</v>
      </c>
      <c r="Q11" s="38">
        <v>1</v>
      </c>
      <c r="R11" s="30">
        <f t="shared" si="0"/>
        <v>2</v>
      </c>
      <c r="S11" s="2"/>
    </row>
    <row r="12" spans="1:19" ht="29" x14ac:dyDescent="0.3">
      <c r="A12" s="7">
        <v>9</v>
      </c>
      <c r="B12" s="7" t="str">
        <f>VLOOKUP(D12,'附表-1'!$F$7:$G$148,2,FALSE)</f>
        <v>GE01001</v>
      </c>
      <c r="C12" s="3" t="s">
        <v>50</v>
      </c>
      <c r="D12" s="4" t="s">
        <v>51</v>
      </c>
      <c r="E12" s="1"/>
      <c r="F12" s="7" t="s">
        <v>38</v>
      </c>
      <c r="G12" s="6"/>
      <c r="H12" s="5" t="s">
        <v>0</v>
      </c>
      <c r="I12" s="28"/>
      <c r="J12" s="28"/>
      <c r="K12" s="39"/>
      <c r="L12" s="39"/>
      <c r="M12" s="39"/>
      <c r="N12" s="39"/>
      <c r="O12" s="39"/>
      <c r="P12" s="38"/>
      <c r="Q12" s="38"/>
      <c r="R12" s="30">
        <f t="shared" si="0"/>
        <v>0</v>
      </c>
      <c r="S12" s="2"/>
    </row>
    <row r="13" spans="1:19" ht="29" x14ac:dyDescent="0.3">
      <c r="A13" s="7">
        <v>10</v>
      </c>
      <c r="B13" s="7" t="str">
        <f>VLOOKUP(D13,'附表-1'!$F$7:$G$148,2,FALSE)</f>
        <v>GE01001</v>
      </c>
      <c r="C13" s="3" t="s">
        <v>50</v>
      </c>
      <c r="D13" s="4" t="s">
        <v>51</v>
      </c>
      <c r="E13" s="2"/>
      <c r="F13" s="8" t="s">
        <v>38</v>
      </c>
      <c r="G13" s="6"/>
      <c r="H13" s="5" t="s">
        <v>0</v>
      </c>
      <c r="I13" s="28"/>
      <c r="J13" s="28"/>
      <c r="K13" s="39"/>
      <c r="L13" s="39"/>
      <c r="M13" s="39"/>
      <c r="N13" s="39"/>
      <c r="O13" s="39"/>
      <c r="P13" s="38"/>
      <c r="Q13" s="38"/>
      <c r="R13" s="30">
        <f t="shared" si="0"/>
        <v>0</v>
      </c>
      <c r="S13" s="2"/>
    </row>
    <row r="14" spans="1:19" ht="26" x14ac:dyDescent="0.3">
      <c r="A14" s="7">
        <v>11</v>
      </c>
      <c r="B14" s="7" t="str">
        <f>VLOOKUP(D14,'附表-1'!$F$7:$G$148,2,FALSE)</f>
        <v>GE05001</v>
      </c>
      <c r="C14" s="3" t="s">
        <v>50</v>
      </c>
      <c r="D14" s="11" t="s">
        <v>52</v>
      </c>
      <c r="E14" s="2"/>
      <c r="F14" s="7" t="s">
        <v>38</v>
      </c>
      <c r="G14" s="2"/>
      <c r="H14" s="5" t="s">
        <v>0</v>
      </c>
      <c r="I14" s="28"/>
      <c r="J14" s="28"/>
      <c r="K14" s="39"/>
      <c r="L14" s="39"/>
      <c r="M14" s="39"/>
      <c r="N14" s="39"/>
      <c r="O14" s="39"/>
      <c r="P14" s="38"/>
      <c r="Q14" s="38"/>
      <c r="R14" s="30">
        <f t="shared" si="0"/>
        <v>0</v>
      </c>
      <c r="S14" s="2"/>
    </row>
    <row r="15" spans="1:19" x14ac:dyDescent="0.3">
      <c r="A15" s="77" t="s">
        <v>67</v>
      </c>
      <c r="B15" s="77"/>
      <c r="C15" s="77"/>
      <c r="D15" s="77"/>
      <c r="E15" s="77"/>
      <c r="F15" s="77"/>
      <c r="G15" s="77"/>
      <c r="H15" s="77"/>
      <c r="I15" s="77"/>
      <c r="J15" s="77"/>
      <c r="K15" s="30">
        <f t="shared" ref="K15:R15" si="1">SUM(K4:K14)</f>
        <v>0</v>
      </c>
      <c r="L15" s="30">
        <f t="shared" si="1"/>
        <v>0</v>
      </c>
      <c r="M15" s="30">
        <f t="shared" si="1"/>
        <v>0</v>
      </c>
      <c r="N15" s="30">
        <f t="shared" si="1"/>
        <v>0</v>
      </c>
      <c r="O15" s="30">
        <f t="shared" si="1"/>
        <v>0</v>
      </c>
      <c r="P15" s="30">
        <f t="shared" si="1"/>
        <v>8</v>
      </c>
      <c r="Q15" s="30">
        <f t="shared" si="1"/>
        <v>8</v>
      </c>
      <c r="R15" s="30">
        <f t="shared" si="1"/>
        <v>16</v>
      </c>
      <c r="S15" s="2"/>
    </row>
    <row r="16" spans="1:19" ht="36" x14ac:dyDescent="0.3">
      <c r="A16" s="78" t="s">
        <v>68</v>
      </c>
      <c r="B16" s="78"/>
      <c r="C16" s="78"/>
      <c r="D16" s="79" t="s">
        <v>69</v>
      </c>
      <c r="E16" s="80"/>
      <c r="F16" s="81"/>
      <c r="G16" s="72" t="s">
        <v>70</v>
      </c>
      <c r="H16" s="72"/>
      <c r="I16" s="72"/>
      <c r="J16" s="72"/>
      <c r="K16" s="34" t="s">
        <v>151</v>
      </c>
      <c r="L16" s="34" t="s">
        <v>151</v>
      </c>
      <c r="M16" s="34" t="s">
        <v>151</v>
      </c>
      <c r="N16" s="34" t="s">
        <v>151</v>
      </c>
      <c r="O16" s="34" t="s">
        <v>151</v>
      </c>
      <c r="P16" s="44" t="s">
        <v>95</v>
      </c>
      <c r="Q16" s="44" t="s">
        <v>166</v>
      </c>
      <c r="R16" s="2"/>
      <c r="S16" s="2"/>
    </row>
    <row r="17" spans="1:19" ht="36" x14ac:dyDescent="0.3">
      <c r="A17" s="78"/>
      <c r="B17" s="78"/>
      <c r="C17" s="78"/>
      <c r="D17" s="82"/>
      <c r="E17" s="83"/>
      <c r="F17" s="84"/>
      <c r="G17" s="72" t="s">
        <v>72</v>
      </c>
      <c r="H17" s="72"/>
      <c r="I17" s="72"/>
      <c r="J17" s="72"/>
      <c r="K17" s="34" t="s">
        <v>151</v>
      </c>
      <c r="L17" s="34" t="s">
        <v>151</v>
      </c>
      <c r="M17" s="34" t="s">
        <v>151</v>
      </c>
      <c r="N17" s="34" t="s">
        <v>151</v>
      </c>
      <c r="O17" s="34" t="s">
        <v>151</v>
      </c>
      <c r="P17" s="44" t="s">
        <v>167</v>
      </c>
      <c r="Q17" s="44" t="s">
        <v>168</v>
      </c>
      <c r="R17" s="2"/>
      <c r="S17" s="2"/>
    </row>
    <row r="18" spans="1:19" ht="24" x14ac:dyDescent="0.3">
      <c r="A18" s="78"/>
      <c r="B18" s="78"/>
      <c r="C18" s="78"/>
      <c r="D18" s="82"/>
      <c r="E18" s="83"/>
      <c r="F18" s="84"/>
      <c r="G18" s="72" t="s">
        <v>73</v>
      </c>
      <c r="H18" s="72"/>
      <c r="I18" s="72"/>
      <c r="J18" s="72"/>
      <c r="K18" s="34" t="s">
        <v>151</v>
      </c>
      <c r="L18" s="34" t="s">
        <v>151</v>
      </c>
      <c r="M18" s="34" t="s">
        <v>151</v>
      </c>
      <c r="N18" s="34" t="s">
        <v>151</v>
      </c>
      <c r="O18" s="34" t="s">
        <v>151</v>
      </c>
      <c r="P18" s="44" t="s">
        <v>169</v>
      </c>
      <c r="Q18" s="44" t="s">
        <v>170</v>
      </c>
      <c r="R18" s="2"/>
      <c r="S18" s="2"/>
    </row>
    <row r="19" spans="1:19" ht="36" x14ac:dyDescent="0.3">
      <c r="A19" s="78"/>
      <c r="B19" s="78"/>
      <c r="C19" s="78"/>
      <c r="D19" s="72" t="s">
        <v>74</v>
      </c>
      <c r="E19" s="72"/>
      <c r="F19" s="72"/>
      <c r="G19" s="72" t="s">
        <v>75</v>
      </c>
      <c r="H19" s="72"/>
      <c r="I19" s="72"/>
      <c r="J19" s="72"/>
      <c r="K19" s="34" t="s">
        <v>151</v>
      </c>
      <c r="L19" s="34" t="s">
        <v>151</v>
      </c>
      <c r="M19" s="34" t="s">
        <v>151</v>
      </c>
      <c r="N19" s="34" t="s">
        <v>151</v>
      </c>
      <c r="O19" s="34" t="s">
        <v>151</v>
      </c>
      <c r="P19" s="44" t="s">
        <v>171</v>
      </c>
      <c r="Q19" s="44" t="s">
        <v>172</v>
      </c>
      <c r="R19" s="2"/>
      <c r="S19" s="2"/>
    </row>
    <row r="20" spans="1:19" ht="24" x14ac:dyDescent="0.3">
      <c r="A20" s="78"/>
      <c r="B20" s="78"/>
      <c r="C20" s="78"/>
      <c r="D20" s="72"/>
      <c r="E20" s="72"/>
      <c r="F20" s="72"/>
      <c r="G20" s="72" t="s">
        <v>76</v>
      </c>
      <c r="H20" s="72"/>
      <c r="I20" s="72"/>
      <c r="J20" s="72"/>
      <c r="K20" s="34" t="s">
        <v>151</v>
      </c>
      <c r="L20" s="34" t="s">
        <v>151</v>
      </c>
      <c r="M20" s="34" t="s">
        <v>151</v>
      </c>
      <c r="N20" s="34" t="s">
        <v>151</v>
      </c>
      <c r="O20" s="34" t="s">
        <v>151</v>
      </c>
      <c r="P20" s="44" t="s">
        <v>171</v>
      </c>
      <c r="Q20" s="44" t="s">
        <v>173</v>
      </c>
      <c r="R20" s="2"/>
      <c r="S20" s="2"/>
    </row>
    <row r="21" spans="1:19" ht="24" x14ac:dyDescent="0.3">
      <c r="A21" s="78"/>
      <c r="B21" s="78"/>
      <c r="C21" s="78"/>
      <c r="D21" s="72"/>
      <c r="E21" s="72"/>
      <c r="F21" s="72"/>
      <c r="G21" s="72" t="s">
        <v>77</v>
      </c>
      <c r="H21" s="72"/>
      <c r="I21" s="72"/>
      <c r="J21" s="72"/>
      <c r="K21" s="34" t="s">
        <v>151</v>
      </c>
      <c r="L21" s="34" t="s">
        <v>151</v>
      </c>
      <c r="M21" s="34" t="s">
        <v>151</v>
      </c>
      <c r="N21" s="34" t="s">
        <v>151</v>
      </c>
      <c r="O21" s="34" t="s">
        <v>151</v>
      </c>
      <c r="P21" s="44" t="s">
        <v>171</v>
      </c>
      <c r="Q21" s="44" t="s">
        <v>95</v>
      </c>
      <c r="R21" s="2"/>
      <c r="S21" s="2"/>
    </row>
    <row r="22" spans="1:19" ht="24" x14ac:dyDescent="0.3">
      <c r="A22" s="78"/>
      <c r="B22" s="78"/>
      <c r="C22" s="78"/>
      <c r="D22" s="72"/>
      <c r="E22" s="72"/>
      <c r="F22" s="72"/>
      <c r="G22" s="72" t="s">
        <v>78</v>
      </c>
      <c r="H22" s="72"/>
      <c r="I22" s="72"/>
      <c r="J22" s="72"/>
      <c r="K22" s="34" t="s">
        <v>151</v>
      </c>
      <c r="L22" s="34" t="s">
        <v>151</v>
      </c>
      <c r="M22" s="34" t="s">
        <v>151</v>
      </c>
      <c r="N22" s="34" t="s">
        <v>151</v>
      </c>
      <c r="O22" s="34" t="s">
        <v>151</v>
      </c>
      <c r="P22" s="44" t="s">
        <v>171</v>
      </c>
      <c r="Q22" s="44" t="s">
        <v>174</v>
      </c>
      <c r="R22" s="2"/>
      <c r="S22" s="2"/>
    </row>
    <row r="23" spans="1:19" x14ac:dyDescent="0.3">
      <c r="A23" s="78"/>
      <c r="B23" s="78"/>
      <c r="C23" s="78"/>
      <c r="D23" s="73" t="s">
        <v>79</v>
      </c>
      <c r="E23" s="73"/>
      <c r="F23" s="73"/>
      <c r="G23" s="74" t="s">
        <v>80</v>
      </c>
      <c r="H23" s="74"/>
      <c r="I23" s="74"/>
      <c r="J23" s="74"/>
      <c r="K23" s="25"/>
      <c r="L23" s="25"/>
      <c r="M23" s="27"/>
      <c r="N23" s="25"/>
      <c r="O23" s="25"/>
      <c r="P23" s="25"/>
      <c r="Q23" s="25"/>
      <c r="R23" s="25"/>
      <c r="S23" s="26"/>
    </row>
    <row r="24" spans="1:19" x14ac:dyDescent="0.3">
      <c r="A24" s="78"/>
      <c r="B24" s="78"/>
      <c r="C24" s="78"/>
      <c r="D24" s="73"/>
      <c r="E24" s="73"/>
      <c r="F24" s="73"/>
      <c r="G24" s="74" t="s">
        <v>81</v>
      </c>
      <c r="H24" s="74"/>
      <c r="I24" s="74"/>
      <c r="J24" s="74"/>
      <c r="K24" s="25"/>
      <c r="L24" s="25"/>
      <c r="M24" s="27"/>
      <c r="N24" s="25"/>
      <c r="O24" s="25"/>
      <c r="P24" s="25"/>
      <c r="Q24" s="25"/>
      <c r="R24" s="26"/>
      <c r="S24" s="26"/>
    </row>
    <row r="25" spans="1:19" x14ac:dyDescent="0.3">
      <c r="A25" s="78"/>
      <c r="B25" s="78"/>
      <c r="C25" s="78"/>
      <c r="D25" s="73"/>
      <c r="E25" s="73"/>
      <c r="F25" s="73"/>
      <c r="G25" s="74" t="s">
        <v>82</v>
      </c>
      <c r="H25" s="74"/>
      <c r="I25" s="74"/>
      <c r="J25" s="74"/>
      <c r="K25" s="35"/>
      <c r="L25" s="35"/>
      <c r="M25" s="35"/>
      <c r="N25" s="35"/>
      <c r="O25" s="35"/>
      <c r="P25" s="35"/>
      <c r="Q25" s="35"/>
      <c r="R25" s="26"/>
      <c r="S25" s="26"/>
    </row>
  </sheetData>
  <mergeCells count="18">
    <mergeCell ref="A16:C25"/>
    <mergeCell ref="A15:J15"/>
    <mergeCell ref="G17:J17"/>
    <mergeCell ref="G25:J25"/>
    <mergeCell ref="S2:S3"/>
    <mergeCell ref="R2:R3"/>
    <mergeCell ref="A2:Q2"/>
    <mergeCell ref="G20:J20"/>
    <mergeCell ref="G19:J19"/>
    <mergeCell ref="D19:F22"/>
    <mergeCell ref="G18:J18"/>
    <mergeCell ref="G16:J16"/>
    <mergeCell ref="D16:F18"/>
    <mergeCell ref="G24:J24"/>
    <mergeCell ref="G23:J23"/>
    <mergeCell ref="D23:F25"/>
    <mergeCell ref="G22:J22"/>
    <mergeCell ref="G21:J21"/>
  </mergeCells>
  <phoneticPr fontId="88" type="noConversion"/>
  <dataValidations count="1">
    <dataValidation type="list" allowBlank="1" showErrorMessage="1" sqref="C15:C26" xr:uid="{00000000-0002-0000-05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A55A325-3C58-4484-8DCC-042B1C89FF61}">
          <x14:formula1>
            <xm:f>'附表-2'!$A$1:$D$1</xm:f>
          </x14:formula1>
          <xm:sqref>C4:C14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DD9-A3F7-47BA-B799-F0E79E0A135C}">
  <dimension ref="A1:S25"/>
  <sheetViews>
    <sheetView showGridLines="0" tabSelected="1" workbookViewId="0">
      <pane xSplit="8" ySplit="3" topLeftCell="I4" activePane="bottomRight" state="frozen"/>
      <selection pane="topRight"/>
      <selection pane="bottomLeft"/>
      <selection pane="bottomRight" activeCell="L8" sqref="L8"/>
    </sheetView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25" customWidth="1"/>
    <col min="5" max="5" width="7" customWidth="1"/>
    <col min="6" max="7" width="6" customWidth="1"/>
    <col min="8" max="8" width="25" customWidth="1"/>
    <col min="9" max="10" width="6" customWidth="1"/>
    <col min="11" max="12" width="25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4.5" x14ac:dyDescent="0.3">
      <c r="A1" s="36" t="s">
        <v>53</v>
      </c>
      <c r="B1" s="36"/>
      <c r="C1" s="36"/>
      <c r="D1" s="37">
        <f>第5周工作计划!$D$1+7</f>
        <v>44597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19" x14ac:dyDescent="0.3">
      <c r="A2" s="69" t="str">
        <f>CONCATENATE("周总结&lt;",TEXT($D$1-6,"yyyy年mm月dd日"),"-",TEXT($D$1,"yyyy年mm月dd日"),"&gt;")</f>
        <v>周总结&lt;2022年01月30日-2022年02月05日&gt;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/>
      <c r="R2" s="87" t="s">
        <v>54</v>
      </c>
      <c r="S2" s="68" t="s">
        <v>20</v>
      </c>
    </row>
    <row r="3" spans="1:19" ht="24" x14ac:dyDescent="0.3">
      <c r="A3" s="12" t="s">
        <v>21</v>
      </c>
      <c r="B3" s="12" t="s">
        <v>55</v>
      </c>
      <c r="C3" s="12" t="s">
        <v>56</v>
      </c>
      <c r="D3" s="13" t="s">
        <v>23</v>
      </c>
      <c r="E3" s="13" t="s">
        <v>24</v>
      </c>
      <c r="F3" s="13" t="s">
        <v>26</v>
      </c>
      <c r="G3" s="13" t="s">
        <v>57</v>
      </c>
      <c r="H3" s="12" t="s">
        <v>58</v>
      </c>
      <c r="I3" s="13" t="s">
        <v>28</v>
      </c>
      <c r="J3" s="13" t="s">
        <v>59</v>
      </c>
      <c r="K3" s="98" t="s">
        <v>405</v>
      </c>
      <c r="L3" s="12" t="s">
        <v>175</v>
      </c>
      <c r="M3" s="12" t="s">
        <v>62</v>
      </c>
      <c r="N3" s="12" t="s">
        <v>63</v>
      </c>
      <c r="O3" s="12" t="s">
        <v>64</v>
      </c>
      <c r="P3" s="12" t="s">
        <v>65</v>
      </c>
      <c r="Q3" s="12" t="s">
        <v>66</v>
      </c>
      <c r="R3" s="88"/>
      <c r="S3" s="68"/>
    </row>
    <row r="4" spans="1:19" ht="24" x14ac:dyDescent="0.3">
      <c r="A4" s="7">
        <v>1</v>
      </c>
      <c r="B4" s="7" t="str">
        <f>VLOOKUP(D4,'附表-1'!$F$7:$G$148,2,FALSE)</f>
        <v>OP08009</v>
      </c>
      <c r="C4" s="1" t="s">
        <v>36</v>
      </c>
      <c r="D4" s="20" t="s">
        <v>37</v>
      </c>
      <c r="E4" s="10"/>
      <c r="F4" s="19" t="s">
        <v>38</v>
      </c>
      <c r="G4" s="24" t="s">
        <v>39</v>
      </c>
      <c r="H4" s="23" t="s">
        <v>7</v>
      </c>
      <c r="I4" s="28"/>
      <c r="J4" s="28"/>
      <c r="K4" s="38">
        <v>3</v>
      </c>
      <c r="L4" s="38">
        <v>2</v>
      </c>
      <c r="M4" s="56"/>
      <c r="N4" s="56"/>
      <c r="O4" s="56"/>
      <c r="P4" s="56"/>
      <c r="Q4" s="56"/>
      <c r="R4" s="30">
        <f t="shared" ref="R4:R13" si="0">SUM(K4:Q4)</f>
        <v>5</v>
      </c>
      <c r="S4" s="2"/>
    </row>
    <row r="5" spans="1:19" ht="24" x14ac:dyDescent="0.3">
      <c r="A5" s="7">
        <v>2</v>
      </c>
      <c r="B5" s="7" t="str">
        <f>VLOOKUP(D5,'附表-1'!$F$7:$G$148,2,FALSE)</f>
        <v>OP08009</v>
      </c>
      <c r="C5" s="7" t="s">
        <v>36</v>
      </c>
      <c r="D5" s="20" t="s">
        <v>37</v>
      </c>
      <c r="E5" s="10"/>
      <c r="F5" s="19" t="s">
        <v>38</v>
      </c>
      <c r="G5" s="22"/>
      <c r="H5" s="21" t="s">
        <v>5</v>
      </c>
      <c r="I5" s="28"/>
      <c r="J5" s="28"/>
      <c r="K5" s="38">
        <v>1</v>
      </c>
      <c r="L5" s="38">
        <v>2</v>
      </c>
      <c r="M5" s="56"/>
      <c r="N5" s="56"/>
      <c r="O5" s="56"/>
      <c r="P5" s="56"/>
      <c r="Q5" s="56"/>
      <c r="R5" s="30">
        <f t="shared" si="0"/>
        <v>3</v>
      </c>
      <c r="S5" s="2"/>
    </row>
    <row r="6" spans="1:19" ht="24" x14ac:dyDescent="0.3">
      <c r="A6" s="7">
        <v>3</v>
      </c>
      <c r="B6" s="7" t="str">
        <f>VLOOKUP(D6,'附表-1'!$F$7:$G$148,2,FALSE)</f>
        <v>OP08002</v>
      </c>
      <c r="C6" s="7" t="s">
        <v>36</v>
      </c>
      <c r="D6" s="14" t="s">
        <v>40</v>
      </c>
      <c r="E6" s="10"/>
      <c r="F6" s="7" t="s">
        <v>38</v>
      </c>
      <c r="G6" s="16"/>
      <c r="H6" s="15" t="s">
        <v>1</v>
      </c>
      <c r="I6" s="28"/>
      <c r="J6" s="28"/>
      <c r="K6" s="38">
        <v>3</v>
      </c>
      <c r="L6" s="38">
        <v>1</v>
      </c>
      <c r="M6" s="56"/>
      <c r="N6" s="56"/>
      <c r="O6" s="56"/>
      <c r="P6" s="56"/>
      <c r="Q6" s="56"/>
      <c r="R6" s="30">
        <f t="shared" si="0"/>
        <v>4</v>
      </c>
      <c r="S6" s="2"/>
    </row>
    <row r="7" spans="1:19" ht="24" x14ac:dyDescent="0.3">
      <c r="A7" s="7">
        <v>4</v>
      </c>
      <c r="B7" s="7" t="str">
        <f>VLOOKUP(D7,'附表-1'!$F$7:$G$148,2,FALSE)</f>
        <v>OP08006</v>
      </c>
      <c r="C7" s="7" t="s">
        <v>36</v>
      </c>
      <c r="D7" s="18" t="s">
        <v>41</v>
      </c>
      <c r="E7" s="2"/>
      <c r="F7" s="7" t="s">
        <v>38</v>
      </c>
      <c r="G7" s="16" t="s">
        <v>42</v>
      </c>
      <c r="H7" s="15" t="s">
        <v>4</v>
      </c>
      <c r="I7" s="28"/>
      <c r="J7" s="28"/>
      <c r="K7" s="38"/>
      <c r="L7" s="38"/>
      <c r="M7" s="56"/>
      <c r="N7" s="56"/>
      <c r="O7" s="56"/>
      <c r="P7" s="56"/>
      <c r="Q7" s="56"/>
      <c r="R7" s="30">
        <f t="shared" si="0"/>
        <v>0</v>
      </c>
      <c r="S7" s="2"/>
    </row>
    <row r="8" spans="1:19" ht="24" x14ac:dyDescent="0.3">
      <c r="A8" s="7">
        <v>5</v>
      </c>
      <c r="B8" s="7" t="str">
        <f>VLOOKUP(D8,'附表-1'!$F$7:$G$148,2,FALSE)</f>
        <v>BU01042</v>
      </c>
      <c r="C8" s="7" t="s">
        <v>43</v>
      </c>
      <c r="D8" s="17" t="s">
        <v>44</v>
      </c>
      <c r="E8" s="2"/>
      <c r="F8" s="7" t="s">
        <v>38</v>
      </c>
      <c r="G8" s="6" t="s">
        <v>45</v>
      </c>
      <c r="H8" s="5" t="s">
        <v>2</v>
      </c>
      <c r="I8" s="28"/>
      <c r="J8" s="28"/>
      <c r="K8" s="38"/>
      <c r="L8" s="38">
        <v>1</v>
      </c>
      <c r="M8" s="56"/>
      <c r="N8" s="56"/>
      <c r="O8" s="56"/>
      <c r="P8" s="56"/>
      <c r="Q8" s="56"/>
      <c r="R8" s="30">
        <f t="shared" si="0"/>
        <v>1</v>
      </c>
      <c r="S8" s="2"/>
    </row>
    <row r="9" spans="1:19" ht="36" x14ac:dyDescent="0.3">
      <c r="A9" s="7">
        <v>6</v>
      </c>
      <c r="B9" s="7" t="s">
        <v>88</v>
      </c>
      <c r="C9" s="7" t="s">
        <v>43</v>
      </c>
      <c r="D9" s="17" t="s">
        <v>46</v>
      </c>
      <c r="E9" s="2"/>
      <c r="F9" s="7" t="s">
        <v>38</v>
      </c>
      <c r="G9" s="6"/>
      <c r="H9" s="5" t="s">
        <v>6</v>
      </c>
      <c r="I9" s="28"/>
      <c r="J9" s="28"/>
      <c r="K9" s="38"/>
      <c r="L9" s="38"/>
      <c r="M9" s="56"/>
      <c r="N9" s="56"/>
      <c r="O9" s="56"/>
      <c r="P9" s="56"/>
      <c r="Q9" s="56"/>
      <c r="R9" s="30">
        <f t="shared" si="0"/>
        <v>0</v>
      </c>
      <c r="S9" s="2"/>
    </row>
    <row r="10" spans="1:19" ht="36" x14ac:dyDescent="0.3">
      <c r="A10" s="7">
        <v>7</v>
      </c>
      <c r="B10" s="7" t="s">
        <v>89</v>
      </c>
      <c r="C10" s="7" t="s">
        <v>43</v>
      </c>
      <c r="D10" s="17" t="s">
        <v>47</v>
      </c>
      <c r="E10" s="10"/>
      <c r="F10" s="7" t="s">
        <v>38</v>
      </c>
      <c r="G10" s="6" t="s">
        <v>45</v>
      </c>
      <c r="H10" s="5" t="s">
        <v>8</v>
      </c>
      <c r="I10" s="28"/>
      <c r="J10" s="28"/>
      <c r="K10" s="38"/>
      <c r="L10" s="38"/>
      <c r="M10" s="56"/>
      <c r="N10" s="56"/>
      <c r="O10" s="56"/>
      <c r="P10" s="56"/>
      <c r="Q10" s="56"/>
      <c r="R10" s="30">
        <f t="shared" si="0"/>
        <v>0</v>
      </c>
      <c r="S10" s="2"/>
    </row>
    <row r="11" spans="1:19" ht="24" x14ac:dyDescent="0.3">
      <c r="A11" s="7">
        <v>8</v>
      </c>
      <c r="B11" s="7" t="str">
        <f>VLOOKUP(D11,'附表-1'!$F$7:$G$148,2,FALSE)</f>
        <v>BU01047</v>
      </c>
      <c r="C11" s="7" t="s">
        <v>43</v>
      </c>
      <c r="D11" s="18" t="s">
        <v>48</v>
      </c>
      <c r="E11" s="10">
        <v>0.7</v>
      </c>
      <c r="F11" s="7" t="s">
        <v>38</v>
      </c>
      <c r="G11" s="6" t="s">
        <v>49</v>
      </c>
      <c r="H11" s="5" t="s">
        <v>3</v>
      </c>
      <c r="I11" s="28"/>
      <c r="J11" s="28"/>
      <c r="K11" s="38">
        <v>1</v>
      </c>
      <c r="L11" s="38">
        <v>2</v>
      </c>
      <c r="M11" s="56"/>
      <c r="N11" s="56"/>
      <c r="O11" s="56"/>
      <c r="P11" s="56"/>
      <c r="Q11" s="56"/>
      <c r="R11" s="30">
        <f t="shared" si="0"/>
        <v>3</v>
      </c>
      <c r="S11" s="2"/>
    </row>
    <row r="12" spans="1:19" ht="29" x14ac:dyDescent="0.3">
      <c r="A12" s="7">
        <v>9</v>
      </c>
      <c r="B12" s="7" t="str">
        <f>VLOOKUP(D12,'附表-1'!$F$7:$G$148,2,FALSE)</f>
        <v>GE01001</v>
      </c>
      <c r="C12" s="3" t="s">
        <v>50</v>
      </c>
      <c r="D12" s="4" t="s">
        <v>51</v>
      </c>
      <c r="E12" s="1"/>
      <c r="F12" s="7" t="s">
        <v>38</v>
      </c>
      <c r="G12" s="6"/>
      <c r="H12" s="5" t="s">
        <v>0</v>
      </c>
      <c r="I12" s="28"/>
      <c r="J12" s="28"/>
      <c r="K12" s="38"/>
      <c r="L12" s="38"/>
      <c r="M12" s="56"/>
      <c r="N12" s="56"/>
      <c r="O12" s="56"/>
      <c r="P12" s="56"/>
      <c r="Q12" s="56"/>
      <c r="R12" s="30">
        <f t="shared" si="0"/>
        <v>0</v>
      </c>
      <c r="S12" s="2"/>
    </row>
    <row r="13" spans="1:19" ht="29" x14ac:dyDescent="0.3">
      <c r="A13" s="7">
        <v>10</v>
      </c>
      <c r="B13" s="7" t="str">
        <f>VLOOKUP(D13,'附表-1'!$F$7:$G$148,2,FALSE)</f>
        <v>GE01001</v>
      </c>
      <c r="C13" s="3" t="s">
        <v>50</v>
      </c>
      <c r="D13" s="4" t="s">
        <v>51</v>
      </c>
      <c r="E13" s="2"/>
      <c r="F13" s="8" t="s">
        <v>38</v>
      </c>
      <c r="G13" s="6"/>
      <c r="H13" s="5" t="s">
        <v>0</v>
      </c>
      <c r="I13" s="28"/>
      <c r="J13" s="28"/>
      <c r="K13" s="38"/>
      <c r="L13" s="38"/>
      <c r="M13" s="56"/>
      <c r="N13" s="56"/>
      <c r="O13" s="56"/>
      <c r="P13" s="56"/>
      <c r="Q13" s="56"/>
      <c r="R13" s="30">
        <f t="shared" si="0"/>
        <v>0</v>
      </c>
      <c r="S13" s="2"/>
    </row>
    <row r="14" spans="1:19" ht="26" x14ac:dyDescent="0.3">
      <c r="A14" s="7">
        <v>11</v>
      </c>
      <c r="B14" s="7" t="str">
        <f>VLOOKUP(D14,'附表-1'!$F$7:$G$148,2,FALSE)</f>
        <v>GE05001</v>
      </c>
      <c r="C14" s="3" t="s">
        <v>50</v>
      </c>
      <c r="D14" s="11" t="s">
        <v>52</v>
      </c>
      <c r="E14" s="2"/>
      <c r="F14" s="7" t="s">
        <v>38</v>
      </c>
      <c r="G14" s="2"/>
      <c r="H14" s="5" t="s">
        <v>0</v>
      </c>
      <c r="I14" s="28"/>
      <c r="J14" s="2"/>
      <c r="K14" s="38"/>
      <c r="L14" s="38"/>
      <c r="M14" s="56"/>
      <c r="N14" s="56"/>
      <c r="O14" s="56"/>
      <c r="P14" s="56"/>
      <c r="Q14" s="56"/>
      <c r="R14" s="30">
        <f>SUM(J14:Q14)</f>
        <v>0</v>
      </c>
      <c r="S14" s="2"/>
    </row>
    <row r="15" spans="1:19" x14ac:dyDescent="0.3">
      <c r="A15" s="77" t="s">
        <v>67</v>
      </c>
      <c r="B15" s="77"/>
      <c r="C15" s="77"/>
      <c r="D15" s="77"/>
      <c r="E15" s="77"/>
      <c r="F15" s="77"/>
      <c r="G15" s="77"/>
      <c r="H15" s="77"/>
      <c r="I15" s="77"/>
      <c r="J15" s="77"/>
      <c r="K15" s="30">
        <f t="shared" ref="K15:R15" si="1">SUM(K4:K14)</f>
        <v>8</v>
      </c>
      <c r="L15" s="30">
        <f t="shared" si="1"/>
        <v>8</v>
      </c>
      <c r="M15" s="30">
        <f t="shared" si="1"/>
        <v>0</v>
      </c>
      <c r="N15" s="30">
        <f t="shared" si="1"/>
        <v>0</v>
      </c>
      <c r="O15" s="30">
        <f t="shared" si="1"/>
        <v>0</v>
      </c>
      <c r="P15" s="30">
        <f t="shared" si="1"/>
        <v>0</v>
      </c>
      <c r="Q15" s="30">
        <f t="shared" si="1"/>
        <v>0</v>
      </c>
      <c r="R15" s="30">
        <f t="shared" si="1"/>
        <v>16</v>
      </c>
      <c r="S15" s="2"/>
    </row>
    <row r="16" spans="1:19" ht="24" x14ac:dyDescent="0.3">
      <c r="A16" s="78" t="s">
        <v>68</v>
      </c>
      <c r="B16" s="78"/>
      <c r="C16" s="78"/>
      <c r="D16" s="79" t="s">
        <v>69</v>
      </c>
      <c r="E16" s="80"/>
      <c r="F16" s="81"/>
      <c r="G16" s="72" t="s">
        <v>70</v>
      </c>
      <c r="H16" s="72"/>
      <c r="I16" s="72"/>
      <c r="J16" s="72"/>
      <c r="K16" s="44" t="s">
        <v>95</v>
      </c>
      <c r="L16" s="44" t="s">
        <v>176</v>
      </c>
      <c r="M16" s="57"/>
      <c r="N16" s="57"/>
      <c r="O16" s="57"/>
      <c r="P16" s="57"/>
      <c r="Q16" s="57"/>
      <c r="R16" s="2"/>
      <c r="S16" s="2"/>
    </row>
    <row r="17" spans="1:19" ht="48" x14ac:dyDescent="0.3">
      <c r="A17" s="78"/>
      <c r="B17" s="78"/>
      <c r="C17" s="78"/>
      <c r="D17" s="82"/>
      <c r="E17" s="83"/>
      <c r="F17" s="84"/>
      <c r="G17" s="72" t="s">
        <v>72</v>
      </c>
      <c r="H17" s="72"/>
      <c r="I17" s="72"/>
      <c r="J17" s="72"/>
      <c r="K17" s="44" t="s">
        <v>177</v>
      </c>
      <c r="L17" s="44" t="s">
        <v>178</v>
      </c>
      <c r="M17" s="57"/>
      <c r="N17" s="57"/>
      <c r="O17" s="57"/>
      <c r="P17" s="57"/>
      <c r="Q17" s="57"/>
      <c r="R17" s="2"/>
      <c r="S17" s="2"/>
    </row>
    <row r="18" spans="1:19" ht="24" x14ac:dyDescent="0.3">
      <c r="A18" s="78"/>
      <c r="B18" s="78"/>
      <c r="C18" s="78"/>
      <c r="D18" s="82"/>
      <c r="E18" s="83"/>
      <c r="F18" s="84"/>
      <c r="G18" s="72" t="s">
        <v>73</v>
      </c>
      <c r="H18" s="72"/>
      <c r="I18" s="72"/>
      <c r="J18" s="72"/>
      <c r="K18" s="44" t="s">
        <v>179</v>
      </c>
      <c r="L18" s="44" t="s">
        <v>180</v>
      </c>
      <c r="M18" s="57"/>
      <c r="N18" s="57"/>
      <c r="O18" s="57"/>
      <c r="P18" s="57"/>
      <c r="Q18" s="57"/>
      <c r="R18" s="2"/>
      <c r="S18" s="2"/>
    </row>
    <row r="19" spans="1:19" ht="48" x14ac:dyDescent="0.3">
      <c r="A19" s="78"/>
      <c r="B19" s="78"/>
      <c r="C19" s="78"/>
      <c r="D19" s="72" t="s">
        <v>74</v>
      </c>
      <c r="E19" s="72"/>
      <c r="F19" s="72"/>
      <c r="G19" s="72" t="s">
        <v>75</v>
      </c>
      <c r="H19" s="72"/>
      <c r="I19" s="72"/>
      <c r="J19" s="72"/>
      <c r="K19" s="44" t="s">
        <v>181</v>
      </c>
      <c r="L19" s="44" t="s">
        <v>182</v>
      </c>
      <c r="M19" s="57"/>
      <c r="N19" s="57"/>
      <c r="O19" s="57"/>
      <c r="P19" s="57"/>
      <c r="Q19" s="57"/>
      <c r="R19" s="2"/>
      <c r="S19" s="2"/>
    </row>
    <row r="20" spans="1:19" ht="24" x14ac:dyDescent="0.3">
      <c r="A20" s="78"/>
      <c r="B20" s="78"/>
      <c r="C20" s="78"/>
      <c r="D20" s="72"/>
      <c r="E20" s="72"/>
      <c r="F20" s="72"/>
      <c r="G20" s="72" t="s">
        <v>76</v>
      </c>
      <c r="H20" s="72"/>
      <c r="I20" s="72"/>
      <c r="J20" s="72"/>
      <c r="K20" s="44" t="s">
        <v>183</v>
      </c>
      <c r="L20" s="44" t="s">
        <v>182</v>
      </c>
      <c r="M20" s="57"/>
      <c r="N20" s="57"/>
      <c r="O20" s="57"/>
      <c r="P20" s="57"/>
      <c r="Q20" s="57"/>
      <c r="R20" s="2"/>
      <c r="S20" s="2"/>
    </row>
    <row r="21" spans="1:19" ht="36" x14ac:dyDescent="0.3">
      <c r="A21" s="78"/>
      <c r="B21" s="78"/>
      <c r="C21" s="78"/>
      <c r="D21" s="72"/>
      <c r="E21" s="72"/>
      <c r="F21" s="72"/>
      <c r="G21" s="72" t="s">
        <v>77</v>
      </c>
      <c r="H21" s="72"/>
      <c r="I21" s="72"/>
      <c r="J21" s="72"/>
      <c r="K21" s="44" t="s">
        <v>184</v>
      </c>
      <c r="L21" s="44" t="s">
        <v>95</v>
      </c>
      <c r="M21" s="57"/>
      <c r="N21" s="57"/>
      <c r="O21" s="57"/>
      <c r="P21" s="57"/>
      <c r="Q21" s="57"/>
      <c r="R21" s="2"/>
      <c r="S21" s="2"/>
    </row>
    <row r="22" spans="1:19" ht="24" x14ac:dyDescent="0.3">
      <c r="A22" s="78"/>
      <c r="B22" s="78"/>
      <c r="C22" s="78"/>
      <c r="D22" s="72"/>
      <c r="E22" s="72"/>
      <c r="F22" s="72"/>
      <c r="G22" s="72" t="s">
        <v>78</v>
      </c>
      <c r="H22" s="72"/>
      <c r="I22" s="72"/>
      <c r="J22" s="72"/>
      <c r="K22" s="44" t="s">
        <v>185</v>
      </c>
      <c r="L22" s="44" t="s">
        <v>186</v>
      </c>
      <c r="M22" s="57"/>
      <c r="N22" s="57"/>
      <c r="O22" s="57"/>
      <c r="P22" s="57"/>
      <c r="Q22" s="57"/>
      <c r="R22" s="2"/>
      <c r="S22" s="2"/>
    </row>
    <row r="23" spans="1:19" x14ac:dyDescent="0.3">
      <c r="A23" s="78"/>
      <c r="B23" s="78"/>
      <c r="C23" s="78"/>
      <c r="D23" s="73" t="s">
        <v>79</v>
      </c>
      <c r="E23" s="73"/>
      <c r="F23" s="73"/>
      <c r="G23" s="74" t="s">
        <v>80</v>
      </c>
      <c r="H23" s="74"/>
      <c r="I23" s="74"/>
      <c r="J23" s="74"/>
      <c r="K23" s="52"/>
      <c r="L23" s="52"/>
      <c r="M23" s="27"/>
      <c r="N23" s="25"/>
      <c r="O23" s="25"/>
      <c r="P23" s="25"/>
      <c r="Q23" s="25"/>
      <c r="R23" s="25"/>
      <c r="S23" s="26"/>
    </row>
    <row r="24" spans="1:19" x14ac:dyDescent="0.3">
      <c r="A24" s="78"/>
      <c r="B24" s="78"/>
      <c r="C24" s="78"/>
      <c r="D24" s="73"/>
      <c r="E24" s="73"/>
      <c r="F24" s="73"/>
      <c r="G24" s="74" t="s">
        <v>81</v>
      </c>
      <c r="H24" s="74"/>
      <c r="I24" s="74"/>
      <c r="J24" s="74"/>
      <c r="K24" s="52"/>
      <c r="L24" s="52"/>
      <c r="M24" s="27"/>
      <c r="N24" s="25"/>
      <c r="O24" s="25"/>
      <c r="P24" s="25"/>
      <c r="Q24" s="25"/>
      <c r="R24" s="26"/>
      <c r="S24" s="26"/>
    </row>
    <row r="25" spans="1:19" x14ac:dyDescent="0.3">
      <c r="A25" s="78"/>
      <c r="B25" s="78"/>
      <c r="C25" s="78"/>
      <c r="D25" s="73"/>
      <c r="E25" s="73"/>
      <c r="F25" s="73"/>
      <c r="G25" s="74" t="s">
        <v>82</v>
      </c>
      <c r="H25" s="74"/>
      <c r="I25" s="74"/>
      <c r="J25" s="74"/>
      <c r="K25" s="58"/>
      <c r="L25" s="58"/>
      <c r="M25" s="35"/>
      <c r="N25" s="35"/>
      <c r="O25" s="35"/>
      <c r="P25" s="35"/>
      <c r="Q25" s="35"/>
      <c r="R25" s="26"/>
      <c r="S25" s="26"/>
    </row>
  </sheetData>
  <mergeCells count="18">
    <mergeCell ref="A16:C25"/>
    <mergeCell ref="A15:J15"/>
    <mergeCell ref="A2:Q2"/>
    <mergeCell ref="R2:R3"/>
    <mergeCell ref="S2:S3"/>
    <mergeCell ref="G25:J25"/>
    <mergeCell ref="G24:J24"/>
    <mergeCell ref="G23:J23"/>
    <mergeCell ref="D23:F25"/>
    <mergeCell ref="G22:J22"/>
    <mergeCell ref="G21:J21"/>
    <mergeCell ref="G20:J20"/>
    <mergeCell ref="G19:J19"/>
    <mergeCell ref="D19:F22"/>
    <mergeCell ref="G18:J18"/>
    <mergeCell ref="G17:J17"/>
    <mergeCell ref="G16:J16"/>
    <mergeCell ref="D16:F18"/>
  </mergeCells>
  <phoneticPr fontId="88" type="noConversion"/>
  <dataValidations count="2">
    <dataValidation type="list" allowBlank="1" showErrorMessage="1" sqref="J14" xr:uid="{00000000-0002-0000-0600-000000000000}">
      <formula1>"完成,延迟"</formula1>
    </dataValidation>
    <dataValidation type="list" allowBlank="1" showErrorMessage="1" sqref="C15:C26" xr:uid="{00000000-0002-0000-06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9B9E0A6-C95F-4E81-86C7-660AE3541000}">
          <x14:formula1>
            <xm:f>'附表-2'!$A$1:$D$1</xm:f>
          </x14:formula1>
          <xm:sqref>C4:C14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E579-6222-42AE-B044-81F3652D0557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95" t="s">
        <v>17</v>
      </c>
      <c r="B1" s="96"/>
      <c r="C1" s="96"/>
      <c r="D1" s="96"/>
      <c r="E1" s="96"/>
      <c r="F1" s="96"/>
      <c r="G1" s="96"/>
    </row>
    <row r="2" spans="1:7" ht="23" customHeight="1" x14ac:dyDescent="0.3">
      <c r="A2" s="96"/>
      <c r="B2" s="96"/>
      <c r="C2" s="96"/>
      <c r="D2" s="96"/>
      <c r="E2" s="96"/>
      <c r="F2" s="96"/>
      <c r="G2" s="96"/>
    </row>
    <row r="3" spans="1:7" ht="23" customHeight="1" x14ac:dyDescent="0.3">
      <c r="A3" s="96"/>
      <c r="B3" s="96"/>
      <c r="C3" s="96"/>
      <c r="D3" s="96"/>
      <c r="E3" s="96"/>
      <c r="F3" s="96"/>
      <c r="G3" s="96"/>
    </row>
    <row r="4" spans="1:7" ht="23" customHeight="1" x14ac:dyDescent="0.3">
      <c r="A4" s="97" t="s">
        <v>187</v>
      </c>
      <c r="B4" s="97"/>
      <c r="C4" s="97"/>
      <c r="D4" s="97"/>
      <c r="E4" s="97"/>
      <c r="F4" s="97"/>
      <c r="G4" s="97"/>
    </row>
    <row r="5" spans="1:7" ht="23" customHeight="1" x14ac:dyDescent="0.3">
      <c r="A5" s="97"/>
      <c r="B5" s="97"/>
      <c r="C5" s="97"/>
      <c r="D5" s="97"/>
      <c r="E5" s="97"/>
      <c r="F5" s="97"/>
      <c r="G5" s="97"/>
    </row>
    <row r="6" spans="1:7" ht="23" customHeight="1" x14ac:dyDescent="0.3">
      <c r="A6" s="65" t="s">
        <v>188</v>
      </c>
      <c r="B6" s="65" t="s">
        <v>189</v>
      </c>
      <c r="C6" s="65" t="s">
        <v>190</v>
      </c>
      <c r="D6" s="65" t="s">
        <v>189</v>
      </c>
      <c r="E6" s="65" t="s">
        <v>191</v>
      </c>
      <c r="F6" s="65" t="s">
        <v>189</v>
      </c>
      <c r="G6" s="65" t="s">
        <v>192</v>
      </c>
    </row>
    <row r="7" spans="1:7" ht="23" customHeight="1" x14ac:dyDescent="0.3">
      <c r="A7" s="89" t="s">
        <v>193</v>
      </c>
      <c r="B7" s="89" t="s">
        <v>43</v>
      </c>
      <c r="C7" s="91" t="s">
        <v>194</v>
      </c>
      <c r="D7" s="89" t="s">
        <v>195</v>
      </c>
      <c r="E7" s="59" t="s">
        <v>196</v>
      </c>
      <c r="F7" s="60" t="s">
        <v>197</v>
      </c>
      <c r="G7" s="60" t="str">
        <f t="shared" ref="G7:G53" si="0">$A$7&amp;$C$7&amp;E7</f>
        <v>BU01001</v>
      </c>
    </row>
    <row r="8" spans="1:7" ht="23" customHeight="1" x14ac:dyDescent="0.3">
      <c r="A8" s="90"/>
      <c r="B8" s="90"/>
      <c r="C8" s="94"/>
      <c r="D8" s="90"/>
      <c r="E8" s="59" t="s">
        <v>198</v>
      </c>
      <c r="F8" s="60" t="s">
        <v>199</v>
      </c>
      <c r="G8" s="60" t="str">
        <f t="shared" si="0"/>
        <v>BU01002</v>
      </c>
    </row>
    <row r="9" spans="1:7" ht="23" customHeight="1" x14ac:dyDescent="0.3">
      <c r="A9" s="90"/>
      <c r="B9" s="90"/>
      <c r="C9" s="94"/>
      <c r="D9" s="90"/>
      <c r="E9" s="59" t="s">
        <v>200</v>
      </c>
      <c r="F9" s="60" t="s">
        <v>201</v>
      </c>
      <c r="G9" s="60" t="str">
        <f t="shared" si="0"/>
        <v>BU01003</v>
      </c>
    </row>
    <row r="10" spans="1:7" ht="23" customHeight="1" x14ac:dyDescent="0.3">
      <c r="A10" s="90"/>
      <c r="B10" s="90"/>
      <c r="C10" s="94"/>
      <c r="D10" s="90"/>
      <c r="E10" s="59" t="s">
        <v>202</v>
      </c>
      <c r="F10" s="60" t="s">
        <v>203</v>
      </c>
      <c r="G10" s="60" t="str">
        <f t="shared" si="0"/>
        <v>BU01004</v>
      </c>
    </row>
    <row r="11" spans="1:7" ht="23" customHeight="1" x14ac:dyDescent="0.3">
      <c r="A11" s="90"/>
      <c r="B11" s="90"/>
      <c r="C11" s="94"/>
      <c r="D11" s="90"/>
      <c r="E11" s="59" t="s">
        <v>204</v>
      </c>
      <c r="F11" s="60" t="s">
        <v>205</v>
      </c>
      <c r="G11" s="60" t="str">
        <f t="shared" si="0"/>
        <v>BU01005</v>
      </c>
    </row>
    <row r="12" spans="1:7" ht="23" customHeight="1" x14ac:dyDescent="0.3">
      <c r="A12" s="90"/>
      <c r="B12" s="90"/>
      <c r="C12" s="94"/>
      <c r="D12" s="90"/>
      <c r="E12" s="59" t="s">
        <v>206</v>
      </c>
      <c r="F12" s="60" t="s">
        <v>207</v>
      </c>
      <c r="G12" s="60" t="str">
        <f t="shared" si="0"/>
        <v>BU01006</v>
      </c>
    </row>
    <row r="13" spans="1:7" ht="23" customHeight="1" x14ac:dyDescent="0.3">
      <c r="A13" s="90"/>
      <c r="B13" s="90"/>
      <c r="C13" s="94"/>
      <c r="D13" s="90"/>
      <c r="E13" s="59" t="s">
        <v>208</v>
      </c>
      <c r="F13" s="60" t="s">
        <v>209</v>
      </c>
      <c r="G13" s="60" t="str">
        <f t="shared" si="0"/>
        <v>BU01007</v>
      </c>
    </row>
    <row r="14" spans="1:7" ht="23" customHeight="1" x14ac:dyDescent="0.3">
      <c r="A14" s="90"/>
      <c r="B14" s="90"/>
      <c r="C14" s="94"/>
      <c r="D14" s="90"/>
      <c r="E14" s="59" t="s">
        <v>210</v>
      </c>
      <c r="F14" s="60" t="s">
        <v>211</v>
      </c>
      <c r="G14" s="60" t="str">
        <f t="shared" si="0"/>
        <v>BU01008</v>
      </c>
    </row>
    <row r="15" spans="1:7" ht="23" customHeight="1" x14ac:dyDescent="0.3">
      <c r="A15" s="90"/>
      <c r="B15" s="90"/>
      <c r="C15" s="94"/>
      <c r="D15" s="90"/>
      <c r="E15" s="59" t="s">
        <v>212</v>
      </c>
      <c r="F15" s="60" t="s">
        <v>213</v>
      </c>
      <c r="G15" s="60" t="str">
        <f t="shared" si="0"/>
        <v>BU01009</v>
      </c>
    </row>
    <row r="16" spans="1:7" ht="23" customHeight="1" x14ac:dyDescent="0.3">
      <c r="A16" s="90"/>
      <c r="B16" s="90"/>
      <c r="C16" s="94"/>
      <c r="D16" s="90"/>
      <c r="E16" s="59" t="s">
        <v>214</v>
      </c>
      <c r="F16" s="60" t="s">
        <v>215</v>
      </c>
      <c r="G16" s="60" t="str">
        <f t="shared" si="0"/>
        <v>BU01010</v>
      </c>
    </row>
    <row r="17" spans="1:7" ht="23" customHeight="1" x14ac:dyDescent="0.3">
      <c r="A17" s="90"/>
      <c r="B17" s="90"/>
      <c r="C17" s="94"/>
      <c r="D17" s="90"/>
      <c r="E17" s="59" t="s">
        <v>216</v>
      </c>
      <c r="F17" s="60" t="s">
        <v>217</v>
      </c>
      <c r="G17" s="60" t="str">
        <f t="shared" si="0"/>
        <v>BU01011</v>
      </c>
    </row>
    <row r="18" spans="1:7" ht="23" customHeight="1" x14ac:dyDescent="0.3">
      <c r="A18" s="90"/>
      <c r="B18" s="90"/>
      <c r="C18" s="94"/>
      <c r="D18" s="90"/>
      <c r="E18" s="59" t="s">
        <v>218</v>
      </c>
      <c r="F18" s="60" t="s">
        <v>219</v>
      </c>
      <c r="G18" s="60" t="str">
        <f t="shared" si="0"/>
        <v>BU01012</v>
      </c>
    </row>
    <row r="19" spans="1:7" ht="23" customHeight="1" x14ac:dyDescent="0.3">
      <c r="A19" s="90"/>
      <c r="B19" s="90"/>
      <c r="C19" s="94"/>
      <c r="D19" s="90"/>
      <c r="E19" s="59" t="s">
        <v>220</v>
      </c>
      <c r="F19" s="60" t="s">
        <v>221</v>
      </c>
      <c r="G19" s="60" t="str">
        <f t="shared" si="0"/>
        <v>BU01013</v>
      </c>
    </row>
    <row r="20" spans="1:7" ht="23" customHeight="1" x14ac:dyDescent="0.3">
      <c r="A20" s="90"/>
      <c r="B20" s="90"/>
      <c r="C20" s="94"/>
      <c r="D20" s="90"/>
      <c r="E20" s="59" t="s">
        <v>222</v>
      </c>
      <c r="F20" s="60" t="s">
        <v>223</v>
      </c>
      <c r="G20" s="60" t="str">
        <f t="shared" si="0"/>
        <v>BU01014</v>
      </c>
    </row>
    <row r="21" spans="1:7" ht="23" customHeight="1" x14ac:dyDescent="0.3">
      <c r="A21" s="90"/>
      <c r="B21" s="90"/>
      <c r="C21" s="94"/>
      <c r="D21" s="90"/>
      <c r="E21" s="59" t="s">
        <v>224</v>
      </c>
      <c r="F21" s="60" t="s">
        <v>225</v>
      </c>
      <c r="G21" s="60" t="str">
        <f t="shared" si="0"/>
        <v>BU01015</v>
      </c>
    </row>
    <row r="22" spans="1:7" ht="23" customHeight="1" x14ac:dyDescent="0.3">
      <c r="A22" s="90"/>
      <c r="B22" s="90"/>
      <c r="C22" s="94"/>
      <c r="D22" s="90"/>
      <c r="E22" s="59" t="s">
        <v>226</v>
      </c>
      <c r="F22" s="60" t="s">
        <v>227</v>
      </c>
      <c r="G22" s="60" t="str">
        <f t="shared" si="0"/>
        <v>BU01016</v>
      </c>
    </row>
    <row r="23" spans="1:7" ht="23" customHeight="1" x14ac:dyDescent="0.3">
      <c r="A23" s="90"/>
      <c r="B23" s="90"/>
      <c r="C23" s="94"/>
      <c r="D23" s="90"/>
      <c r="E23" s="59" t="s">
        <v>228</v>
      </c>
      <c r="F23" s="60" t="s">
        <v>229</v>
      </c>
      <c r="G23" s="60" t="str">
        <f t="shared" si="0"/>
        <v>BU01017</v>
      </c>
    </row>
    <row r="24" spans="1:7" ht="23" customHeight="1" x14ac:dyDescent="0.3">
      <c r="A24" s="90"/>
      <c r="B24" s="90"/>
      <c r="C24" s="94"/>
      <c r="D24" s="90"/>
      <c r="E24" s="59" t="s">
        <v>230</v>
      </c>
      <c r="F24" s="60" t="s">
        <v>231</v>
      </c>
      <c r="G24" s="60" t="str">
        <f t="shared" si="0"/>
        <v>BU01018</v>
      </c>
    </row>
    <row r="25" spans="1:7" ht="23" customHeight="1" x14ac:dyDescent="0.3">
      <c r="A25" s="90"/>
      <c r="B25" s="90"/>
      <c r="C25" s="94"/>
      <c r="D25" s="90"/>
      <c r="E25" s="59" t="s">
        <v>232</v>
      </c>
      <c r="F25" s="60" t="s">
        <v>233</v>
      </c>
      <c r="G25" s="60" t="str">
        <f t="shared" si="0"/>
        <v>BU01019</v>
      </c>
    </row>
    <row r="26" spans="1:7" ht="23" customHeight="1" x14ac:dyDescent="0.3">
      <c r="A26" s="90"/>
      <c r="B26" s="90"/>
      <c r="C26" s="94"/>
      <c r="D26" s="90"/>
      <c r="E26" s="59" t="s">
        <v>234</v>
      </c>
      <c r="F26" s="60" t="s">
        <v>235</v>
      </c>
      <c r="G26" s="60" t="str">
        <f t="shared" si="0"/>
        <v>BU01020</v>
      </c>
    </row>
    <row r="27" spans="1:7" ht="23" customHeight="1" x14ac:dyDescent="0.3">
      <c r="A27" s="90"/>
      <c r="B27" s="90"/>
      <c r="C27" s="94"/>
      <c r="D27" s="90"/>
      <c r="E27" s="59" t="s">
        <v>236</v>
      </c>
      <c r="F27" s="60" t="s">
        <v>237</v>
      </c>
      <c r="G27" s="60" t="str">
        <f t="shared" si="0"/>
        <v>BU01021</v>
      </c>
    </row>
    <row r="28" spans="1:7" ht="23" customHeight="1" x14ac:dyDescent="0.3">
      <c r="A28" s="90"/>
      <c r="B28" s="90"/>
      <c r="C28" s="94"/>
      <c r="D28" s="90"/>
      <c r="E28" s="59" t="s">
        <v>238</v>
      </c>
      <c r="F28" s="60" t="s">
        <v>239</v>
      </c>
      <c r="G28" s="60" t="str">
        <f t="shared" si="0"/>
        <v>BU01022</v>
      </c>
    </row>
    <row r="29" spans="1:7" ht="23" customHeight="1" x14ac:dyDescent="0.3">
      <c r="A29" s="90"/>
      <c r="B29" s="90"/>
      <c r="C29" s="94"/>
      <c r="D29" s="90"/>
      <c r="E29" s="59" t="s">
        <v>240</v>
      </c>
      <c r="F29" s="60" t="s">
        <v>241</v>
      </c>
      <c r="G29" s="60" t="str">
        <f t="shared" si="0"/>
        <v>BU01023</v>
      </c>
    </row>
    <row r="30" spans="1:7" ht="23" customHeight="1" x14ac:dyDescent="0.3">
      <c r="A30" s="90"/>
      <c r="B30" s="90"/>
      <c r="C30" s="94"/>
      <c r="D30" s="90"/>
      <c r="E30" s="59" t="s">
        <v>242</v>
      </c>
      <c r="F30" s="60" t="s">
        <v>243</v>
      </c>
      <c r="G30" s="60" t="str">
        <f t="shared" si="0"/>
        <v>BU01024</v>
      </c>
    </row>
    <row r="31" spans="1:7" ht="23" customHeight="1" x14ac:dyDescent="0.3">
      <c r="A31" s="90"/>
      <c r="B31" s="90"/>
      <c r="C31" s="94"/>
      <c r="D31" s="90"/>
      <c r="E31" s="59" t="s">
        <v>244</v>
      </c>
      <c r="F31" s="60" t="s">
        <v>245</v>
      </c>
      <c r="G31" s="60" t="str">
        <f t="shared" si="0"/>
        <v>BU01025</v>
      </c>
    </row>
    <row r="32" spans="1:7" ht="23" customHeight="1" x14ac:dyDescent="0.3">
      <c r="A32" s="90"/>
      <c r="B32" s="90"/>
      <c r="C32" s="94"/>
      <c r="D32" s="90"/>
      <c r="E32" s="59" t="s">
        <v>246</v>
      </c>
      <c r="F32" s="60" t="s">
        <v>247</v>
      </c>
      <c r="G32" s="60" t="str">
        <f t="shared" si="0"/>
        <v>BU01026</v>
      </c>
    </row>
    <row r="33" spans="1:7" ht="23" customHeight="1" x14ac:dyDescent="0.3">
      <c r="A33" s="90"/>
      <c r="B33" s="90"/>
      <c r="C33" s="94"/>
      <c r="D33" s="90"/>
      <c r="E33" s="59" t="s">
        <v>248</v>
      </c>
      <c r="F33" s="60" t="s">
        <v>249</v>
      </c>
      <c r="G33" s="60" t="str">
        <f t="shared" si="0"/>
        <v>BU01027</v>
      </c>
    </row>
    <row r="34" spans="1:7" ht="23" customHeight="1" x14ac:dyDescent="0.3">
      <c r="A34" s="90"/>
      <c r="B34" s="90"/>
      <c r="C34" s="94"/>
      <c r="D34" s="90"/>
      <c r="E34" s="59" t="s">
        <v>250</v>
      </c>
      <c r="F34" s="60" t="s">
        <v>251</v>
      </c>
      <c r="G34" s="60" t="str">
        <f t="shared" si="0"/>
        <v>BU01028</v>
      </c>
    </row>
    <row r="35" spans="1:7" ht="23" customHeight="1" x14ac:dyDescent="0.3">
      <c r="A35" s="90"/>
      <c r="B35" s="90"/>
      <c r="C35" s="94"/>
      <c r="D35" s="90"/>
      <c r="E35" s="59" t="s">
        <v>252</v>
      </c>
      <c r="F35" s="60" t="s">
        <v>253</v>
      </c>
      <c r="G35" s="60" t="str">
        <f t="shared" si="0"/>
        <v>BU01029</v>
      </c>
    </row>
    <row r="36" spans="1:7" ht="23" customHeight="1" x14ac:dyDescent="0.3">
      <c r="A36" s="90"/>
      <c r="B36" s="90"/>
      <c r="C36" s="94"/>
      <c r="D36" s="90"/>
      <c r="E36" s="59" t="s">
        <v>254</v>
      </c>
      <c r="F36" s="60" t="s">
        <v>255</v>
      </c>
      <c r="G36" s="60" t="str">
        <f t="shared" si="0"/>
        <v>BU01030</v>
      </c>
    </row>
    <row r="37" spans="1:7" ht="23" customHeight="1" x14ac:dyDescent="0.3">
      <c r="A37" s="90"/>
      <c r="B37" s="90"/>
      <c r="C37" s="94"/>
      <c r="D37" s="90"/>
      <c r="E37" s="59" t="s">
        <v>256</v>
      </c>
      <c r="F37" s="60" t="s">
        <v>257</v>
      </c>
      <c r="G37" s="60" t="str">
        <f t="shared" si="0"/>
        <v>BU01031</v>
      </c>
    </row>
    <row r="38" spans="1:7" ht="23" customHeight="1" x14ac:dyDescent="0.3">
      <c r="A38" s="90"/>
      <c r="B38" s="90"/>
      <c r="C38" s="94"/>
      <c r="D38" s="90"/>
      <c r="E38" s="59" t="s">
        <v>258</v>
      </c>
      <c r="F38" s="60" t="s">
        <v>259</v>
      </c>
      <c r="G38" s="60" t="str">
        <f t="shared" si="0"/>
        <v>BU01032</v>
      </c>
    </row>
    <row r="39" spans="1:7" ht="23" customHeight="1" x14ac:dyDescent="0.3">
      <c r="A39" s="90"/>
      <c r="B39" s="90"/>
      <c r="C39" s="94"/>
      <c r="D39" s="90"/>
      <c r="E39" s="59" t="s">
        <v>260</v>
      </c>
      <c r="F39" s="60" t="s">
        <v>261</v>
      </c>
      <c r="G39" s="60" t="str">
        <f t="shared" si="0"/>
        <v>BU01033</v>
      </c>
    </row>
    <row r="40" spans="1:7" ht="23" customHeight="1" x14ac:dyDescent="0.3">
      <c r="A40" s="90"/>
      <c r="B40" s="90"/>
      <c r="C40" s="94"/>
      <c r="D40" s="90"/>
      <c r="E40" s="59" t="s">
        <v>262</v>
      </c>
      <c r="F40" s="60" t="s">
        <v>263</v>
      </c>
      <c r="G40" s="60" t="str">
        <f t="shared" si="0"/>
        <v>BU01034</v>
      </c>
    </row>
    <row r="41" spans="1:7" ht="23" customHeight="1" x14ac:dyDescent="0.3">
      <c r="A41" s="90"/>
      <c r="B41" s="90"/>
      <c r="C41" s="94"/>
      <c r="D41" s="90"/>
      <c r="E41" s="59" t="s">
        <v>264</v>
      </c>
      <c r="F41" s="60" t="s">
        <v>265</v>
      </c>
      <c r="G41" s="60" t="str">
        <f t="shared" si="0"/>
        <v>BU01035</v>
      </c>
    </row>
    <row r="42" spans="1:7" ht="23" customHeight="1" x14ac:dyDescent="0.3">
      <c r="A42" s="90"/>
      <c r="B42" s="90"/>
      <c r="C42" s="94"/>
      <c r="D42" s="90"/>
      <c r="E42" s="59" t="s">
        <v>266</v>
      </c>
      <c r="F42" s="60" t="s">
        <v>267</v>
      </c>
      <c r="G42" s="60" t="str">
        <f t="shared" si="0"/>
        <v>BU01036</v>
      </c>
    </row>
    <row r="43" spans="1:7" ht="23" customHeight="1" x14ac:dyDescent="0.3">
      <c r="A43" s="90"/>
      <c r="B43" s="90"/>
      <c r="C43" s="94"/>
      <c r="D43" s="90"/>
      <c r="E43" s="59" t="s">
        <v>268</v>
      </c>
      <c r="F43" s="60" t="s">
        <v>269</v>
      </c>
      <c r="G43" s="60" t="str">
        <f t="shared" si="0"/>
        <v>BU01037</v>
      </c>
    </row>
    <row r="44" spans="1:7" ht="23" customHeight="1" x14ac:dyDescent="0.3">
      <c r="A44" s="90"/>
      <c r="B44" s="90"/>
      <c r="C44" s="94"/>
      <c r="D44" s="90"/>
      <c r="E44" s="59" t="s">
        <v>270</v>
      </c>
      <c r="F44" s="60" t="s">
        <v>271</v>
      </c>
      <c r="G44" s="60" t="str">
        <f t="shared" si="0"/>
        <v>BU01038</v>
      </c>
    </row>
    <row r="45" spans="1:7" ht="23" customHeight="1" x14ac:dyDescent="0.3">
      <c r="A45" s="90"/>
      <c r="B45" s="90"/>
      <c r="C45" s="94"/>
      <c r="D45" s="90"/>
      <c r="E45" s="59" t="s">
        <v>272</v>
      </c>
      <c r="F45" s="60" t="s">
        <v>273</v>
      </c>
      <c r="G45" s="60" t="str">
        <f t="shared" si="0"/>
        <v>BU01039</v>
      </c>
    </row>
    <row r="46" spans="1:7" ht="23" customHeight="1" x14ac:dyDescent="0.3">
      <c r="A46" s="90"/>
      <c r="B46" s="90"/>
      <c r="C46" s="94"/>
      <c r="D46" s="90"/>
      <c r="E46" s="59" t="s">
        <v>274</v>
      </c>
      <c r="F46" s="60" t="s">
        <v>275</v>
      </c>
      <c r="G46" s="60" t="str">
        <f t="shared" si="0"/>
        <v>BU01040</v>
      </c>
    </row>
    <row r="47" spans="1:7" ht="23" customHeight="1" x14ac:dyDescent="0.3">
      <c r="A47" s="90"/>
      <c r="B47" s="90"/>
      <c r="C47" s="94"/>
      <c r="D47" s="90"/>
      <c r="E47" s="59" t="s">
        <v>276</v>
      </c>
      <c r="F47" s="60" t="s">
        <v>46</v>
      </c>
      <c r="G47" s="60" t="str">
        <f t="shared" si="0"/>
        <v>BU01041</v>
      </c>
    </row>
    <row r="48" spans="1:7" ht="23" customHeight="1" x14ac:dyDescent="0.3">
      <c r="A48" s="90"/>
      <c r="B48" s="90"/>
      <c r="C48" s="94"/>
      <c r="D48" s="90"/>
      <c r="E48" s="59" t="s">
        <v>277</v>
      </c>
      <c r="F48" s="60" t="s">
        <v>44</v>
      </c>
      <c r="G48" s="60" t="str">
        <f t="shared" si="0"/>
        <v>BU01042</v>
      </c>
    </row>
    <row r="49" spans="1:7" ht="23" customHeight="1" x14ac:dyDescent="0.3">
      <c r="A49" s="90"/>
      <c r="B49" s="90"/>
      <c r="C49" s="94"/>
      <c r="D49" s="90"/>
      <c r="E49" s="59" t="s">
        <v>278</v>
      </c>
      <c r="F49" s="60" t="s">
        <v>279</v>
      </c>
      <c r="G49" s="60" t="str">
        <f t="shared" si="0"/>
        <v>BU01043</v>
      </c>
    </row>
    <row r="50" spans="1:7" ht="23" customHeight="1" x14ac:dyDescent="0.3">
      <c r="A50" s="90"/>
      <c r="B50" s="90"/>
      <c r="C50" s="94"/>
      <c r="D50" s="90"/>
      <c r="E50" s="59" t="s">
        <v>280</v>
      </c>
      <c r="F50" s="60" t="s">
        <v>47</v>
      </c>
      <c r="G50" s="60" t="str">
        <f t="shared" si="0"/>
        <v>BU01044</v>
      </c>
    </row>
    <row r="51" spans="1:7" ht="23" customHeight="1" x14ac:dyDescent="0.3">
      <c r="A51" s="90"/>
      <c r="B51" s="90"/>
      <c r="C51" s="94"/>
      <c r="D51" s="90"/>
      <c r="E51" s="59" t="s">
        <v>281</v>
      </c>
      <c r="F51" s="60" t="s">
        <v>282</v>
      </c>
      <c r="G51" s="60" t="str">
        <f t="shared" si="0"/>
        <v>BU01045</v>
      </c>
    </row>
    <row r="52" spans="1:7" ht="23" customHeight="1" x14ac:dyDescent="0.3">
      <c r="A52" s="90"/>
      <c r="B52" s="90"/>
      <c r="C52" s="94"/>
      <c r="D52" s="90"/>
      <c r="E52" s="59" t="s">
        <v>283</v>
      </c>
      <c r="F52" s="60" t="s">
        <v>284</v>
      </c>
      <c r="G52" s="60" t="str">
        <f t="shared" si="0"/>
        <v>BU01046</v>
      </c>
    </row>
    <row r="53" spans="1:7" ht="23" customHeight="1" x14ac:dyDescent="0.3">
      <c r="A53" s="90"/>
      <c r="B53" s="90"/>
      <c r="C53" s="92"/>
      <c r="D53" s="93"/>
      <c r="E53" s="59" t="s">
        <v>285</v>
      </c>
      <c r="F53" s="60" t="s">
        <v>48</v>
      </c>
      <c r="G53" s="60" t="str">
        <f t="shared" si="0"/>
        <v>BU01047</v>
      </c>
    </row>
    <row r="54" spans="1:7" ht="23" customHeight="1" x14ac:dyDescent="0.3">
      <c r="A54" s="90"/>
      <c r="B54" s="90"/>
      <c r="C54" s="91" t="s">
        <v>286</v>
      </c>
      <c r="D54" s="89" t="s">
        <v>287</v>
      </c>
      <c r="E54" s="59" t="s">
        <v>196</v>
      </c>
      <c r="F54" s="60" t="s">
        <v>288</v>
      </c>
      <c r="G54" s="60" t="str">
        <f t="shared" ref="G54:G62" si="1">$A$7&amp;$C$54&amp;E54</f>
        <v>BU02001</v>
      </c>
    </row>
    <row r="55" spans="1:7" ht="23" customHeight="1" x14ac:dyDescent="0.3">
      <c r="A55" s="90"/>
      <c r="B55" s="90"/>
      <c r="C55" s="94"/>
      <c r="D55" s="90"/>
      <c r="E55" s="59" t="s">
        <v>198</v>
      </c>
      <c r="F55" s="60" t="s">
        <v>289</v>
      </c>
      <c r="G55" s="60" t="str">
        <f t="shared" si="1"/>
        <v>BU02002</v>
      </c>
    </row>
    <row r="56" spans="1:7" ht="23" customHeight="1" x14ac:dyDescent="0.3">
      <c r="A56" s="90"/>
      <c r="B56" s="90"/>
      <c r="C56" s="94"/>
      <c r="D56" s="90"/>
      <c r="E56" s="59" t="s">
        <v>200</v>
      </c>
      <c r="F56" s="60" t="s">
        <v>290</v>
      </c>
      <c r="G56" s="60" t="str">
        <f t="shared" si="1"/>
        <v>BU02003</v>
      </c>
    </row>
    <row r="57" spans="1:7" ht="23" customHeight="1" x14ac:dyDescent="0.3">
      <c r="A57" s="90"/>
      <c r="B57" s="90"/>
      <c r="C57" s="94"/>
      <c r="D57" s="90"/>
      <c r="E57" s="59" t="s">
        <v>202</v>
      </c>
      <c r="F57" s="60" t="s">
        <v>291</v>
      </c>
      <c r="G57" s="60" t="str">
        <f t="shared" si="1"/>
        <v>BU02004</v>
      </c>
    </row>
    <row r="58" spans="1:7" ht="23" customHeight="1" x14ac:dyDescent="0.3">
      <c r="A58" s="90"/>
      <c r="B58" s="90"/>
      <c r="C58" s="94"/>
      <c r="D58" s="90"/>
      <c r="E58" s="59" t="s">
        <v>204</v>
      </c>
      <c r="F58" s="60" t="s">
        <v>292</v>
      </c>
      <c r="G58" s="60" t="str">
        <f t="shared" si="1"/>
        <v>BU02005</v>
      </c>
    </row>
    <row r="59" spans="1:7" ht="23" customHeight="1" x14ac:dyDescent="0.3">
      <c r="A59" s="90"/>
      <c r="B59" s="90"/>
      <c r="C59" s="94"/>
      <c r="D59" s="90"/>
      <c r="E59" s="59" t="s">
        <v>206</v>
      </c>
      <c r="F59" s="60" t="s">
        <v>293</v>
      </c>
      <c r="G59" s="60" t="str">
        <f t="shared" si="1"/>
        <v>BU02006</v>
      </c>
    </row>
    <row r="60" spans="1:7" ht="23" customHeight="1" x14ac:dyDescent="0.3">
      <c r="A60" s="90"/>
      <c r="B60" s="90"/>
      <c r="C60" s="94"/>
      <c r="D60" s="90"/>
      <c r="E60" s="59" t="s">
        <v>208</v>
      </c>
      <c r="F60" s="60" t="s">
        <v>294</v>
      </c>
      <c r="G60" s="60" t="str">
        <f t="shared" si="1"/>
        <v>BU02007</v>
      </c>
    </row>
    <row r="61" spans="1:7" ht="23" customHeight="1" x14ac:dyDescent="0.3">
      <c r="A61" s="90"/>
      <c r="B61" s="90"/>
      <c r="C61" s="94"/>
      <c r="D61" s="90"/>
      <c r="E61" s="59" t="s">
        <v>210</v>
      </c>
      <c r="F61" s="60" t="s">
        <v>295</v>
      </c>
      <c r="G61" s="60" t="str">
        <f t="shared" si="1"/>
        <v>BU02008</v>
      </c>
    </row>
    <row r="62" spans="1:7" ht="23" customHeight="1" x14ac:dyDescent="0.3">
      <c r="A62" s="90"/>
      <c r="B62" s="90"/>
      <c r="C62" s="92"/>
      <c r="D62" s="93"/>
      <c r="E62" s="59" t="s">
        <v>212</v>
      </c>
      <c r="F62" s="60" t="s">
        <v>13</v>
      </c>
      <c r="G62" s="60" t="str">
        <f t="shared" si="1"/>
        <v>BU02009</v>
      </c>
    </row>
    <row r="63" spans="1:7" ht="23" customHeight="1" x14ac:dyDescent="0.3">
      <c r="A63" s="90"/>
      <c r="B63" s="90"/>
      <c r="C63" s="59" t="s">
        <v>296</v>
      </c>
      <c r="D63" s="60" t="s">
        <v>297</v>
      </c>
      <c r="E63" s="59" t="s">
        <v>196</v>
      </c>
      <c r="F63" s="60" t="s">
        <v>297</v>
      </c>
      <c r="G63" s="60" t="str">
        <f>$A$7&amp;C63&amp;E63</f>
        <v>BU03001</v>
      </c>
    </row>
    <row r="64" spans="1:7" ht="23" customHeight="1" x14ac:dyDescent="0.3">
      <c r="A64" s="61"/>
      <c r="B64" s="93"/>
      <c r="C64" s="63" t="s">
        <v>298</v>
      </c>
      <c r="D64" s="60" t="s">
        <v>299</v>
      </c>
      <c r="E64" s="59" t="s">
        <v>196</v>
      </c>
      <c r="F64" s="60" t="s">
        <v>300</v>
      </c>
      <c r="G64" s="60" t="str">
        <f>$A$7&amp;C64&amp;E64</f>
        <v>BU04001</v>
      </c>
    </row>
    <row r="65" spans="1:7" ht="23" customHeight="1" x14ac:dyDescent="0.3">
      <c r="A65" s="89" t="s">
        <v>301</v>
      </c>
      <c r="B65" s="89" t="s">
        <v>36</v>
      </c>
      <c r="C65" s="63" t="s">
        <v>194</v>
      </c>
      <c r="D65" s="64" t="s">
        <v>302</v>
      </c>
      <c r="E65" s="59" t="s">
        <v>196</v>
      </c>
      <c r="F65" s="60" t="s">
        <v>303</v>
      </c>
      <c r="G65" s="60" t="str">
        <f>$A$65&amp;$C$65&amp;E65</f>
        <v>OP01001</v>
      </c>
    </row>
    <row r="66" spans="1:7" ht="23" customHeight="1" x14ac:dyDescent="0.3">
      <c r="A66" s="90"/>
      <c r="B66" s="90"/>
      <c r="C66" s="91" t="s">
        <v>286</v>
      </c>
      <c r="D66" s="89" t="s">
        <v>304</v>
      </c>
      <c r="E66" s="59" t="s">
        <v>196</v>
      </c>
      <c r="F66" s="60" t="s">
        <v>305</v>
      </c>
      <c r="G66" s="60" t="str">
        <f t="shared" ref="G66:G82" si="2">$A$65&amp;$C$66&amp;E66</f>
        <v>OP02001</v>
      </c>
    </row>
    <row r="67" spans="1:7" ht="23" customHeight="1" x14ac:dyDescent="0.3">
      <c r="A67" s="90"/>
      <c r="B67" s="90"/>
      <c r="C67" s="94"/>
      <c r="D67" s="90"/>
      <c r="E67" s="59" t="s">
        <v>198</v>
      </c>
      <c r="F67" s="60" t="s">
        <v>306</v>
      </c>
      <c r="G67" s="60" t="str">
        <f t="shared" si="2"/>
        <v>OP02002</v>
      </c>
    </row>
    <row r="68" spans="1:7" ht="23" customHeight="1" x14ac:dyDescent="0.3">
      <c r="A68" s="90"/>
      <c r="B68" s="90"/>
      <c r="C68" s="94"/>
      <c r="D68" s="90"/>
      <c r="E68" s="59" t="s">
        <v>200</v>
      </c>
      <c r="F68" s="60" t="s">
        <v>307</v>
      </c>
      <c r="G68" s="60" t="str">
        <f t="shared" si="2"/>
        <v>OP02003</v>
      </c>
    </row>
    <row r="69" spans="1:7" ht="23" customHeight="1" x14ac:dyDescent="0.3">
      <c r="A69" s="90"/>
      <c r="B69" s="90"/>
      <c r="C69" s="94"/>
      <c r="D69" s="90"/>
      <c r="E69" s="59" t="s">
        <v>202</v>
      </c>
      <c r="F69" s="60" t="s">
        <v>308</v>
      </c>
      <c r="G69" s="60" t="str">
        <f t="shared" si="2"/>
        <v>OP02004</v>
      </c>
    </row>
    <row r="70" spans="1:7" ht="23" customHeight="1" x14ac:dyDescent="0.3">
      <c r="A70" s="90"/>
      <c r="B70" s="90"/>
      <c r="C70" s="94"/>
      <c r="D70" s="90"/>
      <c r="E70" s="59" t="s">
        <v>204</v>
      </c>
      <c r="F70" s="60" t="s">
        <v>309</v>
      </c>
      <c r="G70" s="60" t="str">
        <f t="shared" si="2"/>
        <v>OP02005</v>
      </c>
    </row>
    <row r="71" spans="1:7" ht="23" customHeight="1" x14ac:dyDescent="0.3">
      <c r="A71" s="90"/>
      <c r="B71" s="90"/>
      <c r="C71" s="94"/>
      <c r="D71" s="90"/>
      <c r="E71" s="59" t="s">
        <v>206</v>
      </c>
      <c r="F71" s="60" t="s">
        <v>310</v>
      </c>
      <c r="G71" s="60" t="str">
        <f t="shared" si="2"/>
        <v>OP02006</v>
      </c>
    </row>
    <row r="72" spans="1:7" ht="23" customHeight="1" x14ac:dyDescent="0.3">
      <c r="A72" s="90"/>
      <c r="B72" s="90"/>
      <c r="C72" s="94"/>
      <c r="D72" s="90"/>
      <c r="E72" s="59" t="s">
        <v>208</v>
      </c>
      <c r="F72" s="60" t="s">
        <v>311</v>
      </c>
      <c r="G72" s="60" t="str">
        <f t="shared" si="2"/>
        <v>OP02007</v>
      </c>
    </row>
    <row r="73" spans="1:7" ht="23" customHeight="1" x14ac:dyDescent="0.3">
      <c r="A73" s="90"/>
      <c r="B73" s="90"/>
      <c r="C73" s="94"/>
      <c r="D73" s="90"/>
      <c r="E73" s="59" t="s">
        <v>210</v>
      </c>
      <c r="F73" s="60" t="s">
        <v>243</v>
      </c>
      <c r="G73" s="60" t="str">
        <f t="shared" si="2"/>
        <v>OP02008</v>
      </c>
    </row>
    <row r="74" spans="1:7" ht="23" customHeight="1" x14ac:dyDescent="0.3">
      <c r="A74" s="90"/>
      <c r="B74" s="90"/>
      <c r="C74" s="94"/>
      <c r="D74" s="90"/>
      <c r="E74" s="59" t="s">
        <v>212</v>
      </c>
      <c r="F74" s="60" t="s">
        <v>312</v>
      </c>
      <c r="G74" s="60" t="str">
        <f t="shared" si="2"/>
        <v>OP02009</v>
      </c>
    </row>
    <row r="75" spans="1:7" ht="23" customHeight="1" x14ac:dyDescent="0.3">
      <c r="A75" s="90"/>
      <c r="B75" s="90"/>
      <c r="C75" s="94"/>
      <c r="D75" s="90"/>
      <c r="E75" s="59" t="s">
        <v>214</v>
      </c>
      <c r="F75" s="60" t="s">
        <v>241</v>
      </c>
      <c r="G75" s="60" t="str">
        <f t="shared" si="2"/>
        <v>OP02010</v>
      </c>
    </row>
    <row r="76" spans="1:7" ht="23" customHeight="1" x14ac:dyDescent="0.3">
      <c r="A76" s="90"/>
      <c r="B76" s="90"/>
      <c r="C76" s="94"/>
      <c r="D76" s="90"/>
      <c r="E76" s="59" t="s">
        <v>216</v>
      </c>
      <c r="F76" s="60" t="s">
        <v>313</v>
      </c>
      <c r="G76" s="60" t="str">
        <f t="shared" si="2"/>
        <v>OP02011</v>
      </c>
    </row>
    <row r="77" spans="1:7" ht="23" customHeight="1" x14ac:dyDescent="0.3">
      <c r="A77" s="90"/>
      <c r="B77" s="90"/>
      <c r="C77" s="94"/>
      <c r="D77" s="90"/>
      <c r="E77" s="59" t="s">
        <v>218</v>
      </c>
      <c r="F77" s="60" t="s">
        <v>314</v>
      </c>
      <c r="G77" s="60" t="str">
        <f t="shared" si="2"/>
        <v>OP02012</v>
      </c>
    </row>
    <row r="78" spans="1:7" ht="23" customHeight="1" x14ac:dyDescent="0.3">
      <c r="A78" s="90"/>
      <c r="B78" s="90"/>
      <c r="C78" s="94"/>
      <c r="D78" s="90"/>
      <c r="E78" s="59" t="s">
        <v>220</v>
      </c>
      <c r="F78" s="60" t="s">
        <v>315</v>
      </c>
      <c r="G78" s="60" t="str">
        <f t="shared" si="2"/>
        <v>OP02013</v>
      </c>
    </row>
    <row r="79" spans="1:7" ht="23" customHeight="1" x14ac:dyDescent="0.3">
      <c r="A79" s="90"/>
      <c r="B79" s="90"/>
      <c r="C79" s="94"/>
      <c r="D79" s="90"/>
      <c r="E79" s="59" t="s">
        <v>222</v>
      </c>
      <c r="F79" s="60" t="s">
        <v>316</v>
      </c>
      <c r="G79" s="60" t="str">
        <f t="shared" si="2"/>
        <v>OP02014</v>
      </c>
    </row>
    <row r="80" spans="1:7" ht="23" customHeight="1" x14ac:dyDescent="0.3">
      <c r="A80" s="90"/>
      <c r="B80" s="90"/>
      <c r="C80" s="94"/>
      <c r="D80" s="90"/>
      <c r="E80" s="59" t="s">
        <v>224</v>
      </c>
      <c r="F80" s="60" t="s">
        <v>317</v>
      </c>
      <c r="G80" s="60" t="str">
        <f t="shared" si="2"/>
        <v>OP02015</v>
      </c>
    </row>
    <row r="81" spans="1:7" ht="23" customHeight="1" x14ac:dyDescent="0.3">
      <c r="A81" s="90"/>
      <c r="B81" s="90"/>
      <c r="C81" s="94"/>
      <c r="D81" s="90"/>
      <c r="E81" s="59" t="s">
        <v>226</v>
      </c>
      <c r="F81" s="60" t="s">
        <v>318</v>
      </c>
      <c r="G81" s="60" t="str">
        <f t="shared" si="2"/>
        <v>OP02016</v>
      </c>
    </row>
    <row r="82" spans="1:7" ht="23" customHeight="1" x14ac:dyDescent="0.3">
      <c r="A82" s="90"/>
      <c r="B82" s="90"/>
      <c r="C82" s="94"/>
      <c r="D82" s="90"/>
      <c r="E82" s="59" t="s">
        <v>228</v>
      </c>
      <c r="F82" s="60" t="s">
        <v>319</v>
      </c>
      <c r="G82" s="60" t="str">
        <f t="shared" si="2"/>
        <v>OP02017</v>
      </c>
    </row>
    <row r="83" spans="1:7" ht="23" customHeight="1" x14ac:dyDescent="0.3">
      <c r="A83" s="90"/>
      <c r="B83" s="90"/>
      <c r="C83" s="91" t="s">
        <v>296</v>
      </c>
      <c r="D83" s="89" t="s">
        <v>320</v>
      </c>
      <c r="E83" s="59" t="s">
        <v>196</v>
      </c>
      <c r="F83" s="60" t="s">
        <v>321</v>
      </c>
      <c r="G83" s="60" t="str">
        <f t="shared" ref="G83:G95" si="3">$A$65&amp;$C$83&amp;E83</f>
        <v>OP03001</v>
      </c>
    </row>
    <row r="84" spans="1:7" ht="23" customHeight="1" x14ac:dyDescent="0.3">
      <c r="A84" s="90"/>
      <c r="B84" s="90"/>
      <c r="C84" s="94"/>
      <c r="D84" s="90"/>
      <c r="E84" s="59" t="s">
        <v>198</v>
      </c>
      <c r="F84" s="60" t="s">
        <v>322</v>
      </c>
      <c r="G84" s="60" t="str">
        <f t="shared" si="3"/>
        <v>OP03002</v>
      </c>
    </row>
    <row r="85" spans="1:7" ht="23" customHeight="1" x14ac:dyDescent="0.3">
      <c r="A85" s="90"/>
      <c r="B85" s="90"/>
      <c r="C85" s="94"/>
      <c r="D85" s="90"/>
      <c r="E85" s="59" t="s">
        <v>200</v>
      </c>
      <c r="F85" s="60" t="s">
        <v>323</v>
      </c>
      <c r="G85" s="60" t="str">
        <f t="shared" si="3"/>
        <v>OP03003</v>
      </c>
    </row>
    <row r="86" spans="1:7" ht="23" customHeight="1" x14ac:dyDescent="0.3">
      <c r="A86" s="90"/>
      <c r="B86" s="90"/>
      <c r="C86" s="94"/>
      <c r="D86" s="90"/>
      <c r="E86" s="59" t="s">
        <v>202</v>
      </c>
      <c r="F86" s="60" t="s">
        <v>324</v>
      </c>
      <c r="G86" s="60" t="str">
        <f t="shared" si="3"/>
        <v>OP03004</v>
      </c>
    </row>
    <row r="87" spans="1:7" ht="23" customHeight="1" x14ac:dyDescent="0.3">
      <c r="A87" s="90"/>
      <c r="B87" s="90"/>
      <c r="C87" s="94"/>
      <c r="D87" s="90"/>
      <c r="E87" s="59" t="s">
        <v>204</v>
      </c>
      <c r="F87" s="60" t="s">
        <v>325</v>
      </c>
      <c r="G87" s="60" t="str">
        <f t="shared" si="3"/>
        <v>OP03005</v>
      </c>
    </row>
    <row r="88" spans="1:7" ht="23" customHeight="1" x14ac:dyDescent="0.3">
      <c r="A88" s="90"/>
      <c r="B88" s="90"/>
      <c r="C88" s="94"/>
      <c r="D88" s="90"/>
      <c r="E88" s="59" t="s">
        <v>206</v>
      </c>
      <c r="F88" s="60" t="s">
        <v>326</v>
      </c>
      <c r="G88" s="60" t="str">
        <f t="shared" si="3"/>
        <v>OP03006</v>
      </c>
    </row>
    <row r="89" spans="1:7" ht="23" customHeight="1" x14ac:dyDescent="0.3">
      <c r="A89" s="90"/>
      <c r="B89" s="90"/>
      <c r="C89" s="94"/>
      <c r="D89" s="90"/>
      <c r="E89" s="59" t="s">
        <v>208</v>
      </c>
      <c r="F89" s="60" t="s">
        <v>327</v>
      </c>
      <c r="G89" s="60" t="str">
        <f t="shared" si="3"/>
        <v>OP03007</v>
      </c>
    </row>
    <row r="90" spans="1:7" ht="23" customHeight="1" x14ac:dyDescent="0.3">
      <c r="A90" s="90"/>
      <c r="B90" s="90"/>
      <c r="C90" s="94"/>
      <c r="D90" s="90"/>
      <c r="E90" s="59" t="s">
        <v>210</v>
      </c>
      <c r="F90" s="60" t="s">
        <v>328</v>
      </c>
      <c r="G90" s="60" t="str">
        <f t="shared" si="3"/>
        <v>OP03008</v>
      </c>
    </row>
    <row r="91" spans="1:7" ht="23" customHeight="1" x14ac:dyDescent="0.3">
      <c r="A91" s="90"/>
      <c r="B91" s="90"/>
      <c r="C91" s="94"/>
      <c r="D91" s="90"/>
      <c r="E91" s="59" t="s">
        <v>212</v>
      </c>
      <c r="F91" s="60" t="s">
        <v>329</v>
      </c>
      <c r="G91" s="60" t="str">
        <f t="shared" si="3"/>
        <v>OP03009</v>
      </c>
    </row>
    <row r="92" spans="1:7" ht="23" customHeight="1" x14ac:dyDescent="0.3">
      <c r="A92" s="90"/>
      <c r="B92" s="90"/>
      <c r="C92" s="94"/>
      <c r="D92" s="90"/>
      <c r="E92" s="59" t="s">
        <v>214</v>
      </c>
      <c r="F92" s="60" t="s">
        <v>330</v>
      </c>
      <c r="G92" s="60" t="str">
        <f t="shared" si="3"/>
        <v>OP03010</v>
      </c>
    </row>
    <row r="93" spans="1:7" ht="23" customHeight="1" x14ac:dyDescent="0.3">
      <c r="A93" s="90"/>
      <c r="B93" s="90"/>
      <c r="C93" s="94"/>
      <c r="D93" s="90"/>
      <c r="E93" s="59" t="s">
        <v>216</v>
      </c>
      <c r="F93" s="60" t="s">
        <v>331</v>
      </c>
      <c r="G93" s="60" t="str">
        <f t="shared" si="3"/>
        <v>OP03011</v>
      </c>
    </row>
    <row r="94" spans="1:7" ht="23" customHeight="1" x14ac:dyDescent="0.3">
      <c r="A94" s="90"/>
      <c r="B94" s="90"/>
      <c r="C94" s="94"/>
      <c r="D94" s="90"/>
      <c r="E94" s="59" t="s">
        <v>218</v>
      </c>
      <c r="F94" s="60" t="s">
        <v>332</v>
      </c>
      <c r="G94" s="60" t="str">
        <f t="shared" si="3"/>
        <v>OP03012</v>
      </c>
    </row>
    <row r="95" spans="1:7" ht="23" customHeight="1" x14ac:dyDescent="0.3">
      <c r="A95" s="90"/>
      <c r="B95" s="90"/>
      <c r="C95" s="92"/>
      <c r="D95" s="93"/>
      <c r="E95" s="59" t="s">
        <v>220</v>
      </c>
      <c r="F95" s="60" t="s">
        <v>333</v>
      </c>
      <c r="G95" s="60" t="str">
        <f t="shared" si="3"/>
        <v>OP03013</v>
      </c>
    </row>
    <row r="96" spans="1:7" ht="23" customHeight="1" x14ac:dyDescent="0.3">
      <c r="A96" s="90"/>
      <c r="B96" s="90"/>
      <c r="C96" s="91" t="s">
        <v>298</v>
      </c>
      <c r="D96" s="89" t="s">
        <v>334</v>
      </c>
      <c r="E96" s="59" t="s">
        <v>196</v>
      </c>
      <c r="F96" s="60" t="s">
        <v>335</v>
      </c>
      <c r="G96" s="60" t="str">
        <f>$A$65&amp;$C$96&amp;E96</f>
        <v>OP04001</v>
      </c>
    </row>
    <row r="97" spans="1:7" ht="23" customHeight="1" x14ac:dyDescent="0.3">
      <c r="A97" s="90"/>
      <c r="B97" s="90"/>
      <c r="C97" s="94"/>
      <c r="D97" s="90"/>
      <c r="E97" s="59" t="s">
        <v>198</v>
      </c>
      <c r="F97" s="60" t="s">
        <v>336</v>
      </c>
      <c r="G97" s="60" t="str">
        <f>$A$65&amp;$C$96&amp;E97</f>
        <v>OP04002</v>
      </c>
    </row>
    <row r="98" spans="1:7" ht="23" customHeight="1" x14ac:dyDescent="0.3">
      <c r="A98" s="90"/>
      <c r="B98" s="90"/>
      <c r="C98" s="94"/>
      <c r="D98" s="90"/>
      <c r="E98" s="59" t="s">
        <v>200</v>
      </c>
      <c r="F98" s="60" t="s">
        <v>337</v>
      </c>
      <c r="G98" s="60" t="str">
        <f>$A$65&amp;$C$96&amp;E98</f>
        <v>OP04003</v>
      </c>
    </row>
    <row r="99" spans="1:7" ht="23" customHeight="1" x14ac:dyDescent="0.3">
      <c r="A99" s="90"/>
      <c r="B99" s="90"/>
      <c r="C99" s="94"/>
      <c r="D99" s="90"/>
      <c r="E99" s="59" t="s">
        <v>202</v>
      </c>
      <c r="F99" s="60" t="s">
        <v>338</v>
      </c>
      <c r="G99" s="60" t="str">
        <f>$A$65&amp;$C$96&amp;E99</f>
        <v>OP04004</v>
      </c>
    </row>
    <row r="100" spans="1:7" ht="23" customHeight="1" x14ac:dyDescent="0.3">
      <c r="A100" s="90"/>
      <c r="B100" s="90"/>
      <c r="C100" s="92"/>
      <c r="D100" s="93"/>
      <c r="E100" s="59" t="s">
        <v>204</v>
      </c>
      <c r="F100" s="60" t="s">
        <v>339</v>
      </c>
      <c r="G100" s="60" t="str">
        <f>$A$65&amp;$C$96&amp;E100</f>
        <v>OP04005</v>
      </c>
    </row>
    <row r="101" spans="1:7" ht="23" customHeight="1" x14ac:dyDescent="0.3">
      <c r="A101" s="90"/>
      <c r="B101" s="90"/>
      <c r="C101" s="91" t="s">
        <v>340</v>
      </c>
      <c r="D101" s="89" t="s">
        <v>341</v>
      </c>
      <c r="E101" s="59" t="s">
        <v>196</v>
      </c>
      <c r="F101" s="60" t="s">
        <v>342</v>
      </c>
      <c r="G101" s="60" t="str">
        <f>$A$65&amp;$C$101&amp;E101</f>
        <v>OP05001</v>
      </c>
    </row>
    <row r="102" spans="1:7" ht="23" customHeight="1" x14ac:dyDescent="0.3">
      <c r="A102" s="90"/>
      <c r="B102" s="90"/>
      <c r="C102" s="92"/>
      <c r="D102" s="93"/>
      <c r="E102" s="59" t="s">
        <v>198</v>
      </c>
      <c r="F102" s="60" t="s">
        <v>343</v>
      </c>
      <c r="G102" s="60" t="str">
        <f>$A$65&amp;$C$101&amp;E102</f>
        <v>OP05002</v>
      </c>
    </row>
    <row r="103" spans="1:7" ht="23" customHeight="1" x14ac:dyDescent="0.3">
      <c r="A103" s="90"/>
      <c r="B103" s="90"/>
      <c r="C103" s="91" t="s">
        <v>344</v>
      </c>
      <c r="D103" s="89" t="s">
        <v>345</v>
      </c>
      <c r="E103" s="59" t="s">
        <v>196</v>
      </c>
      <c r="F103" s="60" t="s">
        <v>346</v>
      </c>
      <c r="G103" s="60" t="str">
        <f>$A$65&amp;$C$103&amp;E103</f>
        <v>OP06001</v>
      </c>
    </row>
    <row r="104" spans="1:7" ht="23" customHeight="1" x14ac:dyDescent="0.3">
      <c r="A104" s="90"/>
      <c r="B104" s="90"/>
      <c r="C104" s="94"/>
      <c r="D104" s="90"/>
      <c r="E104" s="59" t="s">
        <v>198</v>
      </c>
      <c r="F104" s="60" t="s">
        <v>347</v>
      </c>
      <c r="G104" s="60" t="str">
        <f>$A$65&amp;$C$103&amp;E104</f>
        <v>OP06002</v>
      </c>
    </row>
    <row r="105" spans="1:7" ht="23" customHeight="1" x14ac:dyDescent="0.3">
      <c r="A105" s="90"/>
      <c r="B105" s="90"/>
      <c r="C105" s="94"/>
      <c r="D105" s="90"/>
      <c r="E105" s="59" t="s">
        <v>200</v>
      </c>
      <c r="F105" s="60" t="s">
        <v>348</v>
      </c>
      <c r="G105" s="60" t="str">
        <f>$A$65&amp;$C$103&amp;E105</f>
        <v>OP06003</v>
      </c>
    </row>
    <row r="106" spans="1:7" ht="23" customHeight="1" x14ac:dyDescent="0.3">
      <c r="A106" s="90"/>
      <c r="B106" s="90"/>
      <c r="C106" s="94"/>
      <c r="D106" s="90"/>
      <c r="E106" s="59" t="s">
        <v>202</v>
      </c>
      <c r="F106" s="60" t="s">
        <v>349</v>
      </c>
      <c r="G106" s="60" t="str">
        <f>$A$65&amp;$C$103&amp;E106</f>
        <v>OP06004</v>
      </c>
    </row>
    <row r="107" spans="1:7" ht="23" customHeight="1" x14ac:dyDescent="0.3">
      <c r="A107" s="90"/>
      <c r="B107" s="90"/>
      <c r="C107" s="92"/>
      <c r="D107" s="93"/>
      <c r="E107" s="59" t="s">
        <v>204</v>
      </c>
      <c r="F107" s="60" t="s">
        <v>350</v>
      </c>
      <c r="G107" s="60" t="str">
        <f>$A$65&amp;$C$103&amp;E107</f>
        <v>OP06005</v>
      </c>
    </row>
    <row r="108" spans="1:7" ht="23" customHeight="1" x14ac:dyDescent="0.3">
      <c r="A108" s="90"/>
      <c r="B108" s="90"/>
      <c r="C108" s="91" t="s">
        <v>351</v>
      </c>
      <c r="D108" s="89" t="s">
        <v>297</v>
      </c>
      <c r="E108" s="59" t="s">
        <v>196</v>
      </c>
      <c r="F108" s="60" t="s">
        <v>352</v>
      </c>
      <c r="G108" s="60" t="str">
        <f>$A$65&amp;$C$108&amp;E108</f>
        <v>OP07001</v>
      </c>
    </row>
    <row r="109" spans="1:7" ht="23" customHeight="1" x14ac:dyDescent="0.3">
      <c r="A109" s="90"/>
      <c r="B109" s="90"/>
      <c r="C109" s="92"/>
      <c r="D109" s="93"/>
      <c r="E109" s="59" t="s">
        <v>198</v>
      </c>
      <c r="F109" s="60" t="s">
        <v>353</v>
      </c>
      <c r="G109" s="60" t="str">
        <f>$A$65&amp;$C$108&amp;E109</f>
        <v>OP07002</v>
      </c>
    </row>
    <row r="110" spans="1:7" ht="23" customHeight="1" x14ac:dyDescent="0.3">
      <c r="A110" s="90"/>
      <c r="B110" s="90"/>
      <c r="C110" s="91" t="s">
        <v>354</v>
      </c>
      <c r="D110" s="89" t="s">
        <v>355</v>
      </c>
      <c r="E110" s="59" t="s">
        <v>196</v>
      </c>
      <c r="F110" s="60" t="s">
        <v>356</v>
      </c>
      <c r="G110" s="60" t="str">
        <f t="shared" ref="G110:G118" si="4">$A$65&amp;$C$110&amp;E110</f>
        <v>OP08001</v>
      </c>
    </row>
    <row r="111" spans="1:7" ht="23" customHeight="1" x14ac:dyDescent="0.3">
      <c r="A111" s="90"/>
      <c r="B111" s="90"/>
      <c r="C111" s="94"/>
      <c r="D111" s="90"/>
      <c r="E111" s="59" t="s">
        <v>198</v>
      </c>
      <c r="F111" s="60" t="s">
        <v>14</v>
      </c>
      <c r="G111" s="60" t="str">
        <f t="shared" si="4"/>
        <v>OP08002</v>
      </c>
    </row>
    <row r="112" spans="1:7" ht="23" customHeight="1" x14ac:dyDescent="0.3">
      <c r="A112" s="90"/>
      <c r="B112" s="90"/>
      <c r="C112" s="94"/>
      <c r="D112" s="90"/>
      <c r="E112" s="59" t="s">
        <v>200</v>
      </c>
      <c r="F112" s="60" t="s">
        <v>357</v>
      </c>
      <c r="G112" s="60" t="str">
        <f t="shared" si="4"/>
        <v>OP08003</v>
      </c>
    </row>
    <row r="113" spans="1:7" ht="23" customHeight="1" x14ac:dyDescent="0.3">
      <c r="A113" s="90"/>
      <c r="B113" s="90"/>
      <c r="C113" s="94"/>
      <c r="D113" s="90"/>
      <c r="E113" s="59" t="s">
        <v>202</v>
      </c>
      <c r="F113" s="60" t="s">
        <v>358</v>
      </c>
      <c r="G113" s="60" t="str">
        <f t="shared" si="4"/>
        <v>OP08004</v>
      </c>
    </row>
    <row r="114" spans="1:7" ht="23" customHeight="1" x14ac:dyDescent="0.3">
      <c r="A114" s="90"/>
      <c r="B114" s="90"/>
      <c r="C114" s="94"/>
      <c r="D114" s="90"/>
      <c r="E114" s="59" t="s">
        <v>204</v>
      </c>
      <c r="F114" s="60" t="s">
        <v>359</v>
      </c>
      <c r="G114" s="60" t="str">
        <f t="shared" si="4"/>
        <v>OP08005</v>
      </c>
    </row>
    <row r="115" spans="1:7" ht="23" customHeight="1" x14ac:dyDescent="0.3">
      <c r="A115" s="90"/>
      <c r="B115" s="90"/>
      <c r="C115" s="94"/>
      <c r="D115" s="90"/>
      <c r="E115" s="59" t="s">
        <v>206</v>
      </c>
      <c r="F115" s="60" t="s">
        <v>41</v>
      </c>
      <c r="G115" s="60" t="str">
        <f t="shared" si="4"/>
        <v>OP08006</v>
      </c>
    </row>
    <row r="116" spans="1:7" ht="23" customHeight="1" x14ac:dyDescent="0.3">
      <c r="A116" s="90"/>
      <c r="B116" s="90"/>
      <c r="C116" s="94"/>
      <c r="D116" s="90"/>
      <c r="E116" s="59" t="s">
        <v>208</v>
      </c>
      <c r="F116" s="60" t="s">
        <v>360</v>
      </c>
      <c r="G116" s="60" t="str">
        <f t="shared" si="4"/>
        <v>OP08007</v>
      </c>
    </row>
    <row r="117" spans="1:7" ht="23" customHeight="1" x14ac:dyDescent="0.3">
      <c r="A117" s="90"/>
      <c r="B117" s="90"/>
      <c r="C117" s="94"/>
      <c r="D117" s="90"/>
      <c r="E117" s="59" t="s">
        <v>210</v>
      </c>
      <c r="F117" s="60" t="s">
        <v>361</v>
      </c>
      <c r="G117" s="60" t="str">
        <f t="shared" si="4"/>
        <v>OP08008</v>
      </c>
    </row>
    <row r="118" spans="1:7" ht="23" customHeight="1" x14ac:dyDescent="0.3">
      <c r="A118" s="90"/>
      <c r="B118" s="90"/>
      <c r="C118" s="94"/>
      <c r="D118" s="90"/>
      <c r="E118" s="59" t="s">
        <v>212</v>
      </c>
      <c r="F118" s="60" t="s">
        <v>37</v>
      </c>
      <c r="G118" s="60" t="str">
        <f t="shared" si="4"/>
        <v>OP08009</v>
      </c>
    </row>
    <row r="119" spans="1:7" ht="23" customHeight="1" x14ac:dyDescent="0.3">
      <c r="A119" s="90"/>
      <c r="B119" s="90"/>
      <c r="C119" s="91" t="s">
        <v>362</v>
      </c>
      <c r="D119" s="89" t="s">
        <v>363</v>
      </c>
      <c r="E119" s="59" t="s">
        <v>196</v>
      </c>
      <c r="F119" s="60" t="s">
        <v>364</v>
      </c>
      <c r="G119" s="60" t="str">
        <f t="shared" ref="G119:G128" si="5">$A$65&amp;$C$119&amp;E119</f>
        <v>OP09001</v>
      </c>
    </row>
    <row r="120" spans="1:7" ht="23" customHeight="1" x14ac:dyDescent="0.3">
      <c r="A120" s="90"/>
      <c r="B120" s="90"/>
      <c r="C120" s="94"/>
      <c r="D120" s="90"/>
      <c r="E120" s="59" t="s">
        <v>198</v>
      </c>
      <c r="F120" s="60" t="s">
        <v>365</v>
      </c>
      <c r="G120" s="60" t="str">
        <f t="shared" si="5"/>
        <v>OP09002</v>
      </c>
    </row>
    <row r="121" spans="1:7" ht="23" customHeight="1" x14ac:dyDescent="0.3">
      <c r="A121" s="90"/>
      <c r="B121" s="90"/>
      <c r="C121" s="94"/>
      <c r="D121" s="90"/>
      <c r="E121" s="59" t="s">
        <v>200</v>
      </c>
      <c r="F121" s="60" t="s">
        <v>366</v>
      </c>
      <c r="G121" s="60" t="str">
        <f t="shared" si="5"/>
        <v>OP09003</v>
      </c>
    </row>
    <row r="122" spans="1:7" ht="23" customHeight="1" x14ac:dyDescent="0.3">
      <c r="A122" s="90"/>
      <c r="B122" s="90"/>
      <c r="C122" s="94"/>
      <c r="D122" s="90"/>
      <c r="E122" s="59" t="s">
        <v>202</v>
      </c>
      <c r="F122" s="60" t="s">
        <v>367</v>
      </c>
      <c r="G122" s="60" t="str">
        <f t="shared" si="5"/>
        <v>OP09004</v>
      </c>
    </row>
    <row r="123" spans="1:7" ht="23" customHeight="1" x14ac:dyDescent="0.3">
      <c r="A123" s="90"/>
      <c r="B123" s="90"/>
      <c r="C123" s="94"/>
      <c r="D123" s="90"/>
      <c r="E123" s="59" t="s">
        <v>204</v>
      </c>
      <c r="F123" s="60" t="s">
        <v>368</v>
      </c>
      <c r="G123" s="60" t="str">
        <f t="shared" si="5"/>
        <v>OP09005</v>
      </c>
    </row>
    <row r="124" spans="1:7" ht="23" customHeight="1" x14ac:dyDescent="0.3">
      <c r="A124" s="90"/>
      <c r="B124" s="90"/>
      <c r="C124" s="94"/>
      <c r="D124" s="90"/>
      <c r="E124" s="59" t="s">
        <v>206</v>
      </c>
      <c r="F124" s="60" t="s">
        <v>369</v>
      </c>
      <c r="G124" s="60" t="str">
        <f t="shared" si="5"/>
        <v>OP09006</v>
      </c>
    </row>
    <row r="125" spans="1:7" ht="23" customHeight="1" x14ac:dyDescent="0.3">
      <c r="A125" s="90"/>
      <c r="B125" s="90"/>
      <c r="C125" s="94"/>
      <c r="D125" s="90"/>
      <c r="E125" s="59" t="s">
        <v>208</v>
      </c>
      <c r="F125" s="60" t="s">
        <v>370</v>
      </c>
      <c r="G125" s="60" t="str">
        <f t="shared" si="5"/>
        <v>OP09007</v>
      </c>
    </row>
    <row r="126" spans="1:7" ht="23" customHeight="1" x14ac:dyDescent="0.3">
      <c r="A126" s="90"/>
      <c r="B126" s="90"/>
      <c r="C126" s="94"/>
      <c r="D126" s="90"/>
      <c r="E126" s="59" t="s">
        <v>210</v>
      </c>
      <c r="F126" s="60" t="s">
        <v>371</v>
      </c>
      <c r="G126" s="60" t="str">
        <f t="shared" si="5"/>
        <v>OP09008</v>
      </c>
    </row>
    <row r="127" spans="1:7" ht="23" customHeight="1" x14ac:dyDescent="0.3">
      <c r="A127" s="90"/>
      <c r="B127" s="90"/>
      <c r="C127" s="94"/>
      <c r="D127" s="90"/>
      <c r="E127" s="59" t="s">
        <v>212</v>
      </c>
      <c r="F127" s="60" t="s">
        <v>372</v>
      </c>
      <c r="G127" s="60" t="str">
        <f t="shared" si="5"/>
        <v>OP09009</v>
      </c>
    </row>
    <row r="128" spans="1:7" ht="23" customHeight="1" x14ac:dyDescent="0.3">
      <c r="A128" s="90"/>
      <c r="B128" s="90"/>
      <c r="C128" s="94"/>
      <c r="D128" s="90"/>
      <c r="E128" s="59" t="s">
        <v>214</v>
      </c>
      <c r="F128" s="60" t="s">
        <v>373</v>
      </c>
      <c r="G128" s="60" t="str">
        <f t="shared" si="5"/>
        <v>OP09010</v>
      </c>
    </row>
    <row r="129" spans="1:7" ht="23" customHeight="1" x14ac:dyDescent="0.3">
      <c r="A129" s="90"/>
      <c r="B129" s="90"/>
      <c r="C129" s="91" t="s">
        <v>374</v>
      </c>
      <c r="D129" s="89" t="s">
        <v>375</v>
      </c>
      <c r="E129" s="59" t="s">
        <v>196</v>
      </c>
      <c r="F129" s="60" t="s">
        <v>376</v>
      </c>
      <c r="G129" s="60" t="str">
        <f>$A$65&amp;$C$129&amp;E129</f>
        <v>OP10001</v>
      </c>
    </row>
    <row r="130" spans="1:7" ht="23" customHeight="1" x14ac:dyDescent="0.3">
      <c r="A130" s="90"/>
      <c r="B130" s="90"/>
      <c r="C130" s="94"/>
      <c r="D130" s="90"/>
      <c r="E130" s="59" t="s">
        <v>198</v>
      </c>
      <c r="F130" s="60" t="s">
        <v>377</v>
      </c>
      <c r="G130" s="60" t="str">
        <f>$A$65&amp;$C$129&amp;E130</f>
        <v>OP10002</v>
      </c>
    </row>
    <row r="131" spans="1:7" ht="23" customHeight="1" x14ac:dyDescent="0.3">
      <c r="A131" s="90"/>
      <c r="B131" s="90"/>
      <c r="C131" s="94"/>
      <c r="D131" s="90"/>
      <c r="E131" s="59" t="s">
        <v>200</v>
      </c>
      <c r="F131" s="60" t="s">
        <v>378</v>
      </c>
      <c r="G131" s="60" t="str">
        <f>$A$65&amp;$C$129&amp;E131</f>
        <v>OP10003</v>
      </c>
    </row>
    <row r="132" spans="1:7" ht="23" customHeight="1" x14ac:dyDescent="0.3">
      <c r="A132" s="90"/>
      <c r="B132" s="90"/>
      <c r="C132" s="94"/>
      <c r="D132" s="90"/>
      <c r="E132" s="59" t="s">
        <v>202</v>
      </c>
      <c r="F132" s="60" t="s">
        <v>379</v>
      </c>
      <c r="G132" s="60" t="str">
        <f>$A$65&amp;$C$129&amp;E132</f>
        <v>OP10004</v>
      </c>
    </row>
    <row r="133" spans="1:7" ht="23" customHeight="1" x14ac:dyDescent="0.3">
      <c r="A133" s="90"/>
      <c r="B133" s="90"/>
      <c r="C133" s="92"/>
      <c r="D133" s="93"/>
      <c r="E133" s="59" t="s">
        <v>204</v>
      </c>
      <c r="F133" s="60" t="s">
        <v>380</v>
      </c>
      <c r="G133" s="60" t="str">
        <f>$A$65&amp;$C$129&amp;E133</f>
        <v>OP10005</v>
      </c>
    </row>
    <row r="134" spans="1:7" ht="23" customHeight="1" x14ac:dyDescent="0.3">
      <c r="A134" s="90"/>
      <c r="B134" s="90"/>
      <c r="C134" s="91" t="s">
        <v>381</v>
      </c>
      <c r="D134" s="89" t="s">
        <v>382</v>
      </c>
      <c r="E134" s="59" t="s">
        <v>196</v>
      </c>
      <c r="F134" s="60" t="s">
        <v>383</v>
      </c>
      <c r="G134" s="60" t="str">
        <f t="shared" ref="G134:G139" si="6">$A$65&amp;$C$134&amp;E134</f>
        <v>OP11001</v>
      </c>
    </row>
    <row r="135" spans="1:7" ht="23" customHeight="1" x14ac:dyDescent="0.3">
      <c r="A135" s="90"/>
      <c r="B135" s="90"/>
      <c r="C135" s="94"/>
      <c r="D135" s="90"/>
      <c r="E135" s="59" t="s">
        <v>198</v>
      </c>
      <c r="F135" s="60" t="s">
        <v>384</v>
      </c>
      <c r="G135" s="60" t="str">
        <f t="shared" si="6"/>
        <v>OP11002</v>
      </c>
    </row>
    <row r="136" spans="1:7" ht="23" customHeight="1" x14ac:dyDescent="0.3">
      <c r="A136" s="90"/>
      <c r="B136" s="90"/>
      <c r="C136" s="94"/>
      <c r="D136" s="90"/>
      <c r="E136" s="59" t="s">
        <v>200</v>
      </c>
      <c r="F136" s="60" t="s">
        <v>385</v>
      </c>
      <c r="G136" s="60" t="str">
        <f t="shared" si="6"/>
        <v>OP11003</v>
      </c>
    </row>
    <row r="137" spans="1:7" ht="23" customHeight="1" x14ac:dyDescent="0.3">
      <c r="A137" s="90"/>
      <c r="B137" s="90"/>
      <c r="C137" s="94"/>
      <c r="D137" s="90"/>
      <c r="E137" s="59" t="s">
        <v>202</v>
      </c>
      <c r="F137" s="60" t="s">
        <v>386</v>
      </c>
      <c r="G137" s="60" t="str">
        <f t="shared" si="6"/>
        <v>OP11004</v>
      </c>
    </row>
    <row r="138" spans="1:7" ht="23" customHeight="1" x14ac:dyDescent="0.3">
      <c r="A138" s="90"/>
      <c r="B138" s="90"/>
      <c r="C138" s="94"/>
      <c r="D138" s="90"/>
      <c r="E138" s="59" t="s">
        <v>204</v>
      </c>
      <c r="F138" s="60" t="s">
        <v>16</v>
      </c>
      <c r="G138" s="60" t="str">
        <f t="shared" si="6"/>
        <v>OP11005</v>
      </c>
    </row>
    <row r="139" spans="1:7" ht="23" customHeight="1" x14ac:dyDescent="0.3">
      <c r="A139" s="90"/>
      <c r="B139" s="90"/>
      <c r="C139" s="94"/>
      <c r="D139" s="90"/>
      <c r="E139" s="59" t="s">
        <v>206</v>
      </c>
      <c r="F139" s="60" t="s">
        <v>387</v>
      </c>
      <c r="G139" s="60" t="str">
        <f t="shared" si="6"/>
        <v>OP11006</v>
      </c>
    </row>
    <row r="140" spans="1:7" ht="23" customHeight="1" x14ac:dyDescent="0.3">
      <c r="A140" s="93"/>
      <c r="B140" s="93"/>
      <c r="C140" s="62" t="s">
        <v>388</v>
      </c>
      <c r="D140" s="60" t="s">
        <v>389</v>
      </c>
      <c r="E140" s="59" t="s">
        <v>196</v>
      </c>
      <c r="F140" s="60" t="s">
        <v>389</v>
      </c>
      <c r="G140" s="60" t="str">
        <f>$A$65&amp;$C$140&amp;E140</f>
        <v>OP12001</v>
      </c>
    </row>
    <row r="141" spans="1:7" ht="23" customHeight="1" x14ac:dyDescent="0.3">
      <c r="A141" s="61"/>
      <c r="B141" s="61" t="s">
        <v>390</v>
      </c>
      <c r="C141" s="62" t="s">
        <v>194</v>
      </c>
      <c r="D141" s="60" t="s">
        <v>390</v>
      </c>
      <c r="E141" s="59" t="s">
        <v>196</v>
      </c>
      <c r="F141" s="60" t="s">
        <v>391</v>
      </c>
      <c r="G141" s="60" t="s">
        <v>392</v>
      </c>
    </row>
    <row r="142" spans="1:7" ht="23" customHeight="1" x14ac:dyDescent="0.3">
      <c r="A142" s="89" t="s">
        <v>393</v>
      </c>
      <c r="B142" s="89" t="s">
        <v>50</v>
      </c>
      <c r="C142" s="59" t="s">
        <v>194</v>
      </c>
      <c r="D142" s="60" t="s">
        <v>394</v>
      </c>
      <c r="E142" s="59" t="s">
        <v>196</v>
      </c>
      <c r="F142" s="60" t="s">
        <v>51</v>
      </c>
      <c r="G142" s="60" t="str">
        <f>$A$142&amp;$C$142&amp;E142</f>
        <v>GE01001</v>
      </c>
    </row>
    <row r="143" spans="1:7" ht="23" customHeight="1" x14ac:dyDescent="0.3">
      <c r="A143" s="90"/>
      <c r="B143" s="90"/>
      <c r="C143" s="59" t="s">
        <v>286</v>
      </c>
      <c r="D143" s="60" t="s">
        <v>395</v>
      </c>
      <c r="E143" s="59" t="s">
        <v>196</v>
      </c>
      <c r="F143" s="60" t="s">
        <v>395</v>
      </c>
      <c r="G143" s="60" t="str">
        <f t="shared" ref="G143:G148" si="7">$A$142&amp;C143&amp;E143</f>
        <v>GE02001</v>
      </c>
    </row>
    <row r="144" spans="1:7" ht="23" customHeight="1" x14ac:dyDescent="0.3">
      <c r="A144" s="90"/>
      <c r="B144" s="90"/>
      <c r="C144" s="59" t="s">
        <v>296</v>
      </c>
      <c r="D144" s="60" t="s">
        <v>396</v>
      </c>
      <c r="E144" s="59" t="s">
        <v>196</v>
      </c>
      <c r="F144" s="60" t="s">
        <v>396</v>
      </c>
      <c r="G144" s="60" t="str">
        <f t="shared" si="7"/>
        <v>GE03001</v>
      </c>
    </row>
    <row r="145" spans="1:7" ht="23" customHeight="1" x14ac:dyDescent="0.3">
      <c r="A145" s="90"/>
      <c r="B145" s="90"/>
      <c r="C145" s="59" t="s">
        <v>298</v>
      </c>
      <c r="D145" s="60" t="s">
        <v>397</v>
      </c>
      <c r="E145" s="59" t="s">
        <v>196</v>
      </c>
      <c r="F145" s="60" t="s">
        <v>397</v>
      </c>
      <c r="G145" s="60" t="str">
        <f t="shared" si="7"/>
        <v>GE04001</v>
      </c>
    </row>
    <row r="146" spans="1:7" ht="23" customHeight="1" x14ac:dyDescent="0.3">
      <c r="A146" s="90"/>
      <c r="B146" s="90"/>
      <c r="C146" s="59" t="s">
        <v>340</v>
      </c>
      <c r="D146" s="60" t="s">
        <v>398</v>
      </c>
      <c r="E146" s="59" t="s">
        <v>196</v>
      </c>
      <c r="F146" s="60" t="s">
        <v>18</v>
      </c>
      <c r="G146" s="60" t="str">
        <f t="shared" si="7"/>
        <v>GE05001</v>
      </c>
    </row>
    <row r="147" spans="1:7" ht="23" customHeight="1" x14ac:dyDescent="0.3">
      <c r="A147" s="90"/>
      <c r="B147" s="90"/>
      <c r="C147" s="59" t="s">
        <v>344</v>
      </c>
      <c r="D147" s="60" t="s">
        <v>399</v>
      </c>
      <c r="E147" s="59" t="s">
        <v>196</v>
      </c>
      <c r="F147" s="60" t="s">
        <v>15</v>
      </c>
      <c r="G147" s="60" t="str">
        <f t="shared" si="7"/>
        <v>GE06001</v>
      </c>
    </row>
    <row r="148" spans="1:7" ht="23" customHeight="1" x14ac:dyDescent="0.3">
      <c r="A148" s="90"/>
      <c r="B148" s="90"/>
      <c r="C148" s="63" t="s">
        <v>351</v>
      </c>
      <c r="D148" s="64" t="s">
        <v>400</v>
      </c>
      <c r="E148" s="59" t="s">
        <v>196</v>
      </c>
      <c r="F148" s="60" t="s">
        <v>401</v>
      </c>
      <c r="G148" s="60" t="str">
        <f t="shared" si="7"/>
        <v>GE07001</v>
      </c>
    </row>
    <row r="149" spans="1:7" ht="23" customHeight="1" x14ac:dyDescent="0.3">
      <c r="A149" s="60" t="s">
        <v>402</v>
      </c>
      <c r="B149" s="60" t="s">
        <v>150</v>
      </c>
      <c r="C149" s="59" t="s">
        <v>194</v>
      </c>
      <c r="D149" s="60" t="s">
        <v>150</v>
      </c>
      <c r="E149" s="59" t="s">
        <v>196</v>
      </c>
      <c r="F149" s="60" t="s">
        <v>150</v>
      </c>
      <c r="G149" s="60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8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EFDC-0196-4CD1-BEB5-16AE260FB817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19" customHeight="1" x14ac:dyDescent="0.3">
      <c r="A1" s="67" t="s">
        <v>43</v>
      </c>
      <c r="B1" s="67" t="s">
        <v>36</v>
      </c>
      <c r="C1" s="67" t="s">
        <v>390</v>
      </c>
      <c r="D1" s="67" t="s">
        <v>50</v>
      </c>
      <c r="E1" s="67" t="s">
        <v>150</v>
      </c>
    </row>
    <row r="2" spans="1:5" ht="16" customHeight="1" x14ac:dyDescent="0.3">
      <c r="A2" s="60" t="s">
        <v>197</v>
      </c>
      <c r="B2" s="60" t="s">
        <v>303</v>
      </c>
      <c r="C2" s="60" t="s">
        <v>391</v>
      </c>
      <c r="D2" s="66" t="s">
        <v>51</v>
      </c>
      <c r="E2" s="66" t="s">
        <v>150</v>
      </c>
    </row>
    <row r="3" spans="1:5" ht="16" customHeight="1" x14ac:dyDescent="0.3">
      <c r="A3" s="60" t="s">
        <v>199</v>
      </c>
      <c r="B3" s="60" t="s">
        <v>305</v>
      </c>
      <c r="C3" s="60" t="s">
        <v>391</v>
      </c>
      <c r="D3" s="66" t="s">
        <v>395</v>
      </c>
      <c r="E3" s="66" t="s">
        <v>150</v>
      </c>
    </row>
    <row r="4" spans="1:5" ht="16" customHeight="1" x14ac:dyDescent="0.3">
      <c r="A4" s="60" t="s">
        <v>201</v>
      </c>
      <c r="B4" s="60" t="s">
        <v>306</v>
      </c>
      <c r="C4" s="60" t="s">
        <v>391</v>
      </c>
      <c r="D4" s="66" t="s">
        <v>396</v>
      </c>
      <c r="E4" s="66" t="s">
        <v>150</v>
      </c>
    </row>
    <row r="5" spans="1:5" ht="16" customHeight="1" x14ac:dyDescent="0.3">
      <c r="A5" s="60" t="s">
        <v>203</v>
      </c>
      <c r="B5" s="60" t="s">
        <v>307</v>
      </c>
      <c r="C5" s="60" t="s">
        <v>391</v>
      </c>
      <c r="D5" s="66" t="s">
        <v>397</v>
      </c>
      <c r="E5" s="66" t="s">
        <v>150</v>
      </c>
    </row>
    <row r="6" spans="1:5" ht="16" customHeight="1" x14ac:dyDescent="0.3">
      <c r="A6" s="60" t="s">
        <v>205</v>
      </c>
      <c r="B6" s="60" t="s">
        <v>308</v>
      </c>
      <c r="C6" s="60" t="s">
        <v>391</v>
      </c>
      <c r="D6" s="66" t="s">
        <v>18</v>
      </c>
      <c r="E6" s="66" t="s">
        <v>150</v>
      </c>
    </row>
    <row r="7" spans="1:5" ht="16" customHeight="1" x14ac:dyDescent="0.3">
      <c r="A7" s="60" t="s">
        <v>207</v>
      </c>
      <c r="B7" s="60" t="s">
        <v>309</v>
      </c>
      <c r="C7" s="60" t="s">
        <v>391</v>
      </c>
      <c r="D7" s="66" t="s">
        <v>401</v>
      </c>
      <c r="E7" s="66" t="s">
        <v>150</v>
      </c>
    </row>
    <row r="8" spans="1:5" ht="16" customHeight="1" x14ac:dyDescent="0.3">
      <c r="A8" s="60" t="s">
        <v>209</v>
      </c>
      <c r="B8" s="60" t="s">
        <v>310</v>
      </c>
      <c r="C8" s="60" t="s">
        <v>391</v>
      </c>
      <c r="D8" s="66" t="s">
        <v>403</v>
      </c>
      <c r="E8" s="66" t="s">
        <v>150</v>
      </c>
    </row>
    <row r="9" spans="1:5" ht="16" customHeight="1" x14ac:dyDescent="0.3">
      <c r="A9" s="60" t="s">
        <v>211</v>
      </c>
      <c r="B9" s="60" t="s">
        <v>311</v>
      </c>
      <c r="C9" s="60" t="s">
        <v>391</v>
      </c>
      <c r="D9" s="66" t="s">
        <v>403</v>
      </c>
      <c r="E9" s="66" t="s">
        <v>150</v>
      </c>
    </row>
    <row r="10" spans="1:5" ht="16" customHeight="1" x14ac:dyDescent="0.3">
      <c r="A10" s="60" t="s">
        <v>213</v>
      </c>
      <c r="B10" s="60" t="s">
        <v>243</v>
      </c>
      <c r="C10" s="60" t="s">
        <v>391</v>
      </c>
      <c r="D10" s="66" t="s">
        <v>403</v>
      </c>
      <c r="E10" s="66" t="s">
        <v>150</v>
      </c>
    </row>
    <row r="11" spans="1:5" ht="16" customHeight="1" x14ac:dyDescent="0.3">
      <c r="A11" s="60" t="s">
        <v>215</v>
      </c>
      <c r="B11" s="60" t="s">
        <v>312</v>
      </c>
      <c r="C11" s="60" t="s">
        <v>391</v>
      </c>
      <c r="D11" s="66" t="s">
        <v>403</v>
      </c>
      <c r="E11" s="66" t="s">
        <v>150</v>
      </c>
    </row>
    <row r="12" spans="1:5" ht="16" customHeight="1" x14ac:dyDescent="0.3">
      <c r="A12" s="60" t="s">
        <v>217</v>
      </c>
      <c r="B12" s="60" t="s">
        <v>241</v>
      </c>
      <c r="C12" s="60" t="s">
        <v>391</v>
      </c>
      <c r="D12" s="66" t="s">
        <v>403</v>
      </c>
      <c r="E12" s="66" t="s">
        <v>150</v>
      </c>
    </row>
    <row r="13" spans="1:5" ht="16" customHeight="1" x14ac:dyDescent="0.3">
      <c r="A13" s="60" t="s">
        <v>219</v>
      </c>
      <c r="B13" s="60" t="s">
        <v>313</v>
      </c>
      <c r="C13" s="60" t="s">
        <v>391</v>
      </c>
      <c r="D13" s="66" t="s">
        <v>403</v>
      </c>
      <c r="E13" s="66" t="s">
        <v>150</v>
      </c>
    </row>
    <row r="14" spans="1:5" ht="16" customHeight="1" x14ac:dyDescent="0.3">
      <c r="A14" s="60" t="s">
        <v>221</v>
      </c>
      <c r="B14" s="60" t="s">
        <v>314</v>
      </c>
      <c r="C14" s="60" t="s">
        <v>391</v>
      </c>
      <c r="D14" s="66" t="s">
        <v>403</v>
      </c>
      <c r="E14" s="66" t="s">
        <v>150</v>
      </c>
    </row>
    <row r="15" spans="1:5" ht="16" customHeight="1" x14ac:dyDescent="0.3">
      <c r="A15" s="60" t="s">
        <v>223</v>
      </c>
      <c r="B15" s="60" t="s">
        <v>315</v>
      </c>
      <c r="C15" s="60" t="s">
        <v>391</v>
      </c>
      <c r="D15" s="66" t="s">
        <v>403</v>
      </c>
      <c r="E15" s="66" t="s">
        <v>150</v>
      </c>
    </row>
    <row r="16" spans="1:5" ht="16" customHeight="1" x14ac:dyDescent="0.3">
      <c r="A16" s="60" t="s">
        <v>225</v>
      </c>
      <c r="B16" s="60" t="s">
        <v>316</v>
      </c>
      <c r="C16" s="60" t="s">
        <v>391</v>
      </c>
      <c r="D16" s="66" t="s">
        <v>403</v>
      </c>
      <c r="E16" s="66" t="s">
        <v>150</v>
      </c>
    </row>
    <row r="17" spans="1:5" ht="16" customHeight="1" x14ac:dyDescent="0.3">
      <c r="A17" s="60" t="s">
        <v>227</v>
      </c>
      <c r="B17" s="60" t="s">
        <v>321</v>
      </c>
      <c r="C17" s="60" t="s">
        <v>391</v>
      </c>
      <c r="D17" s="66" t="s">
        <v>403</v>
      </c>
      <c r="E17" s="66" t="s">
        <v>150</v>
      </c>
    </row>
    <row r="18" spans="1:5" ht="16" customHeight="1" x14ac:dyDescent="0.3">
      <c r="A18" s="60" t="s">
        <v>229</v>
      </c>
      <c r="B18" s="60" t="s">
        <v>322</v>
      </c>
      <c r="C18" s="60" t="s">
        <v>391</v>
      </c>
      <c r="D18" s="66" t="s">
        <v>403</v>
      </c>
      <c r="E18" s="66" t="s">
        <v>150</v>
      </c>
    </row>
    <row r="19" spans="1:5" ht="16" customHeight="1" x14ac:dyDescent="0.3">
      <c r="A19" s="60" t="s">
        <v>231</v>
      </c>
      <c r="B19" s="60" t="s">
        <v>323</v>
      </c>
      <c r="C19" s="60" t="s">
        <v>391</v>
      </c>
      <c r="D19" s="66" t="s">
        <v>403</v>
      </c>
      <c r="E19" s="66" t="s">
        <v>150</v>
      </c>
    </row>
    <row r="20" spans="1:5" ht="16" customHeight="1" x14ac:dyDescent="0.3">
      <c r="A20" s="60" t="s">
        <v>233</v>
      </c>
      <c r="B20" s="60" t="s">
        <v>324</v>
      </c>
      <c r="C20" s="60" t="s">
        <v>391</v>
      </c>
      <c r="D20" s="66" t="s">
        <v>403</v>
      </c>
      <c r="E20" s="66" t="s">
        <v>150</v>
      </c>
    </row>
    <row r="21" spans="1:5" ht="16" customHeight="1" x14ac:dyDescent="0.3">
      <c r="A21" s="60" t="s">
        <v>235</v>
      </c>
      <c r="B21" s="60" t="s">
        <v>325</v>
      </c>
      <c r="C21" s="60" t="s">
        <v>391</v>
      </c>
      <c r="D21" s="66" t="s">
        <v>403</v>
      </c>
      <c r="E21" s="66" t="s">
        <v>150</v>
      </c>
    </row>
    <row r="22" spans="1:5" ht="16" customHeight="1" x14ac:dyDescent="0.3">
      <c r="A22" s="60" t="s">
        <v>237</v>
      </c>
      <c r="B22" s="60" t="s">
        <v>326</v>
      </c>
      <c r="C22" s="60" t="s">
        <v>391</v>
      </c>
      <c r="D22" s="66" t="s">
        <v>403</v>
      </c>
      <c r="E22" s="66" t="s">
        <v>150</v>
      </c>
    </row>
    <row r="23" spans="1:5" ht="16" customHeight="1" x14ac:dyDescent="0.3">
      <c r="A23" s="60" t="s">
        <v>239</v>
      </c>
      <c r="B23" s="60" t="s">
        <v>327</v>
      </c>
      <c r="C23" s="60" t="s">
        <v>391</v>
      </c>
      <c r="D23" s="66" t="s">
        <v>403</v>
      </c>
      <c r="E23" s="66" t="s">
        <v>150</v>
      </c>
    </row>
    <row r="24" spans="1:5" ht="16" customHeight="1" x14ac:dyDescent="0.3">
      <c r="A24" s="60" t="s">
        <v>241</v>
      </c>
      <c r="B24" s="60" t="s">
        <v>328</v>
      </c>
      <c r="C24" s="60" t="s">
        <v>391</v>
      </c>
      <c r="D24" s="66" t="s">
        <v>403</v>
      </c>
      <c r="E24" s="66" t="s">
        <v>150</v>
      </c>
    </row>
    <row r="25" spans="1:5" ht="16" customHeight="1" x14ac:dyDescent="0.3">
      <c r="A25" s="60" t="s">
        <v>243</v>
      </c>
      <c r="B25" s="60" t="s">
        <v>329</v>
      </c>
      <c r="C25" s="60" t="s">
        <v>391</v>
      </c>
      <c r="D25" s="66" t="s">
        <v>403</v>
      </c>
      <c r="E25" s="66" t="s">
        <v>150</v>
      </c>
    </row>
    <row r="26" spans="1:5" ht="16" customHeight="1" x14ac:dyDescent="0.3">
      <c r="A26" s="60" t="s">
        <v>245</v>
      </c>
      <c r="B26" s="60" t="s">
        <v>330</v>
      </c>
      <c r="C26" s="60" t="s">
        <v>391</v>
      </c>
      <c r="D26" s="66" t="s">
        <v>403</v>
      </c>
      <c r="E26" s="66" t="s">
        <v>150</v>
      </c>
    </row>
    <row r="27" spans="1:5" ht="16" customHeight="1" x14ac:dyDescent="0.3">
      <c r="A27" s="60" t="s">
        <v>247</v>
      </c>
      <c r="B27" s="60" t="s">
        <v>331</v>
      </c>
      <c r="C27" s="60" t="s">
        <v>391</v>
      </c>
      <c r="D27" s="66" t="s">
        <v>403</v>
      </c>
      <c r="E27" s="66" t="s">
        <v>150</v>
      </c>
    </row>
    <row r="28" spans="1:5" ht="16" customHeight="1" x14ac:dyDescent="0.3">
      <c r="A28" s="60" t="s">
        <v>249</v>
      </c>
      <c r="B28" s="60" t="s">
        <v>332</v>
      </c>
      <c r="C28" s="60" t="s">
        <v>391</v>
      </c>
      <c r="D28" s="66" t="s">
        <v>403</v>
      </c>
      <c r="E28" s="66" t="s">
        <v>150</v>
      </c>
    </row>
    <row r="29" spans="1:5" ht="16" customHeight="1" x14ac:dyDescent="0.3">
      <c r="A29" s="60" t="s">
        <v>251</v>
      </c>
      <c r="B29" s="60" t="s">
        <v>333</v>
      </c>
      <c r="C29" s="60" t="s">
        <v>391</v>
      </c>
      <c r="D29" s="66" t="s">
        <v>403</v>
      </c>
      <c r="E29" s="66" t="s">
        <v>150</v>
      </c>
    </row>
    <row r="30" spans="1:5" ht="16" customHeight="1" x14ac:dyDescent="0.3">
      <c r="A30" s="60" t="s">
        <v>253</v>
      </c>
      <c r="B30" s="60" t="s">
        <v>335</v>
      </c>
      <c r="C30" s="60" t="s">
        <v>391</v>
      </c>
      <c r="D30" s="66" t="s">
        <v>403</v>
      </c>
      <c r="E30" s="66" t="s">
        <v>150</v>
      </c>
    </row>
    <row r="31" spans="1:5" ht="16" customHeight="1" x14ac:dyDescent="0.3">
      <c r="A31" s="60" t="s">
        <v>255</v>
      </c>
      <c r="B31" s="60" t="s">
        <v>336</v>
      </c>
      <c r="C31" s="60" t="s">
        <v>391</v>
      </c>
      <c r="D31" s="66" t="s">
        <v>403</v>
      </c>
      <c r="E31" s="66" t="s">
        <v>150</v>
      </c>
    </row>
    <row r="32" spans="1:5" ht="16" customHeight="1" x14ac:dyDescent="0.3">
      <c r="A32" s="60" t="s">
        <v>257</v>
      </c>
      <c r="B32" s="60" t="s">
        <v>337</v>
      </c>
      <c r="C32" s="60" t="s">
        <v>391</v>
      </c>
      <c r="D32" s="66" t="s">
        <v>403</v>
      </c>
      <c r="E32" s="66" t="s">
        <v>150</v>
      </c>
    </row>
    <row r="33" spans="1:5" ht="16" customHeight="1" x14ac:dyDescent="0.3">
      <c r="A33" s="60" t="s">
        <v>259</v>
      </c>
      <c r="B33" s="60" t="s">
        <v>338</v>
      </c>
      <c r="C33" s="60" t="s">
        <v>391</v>
      </c>
      <c r="D33" s="66" t="s">
        <v>403</v>
      </c>
      <c r="E33" s="66" t="s">
        <v>150</v>
      </c>
    </row>
    <row r="34" spans="1:5" ht="16" customHeight="1" x14ac:dyDescent="0.3">
      <c r="A34" s="60" t="s">
        <v>261</v>
      </c>
      <c r="B34" s="60" t="s">
        <v>339</v>
      </c>
      <c r="C34" s="60" t="s">
        <v>391</v>
      </c>
      <c r="D34" s="66" t="s">
        <v>403</v>
      </c>
      <c r="E34" s="66" t="s">
        <v>150</v>
      </c>
    </row>
    <row r="35" spans="1:5" ht="16" customHeight="1" x14ac:dyDescent="0.3">
      <c r="A35" s="60" t="s">
        <v>263</v>
      </c>
      <c r="B35" s="60" t="s">
        <v>342</v>
      </c>
      <c r="C35" s="60" t="s">
        <v>391</v>
      </c>
      <c r="D35" s="66" t="s">
        <v>403</v>
      </c>
      <c r="E35" s="66" t="s">
        <v>150</v>
      </c>
    </row>
    <row r="36" spans="1:5" ht="16" customHeight="1" x14ac:dyDescent="0.3">
      <c r="A36" s="60" t="s">
        <v>265</v>
      </c>
      <c r="B36" s="60" t="s">
        <v>343</v>
      </c>
      <c r="C36" s="60" t="s">
        <v>391</v>
      </c>
      <c r="D36" s="66" t="s">
        <v>403</v>
      </c>
      <c r="E36" s="66" t="s">
        <v>150</v>
      </c>
    </row>
    <row r="37" spans="1:5" ht="16" customHeight="1" x14ac:dyDescent="0.3">
      <c r="A37" s="60" t="s">
        <v>267</v>
      </c>
      <c r="B37" s="60" t="s">
        <v>346</v>
      </c>
      <c r="C37" s="60" t="s">
        <v>391</v>
      </c>
      <c r="D37" s="66" t="s">
        <v>403</v>
      </c>
      <c r="E37" s="66" t="s">
        <v>150</v>
      </c>
    </row>
    <row r="38" spans="1:5" ht="16" customHeight="1" x14ac:dyDescent="0.3">
      <c r="A38" s="60" t="s">
        <v>269</v>
      </c>
      <c r="B38" s="60" t="s">
        <v>347</v>
      </c>
      <c r="C38" s="60" t="s">
        <v>391</v>
      </c>
      <c r="D38" s="66" t="s">
        <v>403</v>
      </c>
      <c r="E38" s="66" t="s">
        <v>150</v>
      </c>
    </row>
    <row r="39" spans="1:5" ht="16" customHeight="1" x14ac:dyDescent="0.3">
      <c r="A39" s="60" t="s">
        <v>271</v>
      </c>
      <c r="B39" s="60" t="s">
        <v>348</v>
      </c>
      <c r="C39" s="60" t="s">
        <v>391</v>
      </c>
      <c r="D39" s="66" t="s">
        <v>403</v>
      </c>
      <c r="E39" s="66" t="s">
        <v>150</v>
      </c>
    </row>
    <row r="40" spans="1:5" ht="16" customHeight="1" x14ac:dyDescent="0.3">
      <c r="A40" s="60" t="s">
        <v>273</v>
      </c>
      <c r="B40" s="60" t="s">
        <v>349</v>
      </c>
      <c r="C40" s="60" t="s">
        <v>391</v>
      </c>
      <c r="D40" s="66" t="s">
        <v>403</v>
      </c>
      <c r="E40" s="66" t="s">
        <v>150</v>
      </c>
    </row>
    <row r="41" spans="1:5" ht="16" customHeight="1" x14ac:dyDescent="0.3">
      <c r="A41" s="60" t="s">
        <v>275</v>
      </c>
      <c r="B41" s="60" t="s">
        <v>350</v>
      </c>
      <c r="C41" s="60" t="s">
        <v>391</v>
      </c>
      <c r="D41" s="66" t="s">
        <v>403</v>
      </c>
      <c r="E41" s="66" t="s">
        <v>150</v>
      </c>
    </row>
    <row r="42" spans="1:5" ht="16" customHeight="1" x14ac:dyDescent="0.3">
      <c r="A42" s="60" t="s">
        <v>46</v>
      </c>
      <c r="B42" s="60" t="s">
        <v>352</v>
      </c>
      <c r="C42" s="60" t="s">
        <v>391</v>
      </c>
      <c r="D42" s="66" t="s">
        <v>403</v>
      </c>
      <c r="E42" s="66" t="s">
        <v>150</v>
      </c>
    </row>
    <row r="43" spans="1:5" ht="16" customHeight="1" x14ac:dyDescent="0.3">
      <c r="A43" s="60" t="s">
        <v>44</v>
      </c>
      <c r="B43" s="60" t="s">
        <v>353</v>
      </c>
      <c r="C43" s="60" t="s">
        <v>391</v>
      </c>
      <c r="D43" s="66" t="s">
        <v>403</v>
      </c>
      <c r="E43" s="66" t="s">
        <v>150</v>
      </c>
    </row>
    <row r="44" spans="1:5" ht="16" customHeight="1" x14ac:dyDescent="0.3">
      <c r="A44" s="60" t="s">
        <v>279</v>
      </c>
      <c r="B44" s="60" t="s">
        <v>356</v>
      </c>
      <c r="C44" s="60" t="s">
        <v>391</v>
      </c>
      <c r="D44" s="66" t="s">
        <v>403</v>
      </c>
      <c r="E44" s="66" t="s">
        <v>150</v>
      </c>
    </row>
    <row r="45" spans="1:5" ht="16" customHeight="1" x14ac:dyDescent="0.3">
      <c r="A45" s="60" t="s">
        <v>47</v>
      </c>
      <c r="B45" s="60" t="s">
        <v>14</v>
      </c>
      <c r="C45" s="60" t="s">
        <v>391</v>
      </c>
      <c r="D45" s="66" t="s">
        <v>403</v>
      </c>
      <c r="E45" s="66" t="s">
        <v>150</v>
      </c>
    </row>
    <row r="46" spans="1:5" ht="16" customHeight="1" x14ac:dyDescent="0.3">
      <c r="A46" s="60" t="s">
        <v>282</v>
      </c>
      <c r="B46" s="60" t="s">
        <v>357</v>
      </c>
      <c r="C46" s="60" t="s">
        <v>391</v>
      </c>
      <c r="D46" s="66" t="s">
        <v>403</v>
      </c>
      <c r="E46" s="66" t="s">
        <v>150</v>
      </c>
    </row>
    <row r="47" spans="1:5" ht="16" customHeight="1" x14ac:dyDescent="0.3">
      <c r="A47" s="60" t="s">
        <v>284</v>
      </c>
      <c r="B47" s="60" t="s">
        <v>358</v>
      </c>
      <c r="C47" s="60" t="s">
        <v>391</v>
      </c>
      <c r="D47" s="66" t="s">
        <v>403</v>
      </c>
      <c r="E47" s="66" t="s">
        <v>150</v>
      </c>
    </row>
    <row r="48" spans="1:5" ht="16" customHeight="1" x14ac:dyDescent="0.3">
      <c r="A48" s="60" t="s">
        <v>288</v>
      </c>
      <c r="B48" s="60" t="s">
        <v>359</v>
      </c>
      <c r="C48" s="60" t="s">
        <v>391</v>
      </c>
      <c r="D48" s="66" t="s">
        <v>403</v>
      </c>
      <c r="E48" s="66" t="s">
        <v>150</v>
      </c>
    </row>
    <row r="49" spans="1:5" ht="16" customHeight="1" x14ac:dyDescent="0.3">
      <c r="A49" s="60" t="s">
        <v>289</v>
      </c>
      <c r="B49" s="60" t="s">
        <v>41</v>
      </c>
      <c r="C49" s="60" t="s">
        <v>391</v>
      </c>
      <c r="D49" s="66" t="s">
        <v>403</v>
      </c>
      <c r="E49" s="66" t="s">
        <v>150</v>
      </c>
    </row>
    <row r="50" spans="1:5" ht="16" customHeight="1" x14ac:dyDescent="0.3">
      <c r="A50" s="60" t="s">
        <v>290</v>
      </c>
      <c r="B50" s="60" t="s">
        <v>360</v>
      </c>
      <c r="C50" s="60" t="s">
        <v>391</v>
      </c>
      <c r="D50" s="66" t="s">
        <v>403</v>
      </c>
      <c r="E50" s="66" t="s">
        <v>150</v>
      </c>
    </row>
    <row r="51" spans="1:5" ht="16" customHeight="1" x14ac:dyDescent="0.3">
      <c r="A51" s="60" t="s">
        <v>291</v>
      </c>
      <c r="B51" s="60" t="s">
        <v>361</v>
      </c>
      <c r="C51" s="60" t="s">
        <v>391</v>
      </c>
      <c r="D51" s="66" t="s">
        <v>403</v>
      </c>
      <c r="E51" s="66" t="s">
        <v>150</v>
      </c>
    </row>
    <row r="52" spans="1:5" ht="16" customHeight="1" x14ac:dyDescent="0.3">
      <c r="A52" s="60" t="s">
        <v>292</v>
      </c>
      <c r="B52" s="60" t="s">
        <v>37</v>
      </c>
      <c r="C52" s="60" t="s">
        <v>391</v>
      </c>
      <c r="D52" s="66" t="s">
        <v>403</v>
      </c>
      <c r="E52" s="66" t="s">
        <v>150</v>
      </c>
    </row>
    <row r="53" spans="1:5" ht="16" customHeight="1" x14ac:dyDescent="0.3">
      <c r="A53" s="60" t="s">
        <v>293</v>
      </c>
      <c r="B53" s="60" t="s">
        <v>364</v>
      </c>
      <c r="C53" s="60" t="s">
        <v>391</v>
      </c>
      <c r="D53" s="66" t="s">
        <v>403</v>
      </c>
      <c r="E53" s="66" t="s">
        <v>150</v>
      </c>
    </row>
    <row r="54" spans="1:5" ht="16" customHeight="1" x14ac:dyDescent="0.3">
      <c r="A54" s="60" t="s">
        <v>294</v>
      </c>
      <c r="B54" s="60" t="s">
        <v>365</v>
      </c>
      <c r="C54" s="60" t="s">
        <v>391</v>
      </c>
      <c r="D54" s="66" t="s">
        <v>403</v>
      </c>
      <c r="E54" s="66" t="s">
        <v>150</v>
      </c>
    </row>
    <row r="55" spans="1:5" ht="16" customHeight="1" x14ac:dyDescent="0.3">
      <c r="A55" s="60" t="s">
        <v>295</v>
      </c>
      <c r="B55" s="60" t="s">
        <v>366</v>
      </c>
      <c r="C55" s="60" t="s">
        <v>391</v>
      </c>
      <c r="D55" s="66" t="s">
        <v>403</v>
      </c>
      <c r="E55" s="66" t="s">
        <v>150</v>
      </c>
    </row>
    <row r="56" spans="1:5" ht="18" customHeight="1" x14ac:dyDescent="0.3">
      <c r="A56" s="60" t="s">
        <v>404</v>
      </c>
      <c r="B56" s="60" t="s">
        <v>367</v>
      </c>
      <c r="C56" s="60" t="s">
        <v>391</v>
      </c>
      <c r="D56" s="66" t="s">
        <v>403</v>
      </c>
      <c r="E56" s="66" t="s">
        <v>150</v>
      </c>
    </row>
    <row r="57" spans="1:5" ht="18" customHeight="1" x14ac:dyDescent="0.3">
      <c r="A57" s="60" t="s">
        <v>297</v>
      </c>
      <c r="B57" s="60" t="s">
        <v>318</v>
      </c>
      <c r="C57" s="60" t="s">
        <v>391</v>
      </c>
      <c r="D57" s="66" t="s">
        <v>403</v>
      </c>
      <c r="E57" s="66" t="s">
        <v>150</v>
      </c>
    </row>
    <row r="58" spans="1:5" ht="16" customHeight="1" x14ac:dyDescent="0.3">
      <c r="A58" s="60" t="s">
        <v>48</v>
      </c>
      <c r="B58" s="60" t="s">
        <v>319</v>
      </c>
      <c r="C58" s="60" t="s">
        <v>391</v>
      </c>
      <c r="D58" s="66" t="s">
        <v>403</v>
      </c>
      <c r="E58" s="66" t="s">
        <v>150</v>
      </c>
    </row>
    <row r="59" spans="1:5" ht="18" customHeight="1" x14ac:dyDescent="0.3">
      <c r="A59" s="60" t="s">
        <v>300</v>
      </c>
      <c r="B59" s="60" t="s">
        <v>368</v>
      </c>
      <c r="C59" s="60" t="s">
        <v>391</v>
      </c>
      <c r="D59" s="66" t="s">
        <v>403</v>
      </c>
      <c r="E59" s="66" t="s">
        <v>150</v>
      </c>
    </row>
    <row r="60" spans="1:5" ht="16" customHeight="1" x14ac:dyDescent="0.3">
      <c r="A60" s="66" t="s">
        <v>403</v>
      </c>
      <c r="B60" s="60" t="s">
        <v>369</v>
      </c>
      <c r="C60" s="60" t="s">
        <v>391</v>
      </c>
      <c r="D60" s="66" t="s">
        <v>403</v>
      </c>
      <c r="E60" s="66" t="s">
        <v>150</v>
      </c>
    </row>
    <row r="61" spans="1:5" ht="16" customHeight="1" x14ac:dyDescent="0.3">
      <c r="A61" s="66" t="s">
        <v>403</v>
      </c>
      <c r="B61" s="60" t="s">
        <v>370</v>
      </c>
      <c r="C61" s="60" t="s">
        <v>391</v>
      </c>
      <c r="D61" s="66" t="s">
        <v>403</v>
      </c>
      <c r="E61" s="66" t="s">
        <v>150</v>
      </c>
    </row>
    <row r="62" spans="1:5" ht="16" customHeight="1" x14ac:dyDescent="0.3">
      <c r="A62" s="66" t="s">
        <v>403</v>
      </c>
      <c r="B62" s="60" t="s">
        <v>371</v>
      </c>
      <c r="C62" s="60" t="s">
        <v>391</v>
      </c>
      <c r="D62" s="66" t="s">
        <v>403</v>
      </c>
      <c r="E62" s="66" t="s">
        <v>150</v>
      </c>
    </row>
    <row r="63" spans="1:5" ht="16" customHeight="1" x14ac:dyDescent="0.3">
      <c r="A63" s="66" t="s">
        <v>403</v>
      </c>
      <c r="B63" s="60" t="s">
        <v>372</v>
      </c>
      <c r="C63" s="60" t="s">
        <v>391</v>
      </c>
      <c r="D63" s="66" t="s">
        <v>403</v>
      </c>
      <c r="E63" s="66" t="s">
        <v>150</v>
      </c>
    </row>
    <row r="64" spans="1:5" ht="16" customHeight="1" x14ac:dyDescent="0.3">
      <c r="A64" s="66" t="s">
        <v>403</v>
      </c>
      <c r="B64" s="60" t="s">
        <v>376</v>
      </c>
      <c r="C64" s="60" t="s">
        <v>391</v>
      </c>
      <c r="D64" s="66" t="s">
        <v>403</v>
      </c>
      <c r="E64" s="66" t="s">
        <v>150</v>
      </c>
    </row>
    <row r="65" spans="1:5" ht="16" customHeight="1" x14ac:dyDescent="0.3">
      <c r="A65" s="66" t="s">
        <v>403</v>
      </c>
      <c r="B65" s="60" t="s">
        <v>377</v>
      </c>
      <c r="C65" s="60" t="s">
        <v>391</v>
      </c>
      <c r="D65" s="66" t="s">
        <v>403</v>
      </c>
      <c r="E65" s="66" t="s">
        <v>150</v>
      </c>
    </row>
    <row r="66" spans="1:5" ht="16" customHeight="1" x14ac:dyDescent="0.3">
      <c r="A66" s="66" t="s">
        <v>403</v>
      </c>
      <c r="B66" s="60" t="s">
        <v>378</v>
      </c>
      <c r="C66" s="60" t="s">
        <v>391</v>
      </c>
      <c r="D66" s="66" t="s">
        <v>403</v>
      </c>
      <c r="E66" s="66" t="s">
        <v>150</v>
      </c>
    </row>
    <row r="67" spans="1:5" ht="16" customHeight="1" x14ac:dyDescent="0.3">
      <c r="A67" s="66" t="s">
        <v>403</v>
      </c>
      <c r="B67" s="60" t="s">
        <v>379</v>
      </c>
      <c r="C67" s="60" t="s">
        <v>391</v>
      </c>
      <c r="D67" s="66" t="s">
        <v>403</v>
      </c>
      <c r="E67" s="66" t="s">
        <v>150</v>
      </c>
    </row>
    <row r="68" spans="1:5" ht="16" customHeight="1" x14ac:dyDescent="0.3">
      <c r="A68" s="66" t="s">
        <v>403</v>
      </c>
      <c r="B68" s="60" t="s">
        <v>373</v>
      </c>
      <c r="C68" s="60" t="s">
        <v>391</v>
      </c>
      <c r="D68" s="66" t="s">
        <v>403</v>
      </c>
      <c r="E68" s="66" t="s">
        <v>150</v>
      </c>
    </row>
    <row r="69" spans="1:5" ht="16" customHeight="1" x14ac:dyDescent="0.3">
      <c r="A69" s="66" t="s">
        <v>403</v>
      </c>
      <c r="B69" s="60" t="s">
        <v>380</v>
      </c>
      <c r="C69" s="60" t="s">
        <v>391</v>
      </c>
      <c r="D69" s="66" t="s">
        <v>403</v>
      </c>
      <c r="E69" s="66" t="s">
        <v>150</v>
      </c>
    </row>
    <row r="70" spans="1:5" ht="16" customHeight="1" x14ac:dyDescent="0.3">
      <c r="A70" s="66" t="s">
        <v>403</v>
      </c>
      <c r="B70" s="60" t="s">
        <v>383</v>
      </c>
      <c r="C70" s="60" t="s">
        <v>391</v>
      </c>
      <c r="D70" s="66" t="s">
        <v>403</v>
      </c>
      <c r="E70" s="66" t="s">
        <v>150</v>
      </c>
    </row>
    <row r="71" spans="1:5" ht="16" customHeight="1" x14ac:dyDescent="0.3">
      <c r="A71" s="66" t="s">
        <v>403</v>
      </c>
      <c r="B71" s="60" t="s">
        <v>384</v>
      </c>
      <c r="C71" s="60" t="s">
        <v>391</v>
      </c>
      <c r="D71" s="66" t="s">
        <v>403</v>
      </c>
      <c r="E71" s="66" t="s">
        <v>150</v>
      </c>
    </row>
    <row r="72" spans="1:5" ht="16" customHeight="1" x14ac:dyDescent="0.3">
      <c r="A72" s="66" t="s">
        <v>403</v>
      </c>
      <c r="B72" s="60" t="s">
        <v>385</v>
      </c>
      <c r="C72" s="60" t="s">
        <v>391</v>
      </c>
      <c r="D72" s="66" t="s">
        <v>403</v>
      </c>
      <c r="E72" s="66" t="s">
        <v>150</v>
      </c>
    </row>
    <row r="73" spans="1:5" ht="16" customHeight="1" x14ac:dyDescent="0.3">
      <c r="A73" s="66" t="s">
        <v>403</v>
      </c>
      <c r="B73" s="60" t="s">
        <v>386</v>
      </c>
      <c r="C73" s="60" t="s">
        <v>391</v>
      </c>
      <c r="D73" s="66" t="s">
        <v>403</v>
      </c>
      <c r="E73" s="66" t="s">
        <v>150</v>
      </c>
    </row>
    <row r="74" spans="1:5" ht="16" customHeight="1" x14ac:dyDescent="0.3">
      <c r="A74" s="66" t="s">
        <v>403</v>
      </c>
      <c r="B74" s="60" t="s">
        <v>387</v>
      </c>
      <c r="C74" s="60" t="s">
        <v>391</v>
      </c>
      <c r="D74" s="66" t="s">
        <v>403</v>
      </c>
      <c r="E74" s="66" t="s">
        <v>150</v>
      </c>
    </row>
    <row r="75" spans="1:5" ht="16" customHeight="1" x14ac:dyDescent="0.3">
      <c r="A75" s="66" t="s">
        <v>403</v>
      </c>
      <c r="B75" s="60" t="s">
        <v>317</v>
      </c>
      <c r="C75" s="60" t="s">
        <v>391</v>
      </c>
      <c r="D75" s="66" t="s">
        <v>403</v>
      </c>
      <c r="E75" s="66" t="s">
        <v>150</v>
      </c>
    </row>
    <row r="76" spans="1:5" ht="16" customHeight="1" x14ac:dyDescent="0.3">
      <c r="A76" s="66" t="s">
        <v>403</v>
      </c>
      <c r="B76" s="60" t="s">
        <v>16</v>
      </c>
      <c r="C76" s="60" t="s">
        <v>391</v>
      </c>
      <c r="D76" s="66" t="s">
        <v>403</v>
      </c>
      <c r="E76" s="66" t="s">
        <v>150</v>
      </c>
    </row>
    <row r="77" spans="1:5" ht="16" customHeight="1" x14ac:dyDescent="0.3">
      <c r="A77" s="66" t="s">
        <v>403</v>
      </c>
      <c r="B77" s="60" t="s">
        <v>389</v>
      </c>
      <c r="C77" s="60" t="s">
        <v>391</v>
      </c>
      <c r="D77" s="66" t="s">
        <v>403</v>
      </c>
      <c r="E77" s="66" t="s">
        <v>150</v>
      </c>
    </row>
  </sheetData>
  <phoneticPr fontId="88" type="noConversion"/>
  <dataValidations count="1">
    <dataValidation type="list" allowBlank="1" showErrorMessage="1" sqref="H12:H17" xr:uid="{00000000-0002-0000-08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第6周工作计划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2023-02-01T08:52:28Z</dcterms:modified>
</cp:coreProperties>
</file>