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项目投入统计(人员维度)"/>
    <sheet r:id="rId2" sheetId="2" name="Sheet2"/>
    <sheet r:id="rId3" sheetId="3" name="Sheet3"/>
    <sheet r:id="rId4" sheetId="4" name="Sheet4"/>
    <sheet r:id="rId5" sheetId="5" name="Sheet5"/>
    <sheet r:id="rId6" sheetId="6" name="维度表"/>
  </sheets>
  <definedNames>
    <definedName name="_xlnm._FilterDatabase" localSheetId="1">Sheet2!$A$1:$J$226</definedName>
  </definedNames>
  <calcPr fullCalcOnLoad="1"/>
</workbook>
</file>

<file path=xl/sharedStrings.xml><?xml version="1.0" encoding="utf-8"?>
<sst xmlns="http://schemas.openxmlformats.org/spreadsheetml/2006/main" count="2471" uniqueCount="165">
  <si>
    <t>朱苏明</t>
  </si>
  <si>
    <t>公司治理</t>
  </si>
  <si>
    <t>符芳恺</t>
  </si>
  <si>
    <t>物资供应与生产</t>
  </si>
  <si>
    <t>陆小兰</t>
  </si>
  <si>
    <t>销售物流</t>
  </si>
  <si>
    <t>董乐航</t>
  </si>
  <si>
    <t>数据应用</t>
  </si>
  <si>
    <t>耿凡舒</t>
  </si>
  <si>
    <t>新业务</t>
  </si>
  <si>
    <t>徐勇</t>
  </si>
  <si>
    <t>通用技术</t>
  </si>
  <si>
    <t>刘攀</t>
  </si>
  <si>
    <t>基础设施</t>
  </si>
  <si>
    <t>何远</t>
  </si>
  <si>
    <t>电商</t>
  </si>
  <si>
    <t>卢绍松</t>
  </si>
  <si>
    <t>廖美联</t>
  </si>
  <si>
    <t>黎庆奋</t>
  </si>
  <si>
    <t>陈其达</t>
  </si>
  <si>
    <t>廖武燊</t>
  </si>
  <si>
    <t>张劢</t>
  </si>
  <si>
    <t>吕光源</t>
  </si>
  <si>
    <t>翁圳滨</t>
  </si>
  <si>
    <t>冯求四</t>
  </si>
  <si>
    <t>帅泉泉</t>
  </si>
  <si>
    <t>许伟兴</t>
  </si>
  <si>
    <t>新业务/ERP</t>
  </si>
  <si>
    <t>韦庆生</t>
  </si>
  <si>
    <t>黄国杰</t>
  </si>
  <si>
    <r>
      <t/>
    </r>
    <r>
      <rPr>
        <sz val="11"/>
        <color rgb="FF000000"/>
        <rFont val="MS Gothic"/>
        <family val="2"/>
      </rPr>
      <t>​</t>
    </r>
    <r>
      <rPr>
        <sz val="11"/>
        <color rgb="FF000000"/>
        <rFont val="等线"/>
        <family val="2"/>
      </rPr>
      <t>滕兆悟</t>
    </r>
  </si>
  <si>
    <t>黄嘉杰</t>
  </si>
  <si>
    <t>胡志忠</t>
  </si>
  <si>
    <t>王超</t>
  </si>
  <si>
    <t>基础设施及桌面</t>
  </si>
  <si>
    <t>邓承熹</t>
  </si>
  <si>
    <t>陈亮</t>
  </si>
  <si>
    <t>邱文杰</t>
  </si>
  <si>
    <t>罗远</t>
  </si>
  <si>
    <t>江忠</t>
  </si>
  <si>
    <t>谭文辉</t>
  </si>
  <si>
    <t>王可珂</t>
  </si>
  <si>
    <t>揭俊娟</t>
  </si>
  <si>
    <t>何新辉</t>
  </si>
  <si>
    <t>周刚</t>
  </si>
  <si>
    <t>史少龙</t>
  </si>
  <si>
    <t>赵翠旺</t>
  </si>
  <si>
    <t>李鹏</t>
  </si>
  <si>
    <t>建设</t>
  </si>
  <si>
    <t>其他工作</t>
  </si>
  <si>
    <t>请假</t>
  </si>
  <si>
    <t>通用</t>
  </si>
  <si>
    <t>营销</t>
  </si>
  <si>
    <t>运维</t>
  </si>
  <si>
    <t>总计</t>
  </si>
  <si>
    <t>​滕兆悟</t>
  </si>
  <si>
    <t>华润电力粉煤灰挂牌销售管理系统项目</t>
  </si>
  <si>
    <t>新业态基础信息化系统推广项目</t>
  </si>
  <si>
    <t>SRM升级项目</t>
  </si>
  <si>
    <t>基地报表线上化推广三期项目</t>
  </si>
  <si>
    <t>装配式生产管理系统推广及系统集成项目</t>
  </si>
  <si>
    <t>石材ERP一期建设项目（石材工厂ERP和石材销售一体化）</t>
  </si>
  <si>
    <t>怡宝主数据治理项目</t>
  </si>
  <si>
    <t>一卡通发运</t>
  </si>
  <si>
    <t>数字化报表自助分析</t>
  </si>
  <si>
    <t>一卡通系统推广</t>
  </si>
  <si>
    <t>智税平台项目实施</t>
  </si>
  <si>
    <t>研发项目管理</t>
  </si>
  <si>
    <t>考勤升级切换</t>
  </si>
  <si>
    <t>华润化学材料智慧物流项目</t>
  </si>
  <si>
    <t>汽运调度管理系统升级项目</t>
  </si>
  <si>
    <t>人力资源数据分析（BI）项目</t>
  </si>
  <si>
    <t>CRM客户关系管理系统一期项目</t>
  </si>
  <si>
    <t>SRM与守正对接项目</t>
  </si>
  <si>
    <t>集团临时项目建设任务</t>
  </si>
  <si>
    <t>组织架构管理优化</t>
  </si>
  <si>
    <t>沙河机房搬迁</t>
  </si>
  <si>
    <t>总部桌面云建设</t>
  </si>
  <si>
    <t>财务系统优化：RPA机器人三期及流程挖掘项目</t>
  </si>
  <si>
    <t>智数材料编制</t>
  </si>
  <si>
    <t>辅材备件共享平台优化项目</t>
  </si>
  <si>
    <t>总部会议系统升级及维保</t>
  </si>
  <si>
    <t>一卡通系统迭代优化</t>
  </si>
  <si>
    <t>审计整改系统优化</t>
  </si>
  <si>
    <t>系统迁移上云</t>
  </si>
  <si>
    <t>人力资源管理系统流程平台优化（1期已完成，2期需求沟通中）</t>
  </si>
  <si>
    <t>IOT对接-超融合试点</t>
  </si>
  <si>
    <t>财务系统优化：报账系统上云及数据库升级</t>
  </si>
  <si>
    <t>财务系统优化：报账系统收款平台建设项目</t>
  </si>
  <si>
    <t>共享运营指标及大屏展示</t>
  </si>
  <si>
    <t>微软软件采购（EA）</t>
  </si>
  <si>
    <t>ERP系统</t>
  </si>
  <si>
    <t>桌面设施</t>
  </si>
  <si>
    <t>供应商关系管理系统（SRM）</t>
  </si>
  <si>
    <t>报账系统</t>
  </si>
  <si>
    <t>主机系统</t>
  </si>
  <si>
    <t>辅材备件共享系统（SISC）</t>
  </si>
  <si>
    <t>基地报表线上化系统</t>
  </si>
  <si>
    <t>OA系统</t>
  </si>
  <si>
    <t>主数据运维</t>
  </si>
  <si>
    <t>桌面云系统</t>
  </si>
  <si>
    <t>数据库运维服务</t>
  </si>
  <si>
    <t>信息安全相关运维</t>
  </si>
  <si>
    <t>销售移动APP</t>
  </si>
  <si>
    <t>PMO运维</t>
  </si>
  <si>
    <t>人民币报表</t>
  </si>
  <si>
    <t>网络</t>
  </si>
  <si>
    <t>主数据系统（MDM）</t>
  </si>
  <si>
    <t>邮箱</t>
  </si>
  <si>
    <t>AD活动目录</t>
  </si>
  <si>
    <t>人力资源系统(PS)</t>
  </si>
  <si>
    <t>企业云服务总线（ECSB）</t>
  </si>
  <si>
    <t>华润电力污泥运输管理平台</t>
  </si>
  <si>
    <t>报账系统-收款工作台</t>
  </si>
  <si>
    <t>考勤系统</t>
  </si>
  <si>
    <t>销项发票管理系统</t>
  </si>
  <si>
    <t>电票平台</t>
  </si>
  <si>
    <t>临时会议（非项目建设、运维）</t>
  </si>
  <si>
    <t>润工作3.0</t>
  </si>
  <si>
    <t>档案管理系统</t>
  </si>
  <si>
    <t>PMO（工作周报、管理月报）</t>
  </si>
  <si>
    <t>LDAP</t>
  </si>
  <si>
    <t>控股数字化大屏</t>
  </si>
  <si>
    <t>商业智能平台（BI）</t>
  </si>
  <si>
    <t>生产月报管理系统</t>
  </si>
  <si>
    <t>公务车辆管理系统</t>
  </si>
  <si>
    <t>审计整改跟进系统</t>
  </si>
  <si>
    <t>IT基础设施管理平台</t>
  </si>
  <si>
    <t>华润水泥投资管理系统</t>
  </si>
  <si>
    <t>污染物排放在线监控平台（EPM）</t>
  </si>
  <si>
    <t>IT安全运维管理系统</t>
  </si>
  <si>
    <t>会计电子档案</t>
  </si>
  <si>
    <t>知识库管理系统（K-cool）</t>
  </si>
  <si>
    <t>管理合并系统</t>
  </si>
  <si>
    <t>进项发票管理</t>
  </si>
  <si>
    <t>其他工作(不属于以上工作，请选此项）</t>
  </si>
  <si>
    <t>资金系统</t>
  </si>
  <si>
    <t>综合内网</t>
  </si>
  <si>
    <t>水泥全流程先进控制系统</t>
  </si>
  <si>
    <t>巡察整改系统</t>
  </si>
  <si>
    <t>智慧审计平台</t>
  </si>
  <si>
    <t>数据处理平台</t>
  </si>
  <si>
    <t>亚信防病毒平台</t>
  </si>
  <si>
    <t>全面预算管理系统</t>
  </si>
  <si>
    <t>水泥官网</t>
  </si>
  <si>
    <t>任务分类</t>
  </si>
  <si>
    <t>(多项)</t>
  </si>
  <si>
    <t>行标签</t>
  </si>
  <si>
    <t>求和项:sum</t>
  </si>
  <si>
    <t>姓名</t>
  </si>
  <si>
    <t>组别</t>
  </si>
  <si>
    <t>任务名称</t>
  </si>
  <si>
    <t>W1</t>
  </si>
  <si>
    <t>W2</t>
  </si>
  <si>
    <t>W3</t>
  </si>
  <si>
    <t>W4</t>
  </si>
  <si>
    <t>W5</t>
  </si>
  <si>
    <t>sum</t>
  </si>
  <si>
    <t>营销支持</t>
  </si>
  <si>
    <t>党建</t>
  </si>
  <si>
    <t>临时会议</t>
  </si>
  <si>
    <t>华润集团临时工作</t>
  </si>
  <si>
    <t>华润集团临时性工作</t>
  </si>
  <si>
    <t>调休</t>
  </si>
  <si>
    <t xml:space="preserve">谭文辉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</si>
</sst>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等线"/>
      <family val="2"/>
    </font>
    <font>
      <b/>
      <sz val="11"/>
      <color rgb="FF000000"/>
      <name val="等线"/>
      <family val="2"/>
    </font>
    <font>
      <b/>
      <sz val="11"/>
      <color rgb="FFffffff"/>
      <name val="等线"/>
      <family val="2"/>
    </font>
  </fonts>
  <fills count="5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4472c4"/>
      </patternFill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8faadc"/>
      </top>
      <bottom/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2" applyBorder="1" fontId="3" applyFont="1" fillId="2" applyFill="1" applyAlignment="1">
      <alignment horizontal="left"/>
    </xf>
    <xf xfId="0" numFmtId="4" applyNumberFormat="1" borderId="2" applyBorder="1" fontId="3" applyFont="1" fillId="2" applyFill="1" applyAlignment="1">
      <alignment horizontal="righ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0" borderId="3" applyBorder="1" fontId="4" applyFont="1" fillId="3" applyFill="1" applyAlignment="1">
      <alignment horizontal="center"/>
    </xf>
    <xf xfId="0" numFmtId="3" applyNumberFormat="1" borderId="3" applyBorder="1" fontId="4" applyFont="1" fillId="3" applyFill="1" applyAlignment="1">
      <alignment horizontal="center"/>
    </xf>
    <xf xfId="0" numFmtId="4" applyNumberFormat="1" borderId="3" applyBorder="1" fontId="4" applyFont="1" fillId="3" applyFill="1" applyAlignment="1">
      <alignment horizontal="center"/>
    </xf>
    <xf xfId="0" numFmtId="0" borderId="2" applyBorder="1" fontId="1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right"/>
    </xf>
    <xf xfId="0" numFmtId="4" applyNumberFormat="1" borderId="2" applyBorder="1" fontId="1" applyFont="1" fillId="2" applyFill="1" applyAlignment="1">
      <alignment horizontal="right"/>
    </xf>
    <xf xfId="0" numFmtId="0" borderId="4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4" applyNumberFormat="1" borderId="4" applyBorder="1" fontId="1" applyFont="1" fillId="0" applyAlignment="1">
      <alignment horizontal="right"/>
    </xf>
    <xf xfId="0" numFmtId="3" applyNumberFormat="1" borderId="4" applyBorder="1" fontId="1" applyFont="1" fillId="0" applyAlignment="1">
      <alignment horizontal="right"/>
    </xf>
    <xf xfId="0" numFmtId="3" applyNumberFormat="1" borderId="2" applyBorder="1" fontId="1" applyFont="1" fillId="2" applyFill="1" applyAlignment="1">
      <alignment horizontal="left"/>
    </xf>
    <xf xfId="0" numFmtId="3" applyNumberFormat="1" borderId="4" applyBorder="1" fontId="1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4" applyBorder="1" fontId="2" applyFont="1" fillId="0" applyAlignment="1">
      <alignment horizontal="left"/>
    </xf>
    <xf xfId="0" numFmtId="0" borderId="3" applyBorder="1" fontId="1" applyFont="1" fillId="4" applyFill="1" applyAlignment="1">
      <alignment horizontal="center"/>
    </xf>
    <xf xfId="0" numFmtId="3" applyNumberFormat="1" borderId="3" applyBorder="1" fontId="1" applyFont="1" fillId="4" applyFill="1" applyAlignment="1">
      <alignment horizontal="center"/>
    </xf>
    <xf xfId="0" numFmtId="4" applyNumberFormat="1" borderId="3" applyBorder="1" fontId="1" applyFont="1" fillId="4" applyFill="1" applyAlignment="1">
      <alignment horizontal="center"/>
    </xf>
    <xf xfId="0" numFmtId="0" borderId="1" applyBorder="1" fontId="1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1:J226" displayName="表2" name="表2" id="1" totalsRowShown="0">
  <autoFilter ref="A1:J226"/>
  <tableColumns count="10">
    <tableColumn name="姓名" id="1"/>
    <tableColumn name="组别" id="2"/>
    <tableColumn name="任务分类" id="3"/>
    <tableColumn name="任务名称" id="4"/>
    <tableColumn name="W1" id="5"/>
    <tableColumn name="W2" id="6"/>
    <tableColumn name="W3" id="7"/>
    <tableColumn name="W4" id="8"/>
    <tableColumn name="W5" id="9"/>
    <tableColumn name="sum" id="10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26"/>
  <sheetViews>
    <sheetView workbookViewId="0" tabSelected="1"/>
  </sheetViews>
  <sheetFormatPr defaultRowHeight="15" x14ac:dyDescent="0.25"/>
  <cols>
    <col min="1" max="1" style="6" width="13.576428571428572" customWidth="1" bestFit="1"/>
    <col min="2" max="2" style="6" width="13.576428571428572" customWidth="1" bestFit="1"/>
    <col min="3" max="3" style="6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20" width="13.576428571428572" customWidth="1" bestFit="1"/>
    <col min="9" max="9" style="6" width="19.719285714285714" customWidth="1" bestFit="1"/>
  </cols>
  <sheetData>
    <row x14ac:dyDescent="0.25" r="1" customHeight="1" ht="18.75">
      <c r="A1" s="40" t="s">
        <v>149</v>
      </c>
      <c r="B1" s="40" t="s">
        <v>145</v>
      </c>
      <c r="C1" s="40" t="s">
        <v>151</v>
      </c>
      <c r="D1" s="41" t="s">
        <v>152</v>
      </c>
      <c r="E1" s="41" t="s">
        <v>153</v>
      </c>
      <c r="F1" s="41" t="s">
        <v>154</v>
      </c>
      <c r="G1" s="41" t="s">
        <v>155</v>
      </c>
      <c r="H1" s="41" t="s">
        <v>156</v>
      </c>
      <c r="I1" s="40" t="s">
        <v>150</v>
      </c>
    </row>
    <row x14ac:dyDescent="0.25" r="2" customHeight="1" ht="18.75">
      <c r="A2" s="1" t="s">
        <v>43</v>
      </c>
      <c r="B2" s="1" t="s">
        <v>53</v>
      </c>
      <c r="C2" s="1" t="s">
        <v>15</v>
      </c>
      <c r="D2" s="3">
        <v>51</v>
      </c>
      <c r="E2" s="3">
        <v>44</v>
      </c>
      <c r="F2" s="3">
        <v>49</v>
      </c>
      <c r="G2" s="3">
        <v>44</v>
      </c>
      <c r="H2" s="3">
        <v>40</v>
      </c>
      <c r="I2" s="43">
        <f>VLOOKUP(A2,维度表!$A$1:$B$38,2,FALSE)</f>
      </c>
    </row>
    <row x14ac:dyDescent="0.25" r="3" customHeight="1" ht="18.75">
      <c r="A3" s="1" t="s">
        <v>14</v>
      </c>
      <c r="B3" s="1" t="s">
        <v>48</v>
      </c>
      <c r="C3" s="1" t="s">
        <v>58</v>
      </c>
      <c r="D3" s="8">
        <v>24.5</v>
      </c>
      <c r="E3" s="3">
        <v>18</v>
      </c>
      <c r="F3" s="3">
        <v>7</v>
      </c>
      <c r="G3" s="3">
        <v>11</v>
      </c>
      <c r="H3" s="8">
        <v>20.5</v>
      </c>
      <c r="I3" s="43">
        <f>VLOOKUP(A3,维度表!$A$1:$B$38,2,FALSE)</f>
      </c>
    </row>
    <row x14ac:dyDescent="0.25" r="4" customHeight="1" ht="18.75">
      <c r="A4" s="1" t="s">
        <v>14</v>
      </c>
      <c r="B4" s="1" t="s">
        <v>53</v>
      </c>
      <c r="C4" s="1" t="s">
        <v>105</v>
      </c>
      <c r="D4" s="8">
        <v>0.3</v>
      </c>
      <c r="E4" s="8">
        <v>0.5</v>
      </c>
      <c r="F4" s="4"/>
      <c r="G4" s="4"/>
      <c r="H4" s="10"/>
      <c r="I4" s="43">
        <f>VLOOKUP(A4,维度表!$A$1:$B$38,2,FALSE)</f>
      </c>
    </row>
    <row x14ac:dyDescent="0.25" r="5" customHeight="1" ht="18.75">
      <c r="A5" s="1" t="s">
        <v>14</v>
      </c>
      <c r="B5" s="1" t="s">
        <v>53</v>
      </c>
      <c r="C5" s="1" t="s">
        <v>93</v>
      </c>
      <c r="D5" s="8">
        <v>6.4</v>
      </c>
      <c r="E5" s="3">
        <v>9</v>
      </c>
      <c r="F5" s="3">
        <v>18</v>
      </c>
      <c r="G5" s="3">
        <v>19</v>
      </c>
      <c r="H5" s="3">
        <v>9</v>
      </c>
      <c r="I5" s="43">
        <f>VLOOKUP(A5,维度表!$A$1:$B$38,2,FALSE)</f>
      </c>
    </row>
    <row x14ac:dyDescent="0.25" r="6" customHeight="1" ht="18.75">
      <c r="A6" s="1" t="s">
        <v>14</v>
      </c>
      <c r="B6" s="1" t="s">
        <v>53</v>
      </c>
      <c r="C6" s="1" t="s">
        <v>96</v>
      </c>
      <c r="D6" s="8">
        <v>4.3</v>
      </c>
      <c r="E6" s="3">
        <v>4</v>
      </c>
      <c r="F6" s="8">
        <v>4.5</v>
      </c>
      <c r="G6" s="3">
        <v>5</v>
      </c>
      <c r="H6" s="3">
        <v>5</v>
      </c>
      <c r="I6" s="43">
        <f>VLOOKUP(A6,维度表!$A$1:$B$38,2,FALSE)</f>
      </c>
    </row>
    <row x14ac:dyDescent="0.25" r="7" customHeight="1" ht="18.75">
      <c r="A7" s="1" t="s">
        <v>14</v>
      </c>
      <c r="B7" s="1" t="s">
        <v>53</v>
      </c>
      <c r="C7" s="1" t="s">
        <v>129</v>
      </c>
      <c r="D7" s="4"/>
      <c r="E7" s="8">
        <v>5.5</v>
      </c>
      <c r="F7" s="4"/>
      <c r="G7" s="4"/>
      <c r="H7" s="10"/>
      <c r="I7" s="43">
        <f>VLOOKUP(A7,维度表!$A$1:$B$38,2,FALSE)</f>
      </c>
    </row>
    <row x14ac:dyDescent="0.25" r="8" customHeight="1" ht="18.75">
      <c r="A8" s="1" t="s">
        <v>14</v>
      </c>
      <c r="B8" s="1" t="s">
        <v>51</v>
      </c>
      <c r="C8" s="1" t="s">
        <v>50</v>
      </c>
      <c r="D8" s="4"/>
      <c r="E8" s="3">
        <v>3</v>
      </c>
      <c r="F8" s="4"/>
      <c r="G8" s="4"/>
      <c r="H8" s="10"/>
      <c r="I8" s="43">
        <f>VLOOKUP(A8,维度表!$A$1:$B$38,2,FALSE)</f>
      </c>
    </row>
    <row x14ac:dyDescent="0.25" r="9" customHeight="1" ht="18.75">
      <c r="A9" s="1" t="s">
        <v>14</v>
      </c>
      <c r="B9" s="1" t="s">
        <v>53</v>
      </c>
      <c r="C9" s="1" t="s">
        <v>125</v>
      </c>
      <c r="D9" s="4"/>
      <c r="E9" s="4"/>
      <c r="F9" s="8">
        <v>5.5</v>
      </c>
      <c r="G9" s="4"/>
      <c r="H9" s="3">
        <v>1</v>
      </c>
      <c r="I9" s="43">
        <f>VLOOKUP(A9,维度表!$A$1:$B$38,2,FALSE)</f>
      </c>
    </row>
    <row x14ac:dyDescent="0.25" r="10" customHeight="1" ht="18.75">
      <c r="A10" s="1" t="s">
        <v>14</v>
      </c>
      <c r="B10" s="1" t="s">
        <v>53</v>
      </c>
      <c r="C10" s="1" t="s">
        <v>126</v>
      </c>
      <c r="D10" s="4"/>
      <c r="E10" s="4"/>
      <c r="F10" s="3">
        <v>1</v>
      </c>
      <c r="G10" s="4"/>
      <c r="H10" s="10"/>
      <c r="I10" s="43">
        <f>VLOOKUP(A10,维度表!$A$1:$B$38,2,FALSE)</f>
      </c>
    </row>
    <row x14ac:dyDescent="0.25" r="11" customHeight="1" ht="18.75">
      <c r="A11" s="1" t="s">
        <v>14</v>
      </c>
      <c r="B11" s="1" t="s">
        <v>53</v>
      </c>
      <c r="C11" s="1" t="s">
        <v>141</v>
      </c>
      <c r="D11" s="4"/>
      <c r="E11" s="4"/>
      <c r="F11" s="4"/>
      <c r="G11" s="4"/>
      <c r="H11" s="3">
        <v>1</v>
      </c>
      <c r="I11" s="43">
        <f>VLOOKUP(A11,维度表!$A$1:$B$38,2,FALSE)</f>
      </c>
    </row>
    <row x14ac:dyDescent="0.25" r="12" customHeight="1" ht="18.75">
      <c r="A12" s="1" t="s">
        <v>24</v>
      </c>
      <c r="B12" s="1" t="s">
        <v>48</v>
      </c>
      <c r="C12" s="1" t="s">
        <v>64</v>
      </c>
      <c r="D12" s="3">
        <v>2</v>
      </c>
      <c r="E12" s="3">
        <v>2</v>
      </c>
      <c r="F12" s="3">
        <v>3</v>
      </c>
      <c r="G12" s="3">
        <v>2</v>
      </c>
      <c r="H12" s="3">
        <v>2</v>
      </c>
      <c r="I12" s="43">
        <f>VLOOKUP(A12,维度表!$A$1:$B$38,2,FALSE)</f>
      </c>
    </row>
    <row x14ac:dyDescent="0.25" r="13" customHeight="1" ht="18.75">
      <c r="A13" s="1" t="s">
        <v>24</v>
      </c>
      <c r="B13" s="1" t="s">
        <v>53</v>
      </c>
      <c r="C13" s="1" t="s">
        <v>105</v>
      </c>
      <c r="D13" s="3">
        <v>26</v>
      </c>
      <c r="E13" s="3">
        <v>6</v>
      </c>
      <c r="F13" s="3">
        <v>6</v>
      </c>
      <c r="G13" s="3">
        <v>6</v>
      </c>
      <c r="H13" s="3">
        <v>10</v>
      </c>
      <c r="I13" s="43">
        <f>VLOOKUP(A13,维度表!$A$1:$B$38,2,FALSE)</f>
      </c>
    </row>
    <row x14ac:dyDescent="0.25" r="14" customHeight="1" ht="18.75">
      <c r="A14" s="1" t="s">
        <v>24</v>
      </c>
      <c r="B14" s="1" t="s">
        <v>53</v>
      </c>
      <c r="C14" s="1" t="s">
        <v>97</v>
      </c>
      <c r="D14" s="3">
        <v>14</v>
      </c>
      <c r="E14" s="8">
        <v>33.5</v>
      </c>
      <c r="F14" s="3">
        <v>32</v>
      </c>
      <c r="G14" s="3">
        <v>27</v>
      </c>
      <c r="H14" s="3">
        <v>21</v>
      </c>
      <c r="I14" s="43">
        <f>VLOOKUP(A14,维度表!$A$1:$B$38,2,FALSE)</f>
      </c>
    </row>
    <row x14ac:dyDescent="0.25" r="15" customHeight="1" ht="18.75">
      <c r="A15" s="1" t="s">
        <v>24</v>
      </c>
      <c r="B15" s="1" t="s">
        <v>53</v>
      </c>
      <c r="C15" s="1" t="s">
        <v>124</v>
      </c>
      <c r="D15" s="3">
        <v>3</v>
      </c>
      <c r="E15" s="3">
        <v>1</v>
      </c>
      <c r="F15" s="3">
        <v>2</v>
      </c>
      <c r="G15" s="3">
        <v>1</v>
      </c>
      <c r="H15" s="3">
        <v>2</v>
      </c>
      <c r="I15" s="43">
        <f>VLOOKUP(A15,维度表!$A$1:$B$38,2,FALSE)</f>
      </c>
    </row>
    <row x14ac:dyDescent="0.25" r="16" customHeight="1" ht="18.75">
      <c r="A16" s="1" t="s">
        <v>24</v>
      </c>
      <c r="B16" s="1" t="s">
        <v>52</v>
      </c>
      <c r="C16" s="1" t="s">
        <v>158</v>
      </c>
      <c r="D16" s="4"/>
      <c r="E16" s="3">
        <v>3</v>
      </c>
      <c r="F16" s="4"/>
      <c r="G16" s="4"/>
      <c r="H16" s="10"/>
      <c r="I16" s="43">
        <f>VLOOKUP(A16,维度表!$A$1:$B$38,2,FALSE)</f>
      </c>
    </row>
    <row x14ac:dyDescent="0.25" r="17" customHeight="1" ht="18.75">
      <c r="A17" s="1" t="s">
        <v>12</v>
      </c>
      <c r="B17" s="1" t="s">
        <v>48</v>
      </c>
      <c r="C17" s="1" t="s">
        <v>67</v>
      </c>
      <c r="D17" s="3">
        <v>2</v>
      </c>
      <c r="E17" s="3">
        <v>12</v>
      </c>
      <c r="F17" s="3">
        <v>5</v>
      </c>
      <c r="G17" s="3">
        <v>4</v>
      </c>
      <c r="H17" s="3">
        <v>10</v>
      </c>
      <c r="I17" s="43">
        <f>VLOOKUP(A17,维度表!$A$1:$B$38,2,FALSE)</f>
      </c>
    </row>
    <row x14ac:dyDescent="0.25" r="18" customHeight="1" ht="18.75">
      <c r="A18" s="1" t="s">
        <v>12</v>
      </c>
      <c r="B18" s="1" t="s">
        <v>50</v>
      </c>
      <c r="C18" s="1" t="s">
        <v>50</v>
      </c>
      <c r="D18" s="3">
        <v>3</v>
      </c>
      <c r="E18" s="4"/>
      <c r="F18" s="4"/>
      <c r="G18" s="4"/>
      <c r="H18" s="10"/>
      <c r="I18" s="43">
        <f>VLOOKUP(A18,维度表!$A$1:$B$38,2,FALSE)</f>
      </c>
    </row>
    <row x14ac:dyDescent="0.25" r="19" customHeight="1" ht="18.75">
      <c r="A19" s="1" t="s">
        <v>12</v>
      </c>
      <c r="B19" s="1" t="s">
        <v>53</v>
      </c>
      <c r="C19" s="1" t="s">
        <v>96</v>
      </c>
      <c r="D19" s="3">
        <v>31</v>
      </c>
      <c r="E19" s="3">
        <v>20</v>
      </c>
      <c r="F19" s="3">
        <v>24</v>
      </c>
      <c r="G19" s="3">
        <v>33</v>
      </c>
      <c r="H19" s="3">
        <v>30</v>
      </c>
      <c r="I19" s="43">
        <f>VLOOKUP(A19,维度表!$A$1:$B$38,2,FALSE)</f>
      </c>
    </row>
    <row x14ac:dyDescent="0.25" r="20" customHeight="1" ht="18.75">
      <c r="A20" s="1" t="s">
        <v>12</v>
      </c>
      <c r="B20" s="1" t="s">
        <v>48</v>
      </c>
      <c r="C20" s="1" t="s">
        <v>80</v>
      </c>
      <c r="D20" s="4"/>
      <c r="E20" s="3">
        <v>4</v>
      </c>
      <c r="F20" s="3">
        <v>10</v>
      </c>
      <c r="G20" s="4"/>
      <c r="H20" s="10"/>
      <c r="I20" s="43">
        <f>VLOOKUP(A20,维度表!$A$1:$B$38,2,FALSE)</f>
      </c>
    </row>
    <row x14ac:dyDescent="0.25" r="21" customHeight="1" ht="18.75">
      <c r="A21" s="1" t="s">
        <v>12</v>
      </c>
      <c r="B21" s="1" t="s">
        <v>53</v>
      </c>
      <c r="C21" s="1" t="s">
        <v>93</v>
      </c>
      <c r="D21" s="4"/>
      <c r="E21" s="3">
        <v>2</v>
      </c>
      <c r="F21" s="4"/>
      <c r="G21" s="3">
        <v>2</v>
      </c>
      <c r="H21" s="10"/>
      <c r="I21" s="43">
        <f>VLOOKUP(A21,维度表!$A$1:$B$38,2,FALSE)</f>
      </c>
    </row>
    <row x14ac:dyDescent="0.25" r="22" customHeight="1" ht="18.75">
      <c r="A22" s="1" t="s">
        <v>12</v>
      </c>
      <c r="B22" s="1" t="s">
        <v>51</v>
      </c>
      <c r="C22" s="1" t="s">
        <v>159</v>
      </c>
      <c r="D22" s="4"/>
      <c r="E22" s="3">
        <v>2</v>
      </c>
      <c r="F22" s="4"/>
      <c r="G22" s="4"/>
      <c r="H22" s="10"/>
      <c r="I22" s="43">
        <f>VLOOKUP(A22,维度表!$A$1:$B$38,2,FALSE)</f>
      </c>
    </row>
    <row x14ac:dyDescent="0.25" r="23" customHeight="1" ht="18.75">
      <c r="A23" s="1" t="s">
        <v>16</v>
      </c>
      <c r="B23" s="1" t="s">
        <v>48</v>
      </c>
      <c r="C23" s="1" t="s">
        <v>73</v>
      </c>
      <c r="D23" s="3">
        <v>4</v>
      </c>
      <c r="E23" s="3">
        <v>7</v>
      </c>
      <c r="F23" s="3">
        <v>1</v>
      </c>
      <c r="G23" s="4"/>
      <c r="H23" s="3">
        <v>5</v>
      </c>
      <c r="I23" s="43">
        <f>VLOOKUP(A23,维度表!$A$1:$B$38,2,FALSE)</f>
      </c>
    </row>
    <row x14ac:dyDescent="0.25" r="24" customHeight="1" ht="18.75">
      <c r="A24" s="1" t="s">
        <v>16</v>
      </c>
      <c r="B24" s="1" t="s">
        <v>48</v>
      </c>
      <c r="C24" s="1" t="s">
        <v>58</v>
      </c>
      <c r="D24" s="3">
        <v>8</v>
      </c>
      <c r="E24" s="3">
        <v>7</v>
      </c>
      <c r="F24" s="3">
        <v>9</v>
      </c>
      <c r="G24" s="3">
        <v>4</v>
      </c>
      <c r="H24" s="3">
        <v>5</v>
      </c>
      <c r="I24" s="43">
        <f>VLOOKUP(A24,维度表!$A$1:$B$38,2,FALSE)</f>
      </c>
    </row>
    <row x14ac:dyDescent="0.25" r="25" customHeight="1" ht="18.75">
      <c r="A25" s="1" t="s">
        <v>16</v>
      </c>
      <c r="B25" s="1" t="s">
        <v>53</v>
      </c>
      <c r="C25" s="1" t="s">
        <v>93</v>
      </c>
      <c r="D25" s="3">
        <v>30</v>
      </c>
      <c r="E25" s="3">
        <v>31</v>
      </c>
      <c r="F25" s="3">
        <v>33</v>
      </c>
      <c r="G25" s="3">
        <v>20</v>
      </c>
      <c r="H25" s="3">
        <v>30</v>
      </c>
      <c r="I25" s="43">
        <f>VLOOKUP(A25,维度表!$A$1:$B$38,2,FALSE)</f>
      </c>
    </row>
    <row x14ac:dyDescent="0.25" r="26" customHeight="1" ht="18.75">
      <c r="A26" s="1" t="s">
        <v>45</v>
      </c>
      <c r="B26" s="1" t="s">
        <v>53</v>
      </c>
      <c r="C26" s="1" t="s">
        <v>15</v>
      </c>
      <c r="D26" s="3">
        <v>39</v>
      </c>
      <c r="E26" s="3">
        <v>41</v>
      </c>
      <c r="F26" s="8">
        <v>45.5</v>
      </c>
      <c r="G26" s="3">
        <v>44</v>
      </c>
      <c r="H26" s="3">
        <v>36</v>
      </c>
      <c r="I26" s="43">
        <f>VLOOKUP(A26,维度表!$A$1:$B$38,2,FALSE)</f>
      </c>
    </row>
    <row x14ac:dyDescent="0.25" r="27" customHeight="1" ht="18.75">
      <c r="A27" s="1" t="s">
        <v>45</v>
      </c>
      <c r="B27" s="1" t="s">
        <v>51</v>
      </c>
      <c r="C27" s="1" t="s">
        <v>135</v>
      </c>
      <c r="D27" s="3">
        <v>6</v>
      </c>
      <c r="E27" s="4"/>
      <c r="F27" s="4"/>
      <c r="G27" s="4"/>
      <c r="H27" s="10"/>
      <c r="I27" s="43">
        <f>VLOOKUP(A27,维度表!$A$1:$B$38,2,FALSE)</f>
      </c>
    </row>
    <row x14ac:dyDescent="0.25" r="28" customHeight="1" ht="18.75">
      <c r="A28" s="1" t="s">
        <v>45</v>
      </c>
      <c r="B28" s="1" t="s">
        <v>51</v>
      </c>
      <c r="C28" s="1" t="s">
        <v>117</v>
      </c>
      <c r="D28" s="4"/>
      <c r="E28" s="3">
        <v>1</v>
      </c>
      <c r="F28" s="8">
        <v>0.5</v>
      </c>
      <c r="G28" s="4"/>
      <c r="H28" s="10"/>
      <c r="I28" s="43">
        <f>VLOOKUP(A28,维度表!$A$1:$B$38,2,FALSE)</f>
      </c>
    </row>
    <row x14ac:dyDescent="0.25" r="29" customHeight="1" ht="18.75">
      <c r="A29" s="1" t="s">
        <v>45</v>
      </c>
      <c r="B29" s="1" t="s">
        <v>51</v>
      </c>
      <c r="C29" s="1" t="s">
        <v>159</v>
      </c>
      <c r="D29" s="4"/>
      <c r="E29" s="3">
        <v>2</v>
      </c>
      <c r="F29" s="3">
        <v>2</v>
      </c>
      <c r="G29" s="4"/>
      <c r="H29" s="10"/>
      <c r="I29" s="43">
        <f>VLOOKUP(A29,维度表!$A$1:$B$38,2,FALSE)</f>
      </c>
    </row>
    <row x14ac:dyDescent="0.25" r="30" customHeight="1" ht="18.75">
      <c r="A30" s="1" t="s">
        <v>22</v>
      </c>
      <c r="B30" s="1" t="s">
        <v>48</v>
      </c>
      <c r="C30" s="1" t="s">
        <v>89</v>
      </c>
      <c r="D30" s="3">
        <v>1</v>
      </c>
      <c r="E30" s="4"/>
      <c r="F30" s="4"/>
      <c r="G30" s="4"/>
      <c r="H30" s="10"/>
      <c r="I30" s="43">
        <f>VLOOKUP(A30,维度表!$A$1:$B$38,2,FALSE)</f>
      </c>
    </row>
    <row x14ac:dyDescent="0.25" r="31" customHeight="1" ht="18.75">
      <c r="A31" s="1" t="s">
        <v>22</v>
      </c>
      <c r="B31" s="1" t="s">
        <v>48</v>
      </c>
      <c r="C31" s="1" t="s">
        <v>59</v>
      </c>
      <c r="D31" s="3">
        <v>16</v>
      </c>
      <c r="E31" s="4"/>
      <c r="F31" s="3">
        <v>18</v>
      </c>
      <c r="G31" s="3">
        <v>37</v>
      </c>
      <c r="H31" s="3">
        <v>23</v>
      </c>
      <c r="I31" s="43">
        <f>VLOOKUP(A31,维度表!$A$1:$B$38,2,FALSE)</f>
      </c>
    </row>
    <row x14ac:dyDescent="0.25" r="32" customHeight="1" ht="18.75">
      <c r="A32" s="1" t="s">
        <v>22</v>
      </c>
      <c r="B32" s="1" t="s">
        <v>48</v>
      </c>
      <c r="C32" s="1" t="s">
        <v>62</v>
      </c>
      <c r="D32" s="3">
        <v>7</v>
      </c>
      <c r="E32" s="3">
        <v>12</v>
      </c>
      <c r="F32" s="4"/>
      <c r="G32" s="3">
        <v>8</v>
      </c>
      <c r="H32" s="3">
        <v>4</v>
      </c>
      <c r="I32" s="43">
        <f>VLOOKUP(A32,维度表!$A$1:$B$38,2,FALSE)</f>
      </c>
    </row>
    <row x14ac:dyDescent="0.25" r="33" customHeight="1" ht="18.75">
      <c r="A33" s="1" t="s">
        <v>22</v>
      </c>
      <c r="B33" s="1" t="s">
        <v>48</v>
      </c>
      <c r="C33" s="1" t="s">
        <v>79</v>
      </c>
      <c r="D33" s="3">
        <v>16</v>
      </c>
      <c r="E33" s="4"/>
      <c r="F33" s="4"/>
      <c r="G33" s="4"/>
      <c r="H33" s="10"/>
      <c r="I33" s="43">
        <f>VLOOKUP(A33,维度表!$A$1:$B$38,2,FALSE)</f>
      </c>
    </row>
    <row x14ac:dyDescent="0.25" r="34" customHeight="1" ht="18.75">
      <c r="A34" s="1" t="s">
        <v>22</v>
      </c>
      <c r="B34" s="1" t="s">
        <v>52</v>
      </c>
      <c r="C34" s="1" t="s">
        <v>158</v>
      </c>
      <c r="D34" s="3">
        <v>14</v>
      </c>
      <c r="E34" s="3">
        <v>52</v>
      </c>
      <c r="F34" s="4"/>
      <c r="G34" s="4"/>
      <c r="H34" s="10"/>
      <c r="I34" s="43">
        <f>VLOOKUP(A34,维度表!$A$1:$B$38,2,FALSE)</f>
      </c>
    </row>
    <row x14ac:dyDescent="0.25" r="35" customHeight="1" ht="18.75">
      <c r="A35" s="1" t="s">
        <v>22</v>
      </c>
      <c r="B35" s="1" t="s">
        <v>53</v>
      </c>
      <c r="C35" s="1" t="s">
        <v>123</v>
      </c>
      <c r="D35" s="4"/>
      <c r="E35" s="3">
        <v>9</v>
      </c>
      <c r="F35" s="4"/>
      <c r="G35" s="4"/>
      <c r="H35" s="10"/>
      <c r="I35" s="43">
        <f>VLOOKUP(A35,维度表!$A$1:$B$38,2,FALSE)</f>
      </c>
    </row>
    <row x14ac:dyDescent="0.25" r="36" customHeight="1" ht="18.75">
      <c r="A36" s="1" t="s">
        <v>22</v>
      </c>
      <c r="B36" s="1" t="s">
        <v>48</v>
      </c>
      <c r="C36" s="1" t="s">
        <v>64</v>
      </c>
      <c r="D36" s="4"/>
      <c r="E36" s="4"/>
      <c r="F36" s="4"/>
      <c r="G36" s="4"/>
      <c r="H36" s="3">
        <v>22</v>
      </c>
      <c r="I36" s="43">
        <f>VLOOKUP(A36,维度表!$A$1:$B$38,2,FALSE)</f>
      </c>
    </row>
    <row x14ac:dyDescent="0.25" r="37" customHeight="1" ht="18.75">
      <c r="A37" s="1" t="s">
        <v>44</v>
      </c>
      <c r="B37" s="1" t="s">
        <v>53</v>
      </c>
      <c r="C37" s="1" t="s">
        <v>15</v>
      </c>
      <c r="D37" s="3">
        <v>39</v>
      </c>
      <c r="E37" s="3">
        <v>38</v>
      </c>
      <c r="F37" s="3">
        <v>42</v>
      </c>
      <c r="G37" s="3">
        <v>38</v>
      </c>
      <c r="H37" s="3">
        <v>35</v>
      </c>
      <c r="I37" s="43">
        <f>VLOOKUP(A37,维度表!$A$1:$B$38,2,FALSE)</f>
      </c>
    </row>
    <row x14ac:dyDescent="0.25" r="38" customHeight="1" ht="18.75">
      <c r="A38" s="1" t="s">
        <v>44</v>
      </c>
      <c r="B38" s="1" t="s">
        <v>51</v>
      </c>
      <c r="C38" s="1" t="s">
        <v>117</v>
      </c>
      <c r="D38" s="4"/>
      <c r="E38" s="3">
        <v>1</v>
      </c>
      <c r="F38" s="4"/>
      <c r="G38" s="4"/>
      <c r="H38" s="10"/>
      <c r="I38" s="43">
        <f>VLOOKUP(A38,维度表!$A$1:$B$38,2,FALSE)</f>
      </c>
    </row>
    <row x14ac:dyDescent="0.25" r="39" customHeight="1" ht="18.75">
      <c r="A39" s="1" t="s">
        <v>44</v>
      </c>
      <c r="B39" s="1" t="s">
        <v>51</v>
      </c>
      <c r="C39" s="1" t="s">
        <v>159</v>
      </c>
      <c r="D39" s="4"/>
      <c r="E39" s="3">
        <v>4</v>
      </c>
      <c r="F39" s="4"/>
      <c r="G39" s="4"/>
      <c r="H39" s="10"/>
      <c r="I39" s="43">
        <f>VLOOKUP(A39,维度表!$A$1:$B$38,2,FALSE)</f>
      </c>
    </row>
    <row x14ac:dyDescent="0.25" r="40" customHeight="1" ht="18.75">
      <c r="A40" s="1" t="s">
        <v>25</v>
      </c>
      <c r="B40" s="1" t="s">
        <v>48</v>
      </c>
      <c r="C40" s="1" t="s">
        <v>62</v>
      </c>
      <c r="D40" s="3">
        <v>24</v>
      </c>
      <c r="E40" s="3">
        <v>21</v>
      </c>
      <c r="F40" s="3">
        <v>16</v>
      </c>
      <c r="G40" s="3">
        <v>10</v>
      </c>
      <c r="H40" s="3">
        <v>7</v>
      </c>
      <c r="I40" s="43">
        <f>VLOOKUP(A40,维度表!$A$1:$B$38,2,FALSE)</f>
      </c>
    </row>
    <row x14ac:dyDescent="0.25" r="41" customHeight="1" ht="18.75">
      <c r="A41" s="1" t="s">
        <v>25</v>
      </c>
      <c r="B41" s="1" t="s">
        <v>48</v>
      </c>
      <c r="C41" s="1" t="s">
        <v>57</v>
      </c>
      <c r="D41" s="3">
        <v>2</v>
      </c>
      <c r="E41" s="8">
        <v>3.5</v>
      </c>
      <c r="F41" s="3">
        <v>5</v>
      </c>
      <c r="G41" s="4"/>
      <c r="H41" s="10"/>
      <c r="I41" s="43">
        <f>VLOOKUP(A41,维度表!$A$1:$B$38,2,FALSE)</f>
      </c>
    </row>
    <row x14ac:dyDescent="0.25" r="42" customHeight="1" ht="18.75">
      <c r="A42" s="1" t="s">
        <v>25</v>
      </c>
      <c r="B42" s="1" t="s">
        <v>53</v>
      </c>
      <c r="C42" s="1" t="s">
        <v>107</v>
      </c>
      <c r="D42" s="3">
        <v>4</v>
      </c>
      <c r="E42" s="3">
        <v>6</v>
      </c>
      <c r="F42" s="3">
        <v>6</v>
      </c>
      <c r="G42" s="3">
        <v>13</v>
      </c>
      <c r="H42" s="3">
        <v>15</v>
      </c>
      <c r="I42" s="43">
        <f>VLOOKUP(A42,维度表!$A$1:$B$38,2,FALSE)</f>
      </c>
    </row>
    <row x14ac:dyDescent="0.25" r="43" customHeight="1" ht="18.75">
      <c r="A43" s="1" t="s">
        <v>25</v>
      </c>
      <c r="B43" s="1" t="s">
        <v>53</v>
      </c>
      <c r="C43" s="1" t="s">
        <v>99</v>
      </c>
      <c r="D43" s="3">
        <v>13</v>
      </c>
      <c r="E43" s="8">
        <v>15.5</v>
      </c>
      <c r="F43" s="3">
        <v>17</v>
      </c>
      <c r="G43" s="3">
        <v>16</v>
      </c>
      <c r="H43" s="3">
        <v>18</v>
      </c>
      <c r="I43" s="43">
        <f>VLOOKUP(A43,维度表!$A$1:$B$38,2,FALSE)</f>
      </c>
    </row>
    <row x14ac:dyDescent="0.25" r="44" customHeight="1" ht="18.75">
      <c r="A44" s="1" t="s">
        <v>25</v>
      </c>
      <c r="B44" s="1" t="s">
        <v>51</v>
      </c>
      <c r="C44" s="1" t="s">
        <v>135</v>
      </c>
      <c r="D44" s="3">
        <v>2</v>
      </c>
      <c r="E44" s="4"/>
      <c r="F44" s="4"/>
      <c r="G44" s="4"/>
      <c r="H44" s="10"/>
      <c r="I44" s="43">
        <f>VLOOKUP(A44,维度表!$A$1:$B$38,2,FALSE)</f>
      </c>
    </row>
    <row x14ac:dyDescent="0.25" r="45" customHeight="1" ht="18.75">
      <c r="A45" s="1" t="s">
        <v>25</v>
      </c>
      <c r="B45" s="1" t="s">
        <v>51</v>
      </c>
      <c r="C45" s="1" t="s">
        <v>117</v>
      </c>
      <c r="D45" s="4"/>
      <c r="E45" s="8">
        <v>3.5</v>
      </c>
      <c r="F45" s="3">
        <v>3</v>
      </c>
      <c r="G45" s="4"/>
      <c r="H45" s="10"/>
      <c r="I45" s="43">
        <f>VLOOKUP(A45,维度表!$A$1:$B$38,2,FALSE)</f>
      </c>
    </row>
    <row x14ac:dyDescent="0.25" r="46" customHeight="1" ht="18.75">
      <c r="A46" s="1" t="s">
        <v>25</v>
      </c>
      <c r="B46" s="1" t="s">
        <v>48</v>
      </c>
      <c r="C46" s="1" t="s">
        <v>61</v>
      </c>
      <c r="D46" s="4"/>
      <c r="E46" s="4"/>
      <c r="F46" s="3">
        <v>2</v>
      </c>
      <c r="G46" s="4"/>
      <c r="H46" s="10"/>
      <c r="I46" s="43">
        <f>VLOOKUP(A46,维度表!$A$1:$B$38,2,FALSE)</f>
      </c>
    </row>
    <row x14ac:dyDescent="0.25" r="47" customHeight="1" ht="18.75">
      <c r="A47" s="1" t="s">
        <v>25</v>
      </c>
      <c r="B47" s="1" t="s">
        <v>48</v>
      </c>
      <c r="C47" s="1" t="s">
        <v>60</v>
      </c>
      <c r="D47" s="4"/>
      <c r="E47" s="4"/>
      <c r="F47" s="8">
        <v>2.5</v>
      </c>
      <c r="G47" s="4"/>
      <c r="H47" s="3">
        <v>7</v>
      </c>
      <c r="I47" s="43">
        <f>VLOOKUP(A47,维度表!$A$1:$B$38,2,FALSE)</f>
      </c>
    </row>
    <row x14ac:dyDescent="0.25" r="48" customHeight="1" ht="18.75">
      <c r="A48" s="1" t="s">
        <v>20</v>
      </c>
      <c r="B48" s="1" t="s">
        <v>48</v>
      </c>
      <c r="C48" s="1" t="s">
        <v>65</v>
      </c>
      <c r="D48" s="3">
        <v>24</v>
      </c>
      <c r="E48" s="3">
        <v>25</v>
      </c>
      <c r="F48" s="3">
        <v>19</v>
      </c>
      <c r="G48" s="3">
        <v>5</v>
      </c>
      <c r="H48" s="3">
        <v>2</v>
      </c>
      <c r="I48" s="43">
        <f>VLOOKUP(A48,维度表!$A$1:$B$38,2,FALSE)</f>
      </c>
    </row>
    <row x14ac:dyDescent="0.25" r="49" customHeight="1" ht="18.75">
      <c r="A49" s="1" t="s">
        <v>20</v>
      </c>
      <c r="B49" s="1" t="s">
        <v>53</v>
      </c>
      <c r="C49" s="1" t="s">
        <v>63</v>
      </c>
      <c r="D49" s="3">
        <v>11</v>
      </c>
      <c r="E49" s="3">
        <v>18</v>
      </c>
      <c r="F49" s="3">
        <v>12</v>
      </c>
      <c r="G49" s="3">
        <v>27</v>
      </c>
      <c r="H49" s="3">
        <v>34</v>
      </c>
      <c r="I49" s="43">
        <f>VLOOKUP(A49,维度表!$A$1:$B$38,2,FALSE)</f>
      </c>
    </row>
    <row x14ac:dyDescent="0.25" r="50" customHeight="1" ht="18.75">
      <c r="A50" s="1" t="s">
        <v>20</v>
      </c>
      <c r="B50" s="1" t="s">
        <v>51</v>
      </c>
      <c r="C50" s="1" t="s">
        <v>117</v>
      </c>
      <c r="D50" s="4"/>
      <c r="E50" s="3">
        <v>1</v>
      </c>
      <c r="F50" s="3">
        <v>3</v>
      </c>
      <c r="G50" s="4"/>
      <c r="H50" s="10"/>
      <c r="I50" s="43">
        <f>VLOOKUP(A50,维度表!$A$1:$B$38,2,FALSE)</f>
      </c>
    </row>
    <row x14ac:dyDescent="0.25" r="51" customHeight="1" ht="18.75">
      <c r="A51" s="1" t="s">
        <v>20</v>
      </c>
      <c r="B51" s="1" t="s">
        <v>52</v>
      </c>
      <c r="C51" s="1" t="s">
        <v>158</v>
      </c>
      <c r="D51" s="4"/>
      <c r="E51" s="4"/>
      <c r="F51" s="3">
        <v>1</v>
      </c>
      <c r="G51" s="4"/>
      <c r="H51" s="10"/>
      <c r="I51" s="43">
        <f>VLOOKUP(A51,维度表!$A$1:$B$38,2,FALSE)</f>
      </c>
    </row>
    <row x14ac:dyDescent="0.25" r="52" customHeight="1" ht="18.75">
      <c r="A52" s="1" t="s">
        <v>20</v>
      </c>
      <c r="B52" s="1" t="s">
        <v>53</v>
      </c>
      <c r="C52" s="1" t="s">
        <v>91</v>
      </c>
      <c r="D52" s="4"/>
      <c r="E52" s="4"/>
      <c r="F52" s="3">
        <v>2</v>
      </c>
      <c r="G52" s="3">
        <v>3</v>
      </c>
      <c r="H52" s="10"/>
      <c r="I52" s="43">
        <f>VLOOKUP(A52,维度表!$A$1:$B$38,2,FALSE)</f>
      </c>
    </row>
    <row x14ac:dyDescent="0.25" r="53" customHeight="1" ht="18.75">
      <c r="A53" s="1" t="s">
        <v>17</v>
      </c>
      <c r="B53" s="1" t="s">
        <v>48</v>
      </c>
      <c r="C53" s="1" t="s">
        <v>57</v>
      </c>
      <c r="D53" s="3">
        <v>23</v>
      </c>
      <c r="E53" s="3">
        <v>2</v>
      </c>
      <c r="F53" s="3">
        <v>9</v>
      </c>
      <c r="G53" s="3">
        <v>2</v>
      </c>
      <c r="H53" s="3">
        <v>2</v>
      </c>
      <c r="I53" s="43">
        <f>VLOOKUP(A53,维度表!$A$1:$B$38,2,FALSE)</f>
      </c>
    </row>
    <row x14ac:dyDescent="0.25" r="54" customHeight="1" ht="18.75">
      <c r="A54" s="1" t="s">
        <v>17</v>
      </c>
      <c r="B54" s="1" t="s">
        <v>53</v>
      </c>
      <c r="C54" s="1" t="s">
        <v>91</v>
      </c>
      <c r="D54" s="3">
        <v>14</v>
      </c>
      <c r="E54" s="3">
        <v>8</v>
      </c>
      <c r="F54" s="3">
        <v>6</v>
      </c>
      <c r="G54" s="3">
        <v>4</v>
      </c>
      <c r="H54" s="3">
        <v>17</v>
      </c>
      <c r="I54" s="43">
        <f>VLOOKUP(A54,维度表!$A$1:$B$38,2,FALSE)</f>
      </c>
    </row>
    <row x14ac:dyDescent="0.25" r="55" customHeight="1" ht="18.75">
      <c r="A55" s="1" t="s">
        <v>17</v>
      </c>
      <c r="B55" s="1" t="s">
        <v>53</v>
      </c>
      <c r="C55" s="1" t="s">
        <v>103</v>
      </c>
      <c r="D55" s="3">
        <v>11</v>
      </c>
      <c r="E55" s="3">
        <v>11</v>
      </c>
      <c r="F55" s="8">
        <v>16.5</v>
      </c>
      <c r="G55" s="3">
        <v>11</v>
      </c>
      <c r="H55" s="3">
        <v>16</v>
      </c>
      <c r="I55" s="43">
        <f>VLOOKUP(A55,维度表!$A$1:$B$38,2,FALSE)</f>
      </c>
    </row>
    <row x14ac:dyDescent="0.25" r="56" customHeight="1" ht="18.75">
      <c r="A56" s="1" t="s">
        <v>17</v>
      </c>
      <c r="B56" s="1" t="s">
        <v>50</v>
      </c>
      <c r="C56" s="1" t="s">
        <v>50</v>
      </c>
      <c r="D56" s="4"/>
      <c r="E56" s="3">
        <v>16</v>
      </c>
      <c r="F56" s="4"/>
      <c r="G56" s="3">
        <v>20</v>
      </c>
      <c r="H56" s="10"/>
      <c r="I56" s="43">
        <f>VLOOKUP(A56,维度表!$A$1:$B$38,2,FALSE)</f>
      </c>
    </row>
    <row x14ac:dyDescent="0.25" r="57" customHeight="1" ht="18.75">
      <c r="A57" s="1" t="s">
        <v>17</v>
      </c>
      <c r="B57" s="1" t="s">
        <v>51</v>
      </c>
      <c r="C57" s="1" t="s">
        <v>50</v>
      </c>
      <c r="D57" s="4"/>
      <c r="E57" s="4"/>
      <c r="F57" s="8">
        <v>3.5</v>
      </c>
      <c r="G57" s="4"/>
      <c r="H57" s="10"/>
      <c r="I57" s="43">
        <f>VLOOKUP(A57,维度表!$A$1:$B$38,2,FALSE)</f>
      </c>
    </row>
    <row x14ac:dyDescent="0.25" r="58" customHeight="1" ht="18.75">
      <c r="A58" s="1" t="s">
        <v>21</v>
      </c>
      <c r="B58" s="1" t="s">
        <v>48</v>
      </c>
      <c r="C58" s="1" t="s">
        <v>82</v>
      </c>
      <c r="D58" s="3">
        <v>5</v>
      </c>
      <c r="E58" s="4"/>
      <c r="F58" s="3">
        <v>6</v>
      </c>
      <c r="G58" s="4"/>
      <c r="H58" s="10"/>
      <c r="I58" s="43">
        <f>VLOOKUP(A58,维度表!$A$1:$B$38,2,FALSE)</f>
      </c>
    </row>
    <row x14ac:dyDescent="0.25" r="59" customHeight="1" ht="18.75">
      <c r="A59" s="1" t="s">
        <v>21</v>
      </c>
      <c r="B59" s="1" t="s">
        <v>48</v>
      </c>
      <c r="C59" s="1" t="s">
        <v>69</v>
      </c>
      <c r="D59" s="3">
        <v>15</v>
      </c>
      <c r="E59" s="3">
        <v>21</v>
      </c>
      <c r="F59" s="3">
        <v>2</v>
      </c>
      <c r="G59" s="3">
        <v>6</v>
      </c>
      <c r="H59" s="10"/>
      <c r="I59" s="43">
        <f>VLOOKUP(A59,维度表!$A$1:$B$38,2,FALSE)</f>
      </c>
    </row>
    <row x14ac:dyDescent="0.25" r="60" customHeight="1" ht="18.75">
      <c r="A60" s="1" t="s">
        <v>21</v>
      </c>
      <c r="B60" s="1" t="s">
        <v>48</v>
      </c>
      <c r="C60" s="1" t="s">
        <v>56</v>
      </c>
      <c r="D60" s="3">
        <v>2</v>
      </c>
      <c r="E60" s="3">
        <v>26</v>
      </c>
      <c r="F60" s="3">
        <v>57</v>
      </c>
      <c r="G60" s="3">
        <v>49</v>
      </c>
      <c r="H60" s="3">
        <v>57</v>
      </c>
      <c r="I60" s="43">
        <f>VLOOKUP(A60,维度表!$A$1:$B$38,2,FALSE)</f>
      </c>
    </row>
    <row x14ac:dyDescent="0.25" r="61" customHeight="1" ht="18.75">
      <c r="A61" s="1" t="s">
        <v>21</v>
      </c>
      <c r="B61" s="1" t="s">
        <v>48</v>
      </c>
      <c r="C61" s="1" t="s">
        <v>70</v>
      </c>
      <c r="D61" s="3">
        <v>16</v>
      </c>
      <c r="E61" s="3">
        <v>5</v>
      </c>
      <c r="F61" s="3">
        <v>5</v>
      </c>
      <c r="G61" s="3">
        <v>4</v>
      </c>
      <c r="H61" s="3">
        <v>2</v>
      </c>
      <c r="I61" s="43">
        <f>VLOOKUP(A61,维度表!$A$1:$B$38,2,FALSE)</f>
      </c>
    </row>
    <row x14ac:dyDescent="0.25" r="62" customHeight="1" ht="18.75">
      <c r="A62" s="1" t="s">
        <v>21</v>
      </c>
      <c r="B62" s="1" t="s">
        <v>53</v>
      </c>
      <c r="C62" s="1" t="s">
        <v>63</v>
      </c>
      <c r="D62" s="3">
        <v>1</v>
      </c>
      <c r="E62" s="3">
        <v>1</v>
      </c>
      <c r="F62" s="4"/>
      <c r="G62" s="3">
        <v>1</v>
      </c>
      <c r="H62" s="3">
        <v>1</v>
      </c>
      <c r="I62" s="43">
        <f>VLOOKUP(A62,维度表!$A$1:$B$38,2,FALSE)</f>
      </c>
    </row>
    <row x14ac:dyDescent="0.25" r="63" customHeight="1" ht="18.75">
      <c r="A63" s="1" t="s">
        <v>21</v>
      </c>
      <c r="B63" s="1" t="s">
        <v>53</v>
      </c>
      <c r="C63" s="1" t="s">
        <v>103</v>
      </c>
      <c r="D63" s="3">
        <v>2</v>
      </c>
      <c r="E63" s="3">
        <v>2</v>
      </c>
      <c r="F63" s="4"/>
      <c r="G63" s="4"/>
      <c r="H63" s="10"/>
      <c r="I63" s="43">
        <f>VLOOKUP(A63,维度表!$A$1:$B$38,2,FALSE)</f>
      </c>
    </row>
    <row x14ac:dyDescent="0.25" r="64" customHeight="1" ht="18.75">
      <c r="A64" s="1" t="s">
        <v>21</v>
      </c>
      <c r="B64" s="1" t="s">
        <v>51</v>
      </c>
      <c r="C64" s="1" t="s">
        <v>117</v>
      </c>
      <c r="D64" s="3">
        <v>1</v>
      </c>
      <c r="E64" s="3">
        <v>1</v>
      </c>
      <c r="F64" s="4"/>
      <c r="G64" s="4"/>
      <c r="H64" s="10"/>
      <c r="I64" s="43">
        <f>VLOOKUP(A64,维度表!$A$1:$B$38,2,FALSE)</f>
      </c>
    </row>
    <row x14ac:dyDescent="0.25" r="65" customHeight="1" ht="18.75">
      <c r="A65" s="1" t="s">
        <v>21</v>
      </c>
      <c r="B65" s="1" t="s">
        <v>51</v>
      </c>
      <c r="C65" s="1" t="s">
        <v>159</v>
      </c>
      <c r="D65" s="4"/>
      <c r="E65" s="4"/>
      <c r="F65" s="4"/>
      <c r="G65" s="4"/>
      <c r="H65" s="3">
        <v>1</v>
      </c>
      <c r="I65" s="43">
        <f>VLOOKUP(A65,维度表!$A$1:$B$38,2,FALSE)</f>
      </c>
    </row>
    <row x14ac:dyDescent="0.25" r="66" customHeight="1" ht="18.75">
      <c r="A66" s="1" t="s">
        <v>10</v>
      </c>
      <c r="B66" s="1" t="s">
        <v>48</v>
      </c>
      <c r="C66" s="1" t="s">
        <v>73</v>
      </c>
      <c r="D66" s="3">
        <v>7</v>
      </c>
      <c r="E66" s="4"/>
      <c r="F66" s="4"/>
      <c r="G66" s="4"/>
      <c r="H66" s="3">
        <v>3</v>
      </c>
      <c r="I66" s="43">
        <f>VLOOKUP(A66,维度表!$A$1:$B$38,2,FALSE)</f>
      </c>
    </row>
    <row x14ac:dyDescent="0.25" r="67" customHeight="1" ht="18.75">
      <c r="A67" s="1" t="s">
        <v>10</v>
      </c>
      <c r="B67" s="1" t="s">
        <v>48</v>
      </c>
      <c r="C67" s="1" t="s">
        <v>58</v>
      </c>
      <c r="D67" s="8">
        <v>20.5</v>
      </c>
      <c r="E67" s="3">
        <v>20</v>
      </c>
      <c r="F67" s="8">
        <v>30.5</v>
      </c>
      <c r="G67" s="3">
        <v>19</v>
      </c>
      <c r="H67" s="3">
        <v>29</v>
      </c>
      <c r="I67" s="43">
        <f>VLOOKUP(A67,维度表!$A$1:$B$38,2,FALSE)</f>
      </c>
    </row>
    <row x14ac:dyDescent="0.25" r="68" customHeight="1" ht="18.75">
      <c r="A68" s="1" t="s">
        <v>10</v>
      </c>
      <c r="B68" s="1" t="s">
        <v>48</v>
      </c>
      <c r="C68" s="1" t="s">
        <v>57</v>
      </c>
      <c r="D68" s="3">
        <v>8</v>
      </c>
      <c r="E68" s="3">
        <v>5</v>
      </c>
      <c r="F68" s="4"/>
      <c r="G68" s="4"/>
      <c r="H68" s="10"/>
      <c r="I68" s="43">
        <f>VLOOKUP(A68,维度表!$A$1:$B$38,2,FALSE)</f>
      </c>
    </row>
    <row x14ac:dyDescent="0.25" r="69" customHeight="1" ht="18.75">
      <c r="A69" s="1" t="s">
        <v>10</v>
      </c>
      <c r="B69" s="1" t="s">
        <v>53</v>
      </c>
      <c r="C69" s="1" t="s">
        <v>93</v>
      </c>
      <c r="D69" s="3">
        <v>5</v>
      </c>
      <c r="E69" s="8">
        <v>14.5</v>
      </c>
      <c r="F69" s="3">
        <v>9</v>
      </c>
      <c r="G69" s="8">
        <v>17.5</v>
      </c>
      <c r="H69" s="3">
        <v>3</v>
      </c>
      <c r="I69" s="43">
        <f>VLOOKUP(A69,维度表!$A$1:$B$38,2,FALSE)</f>
      </c>
    </row>
    <row x14ac:dyDescent="0.25" r="70" customHeight="1" ht="18.75">
      <c r="A70" s="1" t="s">
        <v>10</v>
      </c>
      <c r="B70" s="1" t="s">
        <v>51</v>
      </c>
      <c r="C70" s="1" t="s">
        <v>135</v>
      </c>
      <c r="D70" s="4"/>
      <c r="E70" s="3">
        <v>5</v>
      </c>
      <c r="F70" s="3">
        <v>2</v>
      </c>
      <c r="G70" s="4"/>
      <c r="H70" s="10"/>
      <c r="I70" s="43">
        <f>VLOOKUP(A70,维度表!$A$1:$B$38,2,FALSE)</f>
      </c>
    </row>
    <row x14ac:dyDescent="0.25" r="71" customHeight="1" ht="18.75">
      <c r="A71" s="1" t="s">
        <v>42</v>
      </c>
      <c r="B71" s="1" t="s">
        <v>53</v>
      </c>
      <c r="C71" s="1" t="s">
        <v>15</v>
      </c>
      <c r="D71" s="3">
        <v>36</v>
      </c>
      <c r="E71" s="8">
        <v>35.5</v>
      </c>
      <c r="F71" s="3">
        <v>44</v>
      </c>
      <c r="G71" s="3">
        <v>35</v>
      </c>
      <c r="H71" s="3">
        <v>35</v>
      </c>
      <c r="I71" s="43">
        <f>VLOOKUP(A71,维度表!$A$1:$B$38,2,FALSE)</f>
      </c>
    </row>
    <row x14ac:dyDescent="0.25" r="72" customHeight="1" ht="18.75">
      <c r="A72" s="1" t="s">
        <v>42</v>
      </c>
      <c r="B72" s="1" t="s">
        <v>51</v>
      </c>
      <c r="C72" s="1" t="s">
        <v>160</v>
      </c>
      <c r="D72" s="4"/>
      <c r="E72" s="8">
        <v>3.5</v>
      </c>
      <c r="F72" s="4"/>
      <c r="G72" s="4"/>
      <c r="H72" s="10"/>
      <c r="I72" s="43">
        <f>VLOOKUP(A72,维度表!$A$1:$B$38,2,FALSE)</f>
      </c>
    </row>
    <row x14ac:dyDescent="0.25" r="73" customHeight="1" ht="18.75">
      <c r="A73" s="1" t="s">
        <v>0</v>
      </c>
      <c r="B73" s="1" t="s">
        <v>48</v>
      </c>
      <c r="C73" s="1" t="s">
        <v>65</v>
      </c>
      <c r="D73" s="3">
        <v>1</v>
      </c>
      <c r="E73" s="4"/>
      <c r="F73" s="4"/>
      <c r="G73" s="4"/>
      <c r="H73" s="10"/>
      <c r="I73" s="43">
        <f>VLOOKUP(A73,维度表!$A$1:$B$38,2,FALSE)</f>
      </c>
    </row>
    <row x14ac:dyDescent="0.25" r="74" customHeight="1" ht="18.75">
      <c r="A74" s="1" t="s">
        <v>0</v>
      </c>
      <c r="B74" s="1" t="s">
        <v>48</v>
      </c>
      <c r="C74" s="1" t="s">
        <v>64</v>
      </c>
      <c r="D74" s="3">
        <v>13</v>
      </c>
      <c r="E74" s="3">
        <v>5</v>
      </c>
      <c r="F74" s="3">
        <v>14</v>
      </c>
      <c r="G74" s="4"/>
      <c r="H74" s="3">
        <v>17</v>
      </c>
      <c r="I74" s="43">
        <f>VLOOKUP(A74,维度表!$A$1:$B$38,2,FALSE)</f>
      </c>
    </row>
    <row x14ac:dyDescent="0.25" r="75" customHeight="1" ht="18.75">
      <c r="A75" s="1" t="s">
        <v>0</v>
      </c>
      <c r="B75" s="1" t="s">
        <v>48</v>
      </c>
      <c r="C75" s="1" t="s">
        <v>57</v>
      </c>
      <c r="D75" s="3">
        <v>2</v>
      </c>
      <c r="E75" s="3">
        <v>1</v>
      </c>
      <c r="F75" s="3">
        <v>1</v>
      </c>
      <c r="G75" s="3">
        <v>2</v>
      </c>
      <c r="H75" s="3">
        <v>2</v>
      </c>
      <c r="I75" s="43">
        <f>VLOOKUP(A75,维度表!$A$1:$B$38,2,FALSE)</f>
      </c>
    </row>
    <row x14ac:dyDescent="0.25" r="76" customHeight="1" ht="18.75">
      <c r="A76" s="1" t="s">
        <v>0</v>
      </c>
      <c r="B76" s="1" t="s">
        <v>48</v>
      </c>
      <c r="C76" s="1" t="s">
        <v>66</v>
      </c>
      <c r="D76" s="3">
        <v>12</v>
      </c>
      <c r="E76" s="3">
        <v>7</v>
      </c>
      <c r="F76" s="3">
        <v>8</v>
      </c>
      <c r="G76" s="3">
        <v>8</v>
      </c>
      <c r="H76" s="3">
        <v>13</v>
      </c>
      <c r="I76" s="43">
        <f>VLOOKUP(A76,维度表!$A$1:$B$38,2,FALSE)</f>
      </c>
    </row>
    <row x14ac:dyDescent="0.25" r="77" customHeight="1" ht="18.75">
      <c r="A77" s="1" t="s">
        <v>0</v>
      </c>
      <c r="B77" s="1" t="s">
        <v>48</v>
      </c>
      <c r="C77" s="1" t="s">
        <v>61</v>
      </c>
      <c r="D77" s="3">
        <v>2</v>
      </c>
      <c r="E77" s="3">
        <v>4</v>
      </c>
      <c r="F77" s="3">
        <v>5</v>
      </c>
      <c r="G77" s="4"/>
      <c r="H77" s="10"/>
      <c r="I77" s="43">
        <f>VLOOKUP(A77,维度表!$A$1:$B$38,2,FALSE)</f>
      </c>
    </row>
    <row x14ac:dyDescent="0.25" r="78" customHeight="1" ht="18.75">
      <c r="A78" s="1" t="s">
        <v>0</v>
      </c>
      <c r="B78" s="1" t="s">
        <v>48</v>
      </c>
      <c r="C78" s="1" t="s">
        <v>87</v>
      </c>
      <c r="D78" s="3">
        <v>1</v>
      </c>
      <c r="E78" s="4"/>
      <c r="F78" s="4"/>
      <c r="G78" s="4"/>
      <c r="H78" s="10"/>
      <c r="I78" s="43">
        <f>VLOOKUP(A78,维度表!$A$1:$B$38,2,FALSE)</f>
      </c>
    </row>
    <row x14ac:dyDescent="0.25" r="79" customHeight="1" ht="18.75">
      <c r="A79" s="1" t="s">
        <v>0</v>
      </c>
      <c r="B79" s="1" t="s">
        <v>52</v>
      </c>
      <c r="C79" s="1" t="s">
        <v>158</v>
      </c>
      <c r="D79" s="3">
        <v>1</v>
      </c>
      <c r="E79" s="4"/>
      <c r="F79" s="4"/>
      <c r="G79" s="4"/>
      <c r="H79" s="10"/>
      <c r="I79" s="43">
        <f>VLOOKUP(A79,维度表!$A$1:$B$38,2,FALSE)</f>
      </c>
    </row>
    <row x14ac:dyDescent="0.25" r="80" customHeight="1" ht="18.75">
      <c r="A80" s="1" t="s">
        <v>0</v>
      </c>
      <c r="B80" s="1" t="s">
        <v>53</v>
      </c>
      <c r="C80" s="1" t="s">
        <v>115</v>
      </c>
      <c r="D80" s="3">
        <v>11</v>
      </c>
      <c r="E80" s="3">
        <v>6</v>
      </c>
      <c r="F80" s="3">
        <v>2</v>
      </c>
      <c r="G80" s="3">
        <v>1</v>
      </c>
      <c r="H80" s="3">
        <v>7</v>
      </c>
      <c r="I80" s="43">
        <f>VLOOKUP(A80,维度表!$A$1:$B$38,2,FALSE)</f>
      </c>
    </row>
    <row x14ac:dyDescent="0.25" r="81" customHeight="1" ht="18.75">
      <c r="A81" s="1" t="s">
        <v>0</v>
      </c>
      <c r="B81" s="1" t="s">
        <v>51</v>
      </c>
      <c r="C81" s="1" t="s">
        <v>117</v>
      </c>
      <c r="D81" s="3">
        <v>2</v>
      </c>
      <c r="E81" s="3">
        <v>4</v>
      </c>
      <c r="F81" s="3">
        <v>10</v>
      </c>
      <c r="G81" s="3">
        <v>14</v>
      </c>
      <c r="H81" s="10"/>
      <c r="I81" s="43">
        <f>VLOOKUP(A81,维度表!$A$1:$B$38,2,FALSE)</f>
      </c>
    </row>
    <row x14ac:dyDescent="0.25" r="82" customHeight="1" ht="18.75">
      <c r="A82" s="1" t="s">
        <v>0</v>
      </c>
      <c r="B82" s="1" t="s">
        <v>51</v>
      </c>
      <c r="C82" s="1" t="s">
        <v>79</v>
      </c>
      <c r="D82" s="3">
        <v>5</v>
      </c>
      <c r="E82" s="3">
        <v>6</v>
      </c>
      <c r="F82" s="4"/>
      <c r="G82" s="4"/>
      <c r="H82" s="3">
        <v>2</v>
      </c>
      <c r="I82" s="43">
        <f>VLOOKUP(A82,维度表!$A$1:$B$38,2,FALSE)</f>
      </c>
    </row>
    <row x14ac:dyDescent="0.25" r="83" customHeight="1" ht="18.75">
      <c r="A83" s="1" t="s">
        <v>0</v>
      </c>
      <c r="B83" s="1" t="s">
        <v>48</v>
      </c>
      <c r="C83" s="1" t="s">
        <v>67</v>
      </c>
      <c r="D83" s="4"/>
      <c r="E83" s="3">
        <v>11</v>
      </c>
      <c r="F83" s="3">
        <v>3</v>
      </c>
      <c r="G83" s="4"/>
      <c r="H83" s="10"/>
      <c r="I83" s="43">
        <f>VLOOKUP(A83,维度表!$A$1:$B$38,2,FALSE)</f>
      </c>
    </row>
    <row x14ac:dyDescent="0.25" r="84" customHeight="1" ht="18.75">
      <c r="A84" s="1" t="s">
        <v>0</v>
      </c>
      <c r="B84" s="1" t="s">
        <v>48</v>
      </c>
      <c r="C84" s="1" t="s">
        <v>78</v>
      </c>
      <c r="D84" s="4"/>
      <c r="E84" s="3">
        <v>2</v>
      </c>
      <c r="F84" s="3">
        <v>1</v>
      </c>
      <c r="G84" s="3">
        <v>8</v>
      </c>
      <c r="H84" s="3">
        <v>2</v>
      </c>
      <c r="I84" s="43">
        <f>VLOOKUP(A84,维度表!$A$1:$B$38,2,FALSE)</f>
      </c>
    </row>
    <row x14ac:dyDescent="0.25" r="85" customHeight="1" ht="18.75">
      <c r="A85" s="1" t="s">
        <v>0</v>
      </c>
      <c r="B85" s="1" t="s">
        <v>51</v>
      </c>
      <c r="C85" s="1" t="s">
        <v>159</v>
      </c>
      <c r="D85" s="4"/>
      <c r="E85" s="3">
        <v>4</v>
      </c>
      <c r="F85" s="4"/>
      <c r="G85" s="4"/>
      <c r="H85" s="10"/>
      <c r="I85" s="43">
        <f>VLOOKUP(A85,维度表!$A$1:$B$38,2,FALSE)</f>
      </c>
    </row>
    <row x14ac:dyDescent="0.25" r="86" customHeight="1" ht="18.75">
      <c r="A86" s="1" t="s">
        <v>0</v>
      </c>
      <c r="B86" s="1" t="s">
        <v>48</v>
      </c>
      <c r="C86" s="1" t="s">
        <v>60</v>
      </c>
      <c r="D86" s="4"/>
      <c r="E86" s="4"/>
      <c r="F86" s="3">
        <v>2</v>
      </c>
      <c r="G86" s="4"/>
      <c r="H86" s="3">
        <v>2</v>
      </c>
      <c r="I86" s="43">
        <f>VLOOKUP(A86,维度表!$A$1:$B$38,2,FALSE)</f>
      </c>
    </row>
    <row x14ac:dyDescent="0.25" r="87" customHeight="1" ht="18.75">
      <c r="A87" s="1" t="s">
        <v>0</v>
      </c>
      <c r="B87" s="1" t="s">
        <v>50</v>
      </c>
      <c r="C87" s="1" t="s">
        <v>50</v>
      </c>
      <c r="D87" s="4"/>
      <c r="E87" s="4"/>
      <c r="F87" s="4"/>
      <c r="G87" s="3">
        <v>8</v>
      </c>
      <c r="H87" s="10"/>
      <c r="I87" s="43">
        <f>VLOOKUP(A87,维度表!$A$1:$B$38,2,FALSE)</f>
      </c>
    </row>
    <row x14ac:dyDescent="0.25" r="88" customHeight="1" ht="18.75">
      <c r="A88" s="1" t="s">
        <v>47</v>
      </c>
      <c r="B88" s="1" t="s">
        <v>53</v>
      </c>
      <c r="C88" s="1" t="s">
        <v>15</v>
      </c>
      <c r="D88" s="8">
        <v>45.5</v>
      </c>
      <c r="E88" s="3">
        <v>20</v>
      </c>
      <c r="F88" s="8">
        <v>20.5</v>
      </c>
      <c r="G88" s="3">
        <v>35</v>
      </c>
      <c r="H88" s="3">
        <v>8</v>
      </c>
      <c r="I88" s="43">
        <f>VLOOKUP(A88,维度表!$A$1:$B$38,2,FALSE)</f>
      </c>
    </row>
    <row x14ac:dyDescent="0.25" r="89" customHeight="1" ht="18.75">
      <c r="A89" s="1" t="s">
        <v>47</v>
      </c>
      <c r="B89" s="1" t="s">
        <v>51</v>
      </c>
      <c r="C89" s="1" t="s">
        <v>117</v>
      </c>
      <c r="D89" s="8">
        <v>3.5</v>
      </c>
      <c r="E89" s="3">
        <v>2</v>
      </c>
      <c r="F89" s="8">
        <v>5.5</v>
      </c>
      <c r="G89" s="4"/>
      <c r="H89" s="10"/>
      <c r="I89" s="43">
        <f>VLOOKUP(A89,维度表!$A$1:$B$38,2,FALSE)</f>
      </c>
    </row>
    <row x14ac:dyDescent="0.25" r="90" customHeight="1" ht="18.75">
      <c r="A90" s="1" t="s">
        <v>47</v>
      </c>
      <c r="B90" s="1" t="s">
        <v>53</v>
      </c>
      <c r="C90" s="1" t="s">
        <v>112</v>
      </c>
      <c r="D90" s="4"/>
      <c r="E90" s="3">
        <v>23</v>
      </c>
      <c r="F90" s="4"/>
      <c r="G90" s="4"/>
      <c r="H90" s="10"/>
      <c r="I90" s="43">
        <f>VLOOKUP(A90,维度表!$A$1:$B$38,2,FALSE)</f>
      </c>
    </row>
    <row x14ac:dyDescent="0.25" r="91" customHeight="1" ht="18.75">
      <c r="A91" s="1" t="s">
        <v>47</v>
      </c>
      <c r="B91" s="1" t="s">
        <v>51</v>
      </c>
      <c r="C91" s="1" t="s">
        <v>159</v>
      </c>
      <c r="D91" s="4"/>
      <c r="E91" s="3">
        <v>5</v>
      </c>
      <c r="F91" s="8">
        <v>3.5</v>
      </c>
      <c r="G91" s="4"/>
      <c r="H91" s="10"/>
      <c r="I91" s="43">
        <f>VLOOKUP(A91,维度表!$A$1:$B$38,2,FALSE)</f>
      </c>
    </row>
    <row x14ac:dyDescent="0.25" r="92" customHeight="1" ht="18.75">
      <c r="A92" s="1" t="s">
        <v>47</v>
      </c>
      <c r="B92" s="1" t="s">
        <v>48</v>
      </c>
      <c r="C92" s="1" t="s">
        <v>74</v>
      </c>
      <c r="D92" s="4"/>
      <c r="E92" s="4"/>
      <c r="F92" s="8">
        <v>19.5</v>
      </c>
      <c r="G92" s="4"/>
      <c r="H92" s="10"/>
      <c r="I92" s="43">
        <f>VLOOKUP(A92,维度表!$A$1:$B$38,2,FALSE)</f>
      </c>
    </row>
    <row x14ac:dyDescent="0.25" r="93" customHeight="1" ht="18.75">
      <c r="A93" s="1" t="s">
        <v>47</v>
      </c>
      <c r="B93" s="1" t="s">
        <v>50</v>
      </c>
      <c r="C93" s="1" t="s">
        <v>50</v>
      </c>
      <c r="D93" s="4"/>
      <c r="E93" s="4"/>
      <c r="F93" s="4"/>
      <c r="G93" s="4"/>
      <c r="H93" s="3">
        <v>14</v>
      </c>
      <c r="I93" s="43">
        <f>VLOOKUP(A93,维度表!$A$1:$B$38,2,FALSE)</f>
      </c>
    </row>
    <row x14ac:dyDescent="0.25" r="94" customHeight="1" ht="18.75">
      <c r="A94" s="1" t="s">
        <v>47</v>
      </c>
      <c r="B94" s="1" t="s">
        <v>51</v>
      </c>
      <c r="C94" s="1" t="s">
        <v>161</v>
      </c>
      <c r="D94" s="4"/>
      <c r="E94" s="4"/>
      <c r="F94" s="4"/>
      <c r="G94" s="4"/>
      <c r="H94" s="3">
        <v>13</v>
      </c>
      <c r="I94" s="43">
        <f>VLOOKUP(A94,维度表!$A$1:$B$38,2,FALSE)</f>
      </c>
    </row>
    <row x14ac:dyDescent="0.25" r="95" customHeight="1" ht="18.75">
      <c r="A95" s="1" t="s">
        <v>39</v>
      </c>
      <c r="B95" s="1" t="s">
        <v>48</v>
      </c>
      <c r="C95" s="1" t="s">
        <v>63</v>
      </c>
      <c r="D95" s="3">
        <v>5</v>
      </c>
      <c r="E95" s="3">
        <v>10</v>
      </c>
      <c r="F95" s="3">
        <v>20</v>
      </c>
      <c r="G95" s="3">
        <v>31</v>
      </c>
      <c r="H95" s="3">
        <v>40</v>
      </c>
      <c r="I95" s="43">
        <f>VLOOKUP(A95,维度表!$A$1:$B$38,2,FALSE)</f>
      </c>
    </row>
    <row x14ac:dyDescent="0.25" r="96" customHeight="1" ht="18.75">
      <c r="A96" s="1" t="s">
        <v>39</v>
      </c>
      <c r="B96" s="1" t="s">
        <v>53</v>
      </c>
      <c r="C96" s="1" t="s">
        <v>99</v>
      </c>
      <c r="D96" s="3">
        <v>5</v>
      </c>
      <c r="E96" s="3">
        <v>4</v>
      </c>
      <c r="F96" s="3">
        <v>1</v>
      </c>
      <c r="G96" s="4"/>
      <c r="H96" s="10"/>
      <c r="I96" s="43">
        <f>VLOOKUP(A96,维度表!$A$1:$B$38,2,FALSE)</f>
      </c>
    </row>
    <row x14ac:dyDescent="0.25" r="97" customHeight="1" ht="18.75">
      <c r="A97" s="1" t="s">
        <v>39</v>
      </c>
      <c r="B97" s="1" t="s">
        <v>53</v>
      </c>
      <c r="C97" s="1" t="s">
        <v>100</v>
      </c>
      <c r="D97" s="3">
        <v>19</v>
      </c>
      <c r="E97" s="3">
        <v>18</v>
      </c>
      <c r="F97" s="3">
        <v>19</v>
      </c>
      <c r="G97" s="3">
        <v>13</v>
      </c>
      <c r="H97" s="3">
        <v>5</v>
      </c>
      <c r="I97" s="43">
        <f>VLOOKUP(A97,维度表!$A$1:$B$38,2,FALSE)</f>
      </c>
    </row>
    <row x14ac:dyDescent="0.25" r="98" customHeight="1" ht="18.75">
      <c r="A98" s="1" t="s">
        <v>39</v>
      </c>
      <c r="B98" s="1" t="s">
        <v>53</v>
      </c>
      <c r="C98" s="1" t="s">
        <v>92</v>
      </c>
      <c r="D98" s="3">
        <v>11</v>
      </c>
      <c r="E98" s="3">
        <v>8</v>
      </c>
      <c r="F98" s="4"/>
      <c r="G98" s="4"/>
      <c r="H98" s="10"/>
      <c r="I98" s="43">
        <f>VLOOKUP(A98,维度表!$A$1:$B$38,2,FALSE)</f>
      </c>
    </row>
    <row x14ac:dyDescent="0.25" r="99" customHeight="1" ht="18.75">
      <c r="A99" s="1" t="s">
        <v>39</v>
      </c>
      <c r="B99" s="1" t="s">
        <v>51</v>
      </c>
      <c r="C99" s="1" t="s">
        <v>117</v>
      </c>
      <c r="D99" s="4"/>
      <c r="E99" s="3">
        <v>2</v>
      </c>
      <c r="F99" s="4"/>
      <c r="G99" s="4"/>
      <c r="H99" s="10"/>
      <c r="I99" s="43">
        <f>VLOOKUP(A99,维度表!$A$1:$B$38,2,FALSE)</f>
      </c>
    </row>
    <row x14ac:dyDescent="0.25" r="100" customHeight="1" ht="18.75">
      <c r="A100" s="5" t="s">
        <v>30</v>
      </c>
      <c r="B100" s="1" t="s">
        <v>48</v>
      </c>
      <c r="C100" s="1" t="s">
        <v>64</v>
      </c>
      <c r="D100" s="3">
        <v>4</v>
      </c>
      <c r="E100" s="3">
        <v>2</v>
      </c>
      <c r="F100" s="4"/>
      <c r="G100" s="4"/>
      <c r="H100" s="10"/>
      <c r="I100" s="43">
        <f>VLOOKUP(A100,维度表!$A$1:$B$38,2,FALSE)</f>
      </c>
    </row>
    <row x14ac:dyDescent="0.25" r="101" customHeight="1" ht="18.75">
      <c r="A101" s="5" t="s">
        <v>30</v>
      </c>
      <c r="B101" s="1" t="s">
        <v>48</v>
      </c>
      <c r="C101" s="1" t="s">
        <v>60</v>
      </c>
      <c r="D101" s="3">
        <v>10</v>
      </c>
      <c r="E101" s="3">
        <v>8</v>
      </c>
      <c r="F101" s="3">
        <v>7</v>
      </c>
      <c r="G101" s="3">
        <v>1</v>
      </c>
      <c r="H101" s="10"/>
      <c r="I101" s="43">
        <f>VLOOKUP(A101,维度表!$A$1:$B$38,2,FALSE)</f>
      </c>
    </row>
    <row x14ac:dyDescent="0.25" r="102" customHeight="1" ht="18.75">
      <c r="A102" s="5" t="s">
        <v>30</v>
      </c>
      <c r="B102" s="1" t="s">
        <v>53</v>
      </c>
      <c r="C102" s="1" t="s">
        <v>91</v>
      </c>
      <c r="D102" s="3">
        <v>23</v>
      </c>
      <c r="E102" s="3">
        <v>15</v>
      </c>
      <c r="F102" s="3">
        <v>20</v>
      </c>
      <c r="G102" s="8">
        <v>31.5</v>
      </c>
      <c r="H102" s="3">
        <v>25</v>
      </c>
      <c r="I102" s="43">
        <f>VLOOKUP(A102,维度表!$A$1:$B$38,2,FALSE)</f>
      </c>
    </row>
    <row x14ac:dyDescent="0.25" r="103" customHeight="1" ht="18.75">
      <c r="A103" s="5" t="s">
        <v>30</v>
      </c>
      <c r="B103" s="1" t="s">
        <v>53</v>
      </c>
      <c r="C103" s="1" t="s">
        <v>111</v>
      </c>
      <c r="D103" s="3">
        <v>4</v>
      </c>
      <c r="E103" s="3">
        <v>5</v>
      </c>
      <c r="F103" s="3">
        <v>9</v>
      </c>
      <c r="G103" s="3">
        <v>6</v>
      </c>
      <c r="H103" s="3">
        <v>9</v>
      </c>
      <c r="I103" s="43">
        <f>VLOOKUP(A103,维度表!$A$1:$B$38,2,FALSE)</f>
      </c>
    </row>
    <row x14ac:dyDescent="0.25" r="104" customHeight="1" ht="18.75">
      <c r="A104" s="5" t="s">
        <v>30</v>
      </c>
      <c r="B104" s="1" t="s">
        <v>51</v>
      </c>
      <c r="C104" s="1" t="s">
        <v>135</v>
      </c>
      <c r="D104" s="3">
        <v>3</v>
      </c>
      <c r="E104" s="3">
        <v>5</v>
      </c>
      <c r="F104" s="3">
        <v>3</v>
      </c>
      <c r="G104" s="4"/>
      <c r="H104" s="3">
        <v>3</v>
      </c>
      <c r="I104" s="43">
        <f>VLOOKUP(A104,维度表!$A$1:$B$38,2,FALSE)</f>
      </c>
    </row>
    <row x14ac:dyDescent="0.25" r="105" customHeight="1" ht="18.75">
      <c r="A105" s="5" t="s">
        <v>30</v>
      </c>
      <c r="B105" s="1" t="s">
        <v>48</v>
      </c>
      <c r="C105" s="1" t="s">
        <v>70</v>
      </c>
      <c r="D105" s="4"/>
      <c r="E105" s="3">
        <v>7</v>
      </c>
      <c r="F105" s="4"/>
      <c r="G105" s="4"/>
      <c r="H105" s="10"/>
      <c r="I105" s="43">
        <f>VLOOKUP(A105,维度表!$A$1:$B$38,2,FALSE)</f>
      </c>
    </row>
    <row x14ac:dyDescent="0.25" r="106" customHeight="1" ht="18.75">
      <c r="A106" s="5" t="s">
        <v>30</v>
      </c>
      <c r="B106" s="1" t="s">
        <v>48</v>
      </c>
      <c r="C106" s="1" t="s">
        <v>61</v>
      </c>
      <c r="D106" s="4"/>
      <c r="E106" s="4"/>
      <c r="F106" s="3">
        <v>6</v>
      </c>
      <c r="G106" s="4"/>
      <c r="H106" s="10"/>
      <c r="I106" s="43">
        <f>VLOOKUP(A106,维度表!$A$1:$B$38,2,FALSE)</f>
      </c>
    </row>
    <row x14ac:dyDescent="0.25" r="107" customHeight="1" ht="18.75">
      <c r="A107" s="1" t="s">
        <v>33</v>
      </c>
      <c r="B107" s="1" t="s">
        <v>48</v>
      </c>
      <c r="C107" s="1" t="s">
        <v>76</v>
      </c>
      <c r="D107" s="3">
        <v>1</v>
      </c>
      <c r="E107" s="3">
        <v>3</v>
      </c>
      <c r="F107" s="4"/>
      <c r="G107" s="4"/>
      <c r="H107" s="10"/>
      <c r="I107" s="43">
        <f>VLOOKUP(A107,维度表!$A$1:$B$38,2,FALSE)</f>
      </c>
    </row>
    <row x14ac:dyDescent="0.25" r="108" customHeight="1" ht="18.75">
      <c r="A108" s="1" t="s">
        <v>33</v>
      </c>
      <c r="B108" s="1" t="s">
        <v>50</v>
      </c>
      <c r="C108" s="1" t="s">
        <v>79</v>
      </c>
      <c r="D108" s="8">
        <v>0.5</v>
      </c>
      <c r="E108" s="4"/>
      <c r="F108" s="3">
        <v>1</v>
      </c>
      <c r="G108" s="4"/>
      <c r="H108" s="10"/>
      <c r="I108" s="43">
        <f>VLOOKUP(A108,维度表!$A$1:$B$38,2,FALSE)</f>
      </c>
    </row>
    <row x14ac:dyDescent="0.25" r="109" customHeight="1" ht="18.75">
      <c r="A109" s="1" t="s">
        <v>33</v>
      </c>
      <c r="B109" s="1" t="s">
        <v>53</v>
      </c>
      <c r="C109" s="1" t="s">
        <v>109</v>
      </c>
      <c r="D109" s="3">
        <v>5</v>
      </c>
      <c r="E109" s="8">
        <v>4.5</v>
      </c>
      <c r="F109" s="3">
        <v>8</v>
      </c>
      <c r="G109" s="3">
        <v>10</v>
      </c>
      <c r="H109" s="8">
        <v>9.5</v>
      </c>
      <c r="I109" s="43">
        <f>VLOOKUP(A109,维度表!$A$1:$B$38,2,FALSE)</f>
      </c>
    </row>
    <row x14ac:dyDescent="0.25" r="110" customHeight="1" ht="18.75">
      <c r="A110" s="1" t="s">
        <v>33</v>
      </c>
      <c r="B110" s="1" t="s">
        <v>53</v>
      </c>
      <c r="C110" s="1" t="s">
        <v>127</v>
      </c>
      <c r="D110" s="3">
        <v>1</v>
      </c>
      <c r="E110" s="8">
        <v>2.5</v>
      </c>
      <c r="F110" s="8">
        <v>1.5</v>
      </c>
      <c r="G110" s="3">
        <v>1</v>
      </c>
      <c r="H110" s="10"/>
      <c r="I110" s="43">
        <f>VLOOKUP(A110,维度表!$A$1:$B$38,2,FALSE)</f>
      </c>
    </row>
    <row x14ac:dyDescent="0.25" r="111" customHeight="1" ht="18.75">
      <c r="A111" s="1" t="s">
        <v>33</v>
      </c>
      <c r="B111" s="1" t="s">
        <v>53</v>
      </c>
      <c r="C111" s="1" t="s">
        <v>117</v>
      </c>
      <c r="D111" s="8">
        <v>5.5</v>
      </c>
      <c r="E111" s="8">
        <v>6.5</v>
      </c>
      <c r="F111" s="8">
        <v>1.5</v>
      </c>
      <c r="G111" s="3">
        <v>1</v>
      </c>
      <c r="H111" s="3">
        <v>2</v>
      </c>
      <c r="I111" s="43">
        <f>VLOOKUP(A111,维度表!$A$1:$B$38,2,FALSE)</f>
      </c>
    </row>
    <row x14ac:dyDescent="0.25" r="112" customHeight="1" ht="18.75">
      <c r="A112" s="1" t="s">
        <v>33</v>
      </c>
      <c r="B112" s="1" t="s">
        <v>53</v>
      </c>
      <c r="C112" s="1" t="s">
        <v>95</v>
      </c>
      <c r="D112" s="8">
        <v>2.5</v>
      </c>
      <c r="E112" s="3">
        <v>2</v>
      </c>
      <c r="F112" s="8">
        <v>1.5</v>
      </c>
      <c r="G112" s="3">
        <v>6</v>
      </c>
      <c r="H112" s="8">
        <v>3.5</v>
      </c>
      <c r="I112" s="43">
        <f>VLOOKUP(A112,维度表!$A$1:$B$38,2,FALSE)</f>
      </c>
    </row>
    <row x14ac:dyDescent="0.25" r="113" customHeight="1" ht="18.75">
      <c r="A113" s="1" t="s">
        <v>33</v>
      </c>
      <c r="B113" s="1" t="s">
        <v>53</v>
      </c>
      <c r="C113" s="1" t="s">
        <v>142</v>
      </c>
      <c r="D113" s="8">
        <v>0.5</v>
      </c>
      <c r="E113" s="8">
        <v>0.5</v>
      </c>
      <c r="F113" s="4"/>
      <c r="G113" s="4"/>
      <c r="H113" s="10"/>
      <c r="I113" s="43">
        <f>VLOOKUP(A113,维度表!$A$1:$B$38,2,FALSE)</f>
      </c>
    </row>
    <row x14ac:dyDescent="0.25" r="114" customHeight="1" ht="18.75">
      <c r="A114" s="1" t="s">
        <v>33</v>
      </c>
      <c r="B114" s="1" t="s">
        <v>53</v>
      </c>
      <c r="C114" s="1" t="s">
        <v>135</v>
      </c>
      <c r="D114" s="3">
        <v>1</v>
      </c>
      <c r="E114" s="4"/>
      <c r="F114" s="4"/>
      <c r="G114" s="8">
        <v>0.5</v>
      </c>
      <c r="H114" s="3">
        <v>2</v>
      </c>
      <c r="I114" s="43">
        <f>VLOOKUP(A114,维度表!$A$1:$B$38,2,FALSE)</f>
      </c>
    </row>
    <row x14ac:dyDescent="0.25" r="115" customHeight="1" ht="18.75">
      <c r="A115" s="1" t="s">
        <v>33</v>
      </c>
      <c r="B115" s="1" t="s">
        <v>53</v>
      </c>
      <c r="C115" s="1" t="s">
        <v>92</v>
      </c>
      <c r="D115" s="3">
        <v>3</v>
      </c>
      <c r="E115" s="4"/>
      <c r="F115" s="8">
        <v>2.5</v>
      </c>
      <c r="G115" s="4"/>
      <c r="H115" s="3">
        <v>1</v>
      </c>
      <c r="I115" s="43">
        <f>VLOOKUP(A115,维度表!$A$1:$B$38,2,FALSE)</f>
      </c>
    </row>
    <row x14ac:dyDescent="0.25" r="116" customHeight="1" ht="18.75">
      <c r="A116" s="1" t="s">
        <v>33</v>
      </c>
      <c r="B116" s="1" t="s">
        <v>53</v>
      </c>
      <c r="C116" s="1" t="s">
        <v>106</v>
      </c>
      <c r="D116" s="3">
        <v>9</v>
      </c>
      <c r="E116" s="8">
        <v>8.5</v>
      </c>
      <c r="F116" s="3">
        <v>9</v>
      </c>
      <c r="G116" s="8">
        <v>9.5</v>
      </c>
      <c r="H116" s="3">
        <v>11</v>
      </c>
      <c r="I116" s="43">
        <f>VLOOKUP(A116,维度表!$A$1:$B$38,2,FALSE)</f>
      </c>
    </row>
    <row x14ac:dyDescent="0.25" r="117" customHeight="1" ht="18.75">
      <c r="A117" s="1" t="s">
        <v>33</v>
      </c>
      <c r="B117" s="1" t="s">
        <v>53</v>
      </c>
      <c r="C117" s="1" t="s">
        <v>108</v>
      </c>
      <c r="D117" s="8">
        <v>8.5</v>
      </c>
      <c r="E117" s="8">
        <v>6.5</v>
      </c>
      <c r="F117" s="3">
        <v>8</v>
      </c>
      <c r="G117" s="8">
        <v>9.5</v>
      </c>
      <c r="H117" s="3">
        <v>8</v>
      </c>
      <c r="I117" s="43">
        <f>VLOOKUP(A117,维度表!$A$1:$B$38,2,FALSE)</f>
      </c>
    </row>
    <row x14ac:dyDescent="0.25" r="118" customHeight="1" ht="18.75">
      <c r="A118" s="1" t="s">
        <v>33</v>
      </c>
      <c r="B118" s="1" t="s">
        <v>53</v>
      </c>
      <c r="C118" s="1" t="s">
        <v>130</v>
      </c>
      <c r="D118" s="4"/>
      <c r="E118" s="3">
        <v>5</v>
      </c>
      <c r="F118" s="4"/>
      <c r="G118" s="4"/>
      <c r="H118" s="10"/>
      <c r="I118" s="43">
        <f>VLOOKUP(A118,维度表!$A$1:$B$38,2,FALSE)</f>
      </c>
    </row>
    <row x14ac:dyDescent="0.25" r="119" customHeight="1" ht="18.75">
      <c r="A119" s="1" t="s">
        <v>33</v>
      </c>
      <c r="B119" s="1" t="s">
        <v>48</v>
      </c>
      <c r="C119" s="1" t="s">
        <v>90</v>
      </c>
      <c r="D119" s="4"/>
      <c r="E119" s="4"/>
      <c r="F119" s="8">
        <v>0.5</v>
      </c>
      <c r="G119" s="4"/>
      <c r="H119" s="10"/>
      <c r="I119" s="43">
        <f>VLOOKUP(A119,维度表!$A$1:$B$38,2,FALSE)</f>
      </c>
    </row>
    <row x14ac:dyDescent="0.25" r="120" customHeight="1" ht="18.75">
      <c r="A120" s="1" t="s">
        <v>33</v>
      </c>
      <c r="B120" s="1" t="s">
        <v>50</v>
      </c>
      <c r="C120" s="1" t="s">
        <v>50</v>
      </c>
      <c r="D120" s="4"/>
      <c r="E120" s="4"/>
      <c r="F120" s="3">
        <v>7</v>
      </c>
      <c r="G120" s="4"/>
      <c r="H120" s="10"/>
      <c r="I120" s="43">
        <f>VLOOKUP(A120,维度表!$A$1:$B$38,2,FALSE)</f>
      </c>
    </row>
    <row x14ac:dyDescent="0.25" r="121" customHeight="1" ht="18.75">
      <c r="A121" s="1" t="s">
        <v>2</v>
      </c>
      <c r="B121" s="1" t="s">
        <v>48</v>
      </c>
      <c r="C121" s="1" t="s">
        <v>64</v>
      </c>
      <c r="D121" s="3">
        <v>1</v>
      </c>
      <c r="E121" s="4"/>
      <c r="F121" s="4"/>
      <c r="G121" s="4"/>
      <c r="H121" s="10"/>
      <c r="I121" s="43">
        <f>VLOOKUP(A121,维度表!$A$1:$B$38,2,FALSE)</f>
      </c>
    </row>
    <row x14ac:dyDescent="0.25" r="122" customHeight="1" ht="18.75">
      <c r="A122" s="1" t="s">
        <v>2</v>
      </c>
      <c r="B122" s="1" t="s">
        <v>48</v>
      </c>
      <c r="C122" s="1" t="s">
        <v>57</v>
      </c>
      <c r="D122" s="8">
        <v>20.5</v>
      </c>
      <c r="E122" s="3">
        <v>7</v>
      </c>
      <c r="F122" s="3">
        <v>18</v>
      </c>
      <c r="G122" s="3">
        <v>3</v>
      </c>
      <c r="H122" s="3">
        <v>16</v>
      </c>
      <c r="I122" s="43">
        <f>VLOOKUP(A122,维度表!$A$1:$B$38,2,FALSE)</f>
      </c>
    </row>
    <row x14ac:dyDescent="0.25" r="123" customHeight="1" ht="18.75">
      <c r="A123" s="1" t="s">
        <v>2</v>
      </c>
      <c r="B123" s="1" t="s">
        <v>48</v>
      </c>
      <c r="C123" s="1" t="s">
        <v>78</v>
      </c>
      <c r="D123" s="8">
        <v>0.5</v>
      </c>
      <c r="E123" s="8">
        <v>0.5</v>
      </c>
      <c r="F123" s="3">
        <v>1</v>
      </c>
      <c r="G123" s="4"/>
      <c r="H123" s="3">
        <v>1</v>
      </c>
      <c r="I123" s="43">
        <f>VLOOKUP(A123,维度表!$A$1:$B$38,2,FALSE)</f>
      </c>
    </row>
    <row x14ac:dyDescent="0.25" r="124" customHeight="1" ht="18.75">
      <c r="A124" s="1" t="s">
        <v>2</v>
      </c>
      <c r="B124" s="1" t="s">
        <v>53</v>
      </c>
      <c r="C124" s="1" t="s">
        <v>91</v>
      </c>
      <c r="D124" s="3">
        <v>11</v>
      </c>
      <c r="E124" s="3">
        <v>15</v>
      </c>
      <c r="F124" s="3">
        <v>8</v>
      </c>
      <c r="G124" s="4"/>
      <c r="H124" s="8">
        <v>28.5</v>
      </c>
      <c r="I124" s="43">
        <f>VLOOKUP(A124,维度表!$A$1:$B$38,2,FALSE)</f>
      </c>
    </row>
    <row x14ac:dyDescent="0.25" r="125" customHeight="1" ht="18.75">
      <c r="A125" s="1" t="s">
        <v>2</v>
      </c>
      <c r="B125" s="1" t="s">
        <v>53</v>
      </c>
      <c r="C125" s="1" t="s">
        <v>131</v>
      </c>
      <c r="D125" s="8">
        <v>1.5</v>
      </c>
      <c r="E125" s="8">
        <v>0.5</v>
      </c>
      <c r="F125" s="8">
        <v>2.5</v>
      </c>
      <c r="G125" s="4"/>
      <c r="H125" s="8">
        <v>0.5</v>
      </c>
      <c r="I125" s="43">
        <f>VLOOKUP(A125,维度表!$A$1:$B$38,2,FALSE)</f>
      </c>
    </row>
    <row x14ac:dyDescent="0.25" r="126" customHeight="1" ht="18.75">
      <c r="A126" s="1" t="s">
        <v>2</v>
      </c>
      <c r="B126" s="1" t="s">
        <v>53</v>
      </c>
      <c r="C126" s="1" t="s">
        <v>133</v>
      </c>
      <c r="D126" s="3">
        <v>2</v>
      </c>
      <c r="E126" s="3">
        <v>1</v>
      </c>
      <c r="F126" s="4"/>
      <c r="G126" s="4"/>
      <c r="H126" s="3">
        <v>1</v>
      </c>
      <c r="I126" s="43">
        <f>VLOOKUP(A126,维度表!$A$1:$B$38,2,FALSE)</f>
      </c>
    </row>
    <row x14ac:dyDescent="0.25" r="127" customHeight="1" ht="18.75">
      <c r="A127" s="1" t="s">
        <v>2</v>
      </c>
      <c r="B127" s="1" t="s">
        <v>53</v>
      </c>
      <c r="C127" s="1" t="s">
        <v>134</v>
      </c>
      <c r="D127" s="8">
        <v>0.5</v>
      </c>
      <c r="E127" s="8">
        <v>1.5</v>
      </c>
      <c r="F127" s="4"/>
      <c r="G127" s="4"/>
      <c r="H127" s="8">
        <v>1.5</v>
      </c>
      <c r="I127" s="43">
        <f>VLOOKUP(A127,维度表!$A$1:$B$38,2,FALSE)</f>
      </c>
    </row>
    <row x14ac:dyDescent="0.25" r="128" customHeight="1" ht="18.75">
      <c r="A128" s="1" t="s">
        <v>2</v>
      </c>
      <c r="B128" s="1" t="s">
        <v>51</v>
      </c>
      <c r="C128" s="1" t="s">
        <v>135</v>
      </c>
      <c r="D128" s="8">
        <v>10.5</v>
      </c>
      <c r="E128" s="8">
        <v>5.5</v>
      </c>
      <c r="F128" s="3">
        <v>5</v>
      </c>
      <c r="G128" s="3">
        <v>32</v>
      </c>
      <c r="H128" s="3">
        <v>2</v>
      </c>
      <c r="I128" s="43">
        <f>VLOOKUP(A128,维度表!$A$1:$B$38,2,FALSE)</f>
      </c>
    </row>
    <row x14ac:dyDescent="0.25" r="129" customHeight="1" ht="18.75">
      <c r="A129" s="1" t="s">
        <v>2</v>
      </c>
      <c r="B129" s="1" t="s">
        <v>48</v>
      </c>
      <c r="C129" s="1" t="s">
        <v>88</v>
      </c>
      <c r="D129" s="4"/>
      <c r="E129" s="3">
        <v>1</v>
      </c>
      <c r="F129" s="4"/>
      <c r="G129" s="4"/>
      <c r="H129" s="10"/>
      <c r="I129" s="43">
        <f>VLOOKUP(A129,维度表!$A$1:$B$38,2,FALSE)</f>
      </c>
    </row>
    <row x14ac:dyDescent="0.25" r="130" customHeight="1" ht="18.75">
      <c r="A130" s="1" t="s">
        <v>2</v>
      </c>
      <c r="B130" s="1" t="s">
        <v>50</v>
      </c>
      <c r="C130" s="1" t="s">
        <v>50</v>
      </c>
      <c r="D130" s="4"/>
      <c r="E130" s="3">
        <v>3</v>
      </c>
      <c r="F130" s="4"/>
      <c r="G130" s="4"/>
      <c r="H130" s="10"/>
      <c r="I130" s="43">
        <f>VLOOKUP(A130,维度表!$A$1:$B$38,2,FALSE)</f>
      </c>
    </row>
    <row x14ac:dyDescent="0.25" r="131" customHeight="1" ht="18.75">
      <c r="A131" s="1" t="s">
        <v>2</v>
      </c>
      <c r="B131" s="1" t="s">
        <v>53</v>
      </c>
      <c r="C131" s="1" t="s">
        <v>143</v>
      </c>
      <c r="D131" s="4"/>
      <c r="E131" s="8">
        <v>0.5</v>
      </c>
      <c r="F131" s="4"/>
      <c r="G131" s="4"/>
      <c r="H131" s="10"/>
      <c r="I131" s="43">
        <f>VLOOKUP(A131,维度表!$A$1:$B$38,2,FALSE)</f>
      </c>
    </row>
    <row x14ac:dyDescent="0.25" r="132" customHeight="1" ht="18.75">
      <c r="A132" s="1" t="s">
        <v>2</v>
      </c>
      <c r="B132" s="1" t="s">
        <v>53</v>
      </c>
      <c r="C132" s="1" t="s">
        <v>136</v>
      </c>
      <c r="D132" s="4"/>
      <c r="E132" s="8">
        <v>0.5</v>
      </c>
      <c r="F132" s="4"/>
      <c r="G132" s="4"/>
      <c r="H132" s="3">
        <v>2</v>
      </c>
      <c r="I132" s="43">
        <f>VLOOKUP(A132,维度表!$A$1:$B$38,2,FALSE)</f>
      </c>
    </row>
    <row x14ac:dyDescent="0.25" r="133" customHeight="1" ht="18.75">
      <c r="A133" s="1" t="s">
        <v>2</v>
      </c>
      <c r="B133" s="1" t="s">
        <v>48</v>
      </c>
      <c r="C133" s="1" t="s">
        <v>66</v>
      </c>
      <c r="D133" s="4"/>
      <c r="E133" s="4"/>
      <c r="F133" s="3">
        <v>1</v>
      </c>
      <c r="G133" s="4"/>
      <c r="H133" s="10"/>
      <c r="I133" s="43">
        <f>VLOOKUP(A133,维度表!$A$1:$B$38,2,FALSE)</f>
      </c>
    </row>
    <row x14ac:dyDescent="0.25" r="134" customHeight="1" ht="18.75">
      <c r="A134" s="1" t="s">
        <v>38</v>
      </c>
      <c r="B134" s="1" t="s">
        <v>53</v>
      </c>
      <c r="C134" s="1" t="s">
        <v>92</v>
      </c>
      <c r="D134" s="8">
        <v>43.599999999999994</v>
      </c>
      <c r="E134" s="8">
        <v>53.1</v>
      </c>
      <c r="F134" s="8">
        <v>42.8</v>
      </c>
      <c r="G134" s="8">
        <v>16.9</v>
      </c>
      <c r="H134" s="3">
        <v>8</v>
      </c>
      <c r="I134" s="43">
        <f>VLOOKUP(A134,维度表!$A$1:$B$38,2,FALSE)</f>
      </c>
    </row>
    <row x14ac:dyDescent="0.25" r="135" customHeight="1" ht="18.75">
      <c r="A135" s="1" t="s">
        <v>38</v>
      </c>
      <c r="B135" s="1" t="s">
        <v>50</v>
      </c>
      <c r="C135" s="1" t="s">
        <v>50</v>
      </c>
      <c r="D135" s="4"/>
      <c r="E135" s="4"/>
      <c r="F135" s="4"/>
      <c r="G135" s="3">
        <v>21</v>
      </c>
      <c r="H135" s="3">
        <v>28</v>
      </c>
      <c r="I135" s="43">
        <f>VLOOKUP(A135,维度表!$A$1:$B$38,2,FALSE)</f>
      </c>
    </row>
    <row x14ac:dyDescent="0.25" r="136" customHeight="1" ht="18.75">
      <c r="A136" s="1" t="s">
        <v>23</v>
      </c>
      <c r="B136" s="1" t="s">
        <v>48</v>
      </c>
      <c r="C136" s="1" t="s">
        <v>59</v>
      </c>
      <c r="D136" s="3">
        <v>15</v>
      </c>
      <c r="E136" s="3">
        <v>11</v>
      </c>
      <c r="F136" s="3">
        <v>16</v>
      </c>
      <c r="G136" s="3">
        <v>4</v>
      </c>
      <c r="H136" s="8">
        <v>3.5</v>
      </c>
      <c r="I136" s="43">
        <f>VLOOKUP(A136,维度表!$A$1:$B$38,2,FALSE)</f>
      </c>
    </row>
    <row x14ac:dyDescent="0.25" r="137" customHeight="1" ht="18.75">
      <c r="A137" s="1" t="s">
        <v>23</v>
      </c>
      <c r="B137" s="1" t="s">
        <v>53</v>
      </c>
      <c r="C137" s="1" t="s">
        <v>104</v>
      </c>
      <c r="D137" s="3">
        <v>30</v>
      </c>
      <c r="E137" s="3">
        <v>12</v>
      </c>
      <c r="F137" s="3">
        <v>5</v>
      </c>
      <c r="G137" s="3">
        <v>6</v>
      </c>
      <c r="H137" s="3">
        <v>6</v>
      </c>
      <c r="I137" s="43">
        <f>VLOOKUP(A137,维度表!$A$1:$B$38,2,FALSE)</f>
      </c>
    </row>
    <row x14ac:dyDescent="0.25" r="138" customHeight="1" ht="18.75">
      <c r="A138" s="1" t="s">
        <v>23</v>
      </c>
      <c r="B138" s="1" t="s">
        <v>53</v>
      </c>
      <c r="C138" s="1" t="s">
        <v>94</v>
      </c>
      <c r="D138" s="3">
        <v>20</v>
      </c>
      <c r="E138" s="3">
        <v>14</v>
      </c>
      <c r="F138" s="8">
        <v>13.5</v>
      </c>
      <c r="G138" s="3">
        <v>24</v>
      </c>
      <c r="H138" s="3">
        <v>24</v>
      </c>
      <c r="I138" s="43">
        <f>VLOOKUP(A138,维度表!$A$1:$B$38,2,FALSE)</f>
      </c>
    </row>
    <row x14ac:dyDescent="0.25" r="139" customHeight="1" ht="18.75">
      <c r="A139" s="1" t="s">
        <v>23</v>
      </c>
      <c r="B139" s="1" t="s">
        <v>51</v>
      </c>
      <c r="C139" s="1" t="s">
        <v>135</v>
      </c>
      <c r="D139" s="4"/>
      <c r="E139" s="3">
        <v>1</v>
      </c>
      <c r="F139" s="8">
        <v>1.5</v>
      </c>
      <c r="G139" s="3">
        <v>1</v>
      </c>
      <c r="H139" s="3">
        <v>1</v>
      </c>
      <c r="I139" s="43">
        <f>VLOOKUP(A139,维度表!$A$1:$B$38,2,FALSE)</f>
      </c>
    </row>
    <row x14ac:dyDescent="0.25" r="140" customHeight="1" ht="18.75">
      <c r="A140" s="1" t="s">
        <v>23</v>
      </c>
      <c r="B140" s="1" t="s">
        <v>51</v>
      </c>
      <c r="C140" s="1" t="s">
        <v>159</v>
      </c>
      <c r="D140" s="4"/>
      <c r="E140" s="4"/>
      <c r="F140" s="3">
        <v>2</v>
      </c>
      <c r="G140" s="4"/>
      <c r="H140" s="10"/>
      <c r="I140" s="43">
        <f>VLOOKUP(A140,维度表!$A$1:$B$38,2,FALSE)</f>
      </c>
    </row>
    <row x14ac:dyDescent="0.25" r="141" customHeight="1" ht="18.75">
      <c r="A141" s="1" t="s">
        <v>8</v>
      </c>
      <c r="B141" s="1" t="s">
        <v>48</v>
      </c>
      <c r="C141" s="1" t="s">
        <v>71</v>
      </c>
      <c r="D141" s="3">
        <v>10</v>
      </c>
      <c r="E141" s="3">
        <v>8</v>
      </c>
      <c r="F141" s="8">
        <v>7.5</v>
      </c>
      <c r="G141" s="8">
        <v>1.5</v>
      </c>
      <c r="H141" s="8">
        <v>6.5</v>
      </c>
      <c r="I141" s="43">
        <f>VLOOKUP(A141,维度表!$A$1:$B$38,2,FALSE)</f>
      </c>
    </row>
    <row x14ac:dyDescent="0.25" r="142" customHeight="1" ht="18.75">
      <c r="A142" s="1" t="s">
        <v>8</v>
      </c>
      <c r="B142" s="1" t="s">
        <v>48</v>
      </c>
      <c r="C142" s="1" t="s">
        <v>75</v>
      </c>
      <c r="D142" s="3">
        <v>5</v>
      </c>
      <c r="E142" s="3">
        <v>5</v>
      </c>
      <c r="F142" s="3">
        <v>5</v>
      </c>
      <c r="G142" s="3">
        <v>4</v>
      </c>
      <c r="H142" s="3">
        <v>5</v>
      </c>
      <c r="I142" s="43">
        <f>VLOOKUP(A142,维度表!$A$1:$B$38,2,FALSE)</f>
      </c>
    </row>
    <row x14ac:dyDescent="0.25" r="143" customHeight="1" ht="18.75">
      <c r="A143" s="1" t="s">
        <v>8</v>
      </c>
      <c r="B143" s="1" t="s">
        <v>48</v>
      </c>
      <c r="C143" s="1" t="s">
        <v>68</v>
      </c>
      <c r="D143" s="3">
        <v>10</v>
      </c>
      <c r="E143" s="3">
        <v>9</v>
      </c>
      <c r="F143" s="3">
        <v>10</v>
      </c>
      <c r="G143" s="3">
        <v>6</v>
      </c>
      <c r="H143" s="3">
        <v>10</v>
      </c>
      <c r="I143" s="43">
        <f>VLOOKUP(A143,维度表!$A$1:$B$38,2,FALSE)</f>
      </c>
    </row>
    <row x14ac:dyDescent="0.25" r="144" customHeight="1" ht="18.75">
      <c r="A144" s="1" t="s">
        <v>8</v>
      </c>
      <c r="B144" s="1" t="s">
        <v>53</v>
      </c>
      <c r="C144" s="1" t="s">
        <v>121</v>
      </c>
      <c r="D144" s="8">
        <v>2.5</v>
      </c>
      <c r="E144" s="3">
        <v>2</v>
      </c>
      <c r="F144" s="3">
        <v>2</v>
      </c>
      <c r="G144" s="8">
        <v>2.5</v>
      </c>
      <c r="H144" s="3">
        <v>2</v>
      </c>
      <c r="I144" s="43">
        <f>VLOOKUP(A144,维度表!$A$1:$B$38,2,FALSE)</f>
      </c>
    </row>
    <row x14ac:dyDescent="0.25" r="145" customHeight="1" ht="18.75">
      <c r="A145" s="1" t="s">
        <v>8</v>
      </c>
      <c r="B145" s="1" t="s">
        <v>53</v>
      </c>
      <c r="C145" s="1" t="s">
        <v>110</v>
      </c>
      <c r="D145" s="3">
        <v>8</v>
      </c>
      <c r="E145" s="3">
        <v>8</v>
      </c>
      <c r="F145" s="8">
        <v>6.5</v>
      </c>
      <c r="G145" s="3">
        <v>6</v>
      </c>
      <c r="H145" s="8">
        <v>6.5</v>
      </c>
      <c r="I145" s="43">
        <f>VLOOKUP(A145,维度表!$A$1:$B$38,2,FALSE)</f>
      </c>
    </row>
    <row x14ac:dyDescent="0.25" r="146" customHeight="1" ht="18.75">
      <c r="A146" s="1" t="s">
        <v>8</v>
      </c>
      <c r="B146" s="1" t="s">
        <v>53</v>
      </c>
      <c r="C146" s="1" t="s">
        <v>114</v>
      </c>
      <c r="D146" s="3">
        <v>6</v>
      </c>
      <c r="E146" s="3">
        <v>7</v>
      </c>
      <c r="F146" s="3">
        <v>5</v>
      </c>
      <c r="G146" s="3">
        <v>5</v>
      </c>
      <c r="H146" s="3">
        <v>5</v>
      </c>
      <c r="I146" s="43">
        <f>VLOOKUP(A146,维度表!$A$1:$B$38,2,FALSE)</f>
      </c>
    </row>
    <row x14ac:dyDescent="0.25" r="147" customHeight="1" ht="18.75">
      <c r="A147" s="1" t="s">
        <v>8</v>
      </c>
      <c r="B147" s="1" t="s">
        <v>51</v>
      </c>
      <c r="C147" s="1" t="s">
        <v>117</v>
      </c>
      <c r="D147" s="3">
        <v>4</v>
      </c>
      <c r="E147" s="3">
        <v>7</v>
      </c>
      <c r="F147" s="3">
        <v>5</v>
      </c>
      <c r="G147" s="3">
        <v>4</v>
      </c>
      <c r="H147" s="3">
        <v>5</v>
      </c>
      <c r="I147" s="43">
        <f>VLOOKUP(A147,维度表!$A$1:$B$38,2,FALSE)</f>
      </c>
    </row>
    <row x14ac:dyDescent="0.25" r="148" customHeight="1" ht="18.75">
      <c r="A148" s="1" t="s">
        <v>8</v>
      </c>
      <c r="B148" s="1" t="s">
        <v>51</v>
      </c>
      <c r="C148" s="1" t="s">
        <v>162</v>
      </c>
      <c r="D148" s="3">
        <v>1</v>
      </c>
      <c r="E148" s="8">
        <v>0.5</v>
      </c>
      <c r="F148" s="8">
        <v>0.5</v>
      </c>
      <c r="G148" s="3">
        <v>1</v>
      </c>
      <c r="H148" s="8">
        <v>0.5</v>
      </c>
      <c r="I148" s="43">
        <f>VLOOKUP(A148,维度表!$A$1:$B$38,2,FALSE)</f>
      </c>
    </row>
    <row x14ac:dyDescent="0.25" r="149" customHeight="1" ht="18.75">
      <c r="A149" s="1" t="s">
        <v>8</v>
      </c>
      <c r="B149" s="1" t="s">
        <v>50</v>
      </c>
      <c r="C149" s="1" t="s">
        <v>50</v>
      </c>
      <c r="D149" s="4"/>
      <c r="E149" s="4"/>
      <c r="F149" s="3">
        <v>4</v>
      </c>
      <c r="G149" s="4"/>
      <c r="H149" s="10"/>
      <c r="I149" s="43">
        <f>VLOOKUP(A149,维度表!$A$1:$B$38,2,FALSE)</f>
      </c>
    </row>
    <row x14ac:dyDescent="0.25" r="150" customHeight="1" ht="18.75">
      <c r="A150" s="1" t="s">
        <v>8</v>
      </c>
      <c r="B150" s="1" t="s">
        <v>48</v>
      </c>
      <c r="C150" s="1" t="s">
        <v>85</v>
      </c>
      <c r="D150" s="4"/>
      <c r="E150" s="4"/>
      <c r="F150" s="4"/>
      <c r="G150" s="4"/>
      <c r="H150" s="3">
        <v>4</v>
      </c>
      <c r="I150" s="43">
        <f>VLOOKUP(A150,维度表!$A$1:$B$38,2,FALSE)</f>
      </c>
    </row>
    <row x14ac:dyDescent="0.25" r="151" customHeight="1" ht="18.75">
      <c r="A151" s="1" t="s">
        <v>6</v>
      </c>
      <c r="B151" s="1" t="s">
        <v>48</v>
      </c>
      <c r="C151" s="1" t="s">
        <v>83</v>
      </c>
      <c r="D151" s="8">
        <v>0.5</v>
      </c>
      <c r="E151" s="8">
        <v>0.5</v>
      </c>
      <c r="F151" s="8">
        <v>8.5</v>
      </c>
      <c r="G151" s="4"/>
      <c r="H151" s="8">
        <v>0.5</v>
      </c>
      <c r="I151" s="43">
        <f>VLOOKUP(A151,维度表!$A$1:$B$38,2,FALSE)</f>
      </c>
    </row>
    <row x14ac:dyDescent="0.25" r="152" customHeight="1" ht="18.75">
      <c r="A152" s="1" t="s">
        <v>6</v>
      </c>
      <c r="B152" s="1" t="s">
        <v>50</v>
      </c>
      <c r="C152" s="1" t="s">
        <v>50</v>
      </c>
      <c r="D152" s="3">
        <v>7</v>
      </c>
      <c r="E152" s="4"/>
      <c r="F152" s="4"/>
      <c r="G152" s="4"/>
      <c r="H152" s="10"/>
      <c r="I152" s="43">
        <f>VLOOKUP(A152,维度表!$A$1:$B$38,2,FALSE)</f>
      </c>
    </row>
    <row x14ac:dyDescent="0.25" r="153" customHeight="1" ht="18.75">
      <c r="A153" s="1" t="s">
        <v>6</v>
      </c>
      <c r="B153" s="1" t="s">
        <v>53</v>
      </c>
      <c r="C153" s="1" t="s">
        <v>98</v>
      </c>
      <c r="D153" s="8">
        <v>17.5</v>
      </c>
      <c r="E153" s="3">
        <v>24</v>
      </c>
      <c r="F153" s="8">
        <v>22.5</v>
      </c>
      <c r="G153" s="8">
        <v>21.5</v>
      </c>
      <c r="H153" s="3">
        <v>28</v>
      </c>
      <c r="I153" s="43">
        <f>VLOOKUP(A153,维度表!$A$1:$B$38,2,FALSE)</f>
      </c>
    </row>
    <row x14ac:dyDescent="0.25" r="154" customHeight="1" ht="18.75">
      <c r="A154" s="1" t="s">
        <v>6</v>
      </c>
      <c r="B154" s="1" t="s">
        <v>53</v>
      </c>
      <c r="C154" s="1" t="s">
        <v>125</v>
      </c>
      <c r="D154" s="8">
        <v>0.5</v>
      </c>
      <c r="E154" s="4"/>
      <c r="F154" s="8">
        <v>0.5</v>
      </c>
      <c r="G154" s="4"/>
      <c r="H154" s="3">
        <v>1</v>
      </c>
      <c r="I154" s="43">
        <f>VLOOKUP(A154,维度表!$A$1:$B$38,2,FALSE)</f>
      </c>
    </row>
    <row x14ac:dyDescent="0.25" r="155" customHeight="1" ht="18.75">
      <c r="A155" s="1" t="s">
        <v>6</v>
      </c>
      <c r="B155" s="1" t="s">
        <v>53</v>
      </c>
      <c r="C155" s="1" t="s">
        <v>128</v>
      </c>
      <c r="D155" s="8">
        <v>0.5</v>
      </c>
      <c r="E155" s="4"/>
      <c r="F155" s="8">
        <v>0.5</v>
      </c>
      <c r="G155" s="8">
        <v>1.5</v>
      </c>
      <c r="H155" s="8">
        <v>3.5</v>
      </c>
      <c r="I155" s="43">
        <f>VLOOKUP(A155,维度表!$A$1:$B$38,2,FALSE)</f>
      </c>
    </row>
    <row x14ac:dyDescent="0.25" r="156" customHeight="1" ht="18.75">
      <c r="A156" s="1" t="s">
        <v>6</v>
      </c>
      <c r="B156" s="1" t="s">
        <v>53</v>
      </c>
      <c r="C156" s="1" t="s">
        <v>126</v>
      </c>
      <c r="D156" s="3">
        <v>3</v>
      </c>
      <c r="E156" s="3">
        <v>2</v>
      </c>
      <c r="F156" s="4"/>
      <c r="G156" s="8">
        <v>2.5</v>
      </c>
      <c r="H156" s="10"/>
      <c r="I156" s="43">
        <f>VLOOKUP(A156,维度表!$A$1:$B$38,2,FALSE)</f>
      </c>
    </row>
    <row x14ac:dyDescent="0.25" r="157" customHeight="1" ht="18.75">
      <c r="A157" s="1" t="s">
        <v>6</v>
      </c>
      <c r="B157" s="1" t="s">
        <v>53</v>
      </c>
      <c r="C157" s="1" t="s">
        <v>139</v>
      </c>
      <c r="D157" s="3">
        <v>1</v>
      </c>
      <c r="E157" s="8">
        <v>0.5</v>
      </c>
      <c r="F157" s="4"/>
      <c r="G157" s="4"/>
      <c r="H157" s="10"/>
      <c r="I157" s="43">
        <f>VLOOKUP(A157,维度表!$A$1:$B$38,2,FALSE)</f>
      </c>
    </row>
    <row x14ac:dyDescent="0.25" r="158" customHeight="1" ht="18.75">
      <c r="A158" s="1" t="s">
        <v>6</v>
      </c>
      <c r="B158" s="1" t="s">
        <v>53</v>
      </c>
      <c r="C158" s="1" t="s">
        <v>119</v>
      </c>
      <c r="D158" s="8">
        <v>1.5</v>
      </c>
      <c r="E158" s="3">
        <v>5</v>
      </c>
      <c r="F158" s="3">
        <v>3</v>
      </c>
      <c r="G158" s="3">
        <v>2</v>
      </c>
      <c r="H158" s="3">
        <v>1</v>
      </c>
      <c r="I158" s="43">
        <f>VLOOKUP(A158,维度表!$A$1:$B$38,2,FALSE)</f>
      </c>
    </row>
    <row x14ac:dyDescent="0.25" r="159" customHeight="1" ht="18.75">
      <c r="A159" s="1" t="s">
        <v>6</v>
      </c>
      <c r="B159" s="1" t="s">
        <v>53</v>
      </c>
      <c r="C159" s="1" t="s">
        <v>118</v>
      </c>
      <c r="D159" s="3">
        <v>3</v>
      </c>
      <c r="E159" s="8">
        <v>2.5</v>
      </c>
      <c r="F159" s="3">
        <v>6</v>
      </c>
      <c r="G159" s="3">
        <v>2</v>
      </c>
      <c r="H159" s="8">
        <v>0.5</v>
      </c>
      <c r="I159" s="43">
        <f>VLOOKUP(A159,维度表!$A$1:$B$38,2,FALSE)</f>
      </c>
    </row>
    <row x14ac:dyDescent="0.25" r="160" customHeight="1" ht="18.75">
      <c r="A160" s="1" t="s">
        <v>6</v>
      </c>
      <c r="B160" s="1" t="s">
        <v>53</v>
      </c>
      <c r="C160" s="1" t="s">
        <v>132</v>
      </c>
      <c r="D160" s="3">
        <v>2</v>
      </c>
      <c r="E160" s="8">
        <v>1.5</v>
      </c>
      <c r="F160" s="4"/>
      <c r="G160" s="4"/>
      <c r="H160" s="3">
        <v>1</v>
      </c>
      <c r="I160" s="43">
        <f>VLOOKUP(A160,维度表!$A$1:$B$38,2,FALSE)</f>
      </c>
    </row>
    <row x14ac:dyDescent="0.25" r="161" customHeight="1" ht="18.75">
      <c r="A161" s="1" t="s">
        <v>6</v>
      </c>
      <c r="B161" s="1" t="s">
        <v>53</v>
      </c>
      <c r="C161" s="1" t="s">
        <v>137</v>
      </c>
      <c r="D161" s="3">
        <v>2</v>
      </c>
      <c r="E161" s="8">
        <v>0.5</v>
      </c>
      <c r="F161" s="4"/>
      <c r="G161" s="4"/>
      <c r="H161" s="10"/>
      <c r="I161" s="43">
        <f>VLOOKUP(A161,维度表!$A$1:$B$38,2,FALSE)</f>
      </c>
    </row>
    <row x14ac:dyDescent="0.25" r="162" customHeight="1" ht="18.75">
      <c r="A162" s="1" t="s">
        <v>6</v>
      </c>
      <c r="B162" s="1" t="s">
        <v>51</v>
      </c>
      <c r="C162" s="1" t="s">
        <v>135</v>
      </c>
      <c r="D162" s="3">
        <v>3</v>
      </c>
      <c r="E162" s="8">
        <v>3.5</v>
      </c>
      <c r="F162" s="4"/>
      <c r="G162" s="4"/>
      <c r="H162" s="10"/>
      <c r="I162" s="43">
        <f>VLOOKUP(A162,维度表!$A$1:$B$38,2,FALSE)</f>
      </c>
    </row>
    <row x14ac:dyDescent="0.25" r="163" customHeight="1" ht="18.75">
      <c r="A163" s="1" t="s">
        <v>6</v>
      </c>
      <c r="B163" s="1" t="s">
        <v>51</v>
      </c>
      <c r="C163" s="1" t="s">
        <v>117</v>
      </c>
      <c r="D163" s="4"/>
      <c r="E163" s="3">
        <v>2</v>
      </c>
      <c r="F163" s="3">
        <v>2</v>
      </c>
      <c r="G163" s="4"/>
      <c r="H163" s="10"/>
      <c r="I163" s="43">
        <f>VLOOKUP(A163,维度表!$A$1:$B$38,2,FALSE)</f>
      </c>
    </row>
    <row x14ac:dyDescent="0.25" r="164" customHeight="1" ht="18.75">
      <c r="A164" s="1" t="s">
        <v>6</v>
      </c>
      <c r="B164" s="1" t="s">
        <v>51</v>
      </c>
      <c r="C164" s="1" t="s">
        <v>159</v>
      </c>
      <c r="D164" s="4"/>
      <c r="E164" s="3">
        <v>4</v>
      </c>
      <c r="F164" s="4"/>
      <c r="G164" s="4"/>
      <c r="H164" s="10"/>
      <c r="I164" s="43">
        <f>VLOOKUP(A164,维度表!$A$1:$B$38,2,FALSE)</f>
      </c>
    </row>
    <row x14ac:dyDescent="0.25" r="165" customHeight="1" ht="18.75">
      <c r="A165" s="1" t="s">
        <v>6</v>
      </c>
      <c r="B165" s="1" t="s">
        <v>51</v>
      </c>
      <c r="C165" s="1" t="s">
        <v>79</v>
      </c>
      <c r="D165" s="4"/>
      <c r="E165" s="4"/>
      <c r="F165" s="3">
        <v>3</v>
      </c>
      <c r="G165" s="8">
        <v>1.5</v>
      </c>
      <c r="H165" s="3">
        <v>1</v>
      </c>
      <c r="I165" s="43">
        <f>VLOOKUP(A165,维度表!$A$1:$B$38,2,FALSE)</f>
      </c>
    </row>
    <row x14ac:dyDescent="0.25" r="166" customHeight="1" ht="18.75">
      <c r="A166" s="1" t="s">
        <v>6</v>
      </c>
      <c r="B166" s="1" t="s">
        <v>53</v>
      </c>
      <c r="C166" s="1" t="s">
        <v>140</v>
      </c>
      <c r="D166" s="4"/>
      <c r="E166" s="4"/>
      <c r="F166" s="4"/>
      <c r="G166" s="4"/>
      <c r="H166" s="8">
        <v>1.5</v>
      </c>
      <c r="I166" s="43">
        <f>VLOOKUP(A166,维度表!$A$1:$B$38,2,FALSE)</f>
      </c>
    </row>
    <row x14ac:dyDescent="0.25" r="167" customHeight="1" ht="18.75">
      <c r="A167" s="1" t="s">
        <v>6</v>
      </c>
      <c r="B167" s="1" t="s">
        <v>53</v>
      </c>
      <c r="C167" s="1" t="s">
        <v>144</v>
      </c>
      <c r="D167" s="4"/>
      <c r="E167" s="4"/>
      <c r="F167" s="4"/>
      <c r="G167" s="4"/>
      <c r="H167" s="8">
        <v>0.5</v>
      </c>
      <c r="I167" s="43">
        <f>VLOOKUP(A167,维度表!$A$1:$B$38,2,FALSE)</f>
      </c>
    </row>
    <row x14ac:dyDescent="0.25" r="168" customHeight="1" ht="18.75">
      <c r="A168" s="1" t="s">
        <v>26</v>
      </c>
      <c r="B168" s="1" t="s">
        <v>49</v>
      </c>
      <c r="C168" s="1" t="s">
        <v>135</v>
      </c>
      <c r="D168" s="3">
        <v>8</v>
      </c>
      <c r="E168" s="4"/>
      <c r="F168" s="4"/>
      <c r="G168" s="3">
        <v>4</v>
      </c>
      <c r="H168" s="10"/>
      <c r="I168" s="43">
        <f>VLOOKUP(A168,维度表!$A$1:$B$38,2,FALSE)</f>
      </c>
    </row>
    <row x14ac:dyDescent="0.25" r="169" customHeight="1" ht="18.75">
      <c r="A169" s="1" t="s">
        <v>26</v>
      </c>
      <c r="B169" s="1" t="s">
        <v>48</v>
      </c>
      <c r="C169" s="1" t="s">
        <v>57</v>
      </c>
      <c r="D169" s="8">
        <v>20.5</v>
      </c>
      <c r="E169" s="3">
        <v>18</v>
      </c>
      <c r="F169" s="3">
        <v>9</v>
      </c>
      <c r="G169" s="3">
        <v>12</v>
      </c>
      <c r="H169" s="8">
        <v>10.5</v>
      </c>
      <c r="I169" s="43">
        <f>VLOOKUP(A169,维度表!$A$1:$B$38,2,FALSE)</f>
      </c>
    </row>
    <row x14ac:dyDescent="0.25" r="170" customHeight="1" ht="18.75">
      <c r="A170" s="1" t="s">
        <v>26</v>
      </c>
      <c r="B170" s="1" t="s">
        <v>53</v>
      </c>
      <c r="C170" s="1" t="s">
        <v>91</v>
      </c>
      <c r="D170" s="3">
        <v>15</v>
      </c>
      <c r="E170" s="3">
        <v>8</v>
      </c>
      <c r="F170" s="8">
        <v>14.5</v>
      </c>
      <c r="G170" s="3">
        <v>13</v>
      </c>
      <c r="H170" s="8">
        <v>31.5</v>
      </c>
      <c r="I170" s="43">
        <f>VLOOKUP(A170,维度表!$A$1:$B$38,2,FALSE)</f>
      </c>
    </row>
    <row x14ac:dyDescent="0.25" r="171" customHeight="1" ht="18.75">
      <c r="A171" s="1" t="s">
        <v>26</v>
      </c>
      <c r="B171" s="1" t="s">
        <v>53</v>
      </c>
      <c r="C171" s="1" t="s">
        <v>120</v>
      </c>
      <c r="D171" s="8">
        <v>0.5</v>
      </c>
      <c r="E171" s="8">
        <v>6.5</v>
      </c>
      <c r="F171" s="8">
        <v>4.5</v>
      </c>
      <c r="G171" s="4"/>
      <c r="H171" s="10"/>
      <c r="I171" s="43">
        <f>VLOOKUP(A171,维度表!$A$1:$B$38,2,FALSE)</f>
      </c>
    </row>
    <row x14ac:dyDescent="0.25" r="172" customHeight="1" ht="18.75">
      <c r="A172" s="1" t="s">
        <v>26</v>
      </c>
      <c r="B172" s="1" t="s">
        <v>53</v>
      </c>
      <c r="C172" s="1" t="s">
        <v>70</v>
      </c>
      <c r="D172" s="8">
        <v>1.5</v>
      </c>
      <c r="E172" s="3">
        <v>5</v>
      </c>
      <c r="F172" s="3">
        <v>12</v>
      </c>
      <c r="G172" s="3">
        <v>2</v>
      </c>
      <c r="H172" s="3">
        <v>2</v>
      </c>
      <c r="I172" s="43">
        <f>VLOOKUP(A172,维度表!$A$1:$B$38,2,FALSE)</f>
      </c>
    </row>
    <row x14ac:dyDescent="0.25" r="173" customHeight="1" ht="18.75">
      <c r="A173" s="1" t="s">
        <v>26</v>
      </c>
      <c r="B173" s="1" t="s">
        <v>51</v>
      </c>
      <c r="C173" s="1" t="s">
        <v>159</v>
      </c>
      <c r="D173" s="4"/>
      <c r="E173" s="3">
        <v>4</v>
      </c>
      <c r="F173" s="4"/>
      <c r="G173" s="4"/>
      <c r="H173" s="10"/>
      <c r="I173" s="43">
        <f>VLOOKUP(A173,维度表!$A$1:$B$38,2,FALSE)</f>
      </c>
    </row>
    <row x14ac:dyDescent="0.25" r="174" customHeight="1" ht="18.75">
      <c r="A174" s="1" t="s">
        <v>164</v>
      </c>
      <c r="B174" s="1" t="s">
        <v>53</v>
      </c>
      <c r="C174" s="1" t="s">
        <v>15</v>
      </c>
      <c r="D174" s="8">
        <v>47.5</v>
      </c>
      <c r="E174" s="3">
        <v>60</v>
      </c>
      <c r="F174" s="3">
        <v>60</v>
      </c>
      <c r="G174" s="3">
        <v>60</v>
      </c>
      <c r="H174" s="10"/>
      <c r="I174" s="43">
        <f>VLOOKUP(A174,维度表!$A$1:$B$38,2,FALSE)</f>
      </c>
    </row>
    <row x14ac:dyDescent="0.25" r="175" customHeight="1" ht="18.75">
      <c r="A175" s="1" t="s">
        <v>46</v>
      </c>
      <c r="B175" s="1" t="s">
        <v>53</v>
      </c>
      <c r="C175" s="1" t="s">
        <v>112</v>
      </c>
      <c r="D175" s="3">
        <v>9</v>
      </c>
      <c r="E175" s="4"/>
      <c r="F175" s="4"/>
      <c r="G175" s="4"/>
      <c r="H175" s="10"/>
      <c r="I175" s="43">
        <f>VLOOKUP(A175,维度表!$A$1:$B$38,2,FALSE)</f>
      </c>
    </row>
    <row x14ac:dyDescent="0.25" r="176" customHeight="1" ht="18.75">
      <c r="A176" s="1" t="s">
        <v>46</v>
      </c>
      <c r="B176" s="1" t="s">
        <v>53</v>
      </c>
      <c r="C176" s="1" t="s">
        <v>15</v>
      </c>
      <c r="D176" s="3">
        <v>38</v>
      </c>
      <c r="E176" s="3">
        <v>17</v>
      </c>
      <c r="F176" s="3">
        <v>45</v>
      </c>
      <c r="G176" s="3">
        <v>43</v>
      </c>
      <c r="H176" s="3">
        <v>19</v>
      </c>
      <c r="I176" s="43">
        <f>VLOOKUP(A176,维度表!$A$1:$B$38,2,FALSE)</f>
      </c>
    </row>
    <row x14ac:dyDescent="0.25" r="177" customHeight="1" ht="18.75">
      <c r="A177" s="1" t="s">
        <v>46</v>
      </c>
      <c r="B177" s="1" t="s">
        <v>52</v>
      </c>
      <c r="C177" s="1" t="s">
        <v>15</v>
      </c>
      <c r="D177" s="4"/>
      <c r="E177" s="3">
        <v>28</v>
      </c>
      <c r="F177" s="4"/>
      <c r="G177" s="4"/>
      <c r="H177" s="10"/>
      <c r="I177" s="43">
        <f>VLOOKUP(A177,维度表!$A$1:$B$38,2,FALSE)</f>
      </c>
    </row>
    <row x14ac:dyDescent="0.25" r="178" customHeight="1" ht="18.75">
      <c r="A178" s="1" t="s">
        <v>46</v>
      </c>
      <c r="B178" s="1" t="s">
        <v>51</v>
      </c>
      <c r="C178" s="1" t="s">
        <v>159</v>
      </c>
      <c r="D178" s="4"/>
      <c r="E178" s="3">
        <v>2</v>
      </c>
      <c r="F178" s="4"/>
      <c r="G178" s="4"/>
      <c r="H178" s="10"/>
      <c r="I178" s="43">
        <f>VLOOKUP(A178,维度表!$A$1:$B$38,2,FALSE)</f>
      </c>
    </row>
    <row x14ac:dyDescent="0.25" r="179" customHeight="1" ht="18.75">
      <c r="A179" s="1" t="s">
        <v>35</v>
      </c>
      <c r="B179" s="1" t="s">
        <v>48</v>
      </c>
      <c r="C179" s="1" t="s">
        <v>86</v>
      </c>
      <c r="D179" s="3">
        <v>2</v>
      </c>
      <c r="E179" s="4"/>
      <c r="F179" s="4"/>
      <c r="G179" s="4"/>
      <c r="H179" s="10"/>
      <c r="I179" s="43">
        <f>VLOOKUP(A179,维度表!$A$1:$B$38,2,FALSE)</f>
      </c>
    </row>
    <row x14ac:dyDescent="0.25" r="180" customHeight="1" ht="18.75">
      <c r="A180" s="1" t="s">
        <v>35</v>
      </c>
      <c r="B180" s="1" t="s">
        <v>48</v>
      </c>
      <c r="C180" s="1" t="s">
        <v>76</v>
      </c>
      <c r="D180" s="3">
        <v>10</v>
      </c>
      <c r="E180" s="3">
        <v>4</v>
      </c>
      <c r="F180" s="3">
        <v>4</v>
      </c>
      <c r="G180" s="4"/>
      <c r="H180" s="10"/>
      <c r="I180" s="43">
        <f>VLOOKUP(A180,维度表!$A$1:$B$38,2,FALSE)</f>
      </c>
    </row>
    <row x14ac:dyDescent="0.25" r="181" customHeight="1" ht="18.75">
      <c r="A181" s="1" t="s">
        <v>35</v>
      </c>
      <c r="B181" s="1" t="s">
        <v>48</v>
      </c>
      <c r="C181" s="1" t="s">
        <v>84</v>
      </c>
      <c r="D181" s="3">
        <v>6</v>
      </c>
      <c r="E181" s="4"/>
      <c r="F181" s="4"/>
      <c r="G181" s="4"/>
      <c r="H181" s="10"/>
      <c r="I181" s="43">
        <f>VLOOKUP(A181,维度表!$A$1:$B$38,2,FALSE)</f>
      </c>
    </row>
    <row x14ac:dyDescent="0.25" r="182" customHeight="1" ht="18.75">
      <c r="A182" s="1" t="s">
        <v>35</v>
      </c>
      <c r="B182" s="1" t="s">
        <v>53</v>
      </c>
      <c r="C182" s="1" t="s">
        <v>95</v>
      </c>
      <c r="D182" s="3">
        <v>27</v>
      </c>
      <c r="E182" s="3">
        <v>33</v>
      </c>
      <c r="F182" s="3">
        <v>38</v>
      </c>
      <c r="G182" s="8">
        <v>33.5</v>
      </c>
      <c r="H182" s="3">
        <v>40</v>
      </c>
      <c r="I182" s="43">
        <f>VLOOKUP(A182,维度表!$A$1:$B$38,2,FALSE)</f>
      </c>
    </row>
    <row x14ac:dyDescent="0.25" r="183" customHeight="1" ht="18.75">
      <c r="A183" s="1" t="s">
        <v>35</v>
      </c>
      <c r="B183" s="1" t="s">
        <v>53</v>
      </c>
      <c r="C183" s="1" t="s">
        <v>138</v>
      </c>
      <c r="D183" s="3">
        <v>1</v>
      </c>
      <c r="E183" s="8">
        <v>0.5</v>
      </c>
      <c r="F183" s="4"/>
      <c r="G183" s="4"/>
      <c r="H183" s="10"/>
      <c r="I183" s="43">
        <f>VLOOKUP(A183,维度表!$A$1:$B$38,2,FALSE)</f>
      </c>
    </row>
    <row x14ac:dyDescent="0.25" r="184" customHeight="1" ht="18.75">
      <c r="A184" s="1" t="s">
        <v>35</v>
      </c>
      <c r="B184" s="1" t="s">
        <v>51</v>
      </c>
      <c r="C184" s="1" t="s">
        <v>86</v>
      </c>
      <c r="D184" s="4"/>
      <c r="E184" s="3">
        <v>3</v>
      </c>
      <c r="F184" s="4"/>
      <c r="G184" s="4"/>
      <c r="H184" s="10"/>
      <c r="I184" s="43">
        <f>VLOOKUP(A184,维度表!$A$1:$B$38,2,FALSE)</f>
      </c>
    </row>
    <row x14ac:dyDescent="0.25" r="185" customHeight="1" ht="18.75">
      <c r="A185" s="1" t="s">
        <v>35</v>
      </c>
      <c r="B185" s="1" t="s">
        <v>50</v>
      </c>
      <c r="C185" s="1" t="s">
        <v>50</v>
      </c>
      <c r="D185" s="4"/>
      <c r="E185" s="4"/>
      <c r="F185" s="4"/>
      <c r="G185" s="3">
        <v>8</v>
      </c>
      <c r="H185" s="10"/>
      <c r="I185" s="43">
        <f>VLOOKUP(A185,维度表!$A$1:$B$38,2,FALSE)</f>
      </c>
    </row>
    <row x14ac:dyDescent="0.25" r="186" customHeight="1" ht="18.75">
      <c r="A186" s="1" t="s">
        <v>37</v>
      </c>
      <c r="B186" s="1" t="s">
        <v>48</v>
      </c>
      <c r="C186" s="1" t="s">
        <v>81</v>
      </c>
      <c r="D186" s="3">
        <v>4</v>
      </c>
      <c r="E186" s="3">
        <v>1</v>
      </c>
      <c r="F186" s="3">
        <v>6</v>
      </c>
      <c r="G186" s="3">
        <v>1</v>
      </c>
      <c r="H186" s="10"/>
      <c r="I186" s="43">
        <f>VLOOKUP(A186,维度表!$A$1:$B$38,2,FALSE)</f>
      </c>
    </row>
    <row x14ac:dyDescent="0.25" r="187" customHeight="1" ht="18.75">
      <c r="A187" s="1" t="s">
        <v>37</v>
      </c>
      <c r="B187" s="1" t="s">
        <v>48</v>
      </c>
      <c r="C187" s="1" t="s">
        <v>74</v>
      </c>
      <c r="D187" s="3">
        <v>3</v>
      </c>
      <c r="E187" s="3">
        <v>2</v>
      </c>
      <c r="F187" s="4"/>
      <c r="G187" s="3">
        <v>1</v>
      </c>
      <c r="H187" s="10"/>
      <c r="I187" s="43">
        <f>VLOOKUP(A187,维度表!$A$1:$B$38,2,FALSE)</f>
      </c>
    </row>
    <row x14ac:dyDescent="0.25" r="188" customHeight="1" ht="18.75">
      <c r="A188" s="1" t="s">
        <v>37</v>
      </c>
      <c r="B188" s="1" t="s">
        <v>53</v>
      </c>
      <c r="C188" s="1" t="s">
        <v>102</v>
      </c>
      <c r="D188" s="3">
        <v>19</v>
      </c>
      <c r="E188" s="3">
        <v>17</v>
      </c>
      <c r="F188" s="3">
        <v>16</v>
      </c>
      <c r="G188" s="3">
        <v>20</v>
      </c>
      <c r="H188" s="10"/>
      <c r="I188" s="43">
        <f>VLOOKUP(A188,维度表!$A$1:$B$38,2,FALSE)</f>
      </c>
    </row>
    <row x14ac:dyDescent="0.25" r="189" customHeight="1" ht="18.75">
      <c r="A189" s="1" t="s">
        <v>37</v>
      </c>
      <c r="B189" s="1" t="s">
        <v>53</v>
      </c>
      <c r="C189" s="1" t="s">
        <v>92</v>
      </c>
      <c r="D189" s="3">
        <v>9</v>
      </c>
      <c r="E189" s="3">
        <v>3</v>
      </c>
      <c r="F189" s="4"/>
      <c r="G189" s="3">
        <v>12</v>
      </c>
      <c r="H189" s="10"/>
      <c r="I189" s="43">
        <f>VLOOKUP(A189,维度表!$A$1:$B$38,2,FALSE)</f>
      </c>
    </row>
    <row x14ac:dyDescent="0.25" r="190" customHeight="1" ht="18.75">
      <c r="A190" s="1" t="s">
        <v>37</v>
      </c>
      <c r="B190" s="1" t="s">
        <v>51</v>
      </c>
      <c r="C190" s="1" t="s">
        <v>117</v>
      </c>
      <c r="D190" s="4"/>
      <c r="E190" s="3">
        <v>7</v>
      </c>
      <c r="F190" s="3">
        <v>1</v>
      </c>
      <c r="G190" s="4"/>
      <c r="H190" s="10"/>
      <c r="I190" s="43">
        <f>VLOOKUP(A190,维度表!$A$1:$B$38,2,FALSE)</f>
      </c>
    </row>
    <row x14ac:dyDescent="0.25" r="191" customHeight="1" ht="18.75">
      <c r="A191" s="1" t="s">
        <v>37</v>
      </c>
      <c r="B191" s="1" t="s">
        <v>51</v>
      </c>
      <c r="C191" s="1" t="s">
        <v>79</v>
      </c>
      <c r="D191" s="4"/>
      <c r="E191" s="3">
        <v>6</v>
      </c>
      <c r="F191" s="3">
        <v>6</v>
      </c>
      <c r="G191" s="3">
        <v>1</v>
      </c>
      <c r="H191" s="10"/>
      <c r="I191" s="43">
        <f>VLOOKUP(A191,维度表!$A$1:$B$38,2,FALSE)</f>
      </c>
    </row>
    <row x14ac:dyDescent="0.25" r="192" customHeight="1" ht="18.75">
      <c r="A192" s="1" t="s">
        <v>37</v>
      </c>
      <c r="B192" s="1" t="s">
        <v>50</v>
      </c>
      <c r="C192" s="1" t="s">
        <v>163</v>
      </c>
      <c r="D192" s="4"/>
      <c r="E192" s="4"/>
      <c r="F192" s="3">
        <v>7</v>
      </c>
      <c r="G192" s="4"/>
      <c r="H192" s="3">
        <v>35</v>
      </c>
      <c r="I192" s="43">
        <f>VLOOKUP(A192,维度表!$A$1:$B$38,2,FALSE)</f>
      </c>
    </row>
    <row x14ac:dyDescent="0.25" r="193" customHeight="1" ht="18.75">
      <c r="A193" s="1" t="s">
        <v>4</v>
      </c>
      <c r="B193" s="1" t="s">
        <v>48</v>
      </c>
      <c r="C193" s="1" t="s">
        <v>57</v>
      </c>
      <c r="D193" s="3">
        <v>1</v>
      </c>
      <c r="E193" s="4"/>
      <c r="F193" s="3">
        <v>4</v>
      </c>
      <c r="G193" s="4"/>
      <c r="H193" s="3">
        <v>3</v>
      </c>
      <c r="I193" s="43">
        <f>VLOOKUP(A193,维度表!$A$1:$B$38,2,FALSE)</f>
      </c>
    </row>
    <row x14ac:dyDescent="0.25" r="194" customHeight="1" ht="18.75">
      <c r="A194" s="1" t="s">
        <v>4</v>
      </c>
      <c r="B194" s="1" t="s">
        <v>53</v>
      </c>
      <c r="C194" s="1" t="s">
        <v>91</v>
      </c>
      <c r="D194" s="3">
        <v>6</v>
      </c>
      <c r="E194" s="3">
        <v>5</v>
      </c>
      <c r="F194" s="3">
        <v>4</v>
      </c>
      <c r="G194" s="3">
        <v>5</v>
      </c>
      <c r="H194" s="3">
        <v>8</v>
      </c>
      <c r="I194" s="43">
        <f>VLOOKUP(A194,维度表!$A$1:$B$38,2,FALSE)</f>
      </c>
    </row>
    <row x14ac:dyDescent="0.25" r="195" customHeight="1" ht="18.75">
      <c r="A195" s="1" t="s">
        <v>4</v>
      </c>
      <c r="B195" s="1" t="s">
        <v>53</v>
      </c>
      <c r="C195" s="1" t="s">
        <v>94</v>
      </c>
      <c r="D195" s="3">
        <v>29</v>
      </c>
      <c r="E195" s="3">
        <v>32</v>
      </c>
      <c r="F195" s="3">
        <v>35</v>
      </c>
      <c r="G195" s="3">
        <v>37</v>
      </c>
      <c r="H195" s="3">
        <v>19</v>
      </c>
      <c r="I195" s="43">
        <f>VLOOKUP(A195,维度表!$A$1:$B$38,2,FALSE)</f>
      </c>
    </row>
    <row x14ac:dyDescent="0.25" r="196" customHeight="1" ht="18.75">
      <c r="A196" s="1" t="s">
        <v>4</v>
      </c>
      <c r="B196" s="1" t="s">
        <v>53</v>
      </c>
      <c r="C196" s="1" t="s">
        <v>113</v>
      </c>
      <c r="D196" s="3">
        <v>8</v>
      </c>
      <c r="E196" s="3">
        <v>2</v>
      </c>
      <c r="F196" s="4"/>
      <c r="G196" s="8">
        <v>2.5</v>
      </c>
      <c r="H196" s="3">
        <v>16</v>
      </c>
      <c r="I196" s="43">
        <f>VLOOKUP(A196,维度表!$A$1:$B$38,2,FALSE)</f>
      </c>
    </row>
    <row x14ac:dyDescent="0.25" r="197" customHeight="1" ht="18.75">
      <c r="A197" s="1" t="s">
        <v>4</v>
      </c>
      <c r="B197" s="1" t="s">
        <v>53</v>
      </c>
      <c r="C197" s="1" t="s">
        <v>116</v>
      </c>
      <c r="D197" s="3">
        <v>8</v>
      </c>
      <c r="E197" s="8">
        <v>3.5</v>
      </c>
      <c r="F197" s="8">
        <v>0.5</v>
      </c>
      <c r="G197" s="3">
        <v>1</v>
      </c>
      <c r="H197" s="3">
        <v>8</v>
      </c>
      <c r="I197" s="43">
        <f>VLOOKUP(A197,维度表!$A$1:$B$38,2,FALSE)</f>
      </c>
    </row>
    <row x14ac:dyDescent="0.25" r="198" customHeight="1" ht="18.75">
      <c r="A198" s="1" t="s">
        <v>4</v>
      </c>
      <c r="B198" s="1" t="s">
        <v>51</v>
      </c>
      <c r="C198" s="1" t="s">
        <v>79</v>
      </c>
      <c r="D198" s="3">
        <v>6</v>
      </c>
      <c r="E198" s="3">
        <v>3</v>
      </c>
      <c r="F198" s="3">
        <v>2</v>
      </c>
      <c r="G198" s="4"/>
      <c r="H198" s="10"/>
      <c r="I198" s="43">
        <f>VLOOKUP(A198,维度表!$A$1:$B$38,2,FALSE)</f>
      </c>
    </row>
    <row x14ac:dyDescent="0.25" r="199" customHeight="1" ht="18.75">
      <c r="A199" s="1" t="s">
        <v>36</v>
      </c>
      <c r="B199" s="1" t="s">
        <v>48</v>
      </c>
      <c r="C199" s="1" t="s">
        <v>77</v>
      </c>
      <c r="D199" s="3">
        <v>6</v>
      </c>
      <c r="E199" s="3">
        <v>5</v>
      </c>
      <c r="F199" s="3">
        <v>5</v>
      </c>
      <c r="G199" s="3">
        <v>3</v>
      </c>
      <c r="H199" s="3">
        <v>2</v>
      </c>
      <c r="I199" s="43">
        <f>VLOOKUP(A199,维度表!$A$1:$B$38,2,FALSE)</f>
      </c>
    </row>
    <row x14ac:dyDescent="0.25" r="200" customHeight="1" ht="18.75">
      <c r="A200" s="1" t="s">
        <v>36</v>
      </c>
      <c r="B200" s="1" t="s">
        <v>50</v>
      </c>
      <c r="C200" s="1" t="s">
        <v>50</v>
      </c>
      <c r="D200" s="3">
        <v>4</v>
      </c>
      <c r="E200" s="4"/>
      <c r="F200" s="4"/>
      <c r="G200" s="4"/>
      <c r="H200" s="10"/>
      <c r="I200" s="43">
        <f>VLOOKUP(A200,维度表!$A$1:$B$38,2,FALSE)</f>
      </c>
    </row>
    <row x14ac:dyDescent="0.25" r="201" customHeight="1" ht="18.75">
      <c r="A201" s="1" t="s">
        <v>36</v>
      </c>
      <c r="B201" s="1" t="s">
        <v>53</v>
      </c>
      <c r="C201" s="1" t="s">
        <v>92</v>
      </c>
      <c r="D201" s="8">
        <v>33.5</v>
      </c>
      <c r="E201" s="3">
        <v>48</v>
      </c>
      <c r="F201" s="3">
        <v>39</v>
      </c>
      <c r="G201" s="3">
        <v>37</v>
      </c>
      <c r="H201" s="3">
        <v>40</v>
      </c>
      <c r="I201" s="43">
        <f>VLOOKUP(A201,维度表!$A$1:$B$38,2,FALSE)</f>
      </c>
    </row>
    <row x14ac:dyDescent="0.25" r="202" customHeight="1" ht="18.75">
      <c r="A202" s="1" t="s">
        <v>19</v>
      </c>
      <c r="B202" s="1" t="s">
        <v>48</v>
      </c>
      <c r="C202" s="1" t="s">
        <v>56</v>
      </c>
      <c r="D202" s="3">
        <v>25</v>
      </c>
      <c r="E202" s="3">
        <v>67</v>
      </c>
      <c r="F202" s="3">
        <v>68</v>
      </c>
      <c r="G202" s="3">
        <v>70</v>
      </c>
      <c r="H202" s="3">
        <v>69</v>
      </c>
      <c r="I202" s="43">
        <f>VLOOKUP(A202,维度表!$A$1:$B$38,2,FALSE)</f>
      </c>
    </row>
    <row x14ac:dyDescent="0.25" r="203" customHeight="1" ht="18.75">
      <c r="A203" s="1" t="s">
        <v>28</v>
      </c>
      <c r="B203" s="1" t="s">
        <v>48</v>
      </c>
      <c r="C203" s="1" t="s">
        <v>57</v>
      </c>
      <c r="D203" s="3">
        <v>6</v>
      </c>
      <c r="E203" s="3">
        <v>5</v>
      </c>
      <c r="F203" s="8">
        <v>17.5</v>
      </c>
      <c r="G203" s="3">
        <v>5</v>
      </c>
      <c r="H203" s="10"/>
      <c r="I203" s="43">
        <f>VLOOKUP(A203,维度表!$A$1:$B$38,2,FALSE)</f>
      </c>
    </row>
    <row x14ac:dyDescent="0.25" r="204" customHeight="1" ht="18.75">
      <c r="A204" s="1" t="s">
        <v>28</v>
      </c>
      <c r="B204" s="1" t="s">
        <v>53</v>
      </c>
      <c r="C204" s="1" t="s">
        <v>91</v>
      </c>
      <c r="D204" s="3">
        <v>33</v>
      </c>
      <c r="E204" s="3">
        <v>29</v>
      </c>
      <c r="F204" s="3">
        <v>14</v>
      </c>
      <c r="G204" s="8">
        <v>27.5</v>
      </c>
      <c r="H204" s="8">
        <v>42.5</v>
      </c>
      <c r="I204" s="43">
        <f>VLOOKUP(A204,维度表!$A$1:$B$38,2,FALSE)</f>
      </c>
    </row>
    <row x14ac:dyDescent="0.25" r="205" customHeight="1" ht="18.75">
      <c r="A205" s="1" t="s">
        <v>28</v>
      </c>
      <c r="B205" s="1" t="s">
        <v>53</v>
      </c>
      <c r="C205" s="1" t="s">
        <v>96</v>
      </c>
      <c r="D205" s="8">
        <v>1.5</v>
      </c>
      <c r="E205" s="8">
        <v>2.5</v>
      </c>
      <c r="F205" s="8">
        <v>1.5</v>
      </c>
      <c r="G205" s="8">
        <v>3.5</v>
      </c>
      <c r="H205" s="8">
        <v>3.5</v>
      </c>
      <c r="I205" s="43">
        <f>VLOOKUP(A205,维度表!$A$1:$B$38,2,FALSE)</f>
      </c>
    </row>
    <row x14ac:dyDescent="0.25" r="206" customHeight="1" ht="18.75">
      <c r="A206" s="1" t="s">
        <v>28</v>
      </c>
      <c r="B206" s="1" t="s">
        <v>51</v>
      </c>
      <c r="C206" s="1" t="s">
        <v>135</v>
      </c>
      <c r="D206" s="8">
        <v>5.5</v>
      </c>
      <c r="E206" s="3">
        <v>3</v>
      </c>
      <c r="F206" s="8">
        <v>0.5</v>
      </c>
      <c r="G206" s="4"/>
      <c r="H206" s="10"/>
      <c r="I206" s="43">
        <f>VLOOKUP(A206,维度表!$A$1:$B$38,2,FALSE)</f>
      </c>
    </row>
    <row x14ac:dyDescent="0.25" r="207" customHeight="1" ht="18.75">
      <c r="A207" s="1" t="s">
        <v>28</v>
      </c>
      <c r="B207" s="1" t="s">
        <v>50</v>
      </c>
      <c r="C207" s="1" t="s">
        <v>50</v>
      </c>
      <c r="D207" s="4"/>
      <c r="E207" s="4"/>
      <c r="F207" s="3">
        <v>8</v>
      </c>
      <c r="G207" s="4"/>
      <c r="H207" s="10"/>
      <c r="I207" s="43">
        <f>VLOOKUP(A207,维度表!$A$1:$B$38,2,FALSE)</f>
      </c>
    </row>
    <row x14ac:dyDescent="0.25" r="208" customHeight="1" ht="18.75">
      <c r="A208" s="1" t="s">
        <v>31</v>
      </c>
      <c r="B208" s="1" t="s">
        <v>53</v>
      </c>
      <c r="C208" s="1" t="s">
        <v>91</v>
      </c>
      <c r="D208" s="3">
        <v>24</v>
      </c>
      <c r="E208" s="3">
        <v>18</v>
      </c>
      <c r="F208" s="3">
        <v>14</v>
      </c>
      <c r="G208" s="3">
        <v>19</v>
      </c>
      <c r="H208" s="3">
        <v>15</v>
      </c>
      <c r="I208" s="43">
        <f>VLOOKUP(A208,维度表!$A$1:$B$38,2,FALSE)</f>
      </c>
    </row>
    <row x14ac:dyDescent="0.25" r="209" customHeight="1" ht="18.75">
      <c r="A209" s="1" t="s">
        <v>31</v>
      </c>
      <c r="B209" s="1" t="s">
        <v>53</v>
      </c>
      <c r="C209" s="1" t="s">
        <v>101</v>
      </c>
      <c r="D209" s="3">
        <v>13</v>
      </c>
      <c r="E209" s="3">
        <v>12</v>
      </c>
      <c r="F209" s="3">
        <v>10</v>
      </c>
      <c r="G209" s="3">
        <v>17</v>
      </c>
      <c r="H209" s="3">
        <v>21</v>
      </c>
      <c r="I209" s="43">
        <f>VLOOKUP(A209,维度表!$A$1:$B$38,2,FALSE)</f>
      </c>
    </row>
    <row x14ac:dyDescent="0.25" r="210" customHeight="1" ht="18.75">
      <c r="A210" s="1" t="s">
        <v>31</v>
      </c>
      <c r="B210" s="1" t="s">
        <v>53</v>
      </c>
      <c r="C210" s="1" t="s">
        <v>122</v>
      </c>
      <c r="D210" s="4"/>
      <c r="E210" s="3">
        <v>1</v>
      </c>
      <c r="F210" s="3">
        <v>8</v>
      </c>
      <c r="G210" s="4"/>
      <c r="H210" s="10"/>
      <c r="I210" s="43">
        <f>VLOOKUP(A210,维度表!$A$1:$B$38,2,FALSE)</f>
      </c>
    </row>
    <row x14ac:dyDescent="0.25" r="211" customHeight="1" ht="18.75">
      <c r="A211" s="1" t="s">
        <v>31</v>
      </c>
      <c r="B211" s="1" t="s">
        <v>51</v>
      </c>
      <c r="C211" s="1" t="s">
        <v>117</v>
      </c>
      <c r="D211" s="4"/>
      <c r="E211" s="3">
        <v>4</v>
      </c>
      <c r="F211" s="4"/>
      <c r="G211" s="4"/>
      <c r="H211" s="10"/>
      <c r="I211" s="43">
        <f>VLOOKUP(A211,维度表!$A$1:$B$38,2,FALSE)</f>
      </c>
    </row>
    <row x14ac:dyDescent="0.25" r="212" customHeight="1" ht="18.75">
      <c r="A212" s="1" t="s">
        <v>31</v>
      </c>
      <c r="B212" s="1" t="s">
        <v>53</v>
      </c>
      <c r="C212" s="1" t="s">
        <v>97</v>
      </c>
      <c r="D212" s="4"/>
      <c r="E212" s="4"/>
      <c r="F212" s="3">
        <v>6</v>
      </c>
      <c r="G212" s="4"/>
      <c r="H212" s="10"/>
      <c r="I212" s="43">
        <f>VLOOKUP(A212,维度表!$A$1:$B$38,2,FALSE)</f>
      </c>
    </row>
    <row x14ac:dyDescent="0.25" r="213" customHeight="1" ht="18.75">
      <c r="A213" s="1" t="s">
        <v>29</v>
      </c>
      <c r="B213" s="1" t="s">
        <v>48</v>
      </c>
      <c r="C213" s="1" t="s">
        <v>57</v>
      </c>
      <c r="D213" s="3">
        <v>1</v>
      </c>
      <c r="E213" s="3">
        <v>3</v>
      </c>
      <c r="F213" s="4"/>
      <c r="G213" s="4"/>
      <c r="H213" s="10"/>
      <c r="I213" s="43">
        <f>VLOOKUP(A213,维度表!$A$1:$B$38,2,FALSE)</f>
      </c>
    </row>
    <row x14ac:dyDescent="0.25" r="214" customHeight="1" ht="18.75">
      <c r="A214" s="1" t="s">
        <v>29</v>
      </c>
      <c r="B214" s="1" t="s">
        <v>48</v>
      </c>
      <c r="C214" s="1" t="s">
        <v>60</v>
      </c>
      <c r="D214" s="3">
        <v>10</v>
      </c>
      <c r="E214" s="3">
        <v>27</v>
      </c>
      <c r="F214" s="3">
        <v>17</v>
      </c>
      <c r="G214" s="3">
        <v>9</v>
      </c>
      <c r="H214" s="10"/>
      <c r="I214" s="43">
        <f>VLOOKUP(A214,维度表!$A$1:$B$38,2,FALSE)</f>
      </c>
    </row>
    <row x14ac:dyDescent="0.25" r="215" customHeight="1" ht="18.75">
      <c r="A215" s="1" t="s">
        <v>29</v>
      </c>
      <c r="B215" s="1" t="s">
        <v>53</v>
      </c>
      <c r="C215" s="1" t="s">
        <v>91</v>
      </c>
      <c r="D215" s="3">
        <v>27</v>
      </c>
      <c r="E215" s="3">
        <v>6</v>
      </c>
      <c r="F215" s="3">
        <v>11</v>
      </c>
      <c r="G215" s="3">
        <v>17</v>
      </c>
      <c r="H215" s="10"/>
      <c r="I215" s="43">
        <f>VLOOKUP(A215,维度表!$A$1:$B$38,2,FALSE)</f>
      </c>
    </row>
    <row x14ac:dyDescent="0.25" r="216" customHeight="1" ht="18.75">
      <c r="A216" s="1" t="s">
        <v>29</v>
      </c>
      <c r="B216" s="1" t="s">
        <v>51</v>
      </c>
      <c r="C216" s="1" t="s">
        <v>135</v>
      </c>
      <c r="D216" s="3">
        <v>2</v>
      </c>
      <c r="E216" s="3">
        <v>1</v>
      </c>
      <c r="F216" s="3">
        <v>7</v>
      </c>
      <c r="G216" s="3">
        <v>2</v>
      </c>
      <c r="H216" s="10"/>
      <c r="I216" s="43">
        <f>VLOOKUP(A216,维度表!$A$1:$B$38,2,FALSE)</f>
      </c>
    </row>
    <row x14ac:dyDescent="0.25" r="217" customHeight="1" ht="18.75">
      <c r="A217" s="1" t="s">
        <v>29</v>
      </c>
      <c r="B217" s="1" t="s">
        <v>50</v>
      </c>
      <c r="C217" s="1" t="s">
        <v>50</v>
      </c>
      <c r="D217" s="4"/>
      <c r="E217" s="4"/>
      <c r="F217" s="4"/>
      <c r="G217" s="3">
        <v>7</v>
      </c>
      <c r="H217" s="10"/>
      <c r="I217" s="43">
        <f>VLOOKUP(A217,维度表!$A$1:$B$38,2,FALSE)</f>
      </c>
    </row>
    <row x14ac:dyDescent="0.25" r="218" customHeight="1" ht="18.75">
      <c r="A218" s="1" t="s">
        <v>18</v>
      </c>
      <c r="B218" s="1" t="s">
        <v>48</v>
      </c>
      <c r="C218" s="1" t="s">
        <v>72</v>
      </c>
      <c r="D218" s="3">
        <v>4</v>
      </c>
      <c r="E218" s="3">
        <v>9</v>
      </c>
      <c r="F218" s="3">
        <v>12</v>
      </c>
      <c r="G218" s="3">
        <v>4</v>
      </c>
      <c r="H218" s="3">
        <v>3</v>
      </c>
      <c r="I218" s="43">
        <f>VLOOKUP(A218,维度表!$A$1:$B$38,2,FALSE)</f>
      </c>
    </row>
    <row x14ac:dyDescent="0.25" r="219" customHeight="1" ht="18.75">
      <c r="A219" s="1" t="s">
        <v>18</v>
      </c>
      <c r="B219" s="1" t="s">
        <v>48</v>
      </c>
      <c r="C219" s="1" t="s">
        <v>57</v>
      </c>
      <c r="D219" s="3">
        <v>4</v>
      </c>
      <c r="E219" s="3">
        <v>2</v>
      </c>
      <c r="F219" s="3">
        <v>5</v>
      </c>
      <c r="G219" s="3">
        <v>7</v>
      </c>
      <c r="H219" s="3">
        <v>10</v>
      </c>
      <c r="I219" s="43">
        <f>VLOOKUP(A219,维度表!$A$1:$B$38,2,FALSE)</f>
      </c>
    </row>
    <row x14ac:dyDescent="0.25" r="220" customHeight="1" ht="18.75">
      <c r="A220" s="1" t="s">
        <v>18</v>
      </c>
      <c r="B220" s="1" t="s">
        <v>48</v>
      </c>
      <c r="C220" s="1" t="s">
        <v>70</v>
      </c>
      <c r="D220" s="3">
        <v>2</v>
      </c>
      <c r="E220" s="4"/>
      <c r="F220" s="4"/>
      <c r="G220" s="3">
        <v>1</v>
      </c>
      <c r="H220" s="10"/>
      <c r="I220" s="43">
        <f>VLOOKUP(A220,维度表!$A$1:$B$38,2,FALSE)</f>
      </c>
    </row>
    <row x14ac:dyDescent="0.25" r="221" customHeight="1" ht="18.75">
      <c r="A221" s="1" t="s">
        <v>18</v>
      </c>
      <c r="B221" s="1" t="s">
        <v>48</v>
      </c>
      <c r="C221" s="1" t="s">
        <v>61</v>
      </c>
      <c r="D221" s="3">
        <v>25</v>
      </c>
      <c r="E221" s="3">
        <v>21</v>
      </c>
      <c r="F221" s="3">
        <v>21</v>
      </c>
      <c r="G221" s="3">
        <v>21</v>
      </c>
      <c r="H221" s="3">
        <v>15</v>
      </c>
      <c r="I221" s="43">
        <f>VLOOKUP(A221,维度表!$A$1:$B$38,2,FALSE)</f>
      </c>
    </row>
    <row x14ac:dyDescent="0.25" r="222" customHeight="1" ht="18.75">
      <c r="A222" s="1" t="s">
        <v>18</v>
      </c>
      <c r="B222" s="1" t="s">
        <v>53</v>
      </c>
      <c r="C222" s="1" t="s">
        <v>15</v>
      </c>
      <c r="D222" s="3">
        <v>2</v>
      </c>
      <c r="E222" s="3">
        <v>1</v>
      </c>
      <c r="F222" s="3">
        <v>1</v>
      </c>
      <c r="G222" s="3">
        <v>3</v>
      </c>
      <c r="H222" s="3">
        <v>4</v>
      </c>
      <c r="I222" s="43">
        <f>VLOOKUP(A222,维度表!$A$1:$B$38,2,FALSE)</f>
      </c>
    </row>
    <row x14ac:dyDescent="0.25" r="223" customHeight="1" ht="18.75">
      <c r="A223" s="1" t="s">
        <v>18</v>
      </c>
      <c r="B223" s="1" t="s">
        <v>51</v>
      </c>
      <c r="C223" s="1" t="s">
        <v>117</v>
      </c>
      <c r="D223" s="3">
        <v>5</v>
      </c>
      <c r="E223" s="3">
        <v>6</v>
      </c>
      <c r="F223" s="3">
        <v>1</v>
      </c>
      <c r="G223" s="4"/>
      <c r="H223" s="10"/>
      <c r="I223" s="43">
        <f>VLOOKUP(A223,维度表!$A$1:$B$38,2,FALSE)</f>
      </c>
    </row>
    <row x14ac:dyDescent="0.25" r="224" customHeight="1" ht="18.75">
      <c r="A224" s="1" t="s">
        <v>18</v>
      </c>
      <c r="B224" s="1" t="s">
        <v>51</v>
      </c>
      <c r="C224" s="1" t="s">
        <v>135</v>
      </c>
      <c r="D224" s="3">
        <v>2</v>
      </c>
      <c r="E224" s="3">
        <v>1</v>
      </c>
      <c r="F224" s="3">
        <v>1</v>
      </c>
      <c r="G224" s="3">
        <v>1</v>
      </c>
      <c r="H224" s="3">
        <v>3</v>
      </c>
      <c r="I224" s="43">
        <f>VLOOKUP(A224,维度表!$A$1:$B$38,2,FALSE)</f>
      </c>
    </row>
    <row x14ac:dyDescent="0.25" r="225" customHeight="1" ht="18.75">
      <c r="A225" s="1" t="s">
        <v>18</v>
      </c>
      <c r="B225" s="1" t="s">
        <v>53</v>
      </c>
      <c r="C225" s="1" t="s">
        <v>91</v>
      </c>
      <c r="D225" s="4"/>
      <c r="E225" s="4"/>
      <c r="F225" s="4"/>
      <c r="G225" s="3">
        <v>1</v>
      </c>
      <c r="H225" s="10"/>
      <c r="I225" s="43">
        <f>VLOOKUP(A225,维度表!$A$1:$B$38,2,FALSE)</f>
      </c>
    </row>
    <row x14ac:dyDescent="0.25" r="226" customHeight="1" ht="18.75">
      <c r="A226" s="1" t="s">
        <v>18</v>
      </c>
      <c r="B226" s="1" t="s">
        <v>48</v>
      </c>
      <c r="C226" s="1" t="s">
        <v>60</v>
      </c>
      <c r="D226" s="4"/>
      <c r="E226" s="4"/>
      <c r="F226" s="4"/>
      <c r="G226" s="4"/>
      <c r="H226" s="3">
        <v>2</v>
      </c>
      <c r="I226" s="43">
        <f>VLOOKUP(A226,维度表!$A$1:$B$38,2,FALSE)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26"/>
  <sheetViews>
    <sheetView workbookViewId="0"/>
  </sheetViews>
  <sheetFormatPr defaultRowHeight="15" x14ac:dyDescent="0.25"/>
  <cols>
    <col min="1" max="1" style="6" width="13.576428571428572" customWidth="1" bestFit="1"/>
    <col min="2" max="2" style="6" width="21.14785714285714" customWidth="1" bestFit="1"/>
    <col min="3" max="3" style="6" width="13.576428571428572" customWidth="1" bestFit="1"/>
    <col min="4" max="4" style="6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7" width="13.576428571428572" customWidth="1" bestFit="1"/>
    <col min="9" max="9" style="20" width="13.576428571428572" customWidth="1" bestFit="1"/>
    <col min="10" max="10" style="19" width="8.719285714285713" customWidth="1" bestFit="1"/>
  </cols>
  <sheetData>
    <row x14ac:dyDescent="0.25" r="1" customHeight="1" ht="18.75">
      <c r="A1" s="40" t="s">
        <v>149</v>
      </c>
      <c r="B1" s="40" t="s">
        <v>150</v>
      </c>
      <c r="C1" s="40" t="s">
        <v>145</v>
      </c>
      <c r="D1" s="40" t="s">
        <v>151</v>
      </c>
      <c r="E1" s="41" t="s">
        <v>152</v>
      </c>
      <c r="F1" s="41" t="s">
        <v>153</v>
      </c>
      <c r="G1" s="41" t="s">
        <v>154</v>
      </c>
      <c r="H1" s="41" t="s">
        <v>155</v>
      </c>
      <c r="I1" s="41" t="s">
        <v>156</v>
      </c>
      <c r="J1" s="42" t="s">
        <v>157</v>
      </c>
    </row>
    <row x14ac:dyDescent="0.25" r="2" customHeight="1" ht="18.75">
      <c r="A2" s="1" t="s">
        <v>43</v>
      </c>
      <c r="B2" s="43">
        <f>VLOOKUP(A2,维度表!$A$1:$B$38,2,FALSE)</f>
      </c>
      <c r="C2" s="1" t="s">
        <v>53</v>
      </c>
      <c r="D2" s="1" t="s">
        <v>15</v>
      </c>
      <c r="E2" s="3">
        <v>51</v>
      </c>
      <c r="F2" s="3">
        <v>44</v>
      </c>
      <c r="G2" s="3">
        <v>49</v>
      </c>
      <c r="H2" s="3">
        <v>44</v>
      </c>
      <c r="I2" s="3">
        <v>40</v>
      </c>
      <c r="J2" s="8">
        <f>SUM(E2:I2)/7</f>
      </c>
    </row>
    <row x14ac:dyDescent="0.25" r="3" customHeight="1" ht="18.75">
      <c r="A3" s="1" t="s">
        <v>14</v>
      </c>
      <c r="B3" s="43">
        <f>VLOOKUP(A3,维度表!$A$1:$B$38,2,FALSE)</f>
      </c>
      <c r="C3" s="1" t="s">
        <v>48</v>
      </c>
      <c r="D3" s="1" t="s">
        <v>58</v>
      </c>
      <c r="E3" s="8">
        <v>24.5</v>
      </c>
      <c r="F3" s="3">
        <v>18</v>
      </c>
      <c r="G3" s="3">
        <v>7</v>
      </c>
      <c r="H3" s="3">
        <v>11</v>
      </c>
      <c r="I3" s="8">
        <v>20.5</v>
      </c>
      <c r="J3" s="8">
        <f>SUM(E3:I3)/7</f>
      </c>
    </row>
    <row x14ac:dyDescent="0.25" r="4" customHeight="1" ht="18.75">
      <c r="A4" s="1" t="s">
        <v>14</v>
      </c>
      <c r="B4" s="43">
        <f>VLOOKUP(A4,维度表!$A$1:$B$38,2,FALSE)</f>
      </c>
      <c r="C4" s="1" t="s">
        <v>53</v>
      </c>
      <c r="D4" s="1" t="s">
        <v>105</v>
      </c>
      <c r="E4" s="8">
        <v>0.3</v>
      </c>
      <c r="F4" s="8">
        <v>0.5</v>
      </c>
      <c r="G4" s="4"/>
      <c r="H4" s="4"/>
      <c r="I4" s="10"/>
      <c r="J4" s="8">
        <f>SUM(E4:I4)/7</f>
      </c>
    </row>
    <row x14ac:dyDescent="0.25" r="5" customHeight="1" ht="18.75">
      <c r="A5" s="1" t="s">
        <v>14</v>
      </c>
      <c r="B5" s="43">
        <f>VLOOKUP(A5,维度表!$A$1:$B$38,2,FALSE)</f>
      </c>
      <c r="C5" s="1" t="s">
        <v>53</v>
      </c>
      <c r="D5" s="1" t="s">
        <v>93</v>
      </c>
      <c r="E5" s="8">
        <v>6.4</v>
      </c>
      <c r="F5" s="3">
        <v>9</v>
      </c>
      <c r="G5" s="3">
        <v>18</v>
      </c>
      <c r="H5" s="3">
        <v>19</v>
      </c>
      <c r="I5" s="3">
        <v>9</v>
      </c>
      <c r="J5" s="8">
        <f>SUM(E5:I5)/7</f>
      </c>
    </row>
    <row x14ac:dyDescent="0.25" r="6" customHeight="1" ht="18.75">
      <c r="A6" s="1" t="s">
        <v>14</v>
      </c>
      <c r="B6" s="43">
        <f>VLOOKUP(A6,维度表!$A$1:$B$38,2,FALSE)</f>
      </c>
      <c r="C6" s="1" t="s">
        <v>53</v>
      </c>
      <c r="D6" s="1" t="s">
        <v>96</v>
      </c>
      <c r="E6" s="8">
        <v>4.3</v>
      </c>
      <c r="F6" s="3">
        <v>4</v>
      </c>
      <c r="G6" s="8">
        <v>4.5</v>
      </c>
      <c r="H6" s="3">
        <v>5</v>
      </c>
      <c r="I6" s="3">
        <v>5</v>
      </c>
      <c r="J6" s="8">
        <f>SUM(E6:I6)/7</f>
      </c>
    </row>
    <row x14ac:dyDescent="0.25" r="7" customHeight="1" ht="18.75">
      <c r="A7" s="1" t="s">
        <v>14</v>
      </c>
      <c r="B7" s="43">
        <f>VLOOKUP(A7,维度表!$A$1:$B$38,2,FALSE)</f>
      </c>
      <c r="C7" s="1" t="s">
        <v>53</v>
      </c>
      <c r="D7" s="1" t="s">
        <v>129</v>
      </c>
      <c r="E7" s="4"/>
      <c r="F7" s="8">
        <v>5.5</v>
      </c>
      <c r="G7" s="4"/>
      <c r="H7" s="4"/>
      <c r="I7" s="10"/>
      <c r="J7" s="8">
        <f>SUM(E7:I7)/7</f>
      </c>
    </row>
    <row x14ac:dyDescent="0.25" r="8" customHeight="1" ht="18.75">
      <c r="A8" s="1" t="s">
        <v>14</v>
      </c>
      <c r="B8" s="43">
        <f>VLOOKUP(A8,维度表!$A$1:$B$38,2,FALSE)</f>
      </c>
      <c r="C8" s="1" t="s">
        <v>51</v>
      </c>
      <c r="D8" s="1" t="s">
        <v>50</v>
      </c>
      <c r="E8" s="4"/>
      <c r="F8" s="3">
        <v>3</v>
      </c>
      <c r="G8" s="4"/>
      <c r="H8" s="4"/>
      <c r="I8" s="10"/>
      <c r="J8" s="8">
        <f>SUM(E8:I8)/7</f>
      </c>
    </row>
    <row x14ac:dyDescent="0.25" r="9" customHeight="1" ht="18.75">
      <c r="A9" s="1" t="s">
        <v>14</v>
      </c>
      <c r="B9" s="43">
        <f>VLOOKUP(A9,维度表!$A$1:$B$38,2,FALSE)</f>
      </c>
      <c r="C9" s="1" t="s">
        <v>53</v>
      </c>
      <c r="D9" s="1" t="s">
        <v>125</v>
      </c>
      <c r="E9" s="4"/>
      <c r="F9" s="4"/>
      <c r="G9" s="8">
        <v>5.5</v>
      </c>
      <c r="H9" s="4"/>
      <c r="I9" s="3">
        <v>1</v>
      </c>
      <c r="J9" s="8">
        <f>SUM(E9:I9)/7</f>
      </c>
    </row>
    <row x14ac:dyDescent="0.25" r="10" customHeight="1" ht="18.75">
      <c r="A10" s="1" t="s">
        <v>14</v>
      </c>
      <c r="B10" s="43">
        <f>VLOOKUP(A10,维度表!$A$1:$B$38,2,FALSE)</f>
      </c>
      <c r="C10" s="1" t="s">
        <v>53</v>
      </c>
      <c r="D10" s="1" t="s">
        <v>126</v>
      </c>
      <c r="E10" s="4"/>
      <c r="F10" s="4"/>
      <c r="G10" s="3">
        <v>1</v>
      </c>
      <c r="H10" s="4"/>
      <c r="I10" s="10"/>
      <c r="J10" s="8">
        <f>SUM(E10:I10)/7</f>
      </c>
    </row>
    <row x14ac:dyDescent="0.25" r="11" customHeight="1" ht="18.75">
      <c r="A11" s="1" t="s">
        <v>14</v>
      </c>
      <c r="B11" s="43">
        <f>VLOOKUP(A11,维度表!$A$1:$B$38,2,FALSE)</f>
      </c>
      <c r="C11" s="1" t="s">
        <v>53</v>
      </c>
      <c r="D11" s="1" t="s">
        <v>141</v>
      </c>
      <c r="E11" s="4"/>
      <c r="F11" s="4"/>
      <c r="G11" s="4"/>
      <c r="H11" s="4"/>
      <c r="I11" s="3">
        <v>1</v>
      </c>
      <c r="J11" s="8">
        <f>SUM(E11:I11)/7</f>
      </c>
    </row>
    <row x14ac:dyDescent="0.25" r="12" customHeight="1" ht="18.75">
      <c r="A12" s="1" t="s">
        <v>24</v>
      </c>
      <c r="B12" s="43">
        <f>VLOOKUP(A12,维度表!$A$1:$B$38,2,FALSE)</f>
      </c>
      <c r="C12" s="1" t="s">
        <v>48</v>
      </c>
      <c r="D12" s="1" t="s">
        <v>64</v>
      </c>
      <c r="E12" s="3">
        <v>2</v>
      </c>
      <c r="F12" s="3">
        <v>2</v>
      </c>
      <c r="G12" s="3">
        <v>3</v>
      </c>
      <c r="H12" s="3">
        <v>2</v>
      </c>
      <c r="I12" s="3">
        <v>2</v>
      </c>
      <c r="J12" s="8">
        <f>SUM(E12:I12)/7</f>
      </c>
    </row>
    <row x14ac:dyDescent="0.25" r="13" customHeight="1" ht="18.75">
      <c r="A13" s="1" t="s">
        <v>24</v>
      </c>
      <c r="B13" s="43">
        <f>VLOOKUP(A13,维度表!$A$1:$B$38,2,FALSE)</f>
      </c>
      <c r="C13" s="1" t="s">
        <v>53</v>
      </c>
      <c r="D13" s="1" t="s">
        <v>105</v>
      </c>
      <c r="E13" s="3">
        <v>26</v>
      </c>
      <c r="F13" s="3">
        <v>6</v>
      </c>
      <c r="G13" s="3">
        <v>6</v>
      </c>
      <c r="H13" s="3">
        <v>6</v>
      </c>
      <c r="I13" s="3">
        <v>10</v>
      </c>
      <c r="J13" s="8">
        <f>SUM(E13:I13)/7</f>
      </c>
    </row>
    <row x14ac:dyDescent="0.25" r="14" customHeight="1" ht="18.75">
      <c r="A14" s="1" t="s">
        <v>24</v>
      </c>
      <c r="B14" s="43">
        <f>VLOOKUP(A14,维度表!$A$1:$B$38,2,FALSE)</f>
      </c>
      <c r="C14" s="1" t="s">
        <v>53</v>
      </c>
      <c r="D14" s="1" t="s">
        <v>97</v>
      </c>
      <c r="E14" s="3">
        <v>14</v>
      </c>
      <c r="F14" s="8">
        <v>33.5</v>
      </c>
      <c r="G14" s="3">
        <v>32</v>
      </c>
      <c r="H14" s="3">
        <v>27</v>
      </c>
      <c r="I14" s="3">
        <v>21</v>
      </c>
      <c r="J14" s="8">
        <f>SUM(E14:I14)/7</f>
      </c>
    </row>
    <row x14ac:dyDescent="0.25" r="15" customHeight="1" ht="18.75">
      <c r="A15" s="1" t="s">
        <v>24</v>
      </c>
      <c r="B15" s="43">
        <f>VLOOKUP(A15,维度表!$A$1:$B$38,2,FALSE)</f>
      </c>
      <c r="C15" s="1" t="s">
        <v>53</v>
      </c>
      <c r="D15" s="1" t="s">
        <v>124</v>
      </c>
      <c r="E15" s="3">
        <v>3</v>
      </c>
      <c r="F15" s="3">
        <v>1</v>
      </c>
      <c r="G15" s="3">
        <v>2</v>
      </c>
      <c r="H15" s="3">
        <v>1</v>
      </c>
      <c r="I15" s="3">
        <v>2</v>
      </c>
      <c r="J15" s="8">
        <f>SUM(E15:I15)/7</f>
      </c>
    </row>
    <row x14ac:dyDescent="0.25" r="16" customHeight="1" ht="18.75">
      <c r="A16" s="1" t="s">
        <v>24</v>
      </c>
      <c r="B16" s="43">
        <f>VLOOKUP(A16,维度表!$A$1:$B$38,2,FALSE)</f>
      </c>
      <c r="C16" s="1" t="s">
        <v>52</v>
      </c>
      <c r="D16" s="1" t="s">
        <v>158</v>
      </c>
      <c r="E16" s="4"/>
      <c r="F16" s="3">
        <v>3</v>
      </c>
      <c r="G16" s="4"/>
      <c r="H16" s="4"/>
      <c r="I16" s="10"/>
      <c r="J16" s="8">
        <f>SUM(E16:I16)/7</f>
      </c>
    </row>
    <row x14ac:dyDescent="0.25" r="17" customHeight="1" ht="18.75">
      <c r="A17" s="1" t="s">
        <v>12</v>
      </c>
      <c r="B17" s="43">
        <f>VLOOKUP(A17,维度表!$A$1:$B$38,2,FALSE)</f>
      </c>
      <c r="C17" s="1" t="s">
        <v>48</v>
      </c>
      <c r="D17" s="1" t="s">
        <v>67</v>
      </c>
      <c r="E17" s="3">
        <v>2</v>
      </c>
      <c r="F17" s="3">
        <v>12</v>
      </c>
      <c r="G17" s="3">
        <v>5</v>
      </c>
      <c r="H17" s="3">
        <v>4</v>
      </c>
      <c r="I17" s="3">
        <v>10</v>
      </c>
      <c r="J17" s="8">
        <f>SUM(E17:I17)/7</f>
      </c>
    </row>
    <row x14ac:dyDescent="0.25" r="18" customHeight="1" ht="18.75">
      <c r="A18" s="1" t="s">
        <v>12</v>
      </c>
      <c r="B18" s="43">
        <f>VLOOKUP(A18,维度表!$A$1:$B$38,2,FALSE)</f>
      </c>
      <c r="C18" s="1" t="s">
        <v>50</v>
      </c>
      <c r="D18" s="1" t="s">
        <v>50</v>
      </c>
      <c r="E18" s="3">
        <v>3</v>
      </c>
      <c r="F18" s="4"/>
      <c r="G18" s="4"/>
      <c r="H18" s="4"/>
      <c r="I18" s="10"/>
      <c r="J18" s="8">
        <f>SUM(E18:I18)/7</f>
      </c>
    </row>
    <row x14ac:dyDescent="0.25" r="19" customHeight="1" ht="18.75">
      <c r="A19" s="1" t="s">
        <v>12</v>
      </c>
      <c r="B19" s="43">
        <f>VLOOKUP(A19,维度表!$A$1:$B$38,2,FALSE)</f>
      </c>
      <c r="C19" s="1" t="s">
        <v>53</v>
      </c>
      <c r="D19" s="1" t="s">
        <v>96</v>
      </c>
      <c r="E19" s="3">
        <v>31</v>
      </c>
      <c r="F19" s="3">
        <v>20</v>
      </c>
      <c r="G19" s="3">
        <v>24</v>
      </c>
      <c r="H19" s="3">
        <v>33</v>
      </c>
      <c r="I19" s="3">
        <v>30</v>
      </c>
      <c r="J19" s="8">
        <f>SUM(E19:I19)/7</f>
      </c>
    </row>
    <row x14ac:dyDescent="0.25" r="20" customHeight="1" ht="18.75">
      <c r="A20" s="1" t="s">
        <v>12</v>
      </c>
      <c r="B20" s="43">
        <f>VLOOKUP(A20,维度表!$A$1:$B$38,2,FALSE)</f>
      </c>
      <c r="C20" s="1" t="s">
        <v>48</v>
      </c>
      <c r="D20" s="1" t="s">
        <v>80</v>
      </c>
      <c r="E20" s="4"/>
      <c r="F20" s="3">
        <v>4</v>
      </c>
      <c r="G20" s="3">
        <v>10</v>
      </c>
      <c r="H20" s="4"/>
      <c r="I20" s="10"/>
      <c r="J20" s="3">
        <f>SUM(E20:I20)/7</f>
      </c>
    </row>
    <row x14ac:dyDescent="0.25" r="21" customHeight="1" ht="18.75">
      <c r="A21" s="1" t="s">
        <v>12</v>
      </c>
      <c r="B21" s="43">
        <f>VLOOKUP(A21,维度表!$A$1:$B$38,2,FALSE)</f>
      </c>
      <c r="C21" s="1" t="s">
        <v>53</v>
      </c>
      <c r="D21" s="1" t="s">
        <v>93</v>
      </c>
      <c r="E21" s="4"/>
      <c r="F21" s="3">
        <v>2</v>
      </c>
      <c r="G21" s="4"/>
      <c r="H21" s="3">
        <v>2</v>
      </c>
      <c r="I21" s="10"/>
      <c r="J21" s="8">
        <f>SUM(E21:I21)/7</f>
      </c>
    </row>
    <row x14ac:dyDescent="0.25" r="22" customHeight="1" ht="18.75">
      <c r="A22" s="1" t="s">
        <v>12</v>
      </c>
      <c r="B22" s="43">
        <f>VLOOKUP(A22,维度表!$A$1:$B$38,2,FALSE)</f>
      </c>
      <c r="C22" s="1" t="s">
        <v>51</v>
      </c>
      <c r="D22" s="1" t="s">
        <v>159</v>
      </c>
      <c r="E22" s="4"/>
      <c r="F22" s="3">
        <v>2</v>
      </c>
      <c r="G22" s="4"/>
      <c r="H22" s="4"/>
      <c r="I22" s="10"/>
      <c r="J22" s="8">
        <f>SUM(E22:I22)/7</f>
      </c>
    </row>
    <row x14ac:dyDescent="0.25" r="23" customHeight="1" ht="18.75">
      <c r="A23" s="1" t="s">
        <v>16</v>
      </c>
      <c r="B23" s="43">
        <f>VLOOKUP(A23,维度表!$A$1:$B$38,2,FALSE)</f>
      </c>
      <c r="C23" s="1" t="s">
        <v>48</v>
      </c>
      <c r="D23" s="1" t="s">
        <v>73</v>
      </c>
      <c r="E23" s="3">
        <v>4</v>
      </c>
      <c r="F23" s="3">
        <v>7</v>
      </c>
      <c r="G23" s="3">
        <v>1</v>
      </c>
      <c r="H23" s="4"/>
      <c r="I23" s="3">
        <v>5</v>
      </c>
      <c r="J23" s="8">
        <f>SUM(E23:I23)/7</f>
      </c>
    </row>
    <row x14ac:dyDescent="0.25" r="24" customHeight="1" ht="18.75">
      <c r="A24" s="1" t="s">
        <v>16</v>
      </c>
      <c r="B24" s="43">
        <f>VLOOKUP(A24,维度表!$A$1:$B$38,2,FALSE)</f>
      </c>
      <c r="C24" s="1" t="s">
        <v>48</v>
      </c>
      <c r="D24" s="1" t="s">
        <v>58</v>
      </c>
      <c r="E24" s="3">
        <v>8</v>
      </c>
      <c r="F24" s="3">
        <v>7</v>
      </c>
      <c r="G24" s="3">
        <v>9</v>
      </c>
      <c r="H24" s="3">
        <v>4</v>
      </c>
      <c r="I24" s="3">
        <v>5</v>
      </c>
      <c r="J24" s="8">
        <f>SUM(E24:I24)/7</f>
      </c>
    </row>
    <row x14ac:dyDescent="0.25" r="25" customHeight="1" ht="18.75">
      <c r="A25" s="1" t="s">
        <v>16</v>
      </c>
      <c r="B25" s="43">
        <f>VLOOKUP(A25,维度表!$A$1:$B$38,2,FALSE)</f>
      </c>
      <c r="C25" s="1" t="s">
        <v>53</v>
      </c>
      <c r="D25" s="1" t="s">
        <v>93</v>
      </c>
      <c r="E25" s="3">
        <v>30</v>
      </c>
      <c r="F25" s="3">
        <v>31</v>
      </c>
      <c r="G25" s="3">
        <v>33</v>
      </c>
      <c r="H25" s="3">
        <v>20</v>
      </c>
      <c r="I25" s="3">
        <v>30</v>
      </c>
      <c r="J25" s="8">
        <f>SUM(E25:I25)/7</f>
      </c>
    </row>
    <row x14ac:dyDescent="0.25" r="26" customHeight="1" ht="18.75">
      <c r="A26" s="1" t="s">
        <v>45</v>
      </c>
      <c r="B26" s="43">
        <f>VLOOKUP(A26,维度表!$A$1:$B$38,2,FALSE)</f>
      </c>
      <c r="C26" s="1" t="s">
        <v>53</v>
      </c>
      <c r="D26" s="1" t="s">
        <v>15</v>
      </c>
      <c r="E26" s="3">
        <v>39</v>
      </c>
      <c r="F26" s="3">
        <v>41</v>
      </c>
      <c r="G26" s="8">
        <v>45.5</v>
      </c>
      <c r="H26" s="3">
        <v>44</v>
      </c>
      <c r="I26" s="3">
        <v>36</v>
      </c>
      <c r="J26" s="8">
        <f>SUM(E26:I26)/7</f>
      </c>
    </row>
    <row x14ac:dyDescent="0.25" r="27" customHeight="1" ht="18.75">
      <c r="A27" s="1" t="s">
        <v>45</v>
      </c>
      <c r="B27" s="43">
        <f>VLOOKUP(A27,维度表!$A$1:$B$38,2,FALSE)</f>
      </c>
      <c r="C27" s="1" t="s">
        <v>51</v>
      </c>
      <c r="D27" s="1" t="s">
        <v>135</v>
      </c>
      <c r="E27" s="3">
        <v>6</v>
      </c>
      <c r="F27" s="4"/>
      <c r="G27" s="4"/>
      <c r="H27" s="4"/>
      <c r="I27" s="10"/>
      <c r="J27" s="8">
        <f>SUM(E27:I27)/7</f>
      </c>
    </row>
    <row x14ac:dyDescent="0.25" r="28" customHeight="1" ht="18.75">
      <c r="A28" s="1" t="s">
        <v>45</v>
      </c>
      <c r="B28" s="43">
        <f>VLOOKUP(A28,维度表!$A$1:$B$38,2,FALSE)</f>
      </c>
      <c r="C28" s="1" t="s">
        <v>51</v>
      </c>
      <c r="D28" s="1" t="s">
        <v>117</v>
      </c>
      <c r="E28" s="4"/>
      <c r="F28" s="3">
        <v>1</v>
      </c>
      <c r="G28" s="8">
        <v>0.5</v>
      </c>
      <c r="H28" s="4"/>
      <c r="I28" s="10"/>
      <c r="J28" s="8">
        <f>SUM(E28:I28)/7</f>
      </c>
    </row>
    <row x14ac:dyDescent="0.25" r="29" customHeight="1" ht="18.75">
      <c r="A29" s="1" t="s">
        <v>45</v>
      </c>
      <c r="B29" s="43">
        <f>VLOOKUP(A29,维度表!$A$1:$B$38,2,FALSE)</f>
      </c>
      <c r="C29" s="1" t="s">
        <v>51</v>
      </c>
      <c r="D29" s="1" t="s">
        <v>159</v>
      </c>
      <c r="E29" s="4"/>
      <c r="F29" s="3">
        <v>2</v>
      </c>
      <c r="G29" s="3">
        <v>2</v>
      </c>
      <c r="H29" s="4"/>
      <c r="I29" s="10"/>
      <c r="J29" s="8">
        <f>SUM(E29:I29)/7</f>
      </c>
    </row>
    <row x14ac:dyDescent="0.25" r="30" customHeight="1" ht="18.75">
      <c r="A30" s="1" t="s">
        <v>22</v>
      </c>
      <c r="B30" s="43">
        <f>VLOOKUP(A30,维度表!$A$1:$B$38,2,FALSE)</f>
      </c>
      <c r="C30" s="1" t="s">
        <v>48</v>
      </c>
      <c r="D30" s="1" t="s">
        <v>89</v>
      </c>
      <c r="E30" s="3">
        <v>1</v>
      </c>
      <c r="F30" s="4"/>
      <c r="G30" s="4"/>
      <c r="H30" s="4"/>
      <c r="I30" s="10"/>
      <c r="J30" s="8">
        <f>SUM(E30:I30)/7</f>
      </c>
    </row>
    <row x14ac:dyDescent="0.25" r="31" customHeight="1" ht="18.75">
      <c r="A31" s="1" t="s">
        <v>22</v>
      </c>
      <c r="B31" s="43">
        <f>VLOOKUP(A31,维度表!$A$1:$B$38,2,FALSE)</f>
      </c>
      <c r="C31" s="1" t="s">
        <v>48</v>
      </c>
      <c r="D31" s="1" t="s">
        <v>59</v>
      </c>
      <c r="E31" s="3">
        <v>16</v>
      </c>
      <c r="F31" s="4"/>
      <c r="G31" s="3">
        <v>18</v>
      </c>
      <c r="H31" s="3">
        <v>37</v>
      </c>
      <c r="I31" s="3">
        <v>23</v>
      </c>
      <c r="J31" s="8">
        <f>SUM(E31:I31)/7</f>
      </c>
    </row>
    <row x14ac:dyDescent="0.25" r="32" customHeight="1" ht="18.75">
      <c r="A32" s="1" t="s">
        <v>22</v>
      </c>
      <c r="B32" s="43">
        <f>VLOOKUP(A32,维度表!$A$1:$B$38,2,FALSE)</f>
      </c>
      <c r="C32" s="1" t="s">
        <v>48</v>
      </c>
      <c r="D32" s="1" t="s">
        <v>62</v>
      </c>
      <c r="E32" s="3">
        <v>7</v>
      </c>
      <c r="F32" s="3">
        <v>12</v>
      </c>
      <c r="G32" s="4"/>
      <c r="H32" s="3">
        <v>8</v>
      </c>
      <c r="I32" s="3">
        <v>4</v>
      </c>
      <c r="J32" s="8">
        <f>SUM(E32:I32)/7</f>
      </c>
    </row>
    <row x14ac:dyDescent="0.25" r="33" customHeight="1" ht="18.75">
      <c r="A33" s="1" t="s">
        <v>22</v>
      </c>
      <c r="B33" s="43">
        <f>VLOOKUP(A33,维度表!$A$1:$B$38,2,FALSE)</f>
      </c>
      <c r="C33" s="1" t="s">
        <v>48</v>
      </c>
      <c r="D33" s="1" t="s">
        <v>79</v>
      </c>
      <c r="E33" s="3">
        <v>16</v>
      </c>
      <c r="F33" s="4"/>
      <c r="G33" s="4"/>
      <c r="H33" s="4"/>
      <c r="I33" s="10"/>
      <c r="J33" s="8">
        <f>SUM(E33:I33)/7</f>
      </c>
    </row>
    <row x14ac:dyDescent="0.25" r="34" customHeight="1" ht="18.75">
      <c r="A34" s="1" t="s">
        <v>22</v>
      </c>
      <c r="B34" s="43">
        <f>VLOOKUP(A34,维度表!$A$1:$B$38,2,FALSE)</f>
      </c>
      <c r="C34" s="1" t="s">
        <v>52</v>
      </c>
      <c r="D34" s="1" t="s">
        <v>158</v>
      </c>
      <c r="E34" s="3">
        <v>14</v>
      </c>
      <c r="F34" s="3">
        <v>52</v>
      </c>
      <c r="G34" s="4"/>
      <c r="H34" s="4"/>
      <c r="I34" s="10"/>
      <c r="J34" s="8">
        <f>SUM(E34:I34)/7</f>
      </c>
    </row>
    <row x14ac:dyDescent="0.25" r="35" customHeight="1" ht="18.75">
      <c r="A35" s="1" t="s">
        <v>22</v>
      </c>
      <c r="B35" s="43">
        <f>VLOOKUP(A35,维度表!$A$1:$B$38,2,FALSE)</f>
      </c>
      <c r="C35" s="1" t="s">
        <v>53</v>
      </c>
      <c r="D35" s="1" t="s">
        <v>123</v>
      </c>
      <c r="E35" s="4"/>
      <c r="F35" s="3">
        <v>9</v>
      </c>
      <c r="G35" s="4"/>
      <c r="H35" s="4"/>
      <c r="I35" s="10"/>
      <c r="J35" s="8">
        <f>SUM(E35:I35)/7</f>
      </c>
    </row>
    <row x14ac:dyDescent="0.25" r="36" customHeight="1" ht="18.75">
      <c r="A36" s="1" t="s">
        <v>22</v>
      </c>
      <c r="B36" s="43">
        <f>VLOOKUP(A36,维度表!$A$1:$B$38,2,FALSE)</f>
      </c>
      <c r="C36" s="1" t="s">
        <v>48</v>
      </c>
      <c r="D36" s="1" t="s">
        <v>64</v>
      </c>
      <c r="E36" s="4"/>
      <c r="F36" s="4"/>
      <c r="G36" s="4"/>
      <c r="H36" s="4"/>
      <c r="I36" s="3">
        <v>22</v>
      </c>
      <c r="J36" s="8">
        <f>SUM(E36:I36)/7</f>
      </c>
    </row>
    <row x14ac:dyDescent="0.25" r="37" customHeight="1" ht="18.75">
      <c r="A37" s="1" t="s">
        <v>44</v>
      </c>
      <c r="B37" s="43">
        <f>VLOOKUP(A37,维度表!$A$1:$B$38,2,FALSE)</f>
      </c>
      <c r="C37" s="1" t="s">
        <v>53</v>
      </c>
      <c r="D37" s="1" t="s">
        <v>15</v>
      </c>
      <c r="E37" s="3">
        <v>39</v>
      </c>
      <c r="F37" s="3">
        <v>38</v>
      </c>
      <c r="G37" s="3">
        <v>42</v>
      </c>
      <c r="H37" s="3">
        <v>38</v>
      </c>
      <c r="I37" s="3">
        <v>35</v>
      </c>
      <c r="J37" s="8">
        <f>SUM(E37:I37)/7</f>
      </c>
    </row>
    <row x14ac:dyDescent="0.25" r="38" customHeight="1" ht="18.75">
      <c r="A38" s="1" t="s">
        <v>44</v>
      </c>
      <c r="B38" s="43">
        <f>VLOOKUP(A38,维度表!$A$1:$B$38,2,FALSE)</f>
      </c>
      <c r="C38" s="1" t="s">
        <v>51</v>
      </c>
      <c r="D38" s="1" t="s">
        <v>117</v>
      </c>
      <c r="E38" s="4"/>
      <c r="F38" s="3">
        <v>1</v>
      </c>
      <c r="G38" s="4"/>
      <c r="H38" s="4"/>
      <c r="I38" s="10"/>
      <c r="J38" s="8">
        <f>SUM(E38:I38)/7</f>
      </c>
    </row>
    <row x14ac:dyDescent="0.25" r="39" customHeight="1" ht="18.75">
      <c r="A39" s="1" t="s">
        <v>44</v>
      </c>
      <c r="B39" s="43">
        <f>VLOOKUP(A39,维度表!$A$1:$B$38,2,FALSE)</f>
      </c>
      <c r="C39" s="1" t="s">
        <v>51</v>
      </c>
      <c r="D39" s="1" t="s">
        <v>159</v>
      </c>
      <c r="E39" s="4"/>
      <c r="F39" s="3">
        <v>4</v>
      </c>
      <c r="G39" s="4"/>
      <c r="H39" s="4"/>
      <c r="I39" s="10"/>
      <c r="J39" s="8">
        <f>SUM(E39:I39)/7</f>
      </c>
    </row>
    <row x14ac:dyDescent="0.25" r="40" customHeight="1" ht="18.75">
      <c r="A40" s="1" t="s">
        <v>25</v>
      </c>
      <c r="B40" s="43">
        <f>VLOOKUP(A40,维度表!$A$1:$B$38,2,FALSE)</f>
      </c>
      <c r="C40" s="1" t="s">
        <v>48</v>
      </c>
      <c r="D40" s="1" t="s">
        <v>62</v>
      </c>
      <c r="E40" s="3">
        <v>24</v>
      </c>
      <c r="F40" s="3">
        <v>21</v>
      </c>
      <c r="G40" s="3">
        <v>16</v>
      </c>
      <c r="H40" s="3">
        <v>10</v>
      </c>
      <c r="I40" s="3">
        <v>7</v>
      </c>
      <c r="J40" s="8">
        <f>SUM(E40:I40)/7</f>
      </c>
    </row>
    <row x14ac:dyDescent="0.25" r="41" customHeight="1" ht="18.75">
      <c r="A41" s="1" t="s">
        <v>25</v>
      </c>
      <c r="B41" s="43">
        <f>VLOOKUP(A41,维度表!$A$1:$B$38,2,FALSE)</f>
      </c>
      <c r="C41" s="1" t="s">
        <v>48</v>
      </c>
      <c r="D41" s="1" t="s">
        <v>57</v>
      </c>
      <c r="E41" s="3">
        <v>2</v>
      </c>
      <c r="F41" s="8">
        <v>3.5</v>
      </c>
      <c r="G41" s="3">
        <v>5</v>
      </c>
      <c r="H41" s="4"/>
      <c r="I41" s="10"/>
      <c r="J41" s="8">
        <f>SUM(E41:I41)/7</f>
      </c>
    </row>
    <row x14ac:dyDescent="0.25" r="42" customHeight="1" ht="18.75">
      <c r="A42" s="1" t="s">
        <v>25</v>
      </c>
      <c r="B42" s="43">
        <f>VLOOKUP(A42,维度表!$A$1:$B$38,2,FALSE)</f>
      </c>
      <c r="C42" s="1" t="s">
        <v>53</v>
      </c>
      <c r="D42" s="1" t="s">
        <v>107</v>
      </c>
      <c r="E42" s="3">
        <v>4</v>
      </c>
      <c r="F42" s="3">
        <v>6</v>
      </c>
      <c r="G42" s="3">
        <v>6</v>
      </c>
      <c r="H42" s="3">
        <v>13</v>
      </c>
      <c r="I42" s="3">
        <v>15</v>
      </c>
      <c r="J42" s="8">
        <f>SUM(E42:I42)/7</f>
      </c>
    </row>
    <row x14ac:dyDescent="0.25" r="43" customHeight="1" ht="18.75">
      <c r="A43" s="1" t="s">
        <v>25</v>
      </c>
      <c r="B43" s="43">
        <f>VLOOKUP(A43,维度表!$A$1:$B$38,2,FALSE)</f>
      </c>
      <c r="C43" s="1" t="s">
        <v>53</v>
      </c>
      <c r="D43" s="1" t="s">
        <v>99</v>
      </c>
      <c r="E43" s="3">
        <v>13</v>
      </c>
      <c r="F43" s="8">
        <v>15.5</v>
      </c>
      <c r="G43" s="3">
        <v>17</v>
      </c>
      <c r="H43" s="3">
        <v>16</v>
      </c>
      <c r="I43" s="3">
        <v>18</v>
      </c>
      <c r="J43" s="8">
        <f>SUM(E43:I43)/7</f>
      </c>
    </row>
    <row x14ac:dyDescent="0.25" r="44" customHeight="1" ht="18.75">
      <c r="A44" s="1" t="s">
        <v>25</v>
      </c>
      <c r="B44" s="43">
        <f>VLOOKUP(A44,维度表!$A$1:$B$38,2,FALSE)</f>
      </c>
      <c r="C44" s="1" t="s">
        <v>51</v>
      </c>
      <c r="D44" s="1" t="s">
        <v>135</v>
      </c>
      <c r="E44" s="3">
        <v>2</v>
      </c>
      <c r="F44" s="4"/>
      <c r="G44" s="4"/>
      <c r="H44" s="4"/>
      <c r="I44" s="10"/>
      <c r="J44" s="8">
        <f>SUM(E44:I44)/7</f>
      </c>
    </row>
    <row x14ac:dyDescent="0.25" r="45" customHeight="1" ht="18.75">
      <c r="A45" s="1" t="s">
        <v>25</v>
      </c>
      <c r="B45" s="43">
        <f>VLOOKUP(A45,维度表!$A$1:$B$38,2,FALSE)</f>
      </c>
      <c r="C45" s="1" t="s">
        <v>51</v>
      </c>
      <c r="D45" s="1" t="s">
        <v>117</v>
      </c>
      <c r="E45" s="4"/>
      <c r="F45" s="8">
        <v>3.5</v>
      </c>
      <c r="G45" s="3">
        <v>3</v>
      </c>
      <c r="H45" s="4"/>
      <c r="I45" s="10"/>
      <c r="J45" s="8">
        <f>SUM(E45:I45)/7</f>
      </c>
    </row>
    <row x14ac:dyDescent="0.25" r="46" customHeight="1" ht="18.75">
      <c r="A46" s="1" t="s">
        <v>25</v>
      </c>
      <c r="B46" s="43">
        <f>VLOOKUP(A46,维度表!$A$1:$B$38,2,FALSE)</f>
      </c>
      <c r="C46" s="1" t="s">
        <v>48</v>
      </c>
      <c r="D46" s="1" t="s">
        <v>61</v>
      </c>
      <c r="E46" s="4"/>
      <c r="F46" s="4"/>
      <c r="G46" s="3">
        <v>2</v>
      </c>
      <c r="H46" s="4"/>
      <c r="I46" s="10"/>
      <c r="J46" s="8">
        <f>SUM(E46:I46)/7</f>
      </c>
    </row>
    <row x14ac:dyDescent="0.25" r="47" customHeight="1" ht="18.75">
      <c r="A47" s="1" t="s">
        <v>25</v>
      </c>
      <c r="B47" s="43">
        <f>VLOOKUP(A47,维度表!$A$1:$B$38,2,FALSE)</f>
      </c>
      <c r="C47" s="1" t="s">
        <v>48</v>
      </c>
      <c r="D47" s="1" t="s">
        <v>60</v>
      </c>
      <c r="E47" s="4"/>
      <c r="F47" s="4"/>
      <c r="G47" s="8">
        <v>2.5</v>
      </c>
      <c r="H47" s="4"/>
      <c r="I47" s="3">
        <v>7</v>
      </c>
      <c r="J47" s="8">
        <f>SUM(E47:I47)/7</f>
      </c>
    </row>
    <row x14ac:dyDescent="0.25" r="48" customHeight="1" ht="18.75">
      <c r="A48" s="1" t="s">
        <v>20</v>
      </c>
      <c r="B48" s="43">
        <f>VLOOKUP(A48,维度表!$A$1:$B$38,2,FALSE)</f>
      </c>
      <c r="C48" s="1" t="s">
        <v>48</v>
      </c>
      <c r="D48" s="1" t="s">
        <v>65</v>
      </c>
      <c r="E48" s="3">
        <v>24</v>
      </c>
      <c r="F48" s="3">
        <v>25</v>
      </c>
      <c r="G48" s="3">
        <v>19</v>
      </c>
      <c r="H48" s="3">
        <v>5</v>
      </c>
      <c r="I48" s="3">
        <v>2</v>
      </c>
      <c r="J48" s="8">
        <f>SUM(E48:I48)/7</f>
      </c>
    </row>
    <row x14ac:dyDescent="0.25" r="49" customHeight="1" ht="18.75">
      <c r="A49" s="1" t="s">
        <v>20</v>
      </c>
      <c r="B49" s="43">
        <f>VLOOKUP(A49,维度表!$A$1:$B$38,2,FALSE)</f>
      </c>
      <c r="C49" s="1" t="s">
        <v>53</v>
      </c>
      <c r="D49" s="1" t="s">
        <v>63</v>
      </c>
      <c r="E49" s="3">
        <v>11</v>
      </c>
      <c r="F49" s="3">
        <v>18</v>
      </c>
      <c r="G49" s="3">
        <v>12</v>
      </c>
      <c r="H49" s="3">
        <v>27</v>
      </c>
      <c r="I49" s="3">
        <v>34</v>
      </c>
      <c r="J49" s="8">
        <f>SUM(E49:I49)/7</f>
      </c>
    </row>
    <row x14ac:dyDescent="0.25" r="50" customHeight="1" ht="18.75">
      <c r="A50" s="1" t="s">
        <v>20</v>
      </c>
      <c r="B50" s="43">
        <f>VLOOKUP(A50,维度表!$A$1:$B$38,2,FALSE)</f>
      </c>
      <c r="C50" s="1" t="s">
        <v>51</v>
      </c>
      <c r="D50" s="1" t="s">
        <v>117</v>
      </c>
      <c r="E50" s="4"/>
      <c r="F50" s="3">
        <v>1</v>
      </c>
      <c r="G50" s="3">
        <v>3</v>
      </c>
      <c r="H50" s="4"/>
      <c r="I50" s="10"/>
      <c r="J50" s="8">
        <f>SUM(E50:I50)/7</f>
      </c>
    </row>
    <row x14ac:dyDescent="0.25" r="51" customHeight="1" ht="18.75">
      <c r="A51" s="1" t="s">
        <v>20</v>
      </c>
      <c r="B51" s="43">
        <f>VLOOKUP(A51,维度表!$A$1:$B$38,2,FALSE)</f>
      </c>
      <c r="C51" s="1" t="s">
        <v>52</v>
      </c>
      <c r="D51" s="1" t="s">
        <v>158</v>
      </c>
      <c r="E51" s="4"/>
      <c r="F51" s="4"/>
      <c r="G51" s="3">
        <v>1</v>
      </c>
      <c r="H51" s="4"/>
      <c r="I51" s="10"/>
      <c r="J51" s="8">
        <f>SUM(E51:I51)/7</f>
      </c>
    </row>
    <row x14ac:dyDescent="0.25" r="52" customHeight="1" ht="18.75">
      <c r="A52" s="1" t="s">
        <v>20</v>
      </c>
      <c r="B52" s="43">
        <f>VLOOKUP(A52,维度表!$A$1:$B$38,2,FALSE)</f>
      </c>
      <c r="C52" s="1" t="s">
        <v>53</v>
      </c>
      <c r="D52" s="1" t="s">
        <v>91</v>
      </c>
      <c r="E52" s="4"/>
      <c r="F52" s="4"/>
      <c r="G52" s="3">
        <v>2</v>
      </c>
      <c r="H52" s="3">
        <v>3</v>
      </c>
      <c r="I52" s="10"/>
      <c r="J52" s="8">
        <f>SUM(E52:I52)/7</f>
      </c>
    </row>
    <row x14ac:dyDescent="0.25" r="53" customHeight="1" ht="18.75">
      <c r="A53" s="1" t="s">
        <v>17</v>
      </c>
      <c r="B53" s="43">
        <f>VLOOKUP(A53,维度表!$A$1:$B$38,2,FALSE)</f>
      </c>
      <c r="C53" s="1" t="s">
        <v>48</v>
      </c>
      <c r="D53" s="1" t="s">
        <v>57</v>
      </c>
      <c r="E53" s="3">
        <v>23</v>
      </c>
      <c r="F53" s="3">
        <v>2</v>
      </c>
      <c r="G53" s="3">
        <v>9</v>
      </c>
      <c r="H53" s="3">
        <v>2</v>
      </c>
      <c r="I53" s="3">
        <v>2</v>
      </c>
      <c r="J53" s="8">
        <f>SUM(E53:I53)/7</f>
      </c>
    </row>
    <row x14ac:dyDescent="0.25" r="54" customHeight="1" ht="18.75">
      <c r="A54" s="1" t="s">
        <v>17</v>
      </c>
      <c r="B54" s="43">
        <f>VLOOKUP(A54,维度表!$A$1:$B$38,2,FALSE)</f>
      </c>
      <c r="C54" s="1" t="s">
        <v>53</v>
      </c>
      <c r="D54" s="1" t="s">
        <v>91</v>
      </c>
      <c r="E54" s="3">
        <v>14</v>
      </c>
      <c r="F54" s="3">
        <v>8</v>
      </c>
      <c r="G54" s="3">
        <v>6</v>
      </c>
      <c r="H54" s="3">
        <v>4</v>
      </c>
      <c r="I54" s="3">
        <v>17</v>
      </c>
      <c r="J54" s="3">
        <f>SUM(E54:I54)/7</f>
      </c>
    </row>
    <row x14ac:dyDescent="0.25" r="55" customHeight="1" ht="18.75">
      <c r="A55" s="1" t="s">
        <v>17</v>
      </c>
      <c r="B55" s="43">
        <f>VLOOKUP(A55,维度表!$A$1:$B$38,2,FALSE)</f>
      </c>
      <c r="C55" s="1" t="s">
        <v>53</v>
      </c>
      <c r="D55" s="1" t="s">
        <v>103</v>
      </c>
      <c r="E55" s="3">
        <v>11</v>
      </c>
      <c r="F55" s="3">
        <v>11</v>
      </c>
      <c r="G55" s="8">
        <v>16.5</v>
      </c>
      <c r="H55" s="3">
        <v>11</v>
      </c>
      <c r="I55" s="3">
        <v>16</v>
      </c>
      <c r="J55" s="8">
        <f>SUM(E55:I55)/7</f>
      </c>
    </row>
    <row x14ac:dyDescent="0.25" r="56" customHeight="1" ht="18.75">
      <c r="A56" s="1" t="s">
        <v>17</v>
      </c>
      <c r="B56" s="43">
        <f>VLOOKUP(A56,维度表!$A$1:$B$38,2,FALSE)</f>
      </c>
      <c r="C56" s="1" t="s">
        <v>50</v>
      </c>
      <c r="D56" s="1" t="s">
        <v>50</v>
      </c>
      <c r="E56" s="4"/>
      <c r="F56" s="3">
        <v>16</v>
      </c>
      <c r="G56" s="4"/>
      <c r="H56" s="3">
        <v>20</v>
      </c>
      <c r="I56" s="10"/>
      <c r="J56" s="8">
        <f>SUM(E56:I56)/7</f>
      </c>
    </row>
    <row x14ac:dyDescent="0.25" r="57" customHeight="1" ht="18.75">
      <c r="A57" s="1" t="s">
        <v>17</v>
      </c>
      <c r="B57" s="43">
        <f>VLOOKUP(A57,维度表!$A$1:$B$38,2,FALSE)</f>
      </c>
      <c r="C57" s="1" t="s">
        <v>51</v>
      </c>
      <c r="D57" s="1" t="s">
        <v>50</v>
      </c>
      <c r="E57" s="4"/>
      <c r="F57" s="4"/>
      <c r="G57" s="8">
        <v>3.5</v>
      </c>
      <c r="H57" s="4"/>
      <c r="I57" s="10"/>
      <c r="J57" s="8">
        <f>SUM(E57:I57)/7</f>
      </c>
    </row>
    <row x14ac:dyDescent="0.25" r="58" customHeight="1" ht="18.75">
      <c r="A58" s="1" t="s">
        <v>21</v>
      </c>
      <c r="B58" s="43">
        <f>VLOOKUP(A58,维度表!$A$1:$B$38,2,FALSE)</f>
      </c>
      <c r="C58" s="1" t="s">
        <v>48</v>
      </c>
      <c r="D58" s="1" t="s">
        <v>82</v>
      </c>
      <c r="E58" s="3">
        <v>5</v>
      </c>
      <c r="F58" s="4"/>
      <c r="G58" s="3">
        <v>6</v>
      </c>
      <c r="H58" s="4"/>
      <c r="I58" s="10"/>
      <c r="J58" s="8">
        <f>SUM(E58:I58)/7</f>
      </c>
    </row>
    <row x14ac:dyDescent="0.25" r="59" customHeight="1" ht="18.75">
      <c r="A59" s="1" t="s">
        <v>21</v>
      </c>
      <c r="B59" s="43">
        <f>VLOOKUP(A59,维度表!$A$1:$B$38,2,FALSE)</f>
      </c>
      <c r="C59" s="1" t="s">
        <v>48</v>
      </c>
      <c r="D59" s="1" t="s">
        <v>69</v>
      </c>
      <c r="E59" s="3">
        <v>15</v>
      </c>
      <c r="F59" s="3">
        <v>21</v>
      </c>
      <c r="G59" s="3">
        <v>2</v>
      </c>
      <c r="H59" s="3">
        <v>6</v>
      </c>
      <c r="I59" s="10"/>
      <c r="J59" s="8">
        <f>SUM(E59:I59)/7</f>
      </c>
    </row>
    <row x14ac:dyDescent="0.25" r="60" customHeight="1" ht="18.75">
      <c r="A60" s="1" t="s">
        <v>21</v>
      </c>
      <c r="B60" s="43">
        <f>VLOOKUP(A60,维度表!$A$1:$B$38,2,FALSE)</f>
      </c>
      <c r="C60" s="1" t="s">
        <v>48</v>
      </c>
      <c r="D60" s="1" t="s">
        <v>56</v>
      </c>
      <c r="E60" s="3">
        <v>2</v>
      </c>
      <c r="F60" s="3">
        <v>26</v>
      </c>
      <c r="G60" s="3">
        <v>57</v>
      </c>
      <c r="H60" s="3">
        <v>49</v>
      </c>
      <c r="I60" s="3">
        <v>57</v>
      </c>
      <c r="J60" s="8">
        <f>SUM(E60:I60)/7</f>
      </c>
    </row>
    <row x14ac:dyDescent="0.25" r="61" customHeight="1" ht="18.75">
      <c r="A61" s="1" t="s">
        <v>21</v>
      </c>
      <c r="B61" s="43">
        <f>VLOOKUP(A61,维度表!$A$1:$B$38,2,FALSE)</f>
      </c>
      <c r="C61" s="1" t="s">
        <v>48</v>
      </c>
      <c r="D61" s="1" t="s">
        <v>70</v>
      </c>
      <c r="E61" s="3">
        <v>16</v>
      </c>
      <c r="F61" s="3">
        <v>5</v>
      </c>
      <c r="G61" s="3">
        <v>5</v>
      </c>
      <c r="H61" s="3">
        <v>4</v>
      </c>
      <c r="I61" s="3">
        <v>2</v>
      </c>
      <c r="J61" s="8">
        <f>SUM(E61:I61)/7</f>
      </c>
    </row>
    <row x14ac:dyDescent="0.25" r="62" customHeight="1" ht="18.75">
      <c r="A62" s="1" t="s">
        <v>21</v>
      </c>
      <c r="B62" s="43">
        <f>VLOOKUP(A62,维度表!$A$1:$B$38,2,FALSE)</f>
      </c>
      <c r="C62" s="1" t="s">
        <v>53</v>
      </c>
      <c r="D62" s="1" t="s">
        <v>63</v>
      </c>
      <c r="E62" s="3">
        <v>1</v>
      </c>
      <c r="F62" s="3">
        <v>1</v>
      </c>
      <c r="G62" s="4"/>
      <c r="H62" s="3">
        <v>1</v>
      </c>
      <c r="I62" s="3">
        <v>1</v>
      </c>
      <c r="J62" s="8">
        <f>SUM(E62:I62)/7</f>
      </c>
    </row>
    <row x14ac:dyDescent="0.25" r="63" customHeight="1" ht="18.75">
      <c r="A63" s="1" t="s">
        <v>21</v>
      </c>
      <c r="B63" s="43">
        <f>VLOOKUP(A63,维度表!$A$1:$B$38,2,FALSE)</f>
      </c>
      <c r="C63" s="1" t="s">
        <v>53</v>
      </c>
      <c r="D63" s="1" t="s">
        <v>103</v>
      </c>
      <c r="E63" s="3">
        <v>2</v>
      </c>
      <c r="F63" s="3">
        <v>2</v>
      </c>
      <c r="G63" s="4"/>
      <c r="H63" s="4"/>
      <c r="I63" s="10"/>
      <c r="J63" s="8">
        <f>SUM(E63:I63)/7</f>
      </c>
    </row>
    <row x14ac:dyDescent="0.25" r="64" customHeight="1" ht="18.75">
      <c r="A64" s="1" t="s">
        <v>21</v>
      </c>
      <c r="B64" s="43">
        <f>VLOOKUP(A64,维度表!$A$1:$B$38,2,FALSE)</f>
      </c>
      <c r="C64" s="1" t="s">
        <v>51</v>
      </c>
      <c r="D64" s="1" t="s">
        <v>117</v>
      </c>
      <c r="E64" s="3">
        <v>1</v>
      </c>
      <c r="F64" s="3">
        <v>1</v>
      </c>
      <c r="G64" s="4"/>
      <c r="H64" s="4"/>
      <c r="I64" s="10"/>
      <c r="J64" s="8">
        <f>SUM(E64:I64)/7</f>
      </c>
    </row>
    <row x14ac:dyDescent="0.25" r="65" customHeight="1" ht="18.75">
      <c r="A65" s="1" t="s">
        <v>21</v>
      </c>
      <c r="B65" s="43">
        <f>VLOOKUP(A65,维度表!$A$1:$B$38,2,FALSE)</f>
      </c>
      <c r="C65" s="1" t="s">
        <v>51</v>
      </c>
      <c r="D65" s="1" t="s">
        <v>159</v>
      </c>
      <c r="E65" s="4"/>
      <c r="F65" s="4"/>
      <c r="G65" s="4"/>
      <c r="H65" s="4"/>
      <c r="I65" s="3">
        <v>1</v>
      </c>
      <c r="J65" s="8">
        <f>SUM(E65:I65)/7</f>
      </c>
    </row>
    <row x14ac:dyDescent="0.25" r="66" customHeight="1" ht="18.75">
      <c r="A66" s="1" t="s">
        <v>10</v>
      </c>
      <c r="B66" s="43">
        <f>VLOOKUP(A66,维度表!$A$1:$B$38,2,FALSE)</f>
      </c>
      <c r="C66" s="1" t="s">
        <v>48</v>
      </c>
      <c r="D66" s="1" t="s">
        <v>73</v>
      </c>
      <c r="E66" s="3">
        <v>7</v>
      </c>
      <c r="F66" s="4"/>
      <c r="G66" s="4"/>
      <c r="H66" s="4"/>
      <c r="I66" s="3">
        <v>3</v>
      </c>
      <c r="J66" s="8">
        <f>SUM(E66:I66)/7</f>
      </c>
    </row>
    <row x14ac:dyDescent="0.25" r="67" customHeight="1" ht="18.75">
      <c r="A67" s="1" t="s">
        <v>10</v>
      </c>
      <c r="B67" s="43">
        <f>VLOOKUP(A67,维度表!$A$1:$B$38,2,FALSE)</f>
      </c>
      <c r="C67" s="1" t="s">
        <v>48</v>
      </c>
      <c r="D67" s="1" t="s">
        <v>58</v>
      </c>
      <c r="E67" s="8">
        <v>20.5</v>
      </c>
      <c r="F67" s="3">
        <v>20</v>
      </c>
      <c r="G67" s="8">
        <v>30.5</v>
      </c>
      <c r="H67" s="3">
        <v>19</v>
      </c>
      <c r="I67" s="3">
        <v>29</v>
      </c>
      <c r="J67" s="3">
        <f>SUM(E67:I67)/7</f>
      </c>
    </row>
    <row x14ac:dyDescent="0.25" r="68" customHeight="1" ht="18.75">
      <c r="A68" s="1" t="s">
        <v>10</v>
      </c>
      <c r="B68" s="43">
        <f>VLOOKUP(A68,维度表!$A$1:$B$38,2,FALSE)</f>
      </c>
      <c r="C68" s="1" t="s">
        <v>48</v>
      </c>
      <c r="D68" s="1" t="s">
        <v>57</v>
      </c>
      <c r="E68" s="3">
        <v>8</v>
      </c>
      <c r="F68" s="3">
        <v>5</v>
      </c>
      <c r="G68" s="4"/>
      <c r="H68" s="4"/>
      <c r="I68" s="10"/>
      <c r="J68" s="8">
        <f>SUM(E68:I68)/7</f>
      </c>
    </row>
    <row x14ac:dyDescent="0.25" r="69" customHeight="1" ht="18.75">
      <c r="A69" s="1" t="s">
        <v>10</v>
      </c>
      <c r="B69" s="43">
        <f>VLOOKUP(A69,维度表!$A$1:$B$38,2,FALSE)</f>
      </c>
      <c r="C69" s="1" t="s">
        <v>53</v>
      </c>
      <c r="D69" s="1" t="s">
        <v>93</v>
      </c>
      <c r="E69" s="3">
        <v>5</v>
      </c>
      <c r="F69" s="8">
        <v>14.5</v>
      </c>
      <c r="G69" s="3">
        <v>9</v>
      </c>
      <c r="H69" s="8">
        <v>17.5</v>
      </c>
      <c r="I69" s="3">
        <v>3</v>
      </c>
      <c r="J69" s="3">
        <f>SUM(E69:I69)/7</f>
      </c>
    </row>
    <row x14ac:dyDescent="0.25" r="70" customHeight="1" ht="18.75">
      <c r="A70" s="1" t="s">
        <v>10</v>
      </c>
      <c r="B70" s="43">
        <f>VLOOKUP(A70,维度表!$A$1:$B$38,2,FALSE)</f>
      </c>
      <c r="C70" s="1" t="s">
        <v>51</v>
      </c>
      <c r="D70" s="1" t="s">
        <v>135</v>
      </c>
      <c r="E70" s="4"/>
      <c r="F70" s="3">
        <v>5</v>
      </c>
      <c r="G70" s="3">
        <v>2</v>
      </c>
      <c r="H70" s="4"/>
      <c r="I70" s="10"/>
      <c r="J70" s="3">
        <f>SUM(E70:I70)/7</f>
      </c>
    </row>
    <row x14ac:dyDescent="0.25" r="71" customHeight="1" ht="18.75">
      <c r="A71" s="1" t="s">
        <v>42</v>
      </c>
      <c r="B71" s="43">
        <f>VLOOKUP(A71,维度表!$A$1:$B$38,2,FALSE)</f>
      </c>
      <c r="C71" s="1" t="s">
        <v>53</v>
      </c>
      <c r="D71" s="1" t="s">
        <v>15</v>
      </c>
      <c r="E71" s="3">
        <v>36</v>
      </c>
      <c r="F71" s="8">
        <v>35.5</v>
      </c>
      <c r="G71" s="3">
        <v>44</v>
      </c>
      <c r="H71" s="3">
        <v>35</v>
      </c>
      <c r="I71" s="3">
        <v>35</v>
      </c>
      <c r="J71" s="8">
        <f>SUM(E71:I71)/7</f>
      </c>
    </row>
    <row x14ac:dyDescent="0.25" r="72" customHeight="1" ht="18.75">
      <c r="A72" s="1" t="s">
        <v>42</v>
      </c>
      <c r="B72" s="43">
        <f>VLOOKUP(A72,维度表!$A$1:$B$38,2,FALSE)</f>
      </c>
      <c r="C72" s="1" t="s">
        <v>51</v>
      </c>
      <c r="D72" s="1" t="s">
        <v>160</v>
      </c>
      <c r="E72" s="4"/>
      <c r="F72" s="8">
        <v>3.5</v>
      </c>
      <c r="G72" s="4"/>
      <c r="H72" s="4"/>
      <c r="I72" s="10"/>
      <c r="J72" s="8">
        <f>SUM(E72:I72)/7</f>
      </c>
    </row>
    <row x14ac:dyDescent="0.25" r="73" customHeight="1" ht="18.75">
      <c r="A73" s="1" t="s">
        <v>0</v>
      </c>
      <c r="B73" s="43">
        <f>VLOOKUP(A73,维度表!$A$1:$B$38,2,FALSE)</f>
      </c>
      <c r="C73" s="1" t="s">
        <v>48</v>
      </c>
      <c r="D73" s="1" t="s">
        <v>65</v>
      </c>
      <c r="E73" s="3">
        <v>1</v>
      </c>
      <c r="F73" s="4"/>
      <c r="G73" s="4"/>
      <c r="H73" s="4"/>
      <c r="I73" s="10"/>
      <c r="J73" s="8">
        <f>SUM(E73:I73)/7</f>
      </c>
    </row>
    <row x14ac:dyDescent="0.25" r="74" customHeight="1" ht="18.75">
      <c r="A74" s="1" t="s">
        <v>0</v>
      </c>
      <c r="B74" s="43">
        <f>VLOOKUP(A74,维度表!$A$1:$B$38,2,FALSE)</f>
      </c>
      <c r="C74" s="1" t="s">
        <v>48</v>
      </c>
      <c r="D74" s="1" t="s">
        <v>64</v>
      </c>
      <c r="E74" s="3">
        <v>13</v>
      </c>
      <c r="F74" s="3">
        <v>5</v>
      </c>
      <c r="G74" s="3">
        <v>14</v>
      </c>
      <c r="H74" s="4"/>
      <c r="I74" s="3">
        <v>17</v>
      </c>
      <c r="J74" s="8">
        <f>SUM(E74:I74)/7</f>
      </c>
    </row>
    <row x14ac:dyDescent="0.25" r="75" customHeight="1" ht="18.75">
      <c r="A75" s="1" t="s">
        <v>0</v>
      </c>
      <c r="B75" s="43">
        <f>VLOOKUP(A75,维度表!$A$1:$B$38,2,FALSE)</f>
      </c>
      <c r="C75" s="1" t="s">
        <v>48</v>
      </c>
      <c r="D75" s="1" t="s">
        <v>57</v>
      </c>
      <c r="E75" s="3">
        <v>2</v>
      </c>
      <c r="F75" s="3">
        <v>1</v>
      </c>
      <c r="G75" s="3">
        <v>1</v>
      </c>
      <c r="H75" s="3">
        <v>2</v>
      </c>
      <c r="I75" s="3">
        <v>2</v>
      </c>
      <c r="J75" s="8">
        <f>SUM(E75:I75)/7</f>
      </c>
    </row>
    <row x14ac:dyDescent="0.25" r="76" customHeight="1" ht="18.75">
      <c r="A76" s="1" t="s">
        <v>0</v>
      </c>
      <c r="B76" s="43">
        <f>VLOOKUP(A76,维度表!$A$1:$B$38,2,FALSE)</f>
      </c>
      <c r="C76" s="1" t="s">
        <v>48</v>
      </c>
      <c r="D76" s="1" t="s">
        <v>66</v>
      </c>
      <c r="E76" s="3">
        <v>12</v>
      </c>
      <c r="F76" s="3">
        <v>7</v>
      </c>
      <c r="G76" s="3">
        <v>8</v>
      </c>
      <c r="H76" s="3">
        <v>8</v>
      </c>
      <c r="I76" s="3">
        <v>13</v>
      </c>
      <c r="J76" s="8">
        <f>SUM(E76:I76)/7</f>
      </c>
    </row>
    <row x14ac:dyDescent="0.25" r="77" customHeight="1" ht="18.75">
      <c r="A77" s="1" t="s">
        <v>0</v>
      </c>
      <c r="B77" s="43">
        <f>VLOOKUP(A77,维度表!$A$1:$B$38,2,FALSE)</f>
      </c>
      <c r="C77" s="1" t="s">
        <v>48</v>
      </c>
      <c r="D77" s="1" t="s">
        <v>61</v>
      </c>
      <c r="E77" s="3">
        <v>2</v>
      </c>
      <c r="F77" s="3">
        <v>4</v>
      </c>
      <c r="G77" s="3">
        <v>5</v>
      </c>
      <c r="H77" s="4"/>
      <c r="I77" s="10"/>
      <c r="J77" s="8">
        <f>SUM(E77:I77)/7</f>
      </c>
    </row>
    <row x14ac:dyDescent="0.25" r="78" customHeight="1" ht="18.75">
      <c r="A78" s="1" t="s">
        <v>0</v>
      </c>
      <c r="B78" s="43">
        <f>VLOOKUP(A78,维度表!$A$1:$B$38,2,FALSE)</f>
      </c>
      <c r="C78" s="1" t="s">
        <v>48</v>
      </c>
      <c r="D78" s="1" t="s">
        <v>87</v>
      </c>
      <c r="E78" s="3">
        <v>1</v>
      </c>
      <c r="F78" s="4"/>
      <c r="G78" s="4"/>
      <c r="H78" s="4"/>
      <c r="I78" s="10"/>
      <c r="J78" s="8">
        <f>SUM(E78:I78)/7</f>
      </c>
    </row>
    <row x14ac:dyDescent="0.25" r="79" customHeight="1" ht="18.75">
      <c r="A79" s="1" t="s">
        <v>0</v>
      </c>
      <c r="B79" s="43">
        <f>VLOOKUP(A79,维度表!$A$1:$B$38,2,FALSE)</f>
      </c>
      <c r="C79" s="1" t="s">
        <v>52</v>
      </c>
      <c r="D79" s="1" t="s">
        <v>158</v>
      </c>
      <c r="E79" s="3">
        <v>1</v>
      </c>
      <c r="F79" s="4"/>
      <c r="G79" s="4"/>
      <c r="H79" s="4"/>
      <c r="I79" s="10"/>
      <c r="J79" s="8">
        <f>SUM(E79:I79)/7</f>
      </c>
    </row>
    <row x14ac:dyDescent="0.25" r="80" customHeight="1" ht="18.75">
      <c r="A80" s="1" t="s">
        <v>0</v>
      </c>
      <c r="B80" s="43">
        <f>VLOOKUP(A80,维度表!$A$1:$B$38,2,FALSE)</f>
      </c>
      <c r="C80" s="1" t="s">
        <v>53</v>
      </c>
      <c r="D80" s="1" t="s">
        <v>115</v>
      </c>
      <c r="E80" s="3">
        <v>11</v>
      </c>
      <c r="F80" s="3">
        <v>6</v>
      </c>
      <c r="G80" s="3">
        <v>2</v>
      </c>
      <c r="H80" s="3">
        <v>1</v>
      </c>
      <c r="I80" s="3">
        <v>7</v>
      </c>
      <c r="J80" s="8">
        <f>SUM(E80:I80)/7</f>
      </c>
    </row>
    <row x14ac:dyDescent="0.25" r="81" customHeight="1" ht="18.75">
      <c r="A81" s="1" t="s">
        <v>0</v>
      </c>
      <c r="B81" s="43">
        <f>VLOOKUP(A81,维度表!$A$1:$B$38,2,FALSE)</f>
      </c>
      <c r="C81" s="1" t="s">
        <v>51</v>
      </c>
      <c r="D81" s="1" t="s">
        <v>117</v>
      </c>
      <c r="E81" s="3">
        <v>2</v>
      </c>
      <c r="F81" s="3">
        <v>4</v>
      </c>
      <c r="G81" s="3">
        <v>10</v>
      </c>
      <c r="H81" s="3">
        <v>14</v>
      </c>
      <c r="I81" s="10"/>
      <c r="J81" s="8">
        <f>SUM(E81:I81)/7</f>
      </c>
    </row>
    <row x14ac:dyDescent="0.25" r="82" customHeight="1" ht="18.75">
      <c r="A82" s="1" t="s">
        <v>0</v>
      </c>
      <c r="B82" s="43">
        <f>VLOOKUP(A82,维度表!$A$1:$B$38,2,FALSE)</f>
      </c>
      <c r="C82" s="1" t="s">
        <v>51</v>
      </c>
      <c r="D82" s="1" t="s">
        <v>79</v>
      </c>
      <c r="E82" s="3">
        <v>5</v>
      </c>
      <c r="F82" s="3">
        <v>6</v>
      </c>
      <c r="G82" s="4"/>
      <c r="H82" s="4"/>
      <c r="I82" s="3">
        <v>2</v>
      </c>
      <c r="J82" s="8">
        <f>SUM(E82:I82)/7</f>
      </c>
    </row>
    <row x14ac:dyDescent="0.25" r="83" customHeight="1" ht="18.75">
      <c r="A83" s="1" t="s">
        <v>0</v>
      </c>
      <c r="B83" s="43">
        <f>VLOOKUP(A83,维度表!$A$1:$B$38,2,FALSE)</f>
      </c>
      <c r="C83" s="1" t="s">
        <v>48</v>
      </c>
      <c r="D83" s="1" t="s">
        <v>67</v>
      </c>
      <c r="E83" s="4"/>
      <c r="F83" s="3">
        <v>11</v>
      </c>
      <c r="G83" s="3">
        <v>3</v>
      </c>
      <c r="H83" s="4"/>
      <c r="I83" s="10"/>
      <c r="J83" s="8">
        <f>SUM(E83:I83)/7</f>
      </c>
    </row>
    <row x14ac:dyDescent="0.25" r="84" customHeight="1" ht="18.75">
      <c r="A84" s="1" t="s">
        <v>0</v>
      </c>
      <c r="B84" s="43">
        <f>VLOOKUP(A84,维度表!$A$1:$B$38,2,FALSE)</f>
      </c>
      <c r="C84" s="1" t="s">
        <v>48</v>
      </c>
      <c r="D84" s="1" t="s">
        <v>78</v>
      </c>
      <c r="E84" s="4"/>
      <c r="F84" s="3">
        <v>2</v>
      </c>
      <c r="G84" s="3">
        <v>1</v>
      </c>
      <c r="H84" s="3">
        <v>8</v>
      </c>
      <c r="I84" s="3">
        <v>2</v>
      </c>
      <c r="J84" s="8">
        <f>SUM(E84:I84)/7</f>
      </c>
    </row>
    <row x14ac:dyDescent="0.25" r="85" customHeight="1" ht="18.75">
      <c r="A85" s="1" t="s">
        <v>0</v>
      </c>
      <c r="B85" s="43">
        <f>VLOOKUP(A85,维度表!$A$1:$B$38,2,FALSE)</f>
      </c>
      <c r="C85" s="1" t="s">
        <v>51</v>
      </c>
      <c r="D85" s="1" t="s">
        <v>159</v>
      </c>
      <c r="E85" s="4"/>
      <c r="F85" s="3">
        <v>4</v>
      </c>
      <c r="G85" s="4"/>
      <c r="H85" s="4"/>
      <c r="I85" s="10"/>
      <c r="J85" s="8">
        <f>SUM(E85:I85)/7</f>
      </c>
    </row>
    <row x14ac:dyDescent="0.25" r="86" customHeight="1" ht="18.75">
      <c r="A86" s="1" t="s">
        <v>0</v>
      </c>
      <c r="B86" s="43">
        <f>VLOOKUP(A86,维度表!$A$1:$B$38,2,FALSE)</f>
      </c>
      <c r="C86" s="1" t="s">
        <v>48</v>
      </c>
      <c r="D86" s="1" t="s">
        <v>60</v>
      </c>
      <c r="E86" s="4"/>
      <c r="F86" s="4"/>
      <c r="G86" s="3">
        <v>2</v>
      </c>
      <c r="H86" s="4"/>
      <c r="I86" s="3">
        <v>2</v>
      </c>
      <c r="J86" s="8">
        <f>SUM(E86:I86)/7</f>
      </c>
    </row>
    <row x14ac:dyDescent="0.25" r="87" customHeight="1" ht="18.75">
      <c r="A87" s="1" t="s">
        <v>0</v>
      </c>
      <c r="B87" s="43">
        <f>VLOOKUP(A87,维度表!$A$1:$B$38,2,FALSE)</f>
      </c>
      <c r="C87" s="1" t="s">
        <v>50</v>
      </c>
      <c r="D87" s="1" t="s">
        <v>50</v>
      </c>
      <c r="E87" s="4"/>
      <c r="F87" s="4"/>
      <c r="G87" s="4"/>
      <c r="H87" s="3">
        <v>8</v>
      </c>
      <c r="I87" s="10"/>
      <c r="J87" s="8">
        <f>SUM(E87:I87)/7</f>
      </c>
    </row>
    <row x14ac:dyDescent="0.25" r="88" customHeight="1" ht="18.75">
      <c r="A88" s="1" t="s">
        <v>47</v>
      </c>
      <c r="B88" s="43">
        <f>VLOOKUP(A88,维度表!$A$1:$B$38,2,FALSE)</f>
      </c>
      <c r="C88" s="1" t="s">
        <v>53</v>
      </c>
      <c r="D88" s="1" t="s">
        <v>15</v>
      </c>
      <c r="E88" s="8">
        <v>45.5</v>
      </c>
      <c r="F88" s="3">
        <v>20</v>
      </c>
      <c r="G88" s="8">
        <v>20.5</v>
      </c>
      <c r="H88" s="3">
        <v>35</v>
      </c>
      <c r="I88" s="3">
        <v>8</v>
      </c>
      <c r="J88" s="8">
        <f>SUM(E88:I88)/7</f>
      </c>
    </row>
    <row x14ac:dyDescent="0.25" r="89" customHeight="1" ht="18.75">
      <c r="A89" s="1" t="s">
        <v>47</v>
      </c>
      <c r="B89" s="43">
        <f>VLOOKUP(A89,维度表!$A$1:$B$38,2,FALSE)</f>
      </c>
      <c r="C89" s="1" t="s">
        <v>51</v>
      </c>
      <c r="D89" s="1" t="s">
        <v>117</v>
      </c>
      <c r="E89" s="8">
        <v>3.5</v>
      </c>
      <c r="F89" s="3">
        <v>2</v>
      </c>
      <c r="G89" s="8">
        <v>5.5</v>
      </c>
      <c r="H89" s="4"/>
      <c r="I89" s="10"/>
      <c r="J89" s="8">
        <f>SUM(E89:I89)/7</f>
      </c>
    </row>
    <row x14ac:dyDescent="0.25" r="90" customHeight="1" ht="18.75">
      <c r="A90" s="1" t="s">
        <v>47</v>
      </c>
      <c r="B90" s="43">
        <f>VLOOKUP(A90,维度表!$A$1:$B$38,2,FALSE)</f>
      </c>
      <c r="C90" s="1" t="s">
        <v>53</v>
      </c>
      <c r="D90" s="1" t="s">
        <v>112</v>
      </c>
      <c r="E90" s="4"/>
      <c r="F90" s="3">
        <v>23</v>
      </c>
      <c r="G90" s="4"/>
      <c r="H90" s="4"/>
      <c r="I90" s="10"/>
      <c r="J90" s="8">
        <f>SUM(E90:I90)/7</f>
      </c>
    </row>
    <row x14ac:dyDescent="0.25" r="91" customHeight="1" ht="18.75">
      <c r="A91" s="1" t="s">
        <v>47</v>
      </c>
      <c r="B91" s="43">
        <f>VLOOKUP(A91,维度表!$A$1:$B$38,2,FALSE)</f>
      </c>
      <c r="C91" s="1" t="s">
        <v>51</v>
      </c>
      <c r="D91" s="1" t="s">
        <v>159</v>
      </c>
      <c r="E91" s="4"/>
      <c r="F91" s="3">
        <v>5</v>
      </c>
      <c r="G91" s="8">
        <v>3.5</v>
      </c>
      <c r="H91" s="4"/>
      <c r="I91" s="10"/>
      <c r="J91" s="8">
        <f>SUM(E91:I91)/7</f>
      </c>
    </row>
    <row x14ac:dyDescent="0.25" r="92" customHeight="1" ht="18.75">
      <c r="A92" s="1" t="s">
        <v>47</v>
      </c>
      <c r="B92" s="43">
        <f>VLOOKUP(A92,维度表!$A$1:$B$38,2,FALSE)</f>
      </c>
      <c r="C92" s="1" t="s">
        <v>48</v>
      </c>
      <c r="D92" s="1" t="s">
        <v>74</v>
      </c>
      <c r="E92" s="4"/>
      <c r="F92" s="4"/>
      <c r="G92" s="8">
        <v>19.5</v>
      </c>
      <c r="H92" s="4"/>
      <c r="I92" s="10"/>
      <c r="J92" s="8">
        <f>SUM(E92:I92)/7</f>
      </c>
    </row>
    <row x14ac:dyDescent="0.25" r="93" customHeight="1" ht="18.75">
      <c r="A93" s="1" t="s">
        <v>47</v>
      </c>
      <c r="B93" s="43">
        <f>VLOOKUP(A93,维度表!$A$1:$B$38,2,FALSE)</f>
      </c>
      <c r="C93" s="1" t="s">
        <v>50</v>
      </c>
      <c r="D93" s="1" t="s">
        <v>50</v>
      </c>
      <c r="E93" s="4"/>
      <c r="F93" s="4"/>
      <c r="G93" s="4"/>
      <c r="H93" s="4"/>
      <c r="I93" s="3">
        <v>14</v>
      </c>
      <c r="J93" s="3">
        <f>SUM(E93:I93)/7</f>
      </c>
    </row>
    <row x14ac:dyDescent="0.25" r="94" customHeight="1" ht="18.75">
      <c r="A94" s="1" t="s">
        <v>47</v>
      </c>
      <c r="B94" s="43">
        <f>VLOOKUP(A94,维度表!$A$1:$B$38,2,FALSE)</f>
      </c>
      <c r="C94" s="1" t="s">
        <v>51</v>
      </c>
      <c r="D94" s="1" t="s">
        <v>161</v>
      </c>
      <c r="E94" s="4"/>
      <c r="F94" s="4"/>
      <c r="G94" s="4"/>
      <c r="H94" s="4"/>
      <c r="I94" s="3">
        <v>13</v>
      </c>
      <c r="J94" s="8">
        <f>SUM(E94:I94)/7</f>
      </c>
    </row>
    <row x14ac:dyDescent="0.25" r="95" customHeight="1" ht="18.75">
      <c r="A95" s="1" t="s">
        <v>39</v>
      </c>
      <c r="B95" s="43">
        <f>VLOOKUP(A95,维度表!$A$1:$B$38,2,FALSE)</f>
      </c>
      <c r="C95" s="1" t="s">
        <v>48</v>
      </c>
      <c r="D95" s="1" t="s">
        <v>63</v>
      </c>
      <c r="E95" s="3">
        <v>5</v>
      </c>
      <c r="F95" s="3">
        <v>10</v>
      </c>
      <c r="G95" s="3">
        <v>20</v>
      </c>
      <c r="H95" s="3">
        <v>31</v>
      </c>
      <c r="I95" s="3">
        <v>40</v>
      </c>
      <c r="J95" s="8">
        <f>SUM(E95:I95)/7</f>
      </c>
    </row>
    <row x14ac:dyDescent="0.25" r="96" customHeight="1" ht="18.75">
      <c r="A96" s="1" t="s">
        <v>39</v>
      </c>
      <c r="B96" s="43">
        <f>VLOOKUP(A96,维度表!$A$1:$B$38,2,FALSE)</f>
      </c>
      <c r="C96" s="1" t="s">
        <v>53</v>
      </c>
      <c r="D96" s="1" t="s">
        <v>99</v>
      </c>
      <c r="E96" s="3">
        <v>5</v>
      </c>
      <c r="F96" s="3">
        <v>4</v>
      </c>
      <c r="G96" s="3">
        <v>1</v>
      </c>
      <c r="H96" s="4"/>
      <c r="I96" s="10"/>
      <c r="J96" s="8">
        <f>SUM(E96:I96)/7</f>
      </c>
    </row>
    <row x14ac:dyDescent="0.25" r="97" customHeight="1" ht="18.75">
      <c r="A97" s="1" t="s">
        <v>39</v>
      </c>
      <c r="B97" s="43">
        <f>VLOOKUP(A97,维度表!$A$1:$B$38,2,FALSE)</f>
      </c>
      <c r="C97" s="1" t="s">
        <v>53</v>
      </c>
      <c r="D97" s="1" t="s">
        <v>100</v>
      </c>
      <c r="E97" s="3">
        <v>19</v>
      </c>
      <c r="F97" s="3">
        <v>18</v>
      </c>
      <c r="G97" s="3">
        <v>19</v>
      </c>
      <c r="H97" s="3">
        <v>13</v>
      </c>
      <c r="I97" s="3">
        <v>5</v>
      </c>
      <c r="J97" s="8">
        <f>SUM(E97:I97)/7</f>
      </c>
    </row>
    <row x14ac:dyDescent="0.25" r="98" customHeight="1" ht="18.75">
      <c r="A98" s="1" t="s">
        <v>39</v>
      </c>
      <c r="B98" s="43">
        <f>VLOOKUP(A98,维度表!$A$1:$B$38,2,FALSE)</f>
      </c>
      <c r="C98" s="1" t="s">
        <v>53</v>
      </c>
      <c r="D98" s="1" t="s">
        <v>92</v>
      </c>
      <c r="E98" s="3">
        <v>11</v>
      </c>
      <c r="F98" s="3">
        <v>8</v>
      </c>
      <c r="G98" s="4"/>
      <c r="H98" s="4"/>
      <c r="I98" s="10"/>
      <c r="J98" s="8">
        <f>SUM(E98:I98)/7</f>
      </c>
    </row>
    <row x14ac:dyDescent="0.25" r="99" customHeight="1" ht="18.75">
      <c r="A99" s="1" t="s">
        <v>39</v>
      </c>
      <c r="B99" s="43">
        <f>VLOOKUP(A99,维度表!$A$1:$B$38,2,FALSE)</f>
      </c>
      <c r="C99" s="1" t="s">
        <v>51</v>
      </c>
      <c r="D99" s="1" t="s">
        <v>117</v>
      </c>
      <c r="E99" s="4"/>
      <c r="F99" s="3">
        <v>2</v>
      </c>
      <c r="G99" s="4"/>
      <c r="H99" s="4"/>
      <c r="I99" s="10"/>
      <c r="J99" s="8">
        <f>SUM(E99:I99)/7</f>
      </c>
    </row>
    <row x14ac:dyDescent="0.25" r="100" customHeight="1" ht="18.75">
      <c r="A100" s="5" t="s">
        <v>30</v>
      </c>
      <c r="B100" s="43">
        <f>VLOOKUP(A100,维度表!$A$1:$B$38,2,FALSE)</f>
      </c>
      <c r="C100" s="1" t="s">
        <v>48</v>
      </c>
      <c r="D100" s="1" t="s">
        <v>64</v>
      </c>
      <c r="E100" s="3">
        <v>4</v>
      </c>
      <c r="F100" s="3">
        <v>2</v>
      </c>
      <c r="G100" s="4"/>
      <c r="H100" s="4"/>
      <c r="I100" s="10"/>
      <c r="J100" s="8">
        <f>SUM(E100:I100)/7</f>
      </c>
    </row>
    <row x14ac:dyDescent="0.25" r="101" customHeight="1" ht="18.75">
      <c r="A101" s="5" t="s">
        <v>30</v>
      </c>
      <c r="B101" s="43">
        <f>VLOOKUP(A101,维度表!$A$1:$B$38,2,FALSE)</f>
      </c>
      <c r="C101" s="1" t="s">
        <v>48</v>
      </c>
      <c r="D101" s="1" t="s">
        <v>60</v>
      </c>
      <c r="E101" s="3">
        <v>10</v>
      </c>
      <c r="F101" s="3">
        <v>8</v>
      </c>
      <c r="G101" s="3">
        <v>7</v>
      </c>
      <c r="H101" s="3">
        <v>1</v>
      </c>
      <c r="I101" s="10"/>
      <c r="J101" s="8">
        <f>SUM(E101:I101)/7</f>
      </c>
    </row>
    <row x14ac:dyDescent="0.25" r="102" customHeight="1" ht="18.75">
      <c r="A102" s="5" t="s">
        <v>30</v>
      </c>
      <c r="B102" s="43">
        <f>VLOOKUP(A102,维度表!$A$1:$B$38,2,FALSE)</f>
      </c>
      <c r="C102" s="1" t="s">
        <v>53</v>
      </c>
      <c r="D102" s="1" t="s">
        <v>91</v>
      </c>
      <c r="E102" s="3">
        <v>23</v>
      </c>
      <c r="F102" s="3">
        <v>15</v>
      </c>
      <c r="G102" s="3">
        <v>20</v>
      </c>
      <c r="H102" s="8">
        <v>31.5</v>
      </c>
      <c r="I102" s="3">
        <v>25</v>
      </c>
      <c r="J102" s="8">
        <f>SUM(E102:I102)/7</f>
      </c>
    </row>
    <row x14ac:dyDescent="0.25" r="103" customHeight="1" ht="18.75">
      <c r="A103" s="5" t="s">
        <v>30</v>
      </c>
      <c r="B103" s="43">
        <f>VLOOKUP(A103,维度表!$A$1:$B$38,2,FALSE)</f>
      </c>
      <c r="C103" s="1" t="s">
        <v>53</v>
      </c>
      <c r="D103" s="1" t="s">
        <v>111</v>
      </c>
      <c r="E103" s="3">
        <v>4</v>
      </c>
      <c r="F103" s="3">
        <v>5</v>
      </c>
      <c r="G103" s="3">
        <v>9</v>
      </c>
      <c r="H103" s="3">
        <v>6</v>
      </c>
      <c r="I103" s="3">
        <v>9</v>
      </c>
      <c r="J103" s="8">
        <f>SUM(E103:I103)/7</f>
      </c>
    </row>
    <row x14ac:dyDescent="0.25" r="104" customHeight="1" ht="18.75">
      <c r="A104" s="5" t="s">
        <v>30</v>
      </c>
      <c r="B104" s="43">
        <f>VLOOKUP(A104,维度表!$A$1:$B$38,2,FALSE)</f>
      </c>
      <c r="C104" s="1" t="s">
        <v>51</v>
      </c>
      <c r="D104" s="1" t="s">
        <v>135</v>
      </c>
      <c r="E104" s="3">
        <v>3</v>
      </c>
      <c r="F104" s="3">
        <v>5</v>
      </c>
      <c r="G104" s="3">
        <v>3</v>
      </c>
      <c r="H104" s="4"/>
      <c r="I104" s="3">
        <v>3</v>
      </c>
      <c r="J104" s="3">
        <f>SUM(E104:I104)/7</f>
      </c>
    </row>
    <row x14ac:dyDescent="0.25" r="105" customHeight="1" ht="18.75">
      <c r="A105" s="5" t="s">
        <v>30</v>
      </c>
      <c r="B105" s="43">
        <f>VLOOKUP(A105,维度表!$A$1:$B$38,2,FALSE)</f>
      </c>
      <c r="C105" s="1" t="s">
        <v>48</v>
      </c>
      <c r="D105" s="1" t="s">
        <v>70</v>
      </c>
      <c r="E105" s="4"/>
      <c r="F105" s="3">
        <v>7</v>
      </c>
      <c r="G105" s="4"/>
      <c r="H105" s="4"/>
      <c r="I105" s="10"/>
      <c r="J105" s="3">
        <f>SUM(E105:I105)/7</f>
      </c>
    </row>
    <row x14ac:dyDescent="0.25" r="106" customHeight="1" ht="18.75">
      <c r="A106" s="5" t="s">
        <v>30</v>
      </c>
      <c r="B106" s="43">
        <f>VLOOKUP(A106,维度表!$A$1:$B$38,2,FALSE)</f>
      </c>
      <c r="C106" s="1" t="s">
        <v>48</v>
      </c>
      <c r="D106" s="1" t="s">
        <v>61</v>
      </c>
      <c r="E106" s="4"/>
      <c r="F106" s="4"/>
      <c r="G106" s="3">
        <v>6</v>
      </c>
      <c r="H106" s="4"/>
      <c r="I106" s="10"/>
      <c r="J106" s="8">
        <f>SUM(E106:I106)/7</f>
      </c>
    </row>
    <row x14ac:dyDescent="0.25" r="107" customHeight="1" ht="18.75">
      <c r="A107" s="1" t="s">
        <v>33</v>
      </c>
      <c r="B107" s="43">
        <f>VLOOKUP(A107,维度表!$A$1:$B$38,2,FALSE)</f>
      </c>
      <c r="C107" s="1" t="s">
        <v>48</v>
      </c>
      <c r="D107" s="1" t="s">
        <v>76</v>
      </c>
      <c r="E107" s="3">
        <v>1</v>
      </c>
      <c r="F107" s="3">
        <v>3</v>
      </c>
      <c r="G107" s="4"/>
      <c r="H107" s="4"/>
      <c r="I107" s="10"/>
      <c r="J107" s="8">
        <f>SUM(E107:I107)/7</f>
      </c>
    </row>
    <row x14ac:dyDescent="0.25" r="108" customHeight="1" ht="18.75">
      <c r="A108" s="1" t="s">
        <v>33</v>
      </c>
      <c r="B108" s="43">
        <f>VLOOKUP(A108,维度表!$A$1:$B$38,2,FALSE)</f>
      </c>
      <c r="C108" s="1" t="s">
        <v>50</v>
      </c>
      <c r="D108" s="1" t="s">
        <v>79</v>
      </c>
      <c r="E108" s="8">
        <v>0.5</v>
      </c>
      <c r="F108" s="4"/>
      <c r="G108" s="3">
        <v>1</v>
      </c>
      <c r="H108" s="4"/>
      <c r="I108" s="10"/>
      <c r="J108" s="8">
        <f>SUM(E108:I108)/7</f>
      </c>
    </row>
    <row x14ac:dyDescent="0.25" r="109" customHeight="1" ht="18.75">
      <c r="A109" s="1" t="s">
        <v>33</v>
      </c>
      <c r="B109" s="43">
        <f>VLOOKUP(A109,维度表!$A$1:$B$38,2,FALSE)</f>
      </c>
      <c r="C109" s="1" t="s">
        <v>53</v>
      </c>
      <c r="D109" s="1" t="s">
        <v>109</v>
      </c>
      <c r="E109" s="3">
        <v>5</v>
      </c>
      <c r="F109" s="8">
        <v>4.5</v>
      </c>
      <c r="G109" s="3">
        <v>8</v>
      </c>
      <c r="H109" s="3">
        <v>10</v>
      </c>
      <c r="I109" s="8">
        <v>9.5</v>
      </c>
      <c r="J109" s="8">
        <f>SUM(E109:I109)/7</f>
      </c>
    </row>
    <row x14ac:dyDescent="0.25" r="110" customHeight="1" ht="18.75">
      <c r="A110" s="1" t="s">
        <v>33</v>
      </c>
      <c r="B110" s="43">
        <f>VLOOKUP(A110,维度表!$A$1:$B$38,2,FALSE)</f>
      </c>
      <c r="C110" s="1" t="s">
        <v>53</v>
      </c>
      <c r="D110" s="1" t="s">
        <v>127</v>
      </c>
      <c r="E110" s="3">
        <v>1</v>
      </c>
      <c r="F110" s="8">
        <v>2.5</v>
      </c>
      <c r="G110" s="8">
        <v>1.5</v>
      </c>
      <c r="H110" s="3">
        <v>1</v>
      </c>
      <c r="I110" s="10"/>
      <c r="J110" s="8">
        <f>SUM(E110:I110)/7</f>
      </c>
    </row>
    <row x14ac:dyDescent="0.25" r="111" customHeight="1" ht="18.75">
      <c r="A111" s="1" t="s">
        <v>33</v>
      </c>
      <c r="B111" s="43">
        <f>VLOOKUP(A111,维度表!$A$1:$B$38,2,FALSE)</f>
      </c>
      <c r="C111" s="1" t="s">
        <v>53</v>
      </c>
      <c r="D111" s="1" t="s">
        <v>117</v>
      </c>
      <c r="E111" s="8">
        <v>5.5</v>
      </c>
      <c r="F111" s="8">
        <v>6.5</v>
      </c>
      <c r="G111" s="8">
        <v>1.5</v>
      </c>
      <c r="H111" s="3">
        <v>1</v>
      </c>
      <c r="I111" s="3">
        <v>2</v>
      </c>
      <c r="J111" s="8">
        <f>SUM(E111:I111)/7</f>
      </c>
    </row>
    <row x14ac:dyDescent="0.25" r="112" customHeight="1" ht="18.75">
      <c r="A112" s="1" t="s">
        <v>33</v>
      </c>
      <c r="B112" s="43">
        <f>VLOOKUP(A112,维度表!$A$1:$B$38,2,FALSE)</f>
      </c>
      <c r="C112" s="1" t="s">
        <v>53</v>
      </c>
      <c r="D112" s="1" t="s">
        <v>95</v>
      </c>
      <c r="E112" s="8">
        <v>2.5</v>
      </c>
      <c r="F112" s="3">
        <v>2</v>
      </c>
      <c r="G112" s="8">
        <v>1.5</v>
      </c>
      <c r="H112" s="3">
        <v>6</v>
      </c>
      <c r="I112" s="8">
        <v>3.5</v>
      </c>
      <c r="J112" s="8">
        <f>SUM(E112:I112)/7</f>
      </c>
    </row>
    <row x14ac:dyDescent="0.25" r="113" customHeight="1" ht="18.75">
      <c r="A113" s="1" t="s">
        <v>33</v>
      </c>
      <c r="B113" s="43">
        <f>VLOOKUP(A113,维度表!$A$1:$B$38,2,FALSE)</f>
      </c>
      <c r="C113" s="1" t="s">
        <v>53</v>
      </c>
      <c r="D113" s="1" t="s">
        <v>142</v>
      </c>
      <c r="E113" s="8">
        <v>0.5</v>
      </c>
      <c r="F113" s="8">
        <v>0.5</v>
      </c>
      <c r="G113" s="4"/>
      <c r="H113" s="4"/>
      <c r="I113" s="10"/>
      <c r="J113" s="8">
        <f>SUM(E113:I113)/7</f>
      </c>
    </row>
    <row x14ac:dyDescent="0.25" r="114" customHeight="1" ht="18.75">
      <c r="A114" s="1" t="s">
        <v>33</v>
      </c>
      <c r="B114" s="43">
        <f>VLOOKUP(A114,维度表!$A$1:$B$38,2,FALSE)</f>
      </c>
      <c r="C114" s="1" t="s">
        <v>53</v>
      </c>
      <c r="D114" s="1" t="s">
        <v>135</v>
      </c>
      <c r="E114" s="3">
        <v>1</v>
      </c>
      <c r="F114" s="4"/>
      <c r="G114" s="4"/>
      <c r="H114" s="8">
        <v>0.5</v>
      </c>
      <c r="I114" s="3">
        <v>2</v>
      </c>
      <c r="J114" s="8">
        <f>SUM(E114:I114)/7</f>
      </c>
    </row>
    <row x14ac:dyDescent="0.25" r="115" customHeight="1" ht="18.75">
      <c r="A115" s="1" t="s">
        <v>33</v>
      </c>
      <c r="B115" s="43">
        <f>VLOOKUP(A115,维度表!$A$1:$B$38,2,FALSE)</f>
      </c>
      <c r="C115" s="1" t="s">
        <v>53</v>
      </c>
      <c r="D115" s="1" t="s">
        <v>92</v>
      </c>
      <c r="E115" s="3">
        <v>3</v>
      </c>
      <c r="F115" s="4"/>
      <c r="G115" s="8">
        <v>2.5</v>
      </c>
      <c r="H115" s="4"/>
      <c r="I115" s="3">
        <v>1</v>
      </c>
      <c r="J115" s="8">
        <f>SUM(E115:I115)/7</f>
      </c>
    </row>
    <row x14ac:dyDescent="0.25" r="116" customHeight="1" ht="18.75">
      <c r="A116" s="1" t="s">
        <v>33</v>
      </c>
      <c r="B116" s="43">
        <f>VLOOKUP(A116,维度表!$A$1:$B$38,2,FALSE)</f>
      </c>
      <c r="C116" s="1" t="s">
        <v>53</v>
      </c>
      <c r="D116" s="1" t="s">
        <v>106</v>
      </c>
      <c r="E116" s="3">
        <v>9</v>
      </c>
      <c r="F116" s="8">
        <v>8.5</v>
      </c>
      <c r="G116" s="3">
        <v>9</v>
      </c>
      <c r="H116" s="8">
        <v>9.5</v>
      </c>
      <c r="I116" s="3">
        <v>11</v>
      </c>
      <c r="J116" s="8">
        <f>SUM(E116:I116)/7</f>
      </c>
    </row>
    <row x14ac:dyDescent="0.25" r="117" customHeight="1" ht="18.75">
      <c r="A117" s="1" t="s">
        <v>33</v>
      </c>
      <c r="B117" s="43">
        <f>VLOOKUP(A117,维度表!$A$1:$B$38,2,FALSE)</f>
      </c>
      <c r="C117" s="1" t="s">
        <v>53</v>
      </c>
      <c r="D117" s="1" t="s">
        <v>108</v>
      </c>
      <c r="E117" s="8">
        <v>8.5</v>
      </c>
      <c r="F117" s="8">
        <v>6.5</v>
      </c>
      <c r="G117" s="3">
        <v>8</v>
      </c>
      <c r="H117" s="8">
        <v>9.5</v>
      </c>
      <c r="I117" s="3">
        <v>8</v>
      </c>
      <c r="J117" s="8">
        <f>SUM(E117:I117)/7</f>
      </c>
    </row>
    <row x14ac:dyDescent="0.25" r="118" customHeight="1" ht="18.75">
      <c r="A118" s="1" t="s">
        <v>33</v>
      </c>
      <c r="B118" s="43">
        <f>VLOOKUP(A118,维度表!$A$1:$B$38,2,FALSE)</f>
      </c>
      <c r="C118" s="1" t="s">
        <v>53</v>
      </c>
      <c r="D118" s="1" t="s">
        <v>130</v>
      </c>
      <c r="E118" s="4"/>
      <c r="F118" s="3">
        <v>5</v>
      </c>
      <c r="G118" s="4"/>
      <c r="H118" s="4"/>
      <c r="I118" s="10"/>
      <c r="J118" s="8">
        <f>SUM(E118:I118)/7</f>
      </c>
    </row>
    <row x14ac:dyDescent="0.25" r="119" customHeight="1" ht="18.75">
      <c r="A119" s="1" t="s">
        <v>33</v>
      </c>
      <c r="B119" s="43">
        <f>VLOOKUP(A119,维度表!$A$1:$B$38,2,FALSE)</f>
      </c>
      <c r="C119" s="1" t="s">
        <v>48</v>
      </c>
      <c r="D119" s="1" t="s">
        <v>90</v>
      </c>
      <c r="E119" s="4"/>
      <c r="F119" s="4"/>
      <c r="G119" s="8">
        <v>0.5</v>
      </c>
      <c r="H119" s="4"/>
      <c r="I119" s="10"/>
      <c r="J119" s="8">
        <f>SUM(E119:I119)/7</f>
      </c>
    </row>
    <row x14ac:dyDescent="0.25" r="120" customHeight="1" ht="18.75">
      <c r="A120" s="1" t="s">
        <v>33</v>
      </c>
      <c r="B120" s="43">
        <f>VLOOKUP(A120,维度表!$A$1:$B$38,2,FALSE)</f>
      </c>
      <c r="C120" s="1" t="s">
        <v>50</v>
      </c>
      <c r="D120" s="1" t="s">
        <v>50</v>
      </c>
      <c r="E120" s="4"/>
      <c r="F120" s="4"/>
      <c r="G120" s="3">
        <v>7</v>
      </c>
      <c r="H120" s="4"/>
      <c r="I120" s="10"/>
      <c r="J120" s="3">
        <f>SUM(E120:I120)/7</f>
      </c>
    </row>
    <row x14ac:dyDescent="0.25" r="121" customHeight="1" ht="18.75">
      <c r="A121" s="1" t="s">
        <v>2</v>
      </c>
      <c r="B121" s="43">
        <f>VLOOKUP(A121,维度表!$A$1:$B$38,2,FALSE)</f>
      </c>
      <c r="C121" s="1" t="s">
        <v>48</v>
      </c>
      <c r="D121" s="1" t="s">
        <v>64</v>
      </c>
      <c r="E121" s="3">
        <v>1</v>
      </c>
      <c r="F121" s="4"/>
      <c r="G121" s="4"/>
      <c r="H121" s="4"/>
      <c r="I121" s="10"/>
      <c r="J121" s="8">
        <f>SUM(E121:I121)/7</f>
      </c>
    </row>
    <row x14ac:dyDescent="0.25" r="122" customHeight="1" ht="18.75">
      <c r="A122" s="1" t="s">
        <v>2</v>
      </c>
      <c r="B122" s="43">
        <f>VLOOKUP(A122,维度表!$A$1:$B$38,2,FALSE)</f>
      </c>
      <c r="C122" s="1" t="s">
        <v>48</v>
      </c>
      <c r="D122" s="1" t="s">
        <v>57</v>
      </c>
      <c r="E122" s="8">
        <v>20.5</v>
      </c>
      <c r="F122" s="3">
        <v>7</v>
      </c>
      <c r="G122" s="3">
        <v>18</v>
      </c>
      <c r="H122" s="3">
        <v>3</v>
      </c>
      <c r="I122" s="3">
        <v>16</v>
      </c>
      <c r="J122" s="8">
        <f>SUM(E122:I122)/7</f>
      </c>
    </row>
    <row x14ac:dyDescent="0.25" r="123" customHeight="1" ht="18.75">
      <c r="A123" s="1" t="s">
        <v>2</v>
      </c>
      <c r="B123" s="43">
        <f>VLOOKUP(A123,维度表!$A$1:$B$38,2,FALSE)</f>
      </c>
      <c r="C123" s="1" t="s">
        <v>48</v>
      </c>
      <c r="D123" s="1" t="s">
        <v>78</v>
      </c>
      <c r="E123" s="8">
        <v>0.5</v>
      </c>
      <c r="F123" s="8">
        <v>0.5</v>
      </c>
      <c r="G123" s="3">
        <v>1</v>
      </c>
      <c r="H123" s="4"/>
      <c r="I123" s="3">
        <v>1</v>
      </c>
      <c r="J123" s="8">
        <f>SUM(E123:I123)/7</f>
      </c>
    </row>
    <row x14ac:dyDescent="0.25" r="124" customHeight="1" ht="18.75">
      <c r="A124" s="1" t="s">
        <v>2</v>
      </c>
      <c r="B124" s="43">
        <f>VLOOKUP(A124,维度表!$A$1:$B$38,2,FALSE)</f>
      </c>
      <c r="C124" s="1" t="s">
        <v>53</v>
      </c>
      <c r="D124" s="1" t="s">
        <v>91</v>
      </c>
      <c r="E124" s="3">
        <v>11</v>
      </c>
      <c r="F124" s="3">
        <v>15</v>
      </c>
      <c r="G124" s="3">
        <v>8</v>
      </c>
      <c r="H124" s="4"/>
      <c r="I124" s="8">
        <v>28.5</v>
      </c>
      <c r="J124" s="8">
        <f>SUM(E124:I124)/7</f>
      </c>
    </row>
    <row x14ac:dyDescent="0.25" r="125" customHeight="1" ht="18.75">
      <c r="A125" s="1" t="s">
        <v>2</v>
      </c>
      <c r="B125" s="43">
        <f>VLOOKUP(A125,维度表!$A$1:$B$38,2,FALSE)</f>
      </c>
      <c r="C125" s="1" t="s">
        <v>53</v>
      </c>
      <c r="D125" s="1" t="s">
        <v>131</v>
      </c>
      <c r="E125" s="8">
        <v>1.5</v>
      </c>
      <c r="F125" s="8">
        <v>0.5</v>
      </c>
      <c r="G125" s="8">
        <v>2.5</v>
      </c>
      <c r="H125" s="4"/>
      <c r="I125" s="8">
        <v>0.5</v>
      </c>
      <c r="J125" s="8">
        <f>SUM(E125:I125)/7</f>
      </c>
    </row>
    <row x14ac:dyDescent="0.25" r="126" customHeight="1" ht="18.75">
      <c r="A126" s="1" t="s">
        <v>2</v>
      </c>
      <c r="B126" s="43">
        <f>VLOOKUP(A126,维度表!$A$1:$B$38,2,FALSE)</f>
      </c>
      <c r="C126" s="1" t="s">
        <v>53</v>
      </c>
      <c r="D126" s="1" t="s">
        <v>133</v>
      </c>
      <c r="E126" s="3">
        <v>2</v>
      </c>
      <c r="F126" s="3">
        <v>1</v>
      </c>
      <c r="G126" s="4"/>
      <c r="H126" s="4"/>
      <c r="I126" s="3">
        <v>1</v>
      </c>
      <c r="J126" s="8">
        <f>SUM(E126:I126)/7</f>
      </c>
    </row>
    <row x14ac:dyDescent="0.25" r="127" customHeight="1" ht="18.75">
      <c r="A127" s="1" t="s">
        <v>2</v>
      </c>
      <c r="B127" s="43">
        <f>VLOOKUP(A127,维度表!$A$1:$B$38,2,FALSE)</f>
      </c>
      <c r="C127" s="1" t="s">
        <v>53</v>
      </c>
      <c r="D127" s="1" t="s">
        <v>134</v>
      </c>
      <c r="E127" s="8">
        <v>0.5</v>
      </c>
      <c r="F127" s="8">
        <v>1.5</v>
      </c>
      <c r="G127" s="4"/>
      <c r="H127" s="4"/>
      <c r="I127" s="8">
        <v>1.5</v>
      </c>
      <c r="J127" s="8">
        <f>SUM(E127:I127)/7</f>
      </c>
    </row>
    <row x14ac:dyDescent="0.25" r="128" customHeight="1" ht="18.75">
      <c r="A128" s="1" t="s">
        <v>2</v>
      </c>
      <c r="B128" s="43">
        <f>VLOOKUP(A128,维度表!$A$1:$B$38,2,FALSE)</f>
      </c>
      <c r="C128" s="1" t="s">
        <v>51</v>
      </c>
      <c r="D128" s="1" t="s">
        <v>135</v>
      </c>
      <c r="E128" s="8">
        <v>10.5</v>
      </c>
      <c r="F128" s="8">
        <v>5.5</v>
      </c>
      <c r="G128" s="3">
        <v>5</v>
      </c>
      <c r="H128" s="3">
        <v>32</v>
      </c>
      <c r="I128" s="3">
        <v>2</v>
      </c>
      <c r="J128" s="8">
        <f>SUM(E128:I128)/7</f>
      </c>
    </row>
    <row x14ac:dyDescent="0.25" r="129" customHeight="1" ht="18.75">
      <c r="A129" s="1" t="s">
        <v>2</v>
      </c>
      <c r="B129" s="43">
        <f>VLOOKUP(A129,维度表!$A$1:$B$38,2,FALSE)</f>
      </c>
      <c r="C129" s="1" t="s">
        <v>48</v>
      </c>
      <c r="D129" s="1" t="s">
        <v>88</v>
      </c>
      <c r="E129" s="4"/>
      <c r="F129" s="3">
        <v>1</v>
      </c>
      <c r="G129" s="4"/>
      <c r="H129" s="4"/>
      <c r="I129" s="10"/>
      <c r="J129" s="8">
        <f>SUM(E129:I129)/7</f>
      </c>
    </row>
    <row x14ac:dyDescent="0.25" r="130" customHeight="1" ht="18.75">
      <c r="A130" s="1" t="s">
        <v>2</v>
      </c>
      <c r="B130" s="43">
        <f>VLOOKUP(A130,维度表!$A$1:$B$38,2,FALSE)</f>
      </c>
      <c r="C130" s="1" t="s">
        <v>50</v>
      </c>
      <c r="D130" s="1" t="s">
        <v>50</v>
      </c>
      <c r="E130" s="4"/>
      <c r="F130" s="3">
        <v>3</v>
      </c>
      <c r="G130" s="4"/>
      <c r="H130" s="4"/>
      <c r="I130" s="10"/>
      <c r="J130" s="8">
        <f>SUM(E130:I130)/7</f>
      </c>
    </row>
    <row x14ac:dyDescent="0.25" r="131" customHeight="1" ht="18.75">
      <c r="A131" s="1" t="s">
        <v>2</v>
      </c>
      <c r="B131" s="43">
        <f>VLOOKUP(A131,维度表!$A$1:$B$38,2,FALSE)</f>
      </c>
      <c r="C131" s="1" t="s">
        <v>53</v>
      </c>
      <c r="D131" s="1" t="s">
        <v>143</v>
      </c>
      <c r="E131" s="4"/>
      <c r="F131" s="8">
        <v>0.5</v>
      </c>
      <c r="G131" s="4"/>
      <c r="H131" s="4"/>
      <c r="I131" s="10"/>
      <c r="J131" s="8">
        <f>SUM(E131:I131)/7</f>
      </c>
    </row>
    <row x14ac:dyDescent="0.25" r="132" customHeight="1" ht="18.75">
      <c r="A132" s="1" t="s">
        <v>2</v>
      </c>
      <c r="B132" s="43">
        <f>VLOOKUP(A132,维度表!$A$1:$B$38,2,FALSE)</f>
      </c>
      <c r="C132" s="1" t="s">
        <v>53</v>
      </c>
      <c r="D132" s="1" t="s">
        <v>136</v>
      </c>
      <c r="E132" s="4"/>
      <c r="F132" s="8">
        <v>0.5</v>
      </c>
      <c r="G132" s="4"/>
      <c r="H132" s="4"/>
      <c r="I132" s="3">
        <v>2</v>
      </c>
      <c r="J132" s="8">
        <f>SUM(E132:I132)/7</f>
      </c>
    </row>
    <row x14ac:dyDescent="0.25" r="133" customHeight="1" ht="18.75">
      <c r="A133" s="1" t="s">
        <v>2</v>
      </c>
      <c r="B133" s="43">
        <f>VLOOKUP(A133,维度表!$A$1:$B$38,2,FALSE)</f>
      </c>
      <c r="C133" s="1" t="s">
        <v>48</v>
      </c>
      <c r="D133" s="1" t="s">
        <v>66</v>
      </c>
      <c r="E133" s="4"/>
      <c r="F133" s="4"/>
      <c r="G133" s="3">
        <v>1</v>
      </c>
      <c r="H133" s="4"/>
      <c r="I133" s="10"/>
      <c r="J133" s="8">
        <f>SUM(E133:I133)/7</f>
      </c>
    </row>
    <row x14ac:dyDescent="0.25" r="134" customHeight="1" ht="18.75">
      <c r="A134" s="1" t="s">
        <v>38</v>
      </c>
      <c r="B134" s="43">
        <f>VLOOKUP(A134,维度表!$A$1:$B$38,2,FALSE)</f>
      </c>
      <c r="C134" s="1" t="s">
        <v>53</v>
      </c>
      <c r="D134" s="1" t="s">
        <v>92</v>
      </c>
      <c r="E134" s="8">
        <v>43.599999999999994</v>
      </c>
      <c r="F134" s="8">
        <v>53.1</v>
      </c>
      <c r="G134" s="8">
        <v>42.8</v>
      </c>
      <c r="H134" s="8">
        <v>16.9</v>
      </c>
      <c r="I134" s="3">
        <v>8</v>
      </c>
      <c r="J134" s="8">
        <f>SUM(E134:I134)/7</f>
      </c>
    </row>
    <row x14ac:dyDescent="0.25" r="135" customHeight="1" ht="18.75">
      <c r="A135" s="1" t="s">
        <v>38</v>
      </c>
      <c r="B135" s="43">
        <f>VLOOKUP(A135,维度表!$A$1:$B$38,2,FALSE)</f>
      </c>
      <c r="C135" s="1" t="s">
        <v>50</v>
      </c>
      <c r="D135" s="1" t="s">
        <v>50</v>
      </c>
      <c r="E135" s="4"/>
      <c r="F135" s="4"/>
      <c r="G135" s="4"/>
      <c r="H135" s="3">
        <v>21</v>
      </c>
      <c r="I135" s="3">
        <v>28</v>
      </c>
      <c r="J135" s="3">
        <f>SUM(E135:I135)/7</f>
      </c>
    </row>
    <row x14ac:dyDescent="0.25" r="136" customHeight="1" ht="18.75">
      <c r="A136" s="1" t="s">
        <v>23</v>
      </c>
      <c r="B136" s="43">
        <f>VLOOKUP(A136,维度表!$A$1:$B$38,2,FALSE)</f>
      </c>
      <c r="C136" s="1" t="s">
        <v>48</v>
      </c>
      <c r="D136" s="1" t="s">
        <v>59</v>
      </c>
      <c r="E136" s="3">
        <v>15</v>
      </c>
      <c r="F136" s="3">
        <v>11</v>
      </c>
      <c r="G136" s="3">
        <v>16</v>
      </c>
      <c r="H136" s="3">
        <v>4</v>
      </c>
      <c r="I136" s="8">
        <v>3.5</v>
      </c>
      <c r="J136" s="8">
        <f>SUM(E136:I136)/7</f>
      </c>
    </row>
    <row x14ac:dyDescent="0.25" r="137" customHeight="1" ht="18.75">
      <c r="A137" s="1" t="s">
        <v>23</v>
      </c>
      <c r="B137" s="43">
        <f>VLOOKUP(A137,维度表!$A$1:$B$38,2,FALSE)</f>
      </c>
      <c r="C137" s="1" t="s">
        <v>53</v>
      </c>
      <c r="D137" s="1" t="s">
        <v>104</v>
      </c>
      <c r="E137" s="3">
        <v>30</v>
      </c>
      <c r="F137" s="3">
        <v>12</v>
      </c>
      <c r="G137" s="3">
        <v>5</v>
      </c>
      <c r="H137" s="3">
        <v>6</v>
      </c>
      <c r="I137" s="3">
        <v>6</v>
      </c>
      <c r="J137" s="8">
        <f>SUM(E137:I137)/7</f>
      </c>
    </row>
    <row x14ac:dyDescent="0.25" r="138" customHeight="1" ht="18.75">
      <c r="A138" s="1" t="s">
        <v>23</v>
      </c>
      <c r="B138" s="43">
        <f>VLOOKUP(A138,维度表!$A$1:$B$38,2,FALSE)</f>
      </c>
      <c r="C138" s="1" t="s">
        <v>53</v>
      </c>
      <c r="D138" s="1" t="s">
        <v>94</v>
      </c>
      <c r="E138" s="3">
        <v>20</v>
      </c>
      <c r="F138" s="3">
        <v>14</v>
      </c>
      <c r="G138" s="8">
        <v>13.5</v>
      </c>
      <c r="H138" s="3">
        <v>24</v>
      </c>
      <c r="I138" s="3">
        <v>24</v>
      </c>
      <c r="J138" s="8">
        <f>SUM(E138:I138)/7</f>
      </c>
    </row>
    <row x14ac:dyDescent="0.25" r="139" customHeight="1" ht="18.75">
      <c r="A139" s="1" t="s">
        <v>23</v>
      </c>
      <c r="B139" s="43">
        <f>VLOOKUP(A139,维度表!$A$1:$B$38,2,FALSE)</f>
      </c>
      <c r="C139" s="1" t="s">
        <v>51</v>
      </c>
      <c r="D139" s="1" t="s">
        <v>135</v>
      </c>
      <c r="E139" s="4"/>
      <c r="F139" s="3">
        <v>1</v>
      </c>
      <c r="G139" s="8">
        <v>1.5</v>
      </c>
      <c r="H139" s="3">
        <v>1</v>
      </c>
      <c r="I139" s="3">
        <v>1</v>
      </c>
      <c r="J139" s="8">
        <f>SUM(E139:I139)/7</f>
      </c>
    </row>
    <row x14ac:dyDescent="0.25" r="140" customHeight="1" ht="18.75">
      <c r="A140" s="1" t="s">
        <v>23</v>
      </c>
      <c r="B140" s="43">
        <f>VLOOKUP(A140,维度表!$A$1:$B$38,2,FALSE)</f>
      </c>
      <c r="C140" s="1" t="s">
        <v>51</v>
      </c>
      <c r="D140" s="1" t="s">
        <v>159</v>
      </c>
      <c r="E140" s="4"/>
      <c r="F140" s="4"/>
      <c r="G140" s="3">
        <v>2</v>
      </c>
      <c r="H140" s="4"/>
      <c r="I140" s="10"/>
      <c r="J140" s="8">
        <f>SUM(E140:I140)/7</f>
      </c>
    </row>
    <row x14ac:dyDescent="0.25" r="141" customHeight="1" ht="18.75">
      <c r="A141" s="1" t="s">
        <v>8</v>
      </c>
      <c r="B141" s="43">
        <f>VLOOKUP(A141,维度表!$A$1:$B$38,2,FALSE)</f>
      </c>
      <c r="C141" s="1" t="s">
        <v>48</v>
      </c>
      <c r="D141" s="1" t="s">
        <v>71</v>
      </c>
      <c r="E141" s="3">
        <v>10</v>
      </c>
      <c r="F141" s="3">
        <v>8</v>
      </c>
      <c r="G141" s="8">
        <v>7.5</v>
      </c>
      <c r="H141" s="8">
        <v>1.5</v>
      </c>
      <c r="I141" s="8">
        <v>6.5</v>
      </c>
      <c r="J141" s="8">
        <f>SUM(E141:I141)/7</f>
      </c>
    </row>
    <row x14ac:dyDescent="0.25" r="142" customHeight="1" ht="18.75">
      <c r="A142" s="1" t="s">
        <v>8</v>
      </c>
      <c r="B142" s="43">
        <f>VLOOKUP(A142,维度表!$A$1:$B$38,2,FALSE)</f>
      </c>
      <c r="C142" s="1" t="s">
        <v>48</v>
      </c>
      <c r="D142" s="1" t="s">
        <v>75</v>
      </c>
      <c r="E142" s="3">
        <v>5</v>
      </c>
      <c r="F142" s="3">
        <v>5</v>
      </c>
      <c r="G142" s="3">
        <v>5</v>
      </c>
      <c r="H142" s="3">
        <v>4</v>
      </c>
      <c r="I142" s="3">
        <v>5</v>
      </c>
      <c r="J142" s="8">
        <f>SUM(E142:I142)/7</f>
      </c>
    </row>
    <row x14ac:dyDescent="0.25" r="143" customHeight="1" ht="18.75">
      <c r="A143" s="1" t="s">
        <v>8</v>
      </c>
      <c r="B143" s="43">
        <f>VLOOKUP(A143,维度表!$A$1:$B$38,2,FALSE)</f>
      </c>
      <c r="C143" s="1" t="s">
        <v>48</v>
      </c>
      <c r="D143" s="1" t="s">
        <v>68</v>
      </c>
      <c r="E143" s="3">
        <v>10</v>
      </c>
      <c r="F143" s="3">
        <v>9</v>
      </c>
      <c r="G143" s="3">
        <v>10</v>
      </c>
      <c r="H143" s="3">
        <v>6</v>
      </c>
      <c r="I143" s="3">
        <v>10</v>
      </c>
      <c r="J143" s="8">
        <f>SUM(E143:I143)/7</f>
      </c>
    </row>
    <row x14ac:dyDescent="0.25" r="144" customHeight="1" ht="18.75">
      <c r="A144" s="1" t="s">
        <v>8</v>
      </c>
      <c r="B144" s="43">
        <f>VLOOKUP(A144,维度表!$A$1:$B$38,2,FALSE)</f>
      </c>
      <c r="C144" s="1" t="s">
        <v>53</v>
      </c>
      <c r="D144" s="1" t="s">
        <v>121</v>
      </c>
      <c r="E144" s="8">
        <v>2.5</v>
      </c>
      <c r="F144" s="3">
        <v>2</v>
      </c>
      <c r="G144" s="3">
        <v>2</v>
      </c>
      <c r="H144" s="8">
        <v>2.5</v>
      </c>
      <c r="I144" s="3">
        <v>2</v>
      </c>
      <c r="J144" s="8">
        <f>SUM(E144:I144)/7</f>
      </c>
    </row>
    <row x14ac:dyDescent="0.25" r="145" customHeight="1" ht="18.75">
      <c r="A145" s="1" t="s">
        <v>8</v>
      </c>
      <c r="B145" s="43">
        <f>VLOOKUP(A145,维度表!$A$1:$B$38,2,FALSE)</f>
      </c>
      <c r="C145" s="1" t="s">
        <v>53</v>
      </c>
      <c r="D145" s="1" t="s">
        <v>110</v>
      </c>
      <c r="E145" s="3">
        <v>8</v>
      </c>
      <c r="F145" s="3">
        <v>8</v>
      </c>
      <c r="G145" s="8">
        <v>6.5</v>
      </c>
      <c r="H145" s="3">
        <v>6</v>
      </c>
      <c r="I145" s="8">
        <v>6.5</v>
      </c>
      <c r="J145" s="8">
        <f>SUM(E145:I145)/7</f>
      </c>
    </row>
    <row x14ac:dyDescent="0.25" r="146" customHeight="1" ht="18.75">
      <c r="A146" s="1" t="s">
        <v>8</v>
      </c>
      <c r="B146" s="43">
        <f>VLOOKUP(A146,维度表!$A$1:$B$38,2,FALSE)</f>
      </c>
      <c r="C146" s="1" t="s">
        <v>53</v>
      </c>
      <c r="D146" s="1" t="s">
        <v>114</v>
      </c>
      <c r="E146" s="3">
        <v>6</v>
      </c>
      <c r="F146" s="3">
        <v>7</v>
      </c>
      <c r="G146" s="3">
        <v>5</v>
      </c>
      <c r="H146" s="3">
        <v>5</v>
      </c>
      <c r="I146" s="3">
        <v>5</v>
      </c>
      <c r="J146" s="8">
        <f>SUM(E146:I146)/7</f>
      </c>
    </row>
    <row x14ac:dyDescent="0.25" r="147" customHeight="1" ht="18.75">
      <c r="A147" s="1" t="s">
        <v>8</v>
      </c>
      <c r="B147" s="43">
        <f>VLOOKUP(A147,维度表!$A$1:$B$38,2,FALSE)</f>
      </c>
      <c r="C147" s="1" t="s">
        <v>51</v>
      </c>
      <c r="D147" s="1" t="s">
        <v>117</v>
      </c>
      <c r="E147" s="3">
        <v>4</v>
      </c>
      <c r="F147" s="3">
        <v>7</v>
      </c>
      <c r="G147" s="3">
        <v>5</v>
      </c>
      <c r="H147" s="3">
        <v>4</v>
      </c>
      <c r="I147" s="3">
        <v>5</v>
      </c>
      <c r="J147" s="8">
        <f>SUM(E147:I147)/7</f>
      </c>
    </row>
    <row x14ac:dyDescent="0.25" r="148" customHeight="1" ht="18.75">
      <c r="A148" s="1" t="s">
        <v>8</v>
      </c>
      <c r="B148" s="43">
        <f>VLOOKUP(A148,维度表!$A$1:$B$38,2,FALSE)</f>
      </c>
      <c r="C148" s="1" t="s">
        <v>51</v>
      </c>
      <c r="D148" s="1" t="s">
        <v>162</v>
      </c>
      <c r="E148" s="3">
        <v>1</v>
      </c>
      <c r="F148" s="8">
        <v>0.5</v>
      </c>
      <c r="G148" s="8">
        <v>0.5</v>
      </c>
      <c r="H148" s="3">
        <v>1</v>
      </c>
      <c r="I148" s="8">
        <v>0.5</v>
      </c>
      <c r="J148" s="8">
        <f>SUM(E148:I148)/7</f>
      </c>
    </row>
    <row x14ac:dyDescent="0.25" r="149" customHeight="1" ht="18.75">
      <c r="A149" s="1" t="s">
        <v>8</v>
      </c>
      <c r="B149" s="43">
        <f>VLOOKUP(A149,维度表!$A$1:$B$38,2,FALSE)</f>
      </c>
      <c r="C149" s="1" t="s">
        <v>50</v>
      </c>
      <c r="D149" s="1" t="s">
        <v>50</v>
      </c>
      <c r="E149" s="4"/>
      <c r="F149" s="4"/>
      <c r="G149" s="3">
        <v>4</v>
      </c>
      <c r="H149" s="4"/>
      <c r="I149" s="10"/>
      <c r="J149" s="8">
        <f>SUM(E149:I149)/7</f>
      </c>
    </row>
    <row x14ac:dyDescent="0.25" r="150" customHeight="1" ht="18.75">
      <c r="A150" s="1" t="s">
        <v>8</v>
      </c>
      <c r="B150" s="43">
        <f>VLOOKUP(A150,维度表!$A$1:$B$38,2,FALSE)</f>
      </c>
      <c r="C150" s="1" t="s">
        <v>48</v>
      </c>
      <c r="D150" s="1" t="s">
        <v>85</v>
      </c>
      <c r="E150" s="4"/>
      <c r="F150" s="4"/>
      <c r="G150" s="4"/>
      <c r="H150" s="4"/>
      <c r="I150" s="3">
        <v>4</v>
      </c>
      <c r="J150" s="8">
        <f>SUM(E150:I150)/7</f>
      </c>
    </row>
    <row x14ac:dyDescent="0.25" r="151" customHeight="1" ht="18.75">
      <c r="A151" s="1" t="s">
        <v>6</v>
      </c>
      <c r="B151" s="43">
        <f>VLOOKUP(A151,维度表!$A$1:$B$38,2,FALSE)</f>
      </c>
      <c r="C151" s="1" t="s">
        <v>48</v>
      </c>
      <c r="D151" s="1" t="s">
        <v>83</v>
      </c>
      <c r="E151" s="8">
        <v>0.5</v>
      </c>
      <c r="F151" s="8">
        <v>0.5</v>
      </c>
      <c r="G151" s="8">
        <v>8.5</v>
      </c>
      <c r="H151" s="4"/>
      <c r="I151" s="8">
        <v>0.5</v>
      </c>
      <c r="J151" s="8">
        <f>SUM(E151:I151)/7</f>
      </c>
    </row>
    <row x14ac:dyDescent="0.25" r="152" customHeight="1" ht="18.75">
      <c r="A152" s="1" t="s">
        <v>6</v>
      </c>
      <c r="B152" s="43">
        <f>VLOOKUP(A152,维度表!$A$1:$B$38,2,FALSE)</f>
      </c>
      <c r="C152" s="1" t="s">
        <v>50</v>
      </c>
      <c r="D152" s="1" t="s">
        <v>50</v>
      </c>
      <c r="E152" s="3">
        <v>7</v>
      </c>
      <c r="F152" s="4"/>
      <c r="G152" s="4"/>
      <c r="H152" s="4"/>
      <c r="I152" s="10"/>
      <c r="J152" s="8">
        <f>SUM(E152:I152)/7</f>
      </c>
    </row>
    <row x14ac:dyDescent="0.25" r="153" customHeight="1" ht="18.75">
      <c r="A153" s="1" t="s">
        <v>6</v>
      </c>
      <c r="B153" s="43">
        <f>VLOOKUP(A153,维度表!$A$1:$B$38,2,FALSE)</f>
      </c>
      <c r="C153" s="1" t="s">
        <v>53</v>
      </c>
      <c r="D153" s="1" t="s">
        <v>98</v>
      </c>
      <c r="E153" s="8">
        <v>17.5</v>
      </c>
      <c r="F153" s="3">
        <v>24</v>
      </c>
      <c r="G153" s="8">
        <v>22.5</v>
      </c>
      <c r="H153" s="8">
        <v>21.5</v>
      </c>
      <c r="I153" s="3">
        <v>28</v>
      </c>
      <c r="J153" s="8">
        <f>SUM(E153:I153)/7</f>
      </c>
    </row>
    <row x14ac:dyDescent="0.25" r="154" customHeight="1" ht="18.75">
      <c r="A154" s="1" t="s">
        <v>6</v>
      </c>
      <c r="B154" s="43">
        <f>VLOOKUP(A154,维度表!$A$1:$B$38,2,FALSE)</f>
      </c>
      <c r="C154" s="1" t="s">
        <v>53</v>
      </c>
      <c r="D154" s="1" t="s">
        <v>125</v>
      </c>
      <c r="E154" s="8">
        <v>0.5</v>
      </c>
      <c r="F154" s="4"/>
      <c r="G154" s="8">
        <v>0.5</v>
      </c>
      <c r="H154" s="4"/>
      <c r="I154" s="3">
        <v>1</v>
      </c>
      <c r="J154" s="8">
        <f>SUM(E154:I154)/7</f>
      </c>
    </row>
    <row x14ac:dyDescent="0.25" r="155" customHeight="1" ht="18.75">
      <c r="A155" s="1" t="s">
        <v>6</v>
      </c>
      <c r="B155" s="43">
        <f>VLOOKUP(A155,维度表!$A$1:$B$38,2,FALSE)</f>
      </c>
      <c r="C155" s="1" t="s">
        <v>53</v>
      </c>
      <c r="D155" s="1" t="s">
        <v>128</v>
      </c>
      <c r="E155" s="8">
        <v>0.5</v>
      </c>
      <c r="F155" s="4"/>
      <c r="G155" s="8">
        <v>0.5</v>
      </c>
      <c r="H155" s="8">
        <v>1.5</v>
      </c>
      <c r="I155" s="8">
        <v>3.5</v>
      </c>
      <c r="J155" s="8">
        <f>SUM(E155:I155)/7</f>
      </c>
    </row>
    <row x14ac:dyDescent="0.25" r="156" customHeight="1" ht="18.75">
      <c r="A156" s="1" t="s">
        <v>6</v>
      </c>
      <c r="B156" s="43">
        <f>VLOOKUP(A156,维度表!$A$1:$B$38,2,FALSE)</f>
      </c>
      <c r="C156" s="1" t="s">
        <v>53</v>
      </c>
      <c r="D156" s="1" t="s">
        <v>126</v>
      </c>
      <c r="E156" s="3">
        <v>3</v>
      </c>
      <c r="F156" s="3">
        <v>2</v>
      </c>
      <c r="G156" s="4"/>
      <c r="H156" s="8">
        <v>2.5</v>
      </c>
      <c r="I156" s="10"/>
      <c r="J156" s="8">
        <f>SUM(E156:I156)/7</f>
      </c>
    </row>
    <row x14ac:dyDescent="0.25" r="157" customHeight="1" ht="18.75">
      <c r="A157" s="1" t="s">
        <v>6</v>
      </c>
      <c r="B157" s="43">
        <f>VLOOKUP(A157,维度表!$A$1:$B$38,2,FALSE)</f>
      </c>
      <c r="C157" s="1" t="s">
        <v>53</v>
      </c>
      <c r="D157" s="1" t="s">
        <v>139</v>
      </c>
      <c r="E157" s="3">
        <v>1</v>
      </c>
      <c r="F157" s="8">
        <v>0.5</v>
      </c>
      <c r="G157" s="4"/>
      <c r="H157" s="4"/>
      <c r="I157" s="10"/>
      <c r="J157" s="8">
        <f>SUM(E157:I157)/7</f>
      </c>
    </row>
    <row x14ac:dyDescent="0.25" r="158" customHeight="1" ht="18.75">
      <c r="A158" s="1" t="s">
        <v>6</v>
      </c>
      <c r="B158" s="43">
        <f>VLOOKUP(A158,维度表!$A$1:$B$38,2,FALSE)</f>
      </c>
      <c r="C158" s="1" t="s">
        <v>53</v>
      </c>
      <c r="D158" s="1" t="s">
        <v>119</v>
      </c>
      <c r="E158" s="8">
        <v>1.5</v>
      </c>
      <c r="F158" s="3">
        <v>5</v>
      </c>
      <c r="G158" s="3">
        <v>3</v>
      </c>
      <c r="H158" s="3">
        <v>2</v>
      </c>
      <c r="I158" s="3">
        <v>1</v>
      </c>
      <c r="J158" s="8">
        <f>SUM(E158:I158)/7</f>
      </c>
    </row>
    <row x14ac:dyDescent="0.25" r="159" customHeight="1" ht="18.75">
      <c r="A159" s="1" t="s">
        <v>6</v>
      </c>
      <c r="B159" s="43">
        <f>VLOOKUP(A159,维度表!$A$1:$B$38,2,FALSE)</f>
      </c>
      <c r="C159" s="1" t="s">
        <v>53</v>
      </c>
      <c r="D159" s="1" t="s">
        <v>118</v>
      </c>
      <c r="E159" s="3">
        <v>3</v>
      </c>
      <c r="F159" s="8">
        <v>2.5</v>
      </c>
      <c r="G159" s="3">
        <v>6</v>
      </c>
      <c r="H159" s="3">
        <v>2</v>
      </c>
      <c r="I159" s="8">
        <v>0.5</v>
      </c>
      <c r="J159" s="8">
        <f>SUM(E159:I159)/7</f>
      </c>
    </row>
    <row x14ac:dyDescent="0.25" r="160" customHeight="1" ht="18.75">
      <c r="A160" s="1" t="s">
        <v>6</v>
      </c>
      <c r="B160" s="43">
        <f>VLOOKUP(A160,维度表!$A$1:$B$38,2,FALSE)</f>
      </c>
      <c r="C160" s="1" t="s">
        <v>53</v>
      </c>
      <c r="D160" s="1" t="s">
        <v>132</v>
      </c>
      <c r="E160" s="3">
        <v>2</v>
      </c>
      <c r="F160" s="8">
        <v>1.5</v>
      </c>
      <c r="G160" s="4"/>
      <c r="H160" s="4"/>
      <c r="I160" s="3">
        <v>1</v>
      </c>
      <c r="J160" s="8">
        <f>SUM(E160:I160)/7</f>
      </c>
    </row>
    <row x14ac:dyDescent="0.25" r="161" customHeight="1" ht="18.75">
      <c r="A161" s="1" t="s">
        <v>6</v>
      </c>
      <c r="B161" s="43">
        <f>VLOOKUP(A161,维度表!$A$1:$B$38,2,FALSE)</f>
      </c>
      <c r="C161" s="1" t="s">
        <v>53</v>
      </c>
      <c r="D161" s="1" t="s">
        <v>137</v>
      </c>
      <c r="E161" s="3">
        <v>2</v>
      </c>
      <c r="F161" s="8">
        <v>0.5</v>
      </c>
      <c r="G161" s="4"/>
      <c r="H161" s="4"/>
      <c r="I161" s="10"/>
      <c r="J161" s="8">
        <f>SUM(E161:I161)/7</f>
      </c>
    </row>
    <row x14ac:dyDescent="0.25" r="162" customHeight="1" ht="18.75">
      <c r="A162" s="1" t="s">
        <v>6</v>
      </c>
      <c r="B162" s="43">
        <f>VLOOKUP(A162,维度表!$A$1:$B$38,2,FALSE)</f>
      </c>
      <c r="C162" s="1" t="s">
        <v>51</v>
      </c>
      <c r="D162" s="1" t="s">
        <v>135</v>
      </c>
      <c r="E162" s="3">
        <v>3</v>
      </c>
      <c r="F162" s="8">
        <v>3.5</v>
      </c>
      <c r="G162" s="4"/>
      <c r="H162" s="4"/>
      <c r="I162" s="10"/>
      <c r="J162" s="8">
        <f>SUM(E162:I162)/7</f>
      </c>
    </row>
    <row x14ac:dyDescent="0.25" r="163" customHeight="1" ht="18.75">
      <c r="A163" s="1" t="s">
        <v>6</v>
      </c>
      <c r="B163" s="43">
        <f>VLOOKUP(A163,维度表!$A$1:$B$38,2,FALSE)</f>
      </c>
      <c r="C163" s="1" t="s">
        <v>51</v>
      </c>
      <c r="D163" s="1" t="s">
        <v>117</v>
      </c>
      <c r="E163" s="4"/>
      <c r="F163" s="3">
        <v>2</v>
      </c>
      <c r="G163" s="3">
        <v>2</v>
      </c>
      <c r="H163" s="4"/>
      <c r="I163" s="10"/>
      <c r="J163" s="8">
        <f>SUM(E163:I163)/7</f>
      </c>
    </row>
    <row x14ac:dyDescent="0.25" r="164" customHeight="1" ht="18.75">
      <c r="A164" s="1" t="s">
        <v>6</v>
      </c>
      <c r="B164" s="43">
        <f>VLOOKUP(A164,维度表!$A$1:$B$38,2,FALSE)</f>
      </c>
      <c r="C164" s="1" t="s">
        <v>51</v>
      </c>
      <c r="D164" s="1" t="s">
        <v>159</v>
      </c>
      <c r="E164" s="4"/>
      <c r="F164" s="3">
        <v>4</v>
      </c>
      <c r="G164" s="4"/>
      <c r="H164" s="4"/>
      <c r="I164" s="10"/>
      <c r="J164" s="8">
        <f>SUM(E164:I164)/7</f>
      </c>
    </row>
    <row x14ac:dyDescent="0.25" r="165" customHeight="1" ht="18.75">
      <c r="A165" s="1" t="s">
        <v>6</v>
      </c>
      <c r="B165" s="43">
        <f>VLOOKUP(A165,维度表!$A$1:$B$38,2,FALSE)</f>
      </c>
      <c r="C165" s="1" t="s">
        <v>51</v>
      </c>
      <c r="D165" s="1" t="s">
        <v>79</v>
      </c>
      <c r="E165" s="4"/>
      <c r="F165" s="4"/>
      <c r="G165" s="3">
        <v>3</v>
      </c>
      <c r="H165" s="8">
        <v>1.5</v>
      </c>
      <c r="I165" s="3">
        <v>1</v>
      </c>
      <c r="J165" s="8">
        <f>SUM(E165:I165)/7</f>
      </c>
    </row>
    <row x14ac:dyDescent="0.25" r="166" customHeight="1" ht="18.75">
      <c r="A166" s="1" t="s">
        <v>6</v>
      </c>
      <c r="B166" s="43">
        <f>VLOOKUP(A166,维度表!$A$1:$B$38,2,FALSE)</f>
      </c>
      <c r="C166" s="1" t="s">
        <v>53</v>
      </c>
      <c r="D166" s="1" t="s">
        <v>140</v>
      </c>
      <c r="E166" s="4"/>
      <c r="F166" s="4"/>
      <c r="G166" s="4"/>
      <c r="H166" s="4"/>
      <c r="I166" s="8">
        <v>1.5</v>
      </c>
      <c r="J166" s="8">
        <f>SUM(E166:I166)/7</f>
      </c>
    </row>
    <row x14ac:dyDescent="0.25" r="167" customHeight="1" ht="18.75">
      <c r="A167" s="1" t="s">
        <v>6</v>
      </c>
      <c r="B167" s="43">
        <f>VLOOKUP(A167,维度表!$A$1:$B$38,2,FALSE)</f>
      </c>
      <c r="C167" s="1" t="s">
        <v>53</v>
      </c>
      <c r="D167" s="1" t="s">
        <v>144</v>
      </c>
      <c r="E167" s="4"/>
      <c r="F167" s="4"/>
      <c r="G167" s="4"/>
      <c r="H167" s="4"/>
      <c r="I167" s="8">
        <v>0.5</v>
      </c>
      <c r="J167" s="8">
        <f>SUM(E167:I167)/7</f>
      </c>
    </row>
    <row x14ac:dyDescent="0.25" r="168" customHeight="1" ht="18.75">
      <c r="A168" s="1" t="s">
        <v>26</v>
      </c>
      <c r="B168" s="43">
        <f>VLOOKUP(A168,维度表!$A$1:$B$38,2,FALSE)</f>
      </c>
      <c r="C168" s="1" t="s">
        <v>49</v>
      </c>
      <c r="D168" s="1" t="s">
        <v>135</v>
      </c>
      <c r="E168" s="3">
        <v>8</v>
      </c>
      <c r="F168" s="4"/>
      <c r="G168" s="4"/>
      <c r="H168" s="3">
        <v>4</v>
      </c>
      <c r="I168" s="10"/>
      <c r="J168" s="8">
        <f>SUM(E168:I168)/7</f>
      </c>
    </row>
    <row x14ac:dyDescent="0.25" r="169" customHeight="1" ht="18.75">
      <c r="A169" s="1" t="s">
        <v>26</v>
      </c>
      <c r="B169" s="43">
        <f>VLOOKUP(A169,维度表!$A$1:$B$38,2,FALSE)</f>
      </c>
      <c r="C169" s="1" t="s">
        <v>48</v>
      </c>
      <c r="D169" s="1" t="s">
        <v>57</v>
      </c>
      <c r="E169" s="8">
        <v>20.5</v>
      </c>
      <c r="F169" s="3">
        <v>18</v>
      </c>
      <c r="G169" s="3">
        <v>9</v>
      </c>
      <c r="H169" s="3">
        <v>12</v>
      </c>
      <c r="I169" s="8">
        <v>10.5</v>
      </c>
      <c r="J169" s="3">
        <f>SUM(E169:I169)/7</f>
      </c>
    </row>
    <row x14ac:dyDescent="0.25" r="170" customHeight="1" ht="18.75">
      <c r="A170" s="1" t="s">
        <v>26</v>
      </c>
      <c r="B170" s="43">
        <f>VLOOKUP(A170,维度表!$A$1:$B$38,2,FALSE)</f>
      </c>
      <c r="C170" s="1" t="s">
        <v>53</v>
      </c>
      <c r="D170" s="1" t="s">
        <v>91</v>
      </c>
      <c r="E170" s="3">
        <v>15</v>
      </c>
      <c r="F170" s="3">
        <v>8</v>
      </c>
      <c r="G170" s="8">
        <v>14.5</v>
      </c>
      <c r="H170" s="3">
        <v>13</v>
      </c>
      <c r="I170" s="8">
        <v>31.5</v>
      </c>
      <c r="J170" s="8">
        <f>SUM(E170:I170)/7</f>
      </c>
    </row>
    <row x14ac:dyDescent="0.25" r="171" customHeight="1" ht="18.75">
      <c r="A171" s="1" t="s">
        <v>26</v>
      </c>
      <c r="B171" s="43">
        <f>VLOOKUP(A171,维度表!$A$1:$B$38,2,FALSE)</f>
      </c>
      <c r="C171" s="1" t="s">
        <v>53</v>
      </c>
      <c r="D171" s="1" t="s">
        <v>120</v>
      </c>
      <c r="E171" s="8">
        <v>0.5</v>
      </c>
      <c r="F171" s="8">
        <v>6.5</v>
      </c>
      <c r="G171" s="8">
        <v>4.5</v>
      </c>
      <c r="H171" s="4"/>
      <c r="I171" s="10"/>
      <c r="J171" s="8">
        <f>SUM(E171:I171)/7</f>
      </c>
    </row>
    <row x14ac:dyDescent="0.25" r="172" customHeight="1" ht="18.75">
      <c r="A172" s="1" t="s">
        <v>26</v>
      </c>
      <c r="B172" s="43">
        <f>VLOOKUP(A172,维度表!$A$1:$B$38,2,FALSE)</f>
      </c>
      <c r="C172" s="1" t="s">
        <v>53</v>
      </c>
      <c r="D172" s="1" t="s">
        <v>70</v>
      </c>
      <c r="E172" s="8">
        <v>1.5</v>
      </c>
      <c r="F172" s="3">
        <v>5</v>
      </c>
      <c r="G172" s="3">
        <v>12</v>
      </c>
      <c r="H172" s="3">
        <v>2</v>
      </c>
      <c r="I172" s="3">
        <v>2</v>
      </c>
      <c r="J172" s="8">
        <f>SUM(E172:I172)/7</f>
      </c>
    </row>
    <row x14ac:dyDescent="0.25" r="173" customHeight="1" ht="18.75">
      <c r="A173" s="1" t="s">
        <v>26</v>
      </c>
      <c r="B173" s="43">
        <f>VLOOKUP(A173,维度表!$A$1:$B$38,2,FALSE)</f>
      </c>
      <c r="C173" s="1" t="s">
        <v>51</v>
      </c>
      <c r="D173" s="1" t="s">
        <v>159</v>
      </c>
      <c r="E173" s="4"/>
      <c r="F173" s="3">
        <v>4</v>
      </c>
      <c r="G173" s="4"/>
      <c r="H173" s="4"/>
      <c r="I173" s="10"/>
      <c r="J173" s="8">
        <f>SUM(E173:I173)/7</f>
      </c>
    </row>
    <row x14ac:dyDescent="0.25" r="174" customHeight="1" ht="18.75">
      <c r="A174" s="1" t="s">
        <v>40</v>
      </c>
      <c r="B174" s="43">
        <f>VLOOKUP(A174,维度表!$A$1:$B$38,2,FALSE)</f>
      </c>
      <c r="C174" s="1" t="s">
        <v>53</v>
      </c>
      <c r="D174" s="1" t="s">
        <v>15</v>
      </c>
      <c r="E174" s="8">
        <v>47.5</v>
      </c>
      <c r="F174" s="3">
        <v>60</v>
      </c>
      <c r="G174" s="3">
        <v>60</v>
      </c>
      <c r="H174" s="3">
        <v>60</v>
      </c>
      <c r="I174" s="10"/>
      <c r="J174" s="8">
        <f>SUM(E174:I174)/7</f>
      </c>
    </row>
    <row x14ac:dyDescent="0.25" r="175" customHeight="1" ht="18.75">
      <c r="A175" s="1" t="s">
        <v>46</v>
      </c>
      <c r="B175" s="43">
        <f>VLOOKUP(A175,维度表!$A$1:$B$38,2,FALSE)</f>
      </c>
      <c r="C175" s="1" t="s">
        <v>53</v>
      </c>
      <c r="D175" s="1" t="s">
        <v>112</v>
      </c>
      <c r="E175" s="3">
        <v>9</v>
      </c>
      <c r="F175" s="4"/>
      <c r="G175" s="4"/>
      <c r="H175" s="4"/>
      <c r="I175" s="10"/>
      <c r="J175" s="8">
        <f>SUM(E175:I175)/7</f>
      </c>
    </row>
    <row x14ac:dyDescent="0.25" r="176" customHeight="1" ht="18.75">
      <c r="A176" s="1" t="s">
        <v>46</v>
      </c>
      <c r="B176" s="43">
        <f>VLOOKUP(A176,维度表!$A$1:$B$38,2,FALSE)</f>
      </c>
      <c r="C176" s="1" t="s">
        <v>53</v>
      </c>
      <c r="D176" s="1" t="s">
        <v>15</v>
      </c>
      <c r="E176" s="3">
        <v>38</v>
      </c>
      <c r="F176" s="3">
        <v>17</v>
      </c>
      <c r="G176" s="3">
        <v>45</v>
      </c>
      <c r="H176" s="3">
        <v>43</v>
      </c>
      <c r="I176" s="3">
        <v>19</v>
      </c>
      <c r="J176" s="8">
        <f>SUM(E176:I176)/7</f>
      </c>
    </row>
    <row x14ac:dyDescent="0.25" r="177" customHeight="1" ht="18.75">
      <c r="A177" s="1" t="s">
        <v>46</v>
      </c>
      <c r="B177" s="43">
        <f>VLOOKUP(A177,维度表!$A$1:$B$38,2,FALSE)</f>
      </c>
      <c r="C177" s="1" t="s">
        <v>52</v>
      </c>
      <c r="D177" s="1" t="s">
        <v>15</v>
      </c>
      <c r="E177" s="4"/>
      <c r="F177" s="3">
        <v>28</v>
      </c>
      <c r="G177" s="4"/>
      <c r="H177" s="4"/>
      <c r="I177" s="10"/>
      <c r="J177" s="3">
        <f>SUM(E177:I177)/7</f>
      </c>
    </row>
    <row x14ac:dyDescent="0.25" r="178" customHeight="1" ht="18.75">
      <c r="A178" s="1" t="s">
        <v>46</v>
      </c>
      <c r="B178" s="43">
        <f>VLOOKUP(A178,维度表!$A$1:$B$38,2,FALSE)</f>
      </c>
      <c r="C178" s="1" t="s">
        <v>51</v>
      </c>
      <c r="D178" s="1" t="s">
        <v>159</v>
      </c>
      <c r="E178" s="4"/>
      <c r="F178" s="3">
        <v>2</v>
      </c>
      <c r="G178" s="4"/>
      <c r="H178" s="4"/>
      <c r="I178" s="10"/>
      <c r="J178" s="8">
        <f>SUM(E178:I178)/7</f>
      </c>
    </row>
    <row x14ac:dyDescent="0.25" r="179" customHeight="1" ht="18.75">
      <c r="A179" s="1" t="s">
        <v>35</v>
      </c>
      <c r="B179" s="43">
        <f>VLOOKUP(A179,维度表!$A$1:$B$38,2,FALSE)</f>
      </c>
      <c r="C179" s="1" t="s">
        <v>48</v>
      </c>
      <c r="D179" s="1" t="s">
        <v>86</v>
      </c>
      <c r="E179" s="3">
        <v>2</v>
      </c>
      <c r="F179" s="4"/>
      <c r="G179" s="4"/>
      <c r="H179" s="4"/>
      <c r="I179" s="10"/>
      <c r="J179" s="8">
        <f>SUM(E179:I179)/7</f>
      </c>
    </row>
    <row x14ac:dyDescent="0.25" r="180" customHeight="1" ht="18.75">
      <c r="A180" s="1" t="s">
        <v>35</v>
      </c>
      <c r="B180" s="43">
        <f>VLOOKUP(A180,维度表!$A$1:$B$38,2,FALSE)</f>
      </c>
      <c r="C180" s="1" t="s">
        <v>48</v>
      </c>
      <c r="D180" s="1" t="s">
        <v>76</v>
      </c>
      <c r="E180" s="3">
        <v>10</v>
      </c>
      <c r="F180" s="3">
        <v>4</v>
      </c>
      <c r="G180" s="3">
        <v>4</v>
      </c>
      <c r="H180" s="4"/>
      <c r="I180" s="10"/>
      <c r="J180" s="8">
        <f>SUM(E180:I180)/7</f>
      </c>
    </row>
    <row x14ac:dyDescent="0.25" r="181" customHeight="1" ht="18.75">
      <c r="A181" s="1" t="s">
        <v>35</v>
      </c>
      <c r="B181" s="43">
        <f>VLOOKUP(A181,维度表!$A$1:$B$38,2,FALSE)</f>
      </c>
      <c r="C181" s="1" t="s">
        <v>48</v>
      </c>
      <c r="D181" s="1" t="s">
        <v>84</v>
      </c>
      <c r="E181" s="3">
        <v>6</v>
      </c>
      <c r="F181" s="4"/>
      <c r="G181" s="4"/>
      <c r="H181" s="4"/>
      <c r="I181" s="10"/>
      <c r="J181" s="8">
        <f>SUM(E181:I181)/7</f>
      </c>
    </row>
    <row x14ac:dyDescent="0.25" r="182" customHeight="1" ht="18.75">
      <c r="A182" s="1" t="s">
        <v>35</v>
      </c>
      <c r="B182" s="43">
        <f>VLOOKUP(A182,维度表!$A$1:$B$38,2,FALSE)</f>
      </c>
      <c r="C182" s="1" t="s">
        <v>53</v>
      </c>
      <c r="D182" s="1" t="s">
        <v>95</v>
      </c>
      <c r="E182" s="3">
        <v>27</v>
      </c>
      <c r="F182" s="3">
        <v>33</v>
      </c>
      <c r="G182" s="3">
        <v>38</v>
      </c>
      <c r="H182" s="8">
        <v>33.5</v>
      </c>
      <c r="I182" s="3">
        <v>40</v>
      </c>
      <c r="J182" s="8">
        <f>SUM(E182:I182)/7</f>
      </c>
    </row>
    <row x14ac:dyDescent="0.25" r="183" customHeight="1" ht="18.75">
      <c r="A183" s="1" t="s">
        <v>35</v>
      </c>
      <c r="B183" s="43">
        <f>VLOOKUP(A183,维度表!$A$1:$B$38,2,FALSE)</f>
      </c>
      <c r="C183" s="1" t="s">
        <v>53</v>
      </c>
      <c r="D183" s="1" t="s">
        <v>138</v>
      </c>
      <c r="E183" s="3">
        <v>1</v>
      </c>
      <c r="F183" s="8">
        <v>0.5</v>
      </c>
      <c r="G183" s="4"/>
      <c r="H183" s="4"/>
      <c r="I183" s="10"/>
      <c r="J183" s="8">
        <f>SUM(E183:I183)/7</f>
      </c>
    </row>
    <row x14ac:dyDescent="0.25" r="184" customHeight="1" ht="18.75">
      <c r="A184" s="1" t="s">
        <v>35</v>
      </c>
      <c r="B184" s="43">
        <f>VLOOKUP(A184,维度表!$A$1:$B$38,2,FALSE)</f>
      </c>
      <c r="C184" s="1" t="s">
        <v>51</v>
      </c>
      <c r="D184" s="1" t="s">
        <v>86</v>
      </c>
      <c r="E184" s="4"/>
      <c r="F184" s="3">
        <v>3</v>
      </c>
      <c r="G184" s="4"/>
      <c r="H184" s="4"/>
      <c r="I184" s="10"/>
      <c r="J184" s="8">
        <f>SUM(E184:I184)/7</f>
      </c>
    </row>
    <row x14ac:dyDescent="0.25" r="185" customHeight="1" ht="18.75">
      <c r="A185" s="1" t="s">
        <v>35</v>
      </c>
      <c r="B185" s="43">
        <f>VLOOKUP(A185,维度表!$A$1:$B$38,2,FALSE)</f>
      </c>
      <c r="C185" s="1" t="s">
        <v>50</v>
      </c>
      <c r="D185" s="1" t="s">
        <v>50</v>
      </c>
      <c r="E185" s="4"/>
      <c r="F185" s="4"/>
      <c r="G185" s="4"/>
      <c r="H185" s="3">
        <v>8</v>
      </c>
      <c r="I185" s="10"/>
      <c r="J185" s="8">
        <f>SUM(E185:I185)/7</f>
      </c>
    </row>
    <row x14ac:dyDescent="0.25" r="186" customHeight="1" ht="18.75">
      <c r="A186" s="1" t="s">
        <v>37</v>
      </c>
      <c r="B186" s="43">
        <f>VLOOKUP(A186,维度表!$A$1:$B$38,2,FALSE)</f>
      </c>
      <c r="C186" s="1" t="s">
        <v>48</v>
      </c>
      <c r="D186" s="1" t="s">
        <v>81</v>
      </c>
      <c r="E186" s="3">
        <v>4</v>
      </c>
      <c r="F186" s="3">
        <v>1</v>
      </c>
      <c r="G186" s="3">
        <v>6</v>
      </c>
      <c r="H186" s="3">
        <v>1</v>
      </c>
      <c r="I186" s="10"/>
      <c r="J186" s="8">
        <f>SUM(E186:I186)/7</f>
      </c>
    </row>
    <row x14ac:dyDescent="0.25" r="187" customHeight="1" ht="18.75">
      <c r="A187" s="1" t="s">
        <v>37</v>
      </c>
      <c r="B187" s="43">
        <f>VLOOKUP(A187,维度表!$A$1:$B$38,2,FALSE)</f>
      </c>
      <c r="C187" s="1" t="s">
        <v>48</v>
      </c>
      <c r="D187" s="1" t="s">
        <v>74</v>
      </c>
      <c r="E187" s="3">
        <v>3</v>
      </c>
      <c r="F187" s="3">
        <v>2</v>
      </c>
      <c r="G187" s="4"/>
      <c r="H187" s="3">
        <v>1</v>
      </c>
      <c r="I187" s="10"/>
      <c r="J187" s="8">
        <f>SUM(E187:I187)/7</f>
      </c>
    </row>
    <row x14ac:dyDescent="0.25" r="188" customHeight="1" ht="18.75">
      <c r="A188" s="1" t="s">
        <v>37</v>
      </c>
      <c r="B188" s="43">
        <f>VLOOKUP(A188,维度表!$A$1:$B$38,2,FALSE)</f>
      </c>
      <c r="C188" s="1" t="s">
        <v>53</v>
      </c>
      <c r="D188" s="1" t="s">
        <v>102</v>
      </c>
      <c r="E188" s="3">
        <v>19</v>
      </c>
      <c r="F188" s="3">
        <v>17</v>
      </c>
      <c r="G188" s="3">
        <v>16</v>
      </c>
      <c r="H188" s="3">
        <v>20</v>
      </c>
      <c r="I188" s="10"/>
      <c r="J188" s="8">
        <f>SUM(E188:I188)/7</f>
      </c>
    </row>
    <row x14ac:dyDescent="0.25" r="189" customHeight="1" ht="18.75">
      <c r="A189" s="1" t="s">
        <v>37</v>
      </c>
      <c r="B189" s="43">
        <f>VLOOKUP(A189,维度表!$A$1:$B$38,2,FALSE)</f>
      </c>
      <c r="C189" s="1" t="s">
        <v>53</v>
      </c>
      <c r="D189" s="1" t="s">
        <v>92</v>
      </c>
      <c r="E189" s="3">
        <v>9</v>
      </c>
      <c r="F189" s="3">
        <v>3</v>
      </c>
      <c r="G189" s="4"/>
      <c r="H189" s="3">
        <v>12</v>
      </c>
      <c r="I189" s="10"/>
      <c r="J189" s="8">
        <f>SUM(E189:I189)/7</f>
      </c>
    </row>
    <row x14ac:dyDescent="0.25" r="190" customHeight="1" ht="18.75">
      <c r="A190" s="1" t="s">
        <v>37</v>
      </c>
      <c r="B190" s="43">
        <f>VLOOKUP(A190,维度表!$A$1:$B$38,2,FALSE)</f>
      </c>
      <c r="C190" s="1" t="s">
        <v>51</v>
      </c>
      <c r="D190" s="1" t="s">
        <v>117</v>
      </c>
      <c r="E190" s="4"/>
      <c r="F190" s="3">
        <v>7</v>
      </c>
      <c r="G190" s="3">
        <v>1</v>
      </c>
      <c r="H190" s="4"/>
      <c r="I190" s="10"/>
      <c r="J190" s="8">
        <f>SUM(E190:I190)/7</f>
      </c>
    </row>
    <row x14ac:dyDescent="0.25" r="191" customHeight="1" ht="18.75">
      <c r="A191" s="1" t="s">
        <v>37</v>
      </c>
      <c r="B191" s="43">
        <f>VLOOKUP(A191,维度表!$A$1:$B$38,2,FALSE)</f>
      </c>
      <c r="C191" s="1" t="s">
        <v>51</v>
      </c>
      <c r="D191" s="1" t="s">
        <v>79</v>
      </c>
      <c r="E191" s="4"/>
      <c r="F191" s="3">
        <v>6</v>
      </c>
      <c r="G191" s="3">
        <v>6</v>
      </c>
      <c r="H191" s="3">
        <v>1</v>
      </c>
      <c r="I191" s="10"/>
      <c r="J191" s="8">
        <f>SUM(E191:I191)/7</f>
      </c>
    </row>
    <row x14ac:dyDescent="0.25" r="192" customHeight="1" ht="18.75">
      <c r="A192" s="1" t="s">
        <v>37</v>
      </c>
      <c r="B192" s="43">
        <f>VLOOKUP(A192,维度表!$A$1:$B$38,2,FALSE)</f>
      </c>
      <c r="C192" s="1" t="s">
        <v>50</v>
      </c>
      <c r="D192" s="1" t="s">
        <v>163</v>
      </c>
      <c r="E192" s="4"/>
      <c r="F192" s="4"/>
      <c r="G192" s="3">
        <v>7</v>
      </c>
      <c r="H192" s="4"/>
      <c r="I192" s="3">
        <v>35</v>
      </c>
      <c r="J192" s="3">
        <f>SUM(E192:I192)/7</f>
      </c>
    </row>
    <row x14ac:dyDescent="0.25" r="193" customHeight="1" ht="18.75">
      <c r="A193" s="1" t="s">
        <v>4</v>
      </c>
      <c r="B193" s="43">
        <f>VLOOKUP(A193,维度表!$A$1:$B$38,2,FALSE)</f>
      </c>
      <c r="C193" s="1" t="s">
        <v>48</v>
      </c>
      <c r="D193" s="1" t="s">
        <v>57</v>
      </c>
      <c r="E193" s="3">
        <v>1</v>
      </c>
      <c r="F193" s="4"/>
      <c r="G193" s="3">
        <v>4</v>
      </c>
      <c r="H193" s="4"/>
      <c r="I193" s="3">
        <v>3</v>
      </c>
      <c r="J193" s="8">
        <f>SUM(E193:I193)/7</f>
      </c>
    </row>
    <row x14ac:dyDescent="0.25" r="194" customHeight="1" ht="18.75">
      <c r="A194" s="1" t="s">
        <v>4</v>
      </c>
      <c r="B194" s="43">
        <f>VLOOKUP(A194,维度表!$A$1:$B$38,2,FALSE)</f>
      </c>
      <c r="C194" s="1" t="s">
        <v>53</v>
      </c>
      <c r="D194" s="1" t="s">
        <v>91</v>
      </c>
      <c r="E194" s="3">
        <v>6</v>
      </c>
      <c r="F194" s="3">
        <v>5</v>
      </c>
      <c r="G194" s="3">
        <v>4</v>
      </c>
      <c r="H194" s="3">
        <v>5</v>
      </c>
      <c r="I194" s="3">
        <v>8</v>
      </c>
      <c r="J194" s="8">
        <f>SUM(E194:I194)/7</f>
      </c>
    </row>
    <row x14ac:dyDescent="0.25" r="195" customHeight="1" ht="18.75">
      <c r="A195" s="1" t="s">
        <v>4</v>
      </c>
      <c r="B195" s="43">
        <f>VLOOKUP(A195,维度表!$A$1:$B$38,2,FALSE)</f>
      </c>
      <c r="C195" s="1" t="s">
        <v>53</v>
      </c>
      <c r="D195" s="1" t="s">
        <v>94</v>
      </c>
      <c r="E195" s="3">
        <v>29</v>
      </c>
      <c r="F195" s="3">
        <v>32</v>
      </c>
      <c r="G195" s="3">
        <v>35</v>
      </c>
      <c r="H195" s="3">
        <v>37</v>
      </c>
      <c r="I195" s="3">
        <v>19</v>
      </c>
      <c r="J195" s="8">
        <f>SUM(E195:I195)/7</f>
      </c>
    </row>
    <row x14ac:dyDescent="0.25" r="196" customHeight="1" ht="18.75">
      <c r="A196" s="1" t="s">
        <v>4</v>
      </c>
      <c r="B196" s="43">
        <f>VLOOKUP(A196,维度表!$A$1:$B$38,2,FALSE)</f>
      </c>
      <c r="C196" s="1" t="s">
        <v>53</v>
      </c>
      <c r="D196" s="1" t="s">
        <v>113</v>
      </c>
      <c r="E196" s="3">
        <v>8</v>
      </c>
      <c r="F196" s="3">
        <v>2</v>
      </c>
      <c r="G196" s="4"/>
      <c r="H196" s="8">
        <v>2.5</v>
      </c>
      <c r="I196" s="3">
        <v>16</v>
      </c>
      <c r="J196" s="8">
        <f>SUM(E196:I196)/7</f>
      </c>
    </row>
    <row x14ac:dyDescent="0.25" r="197" customHeight="1" ht="18.75">
      <c r="A197" s="1" t="s">
        <v>4</v>
      </c>
      <c r="B197" s="43">
        <f>VLOOKUP(A197,维度表!$A$1:$B$38,2,FALSE)</f>
      </c>
      <c r="C197" s="1" t="s">
        <v>53</v>
      </c>
      <c r="D197" s="1" t="s">
        <v>116</v>
      </c>
      <c r="E197" s="3">
        <v>8</v>
      </c>
      <c r="F197" s="8">
        <v>3.5</v>
      </c>
      <c r="G197" s="8">
        <v>0.5</v>
      </c>
      <c r="H197" s="3">
        <v>1</v>
      </c>
      <c r="I197" s="3">
        <v>8</v>
      </c>
      <c r="J197" s="8">
        <f>SUM(E197:I197)/7</f>
      </c>
    </row>
    <row x14ac:dyDescent="0.25" r="198" customHeight="1" ht="18.75">
      <c r="A198" s="1" t="s">
        <v>4</v>
      </c>
      <c r="B198" s="43">
        <f>VLOOKUP(A198,维度表!$A$1:$B$38,2,FALSE)</f>
      </c>
      <c r="C198" s="1" t="s">
        <v>51</v>
      </c>
      <c r="D198" s="1" t="s">
        <v>79</v>
      </c>
      <c r="E198" s="3">
        <v>6</v>
      </c>
      <c r="F198" s="3">
        <v>3</v>
      </c>
      <c r="G198" s="3">
        <v>2</v>
      </c>
      <c r="H198" s="4"/>
      <c r="I198" s="10"/>
      <c r="J198" s="8">
        <f>SUM(E198:I198)/7</f>
      </c>
    </row>
    <row x14ac:dyDescent="0.25" r="199" customHeight="1" ht="18.75">
      <c r="A199" s="1" t="s">
        <v>36</v>
      </c>
      <c r="B199" s="43">
        <f>VLOOKUP(A199,维度表!$A$1:$B$38,2,FALSE)</f>
      </c>
      <c r="C199" s="1" t="s">
        <v>48</v>
      </c>
      <c r="D199" s="1" t="s">
        <v>77</v>
      </c>
      <c r="E199" s="3">
        <v>6</v>
      </c>
      <c r="F199" s="3">
        <v>5</v>
      </c>
      <c r="G199" s="3">
        <v>5</v>
      </c>
      <c r="H199" s="3">
        <v>3</v>
      </c>
      <c r="I199" s="3">
        <v>2</v>
      </c>
      <c r="J199" s="3">
        <f>SUM(E199:I199)/7</f>
      </c>
    </row>
    <row x14ac:dyDescent="0.25" r="200" customHeight="1" ht="18.75">
      <c r="A200" s="1" t="s">
        <v>36</v>
      </c>
      <c r="B200" s="43">
        <f>VLOOKUP(A200,维度表!$A$1:$B$38,2,FALSE)</f>
      </c>
      <c r="C200" s="1" t="s">
        <v>50</v>
      </c>
      <c r="D200" s="1" t="s">
        <v>50</v>
      </c>
      <c r="E200" s="3">
        <v>4</v>
      </c>
      <c r="F200" s="4"/>
      <c r="G200" s="4"/>
      <c r="H200" s="4"/>
      <c r="I200" s="10"/>
      <c r="J200" s="8">
        <f>SUM(E200:I200)/7</f>
      </c>
    </row>
    <row x14ac:dyDescent="0.25" r="201" customHeight="1" ht="18.75">
      <c r="A201" s="1" t="s">
        <v>36</v>
      </c>
      <c r="B201" s="43">
        <f>VLOOKUP(A201,维度表!$A$1:$B$38,2,FALSE)</f>
      </c>
      <c r="C201" s="1" t="s">
        <v>53</v>
      </c>
      <c r="D201" s="1" t="s">
        <v>92</v>
      </c>
      <c r="E201" s="8">
        <v>33.5</v>
      </c>
      <c r="F201" s="3">
        <v>48</v>
      </c>
      <c r="G201" s="3">
        <v>39</v>
      </c>
      <c r="H201" s="3">
        <v>37</v>
      </c>
      <c r="I201" s="3">
        <v>40</v>
      </c>
      <c r="J201" s="8">
        <f>SUM(E201:I201)/7</f>
      </c>
    </row>
    <row x14ac:dyDescent="0.25" r="202" customHeight="1" ht="18.75">
      <c r="A202" s="1" t="s">
        <v>19</v>
      </c>
      <c r="B202" s="43">
        <f>VLOOKUP(A202,维度表!$A$1:$B$38,2,FALSE)</f>
      </c>
      <c r="C202" s="1" t="s">
        <v>48</v>
      </c>
      <c r="D202" s="1" t="s">
        <v>56</v>
      </c>
      <c r="E202" s="3">
        <v>25</v>
      </c>
      <c r="F202" s="3">
        <v>67</v>
      </c>
      <c r="G202" s="3">
        <v>68</v>
      </c>
      <c r="H202" s="3">
        <v>70</v>
      </c>
      <c r="I202" s="3">
        <v>69</v>
      </c>
      <c r="J202" s="8">
        <f>SUM(E202:I202)/7</f>
      </c>
    </row>
    <row x14ac:dyDescent="0.25" r="203" customHeight="1" ht="18.75">
      <c r="A203" s="1" t="s">
        <v>28</v>
      </c>
      <c r="B203" s="43">
        <f>VLOOKUP(A203,维度表!$A$1:$B$38,2,FALSE)</f>
      </c>
      <c r="C203" s="1" t="s">
        <v>48</v>
      </c>
      <c r="D203" s="1" t="s">
        <v>57</v>
      </c>
      <c r="E203" s="3">
        <v>6</v>
      </c>
      <c r="F203" s="3">
        <v>5</v>
      </c>
      <c r="G203" s="8">
        <v>17.5</v>
      </c>
      <c r="H203" s="3">
        <v>5</v>
      </c>
      <c r="I203" s="10"/>
      <c r="J203" s="8">
        <f>SUM(E203:I203)/7</f>
      </c>
    </row>
    <row x14ac:dyDescent="0.25" r="204" customHeight="1" ht="18.75">
      <c r="A204" s="1" t="s">
        <v>28</v>
      </c>
      <c r="B204" s="43">
        <f>VLOOKUP(A204,维度表!$A$1:$B$38,2,FALSE)</f>
      </c>
      <c r="C204" s="1" t="s">
        <v>53</v>
      </c>
      <c r="D204" s="1" t="s">
        <v>91</v>
      </c>
      <c r="E204" s="3">
        <v>33</v>
      </c>
      <c r="F204" s="3">
        <v>29</v>
      </c>
      <c r="G204" s="3">
        <v>14</v>
      </c>
      <c r="H204" s="8">
        <v>27.5</v>
      </c>
      <c r="I204" s="8">
        <v>42.5</v>
      </c>
      <c r="J204" s="8">
        <f>SUM(E204:I204)/7</f>
      </c>
    </row>
    <row x14ac:dyDescent="0.25" r="205" customHeight="1" ht="18.75">
      <c r="A205" s="1" t="s">
        <v>28</v>
      </c>
      <c r="B205" s="43">
        <f>VLOOKUP(A205,维度表!$A$1:$B$38,2,FALSE)</f>
      </c>
      <c r="C205" s="1" t="s">
        <v>53</v>
      </c>
      <c r="D205" s="1" t="s">
        <v>96</v>
      </c>
      <c r="E205" s="8">
        <v>1.5</v>
      </c>
      <c r="F205" s="8">
        <v>2.5</v>
      </c>
      <c r="G205" s="8">
        <v>1.5</v>
      </c>
      <c r="H205" s="8">
        <v>3.5</v>
      </c>
      <c r="I205" s="8">
        <v>3.5</v>
      </c>
      <c r="J205" s="8">
        <f>SUM(E205:I205)/7</f>
      </c>
    </row>
    <row x14ac:dyDescent="0.25" r="206" customHeight="1" ht="18.75">
      <c r="A206" s="1" t="s">
        <v>28</v>
      </c>
      <c r="B206" s="43">
        <f>VLOOKUP(A206,维度表!$A$1:$B$38,2,FALSE)</f>
      </c>
      <c r="C206" s="1" t="s">
        <v>51</v>
      </c>
      <c r="D206" s="1" t="s">
        <v>135</v>
      </c>
      <c r="E206" s="8">
        <v>5.5</v>
      </c>
      <c r="F206" s="3">
        <v>3</v>
      </c>
      <c r="G206" s="8">
        <v>0.5</v>
      </c>
      <c r="H206" s="4"/>
      <c r="I206" s="10"/>
      <c r="J206" s="8">
        <f>SUM(E206:I206)/7</f>
      </c>
    </row>
    <row x14ac:dyDescent="0.25" r="207" customHeight="1" ht="18.75">
      <c r="A207" s="1" t="s">
        <v>28</v>
      </c>
      <c r="B207" s="43">
        <f>VLOOKUP(A207,维度表!$A$1:$B$38,2,FALSE)</f>
      </c>
      <c r="C207" s="1" t="s">
        <v>50</v>
      </c>
      <c r="D207" s="1" t="s">
        <v>50</v>
      </c>
      <c r="E207" s="4"/>
      <c r="F207" s="4"/>
      <c r="G207" s="3">
        <v>8</v>
      </c>
      <c r="H207" s="4"/>
      <c r="I207" s="10"/>
      <c r="J207" s="8">
        <f>SUM(E207:I207)/7</f>
      </c>
    </row>
    <row x14ac:dyDescent="0.25" r="208" customHeight="1" ht="18.75">
      <c r="A208" s="1" t="s">
        <v>31</v>
      </c>
      <c r="B208" s="43">
        <f>VLOOKUP(A208,维度表!$A$1:$B$38,2,FALSE)</f>
      </c>
      <c r="C208" s="1" t="s">
        <v>53</v>
      </c>
      <c r="D208" s="1" t="s">
        <v>91</v>
      </c>
      <c r="E208" s="3">
        <v>24</v>
      </c>
      <c r="F208" s="3">
        <v>18</v>
      </c>
      <c r="G208" s="3">
        <v>14</v>
      </c>
      <c r="H208" s="3">
        <v>19</v>
      </c>
      <c r="I208" s="3">
        <v>15</v>
      </c>
      <c r="J208" s="8">
        <f>SUM(E208:I208)/7</f>
      </c>
    </row>
    <row x14ac:dyDescent="0.25" r="209" customHeight="1" ht="18.75">
      <c r="A209" s="1" t="s">
        <v>31</v>
      </c>
      <c r="B209" s="43">
        <f>VLOOKUP(A209,维度表!$A$1:$B$38,2,FALSE)</f>
      </c>
      <c r="C209" s="1" t="s">
        <v>53</v>
      </c>
      <c r="D209" s="1" t="s">
        <v>101</v>
      </c>
      <c r="E209" s="3">
        <v>13</v>
      </c>
      <c r="F209" s="3">
        <v>12</v>
      </c>
      <c r="G209" s="3">
        <v>10</v>
      </c>
      <c r="H209" s="3">
        <v>17</v>
      </c>
      <c r="I209" s="3">
        <v>21</v>
      </c>
      <c r="J209" s="8">
        <f>SUM(E209:I209)/7</f>
      </c>
    </row>
    <row x14ac:dyDescent="0.25" r="210" customHeight="1" ht="18.75">
      <c r="A210" s="1" t="s">
        <v>31</v>
      </c>
      <c r="B210" s="43">
        <f>VLOOKUP(A210,维度表!$A$1:$B$38,2,FALSE)</f>
      </c>
      <c r="C210" s="1" t="s">
        <v>53</v>
      </c>
      <c r="D210" s="1" t="s">
        <v>122</v>
      </c>
      <c r="E210" s="4"/>
      <c r="F210" s="3">
        <v>1</v>
      </c>
      <c r="G210" s="3">
        <v>8</v>
      </c>
      <c r="H210" s="4"/>
      <c r="I210" s="10"/>
      <c r="J210" s="8">
        <f>SUM(E210:I210)/7</f>
      </c>
    </row>
    <row x14ac:dyDescent="0.25" r="211" customHeight="1" ht="18.75">
      <c r="A211" s="1" t="s">
        <v>31</v>
      </c>
      <c r="B211" s="43">
        <f>VLOOKUP(A211,维度表!$A$1:$B$38,2,FALSE)</f>
      </c>
      <c r="C211" s="1" t="s">
        <v>51</v>
      </c>
      <c r="D211" s="1" t="s">
        <v>117</v>
      </c>
      <c r="E211" s="4"/>
      <c r="F211" s="3">
        <v>4</v>
      </c>
      <c r="G211" s="4"/>
      <c r="H211" s="4"/>
      <c r="I211" s="10"/>
      <c r="J211" s="8">
        <f>SUM(E211:I211)/7</f>
      </c>
    </row>
    <row x14ac:dyDescent="0.25" r="212" customHeight="1" ht="18.75">
      <c r="A212" s="1" t="s">
        <v>31</v>
      </c>
      <c r="B212" s="43">
        <f>VLOOKUP(A212,维度表!$A$1:$B$38,2,FALSE)</f>
      </c>
      <c r="C212" s="1" t="s">
        <v>53</v>
      </c>
      <c r="D212" s="1" t="s">
        <v>97</v>
      </c>
      <c r="E212" s="4"/>
      <c r="F212" s="4"/>
      <c r="G212" s="3">
        <v>6</v>
      </c>
      <c r="H212" s="4"/>
      <c r="I212" s="10"/>
      <c r="J212" s="8">
        <f>SUM(E212:I212)/7</f>
      </c>
    </row>
    <row x14ac:dyDescent="0.25" r="213" customHeight="1" ht="18.75">
      <c r="A213" s="1" t="s">
        <v>29</v>
      </c>
      <c r="B213" s="43">
        <f>VLOOKUP(A213,维度表!$A$1:$B$38,2,FALSE)</f>
      </c>
      <c r="C213" s="1" t="s">
        <v>48</v>
      </c>
      <c r="D213" s="1" t="s">
        <v>57</v>
      </c>
      <c r="E213" s="3">
        <v>1</v>
      </c>
      <c r="F213" s="3">
        <v>3</v>
      </c>
      <c r="G213" s="4"/>
      <c r="H213" s="4"/>
      <c r="I213" s="10"/>
      <c r="J213" s="8">
        <f>SUM(E213:I213)/7</f>
      </c>
    </row>
    <row x14ac:dyDescent="0.25" r="214" customHeight="1" ht="18.75">
      <c r="A214" s="1" t="s">
        <v>29</v>
      </c>
      <c r="B214" s="43">
        <f>VLOOKUP(A214,维度表!$A$1:$B$38,2,FALSE)</f>
      </c>
      <c r="C214" s="1" t="s">
        <v>48</v>
      </c>
      <c r="D214" s="1" t="s">
        <v>60</v>
      </c>
      <c r="E214" s="3">
        <v>10</v>
      </c>
      <c r="F214" s="3">
        <v>27</v>
      </c>
      <c r="G214" s="3">
        <v>17</v>
      </c>
      <c r="H214" s="3">
        <v>9</v>
      </c>
      <c r="I214" s="3">
        <v>26</v>
      </c>
      <c r="J214" s="8">
        <f>SUM(E214:I214)/7</f>
      </c>
    </row>
    <row x14ac:dyDescent="0.25" r="215" customHeight="1" ht="18.75">
      <c r="A215" s="1" t="s">
        <v>29</v>
      </c>
      <c r="B215" s="43">
        <f>VLOOKUP(A215,维度表!$A$1:$B$38,2,FALSE)</f>
      </c>
      <c r="C215" s="1" t="s">
        <v>53</v>
      </c>
      <c r="D215" s="1" t="s">
        <v>91</v>
      </c>
      <c r="E215" s="3">
        <v>27</v>
      </c>
      <c r="F215" s="3">
        <v>6</v>
      </c>
      <c r="G215" s="3">
        <v>11</v>
      </c>
      <c r="H215" s="3">
        <v>17</v>
      </c>
      <c r="I215" s="3">
        <v>16</v>
      </c>
      <c r="J215" s="3">
        <f>SUM(E215:I215)/7</f>
      </c>
    </row>
    <row x14ac:dyDescent="0.25" r="216" customHeight="1" ht="18.75">
      <c r="A216" s="1" t="s">
        <v>29</v>
      </c>
      <c r="B216" s="43">
        <f>VLOOKUP(A216,维度表!$A$1:$B$38,2,FALSE)</f>
      </c>
      <c r="C216" s="1" t="s">
        <v>51</v>
      </c>
      <c r="D216" s="1" t="s">
        <v>135</v>
      </c>
      <c r="E216" s="3">
        <v>2</v>
      </c>
      <c r="F216" s="3">
        <v>1</v>
      </c>
      <c r="G216" s="3">
        <v>7</v>
      </c>
      <c r="H216" s="3">
        <v>2</v>
      </c>
      <c r="I216" s="3">
        <v>2</v>
      </c>
      <c r="J216" s="3">
        <f>SUM(E216:I216)/7</f>
      </c>
    </row>
    <row x14ac:dyDescent="0.25" r="217" customHeight="1" ht="18.75">
      <c r="A217" s="1" t="s">
        <v>29</v>
      </c>
      <c r="B217" s="43">
        <f>VLOOKUP(A217,维度表!$A$1:$B$38,2,FALSE)</f>
      </c>
      <c r="C217" s="1" t="s">
        <v>50</v>
      </c>
      <c r="D217" s="1" t="s">
        <v>50</v>
      </c>
      <c r="E217" s="4"/>
      <c r="F217" s="4"/>
      <c r="G217" s="4"/>
      <c r="H217" s="3">
        <v>7</v>
      </c>
      <c r="I217" s="10"/>
      <c r="J217" s="3">
        <f>SUM(E217:I217)/7</f>
      </c>
    </row>
    <row x14ac:dyDescent="0.25" r="218" customHeight="1" ht="18.75">
      <c r="A218" s="1" t="s">
        <v>18</v>
      </c>
      <c r="B218" s="43">
        <f>VLOOKUP(A218,维度表!$A$1:$B$38,2,FALSE)</f>
      </c>
      <c r="C218" s="1" t="s">
        <v>48</v>
      </c>
      <c r="D218" s="1" t="s">
        <v>72</v>
      </c>
      <c r="E218" s="3">
        <v>4</v>
      </c>
      <c r="F218" s="3">
        <v>9</v>
      </c>
      <c r="G218" s="3">
        <v>12</v>
      </c>
      <c r="H218" s="3">
        <v>4</v>
      </c>
      <c r="I218" s="3">
        <v>3</v>
      </c>
      <c r="J218" s="8">
        <f>SUM(E218:I218)/7</f>
      </c>
    </row>
    <row x14ac:dyDescent="0.25" r="219" customHeight="1" ht="18.75">
      <c r="A219" s="1" t="s">
        <v>18</v>
      </c>
      <c r="B219" s="43">
        <f>VLOOKUP(A219,维度表!$A$1:$B$38,2,FALSE)</f>
      </c>
      <c r="C219" s="1" t="s">
        <v>48</v>
      </c>
      <c r="D219" s="1" t="s">
        <v>57</v>
      </c>
      <c r="E219" s="3">
        <v>4</v>
      </c>
      <c r="F219" s="3">
        <v>2</v>
      </c>
      <c r="G219" s="3">
        <v>5</v>
      </c>
      <c r="H219" s="3">
        <v>7</v>
      </c>
      <c r="I219" s="3">
        <v>10</v>
      </c>
      <c r="J219" s="3">
        <f>SUM(E219:I219)/7</f>
      </c>
    </row>
    <row x14ac:dyDescent="0.25" r="220" customHeight="1" ht="18.75">
      <c r="A220" s="1" t="s">
        <v>18</v>
      </c>
      <c r="B220" s="43">
        <f>VLOOKUP(A220,维度表!$A$1:$B$38,2,FALSE)</f>
      </c>
      <c r="C220" s="1" t="s">
        <v>48</v>
      </c>
      <c r="D220" s="1" t="s">
        <v>70</v>
      </c>
      <c r="E220" s="3">
        <v>2</v>
      </c>
      <c r="F220" s="4"/>
      <c r="G220" s="4"/>
      <c r="H220" s="3">
        <v>1</v>
      </c>
      <c r="I220" s="10"/>
      <c r="J220" s="8">
        <f>SUM(E220:I220)/7</f>
      </c>
    </row>
    <row x14ac:dyDescent="0.25" r="221" customHeight="1" ht="18.75">
      <c r="A221" s="1" t="s">
        <v>18</v>
      </c>
      <c r="B221" s="43">
        <f>VLOOKUP(A221,维度表!$A$1:$B$38,2,FALSE)</f>
      </c>
      <c r="C221" s="1" t="s">
        <v>48</v>
      </c>
      <c r="D221" s="1" t="s">
        <v>61</v>
      </c>
      <c r="E221" s="3">
        <v>25</v>
      </c>
      <c r="F221" s="3">
        <v>21</v>
      </c>
      <c r="G221" s="3">
        <v>21</v>
      </c>
      <c r="H221" s="3">
        <v>21</v>
      </c>
      <c r="I221" s="3">
        <v>15</v>
      </c>
      <c r="J221" s="8">
        <f>SUM(E221:I221)/7</f>
      </c>
    </row>
    <row x14ac:dyDescent="0.25" r="222" customHeight="1" ht="18.75">
      <c r="A222" s="1" t="s">
        <v>18</v>
      </c>
      <c r="B222" s="43">
        <f>VLOOKUP(A222,维度表!$A$1:$B$38,2,FALSE)</f>
      </c>
      <c r="C222" s="1" t="s">
        <v>53</v>
      </c>
      <c r="D222" s="1" t="s">
        <v>15</v>
      </c>
      <c r="E222" s="3">
        <v>2</v>
      </c>
      <c r="F222" s="3">
        <v>1</v>
      </c>
      <c r="G222" s="3">
        <v>1</v>
      </c>
      <c r="H222" s="3">
        <v>3</v>
      </c>
      <c r="I222" s="3">
        <v>4</v>
      </c>
      <c r="J222" s="8">
        <f>SUM(E222:I222)/7</f>
      </c>
    </row>
    <row x14ac:dyDescent="0.25" r="223" customHeight="1" ht="18.75">
      <c r="A223" s="1" t="s">
        <v>18</v>
      </c>
      <c r="B223" s="43">
        <f>VLOOKUP(A223,维度表!$A$1:$B$38,2,FALSE)</f>
      </c>
      <c r="C223" s="1" t="s">
        <v>51</v>
      </c>
      <c r="D223" s="1" t="s">
        <v>117</v>
      </c>
      <c r="E223" s="3">
        <v>5</v>
      </c>
      <c r="F223" s="3">
        <v>6</v>
      </c>
      <c r="G223" s="3">
        <v>1</v>
      </c>
      <c r="H223" s="4"/>
      <c r="I223" s="10"/>
      <c r="J223" s="8">
        <f>SUM(E223:I223)/7</f>
      </c>
    </row>
    <row x14ac:dyDescent="0.25" r="224" customHeight="1" ht="18.75">
      <c r="A224" s="1" t="s">
        <v>18</v>
      </c>
      <c r="B224" s="43">
        <f>VLOOKUP(A224,维度表!$A$1:$B$38,2,FALSE)</f>
      </c>
      <c r="C224" s="1" t="s">
        <v>51</v>
      </c>
      <c r="D224" s="1" t="s">
        <v>135</v>
      </c>
      <c r="E224" s="3">
        <v>2</v>
      </c>
      <c r="F224" s="3">
        <v>1</v>
      </c>
      <c r="G224" s="3">
        <v>1</v>
      </c>
      <c r="H224" s="3">
        <v>1</v>
      </c>
      <c r="I224" s="3">
        <v>3</v>
      </c>
      <c r="J224" s="8">
        <f>SUM(E224:I224)/7</f>
      </c>
    </row>
    <row x14ac:dyDescent="0.25" r="225" customHeight="1" ht="18.75">
      <c r="A225" s="1" t="s">
        <v>18</v>
      </c>
      <c r="B225" s="43">
        <f>VLOOKUP(A225,维度表!$A$1:$B$38,2,FALSE)</f>
      </c>
      <c r="C225" s="1" t="s">
        <v>53</v>
      </c>
      <c r="D225" s="1" t="s">
        <v>91</v>
      </c>
      <c r="E225" s="4"/>
      <c r="F225" s="4"/>
      <c r="G225" s="4"/>
      <c r="H225" s="3">
        <v>1</v>
      </c>
      <c r="I225" s="10"/>
      <c r="J225" s="8">
        <f>SUM(E225:I225)/7</f>
      </c>
    </row>
    <row x14ac:dyDescent="0.25" r="226" customHeight="1" ht="18.75">
      <c r="A226" s="1" t="s">
        <v>18</v>
      </c>
      <c r="B226" s="43">
        <f>VLOOKUP(A226,维度表!$A$1:$B$38,2,FALSE)</f>
      </c>
      <c r="C226" s="1" t="s">
        <v>48</v>
      </c>
      <c r="D226" s="1" t="s">
        <v>60</v>
      </c>
      <c r="E226" s="4"/>
      <c r="F226" s="4"/>
      <c r="G226" s="4"/>
      <c r="H226" s="4"/>
      <c r="I226" s="3">
        <v>2</v>
      </c>
      <c r="J226" s="8">
        <f>SUM(E226:I226)/7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26"/>
  <sheetViews>
    <sheetView workbookViewId="0"/>
  </sheetViews>
  <sheetFormatPr defaultRowHeight="15" x14ac:dyDescent="0.25"/>
  <cols>
    <col min="1" max="1" style="6" width="13.576428571428572" customWidth="1" bestFit="1"/>
    <col min="2" max="2" style="6" width="13.576428571428572" customWidth="1" bestFit="1"/>
    <col min="3" max="3" style="6" width="10.290714285714287" customWidth="1" bestFit="1"/>
    <col min="4" max="4" style="6" width="10.290714285714287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7" width="13.576428571428572" customWidth="1" bestFit="1"/>
    <col min="9" max="9" style="20" width="13.576428571428572" customWidth="1" bestFit="1"/>
    <col min="10" max="10" style="19" width="13.576428571428572" customWidth="1" bestFit="1"/>
  </cols>
  <sheetData>
    <row x14ac:dyDescent="0.25" r="1" customHeight="1" ht="18.75">
      <c r="A1" s="25" t="s">
        <v>149</v>
      </c>
      <c r="B1" s="25" t="s">
        <v>150</v>
      </c>
      <c r="C1" s="25" t="s">
        <v>145</v>
      </c>
      <c r="D1" s="25" t="s">
        <v>151</v>
      </c>
      <c r="E1" s="26" t="s">
        <v>152</v>
      </c>
      <c r="F1" s="26" t="s">
        <v>153</v>
      </c>
      <c r="G1" s="26" t="s">
        <v>154</v>
      </c>
      <c r="H1" s="26" t="s">
        <v>155</v>
      </c>
      <c r="I1" s="26" t="s">
        <v>156</v>
      </c>
      <c r="J1" s="27" t="s">
        <v>157</v>
      </c>
    </row>
    <row x14ac:dyDescent="0.25" r="2" customHeight="1" ht="18.75">
      <c r="A2" s="28" t="s">
        <v>43</v>
      </c>
      <c r="B2" s="29">
        <f>VLOOKUP(A2,维度表!$A$1:$B$38,2,FALSE)</f>
      </c>
      <c r="C2" s="28" t="s">
        <v>53</v>
      </c>
      <c r="D2" s="28" t="s">
        <v>15</v>
      </c>
      <c r="E2" s="30">
        <v>51</v>
      </c>
      <c r="F2" s="30">
        <v>44</v>
      </c>
      <c r="G2" s="30">
        <v>49</v>
      </c>
      <c r="H2" s="30">
        <v>44</v>
      </c>
      <c r="I2" s="30">
        <v>40</v>
      </c>
      <c r="J2" s="31">
        <f>SUM(E2:I2)/7</f>
      </c>
    </row>
    <row x14ac:dyDescent="0.25" r="3" customHeight="1" ht="18.75">
      <c r="A3" s="32" t="s">
        <v>14</v>
      </c>
      <c r="B3" s="33">
        <f>VLOOKUP(A3,维度表!$A$1:$B$38,2,FALSE)</f>
      </c>
      <c r="C3" s="32" t="s">
        <v>48</v>
      </c>
      <c r="D3" s="32" t="s">
        <v>58</v>
      </c>
      <c r="E3" s="34">
        <v>24.5</v>
      </c>
      <c r="F3" s="35">
        <v>18</v>
      </c>
      <c r="G3" s="35">
        <v>7</v>
      </c>
      <c r="H3" s="35">
        <v>11</v>
      </c>
      <c r="I3" s="34">
        <v>20.5</v>
      </c>
      <c r="J3" s="34">
        <f>SUM(E3:I3)/7</f>
      </c>
    </row>
    <row x14ac:dyDescent="0.25" r="4" customHeight="1" ht="18.75">
      <c r="A4" s="28" t="s">
        <v>14</v>
      </c>
      <c r="B4" s="29">
        <f>VLOOKUP(A4,维度表!$A$1:$B$38,2,FALSE)</f>
      </c>
      <c r="C4" s="28" t="s">
        <v>53</v>
      </c>
      <c r="D4" s="28" t="s">
        <v>105</v>
      </c>
      <c r="E4" s="31">
        <v>0.3</v>
      </c>
      <c r="F4" s="31">
        <v>0.5</v>
      </c>
      <c r="G4" s="36"/>
      <c r="H4" s="36"/>
      <c r="I4" s="36"/>
      <c r="J4" s="31">
        <f>SUM(E4:I4)/7</f>
      </c>
    </row>
    <row x14ac:dyDescent="0.25" r="5" customHeight="1" ht="18.75">
      <c r="A5" s="32" t="s">
        <v>14</v>
      </c>
      <c r="B5" s="33">
        <f>VLOOKUP(A5,维度表!$A$1:$B$38,2,FALSE)</f>
      </c>
      <c r="C5" s="32" t="s">
        <v>53</v>
      </c>
      <c r="D5" s="32" t="s">
        <v>93</v>
      </c>
      <c r="E5" s="34">
        <v>6.4</v>
      </c>
      <c r="F5" s="35">
        <v>9</v>
      </c>
      <c r="G5" s="35">
        <v>18</v>
      </c>
      <c r="H5" s="35">
        <v>19</v>
      </c>
      <c r="I5" s="35">
        <v>9</v>
      </c>
      <c r="J5" s="34">
        <f>SUM(E5:I5)/7</f>
      </c>
    </row>
    <row x14ac:dyDescent="0.25" r="6" customHeight="1" ht="18.75">
      <c r="A6" s="28" t="s">
        <v>14</v>
      </c>
      <c r="B6" s="29">
        <f>VLOOKUP(A6,维度表!$A$1:$B$38,2,FALSE)</f>
      </c>
      <c r="C6" s="28" t="s">
        <v>53</v>
      </c>
      <c r="D6" s="28" t="s">
        <v>96</v>
      </c>
      <c r="E6" s="31">
        <v>4.3</v>
      </c>
      <c r="F6" s="30">
        <v>4</v>
      </c>
      <c r="G6" s="31">
        <v>4.5</v>
      </c>
      <c r="H6" s="30">
        <v>5</v>
      </c>
      <c r="I6" s="30">
        <v>5</v>
      </c>
      <c r="J6" s="31">
        <f>SUM(E6:I6)/7</f>
      </c>
    </row>
    <row x14ac:dyDescent="0.25" r="7" customHeight="1" ht="18.75">
      <c r="A7" s="32" t="s">
        <v>14</v>
      </c>
      <c r="B7" s="33">
        <f>VLOOKUP(A7,维度表!$A$1:$B$38,2,FALSE)</f>
      </c>
      <c r="C7" s="32" t="s">
        <v>53</v>
      </c>
      <c r="D7" s="32" t="s">
        <v>129</v>
      </c>
      <c r="E7" s="37"/>
      <c r="F7" s="34">
        <v>5.5</v>
      </c>
      <c r="G7" s="37"/>
      <c r="H7" s="37"/>
      <c r="I7" s="37"/>
      <c r="J7" s="34">
        <f>SUM(E7:I7)/7</f>
      </c>
    </row>
    <row x14ac:dyDescent="0.25" r="8" customHeight="1" ht="18.75">
      <c r="A8" s="28" t="s">
        <v>14</v>
      </c>
      <c r="B8" s="29">
        <f>VLOOKUP(A8,维度表!$A$1:$B$38,2,FALSE)</f>
      </c>
      <c r="C8" s="28" t="s">
        <v>51</v>
      </c>
      <c r="D8" s="28" t="s">
        <v>50</v>
      </c>
      <c r="E8" s="36"/>
      <c r="F8" s="30">
        <v>3</v>
      </c>
      <c r="G8" s="36"/>
      <c r="H8" s="36"/>
      <c r="I8" s="36"/>
      <c r="J8" s="31">
        <f>SUM(E8:I8)/7</f>
      </c>
    </row>
    <row x14ac:dyDescent="0.25" r="9" customHeight="1" ht="18.75">
      <c r="A9" s="32" t="s">
        <v>14</v>
      </c>
      <c r="B9" s="33">
        <f>VLOOKUP(A9,维度表!$A$1:$B$38,2,FALSE)</f>
      </c>
      <c r="C9" s="32" t="s">
        <v>53</v>
      </c>
      <c r="D9" s="32" t="s">
        <v>125</v>
      </c>
      <c r="E9" s="37"/>
      <c r="F9" s="37"/>
      <c r="G9" s="34">
        <v>5.5</v>
      </c>
      <c r="H9" s="37"/>
      <c r="I9" s="35">
        <v>1</v>
      </c>
      <c r="J9" s="34">
        <f>SUM(E9:I9)/7</f>
      </c>
    </row>
    <row x14ac:dyDescent="0.25" r="10" customHeight="1" ht="18.75">
      <c r="A10" s="28" t="s">
        <v>14</v>
      </c>
      <c r="B10" s="29">
        <f>VLOOKUP(A10,维度表!$A$1:$B$38,2,FALSE)</f>
      </c>
      <c r="C10" s="28" t="s">
        <v>53</v>
      </c>
      <c r="D10" s="28" t="s">
        <v>126</v>
      </c>
      <c r="E10" s="36"/>
      <c r="F10" s="36"/>
      <c r="G10" s="30">
        <v>1</v>
      </c>
      <c r="H10" s="36"/>
      <c r="I10" s="36"/>
      <c r="J10" s="31">
        <f>SUM(E10:I10)/7</f>
      </c>
    </row>
    <row x14ac:dyDescent="0.25" r="11" customHeight="1" ht="18.75">
      <c r="A11" s="32" t="s">
        <v>14</v>
      </c>
      <c r="B11" s="33">
        <f>VLOOKUP(A11,维度表!$A$1:$B$38,2,FALSE)</f>
      </c>
      <c r="C11" s="32" t="s">
        <v>53</v>
      </c>
      <c r="D11" s="32" t="s">
        <v>141</v>
      </c>
      <c r="E11" s="37"/>
      <c r="F11" s="37"/>
      <c r="G11" s="37"/>
      <c r="H11" s="37"/>
      <c r="I11" s="35">
        <v>1</v>
      </c>
      <c r="J11" s="34">
        <f>SUM(E11:I11)/7</f>
      </c>
    </row>
    <row x14ac:dyDescent="0.25" r="12" customHeight="1" ht="18.75">
      <c r="A12" s="28" t="s">
        <v>24</v>
      </c>
      <c r="B12" s="29">
        <f>VLOOKUP(A12,维度表!$A$1:$B$38,2,FALSE)</f>
      </c>
      <c r="C12" s="28" t="s">
        <v>48</v>
      </c>
      <c r="D12" s="28" t="s">
        <v>64</v>
      </c>
      <c r="E12" s="30">
        <v>2</v>
      </c>
      <c r="F12" s="30">
        <v>2</v>
      </c>
      <c r="G12" s="30">
        <v>3</v>
      </c>
      <c r="H12" s="30">
        <v>2</v>
      </c>
      <c r="I12" s="30">
        <v>2</v>
      </c>
      <c r="J12" s="31">
        <f>SUM(E12:I12)/7</f>
      </c>
    </row>
    <row x14ac:dyDescent="0.25" r="13" customHeight="1" ht="18.75">
      <c r="A13" s="32" t="s">
        <v>24</v>
      </c>
      <c r="B13" s="33">
        <f>VLOOKUP(A13,维度表!$A$1:$B$38,2,FALSE)</f>
      </c>
      <c r="C13" s="32" t="s">
        <v>53</v>
      </c>
      <c r="D13" s="32" t="s">
        <v>105</v>
      </c>
      <c r="E13" s="35">
        <v>26</v>
      </c>
      <c r="F13" s="35">
        <v>6</v>
      </c>
      <c r="G13" s="35">
        <v>6</v>
      </c>
      <c r="H13" s="35">
        <v>6</v>
      </c>
      <c r="I13" s="35">
        <v>10</v>
      </c>
      <c r="J13" s="34">
        <f>SUM(E13:I13)/7</f>
      </c>
    </row>
    <row x14ac:dyDescent="0.25" r="14" customHeight="1" ht="18.75">
      <c r="A14" s="28" t="s">
        <v>24</v>
      </c>
      <c r="B14" s="29">
        <f>VLOOKUP(A14,维度表!$A$1:$B$38,2,FALSE)</f>
      </c>
      <c r="C14" s="28" t="s">
        <v>53</v>
      </c>
      <c r="D14" s="28" t="s">
        <v>97</v>
      </c>
      <c r="E14" s="30">
        <v>14</v>
      </c>
      <c r="F14" s="31">
        <v>33.5</v>
      </c>
      <c r="G14" s="30">
        <v>32</v>
      </c>
      <c r="H14" s="30">
        <v>27</v>
      </c>
      <c r="I14" s="30">
        <v>21</v>
      </c>
      <c r="J14" s="31">
        <f>SUM(E14:I14)/7</f>
      </c>
    </row>
    <row x14ac:dyDescent="0.25" r="15" customHeight="1" ht="18.75">
      <c r="A15" s="32" t="s">
        <v>24</v>
      </c>
      <c r="B15" s="33">
        <f>VLOOKUP(A15,维度表!$A$1:$B$38,2,FALSE)</f>
      </c>
      <c r="C15" s="32" t="s">
        <v>53</v>
      </c>
      <c r="D15" s="32" t="s">
        <v>124</v>
      </c>
      <c r="E15" s="35">
        <v>3</v>
      </c>
      <c r="F15" s="35">
        <v>1</v>
      </c>
      <c r="G15" s="35">
        <v>2</v>
      </c>
      <c r="H15" s="35">
        <v>1</v>
      </c>
      <c r="I15" s="35">
        <v>2</v>
      </c>
      <c r="J15" s="34">
        <f>SUM(E15:I15)/7</f>
      </c>
    </row>
    <row x14ac:dyDescent="0.25" r="16" customHeight="1" ht="18.75">
      <c r="A16" s="28" t="s">
        <v>24</v>
      </c>
      <c r="B16" s="29">
        <f>VLOOKUP(A16,维度表!$A$1:$B$38,2,FALSE)</f>
      </c>
      <c r="C16" s="28" t="s">
        <v>52</v>
      </c>
      <c r="D16" s="28" t="s">
        <v>158</v>
      </c>
      <c r="E16" s="36"/>
      <c r="F16" s="30">
        <v>3</v>
      </c>
      <c r="G16" s="36"/>
      <c r="H16" s="36"/>
      <c r="I16" s="36"/>
      <c r="J16" s="31">
        <f>SUM(E16:I16)/7</f>
      </c>
    </row>
    <row x14ac:dyDescent="0.25" r="17" customHeight="1" ht="18.75">
      <c r="A17" s="32" t="s">
        <v>12</v>
      </c>
      <c r="B17" s="33">
        <f>VLOOKUP(A17,维度表!$A$1:$B$38,2,FALSE)</f>
      </c>
      <c r="C17" s="32" t="s">
        <v>48</v>
      </c>
      <c r="D17" s="32" t="s">
        <v>67</v>
      </c>
      <c r="E17" s="35">
        <v>2</v>
      </c>
      <c r="F17" s="35">
        <v>12</v>
      </c>
      <c r="G17" s="35">
        <v>5</v>
      </c>
      <c r="H17" s="35">
        <v>4</v>
      </c>
      <c r="I17" s="35">
        <v>10</v>
      </c>
      <c r="J17" s="34">
        <f>SUM(E17:I17)/7</f>
      </c>
    </row>
    <row x14ac:dyDescent="0.25" r="18" customHeight="1" ht="18.75">
      <c r="A18" s="28" t="s">
        <v>12</v>
      </c>
      <c r="B18" s="29">
        <f>VLOOKUP(A18,维度表!$A$1:$B$38,2,FALSE)</f>
      </c>
      <c r="C18" s="28" t="s">
        <v>50</v>
      </c>
      <c r="D18" s="28" t="s">
        <v>50</v>
      </c>
      <c r="E18" s="30">
        <v>3</v>
      </c>
      <c r="F18" s="36"/>
      <c r="G18" s="36"/>
      <c r="H18" s="36"/>
      <c r="I18" s="36"/>
      <c r="J18" s="31">
        <f>SUM(E18:I18)/7</f>
      </c>
    </row>
    <row x14ac:dyDescent="0.25" r="19" customHeight="1" ht="18.75">
      <c r="A19" s="32" t="s">
        <v>12</v>
      </c>
      <c r="B19" s="33">
        <f>VLOOKUP(A19,维度表!$A$1:$B$38,2,FALSE)</f>
      </c>
      <c r="C19" s="32" t="s">
        <v>53</v>
      </c>
      <c r="D19" s="32" t="s">
        <v>96</v>
      </c>
      <c r="E19" s="35">
        <v>31</v>
      </c>
      <c r="F19" s="35">
        <v>20</v>
      </c>
      <c r="G19" s="35">
        <v>24</v>
      </c>
      <c r="H19" s="35">
        <v>33</v>
      </c>
      <c r="I19" s="35">
        <v>30</v>
      </c>
      <c r="J19" s="34">
        <f>SUM(E19:I19)/7</f>
      </c>
    </row>
    <row x14ac:dyDescent="0.25" r="20" customHeight="1" ht="18.75">
      <c r="A20" s="28" t="s">
        <v>12</v>
      </c>
      <c r="B20" s="29">
        <f>VLOOKUP(A20,维度表!$A$1:$B$38,2,FALSE)</f>
      </c>
      <c r="C20" s="28" t="s">
        <v>48</v>
      </c>
      <c r="D20" s="28" t="s">
        <v>80</v>
      </c>
      <c r="E20" s="36"/>
      <c r="F20" s="30">
        <v>4</v>
      </c>
      <c r="G20" s="30">
        <v>10</v>
      </c>
      <c r="H20" s="36"/>
      <c r="I20" s="36"/>
      <c r="J20" s="30">
        <f>SUM(E20:I20)/7</f>
      </c>
    </row>
    <row x14ac:dyDescent="0.25" r="21" customHeight="1" ht="18.75">
      <c r="A21" s="32" t="s">
        <v>12</v>
      </c>
      <c r="B21" s="33">
        <f>VLOOKUP(A21,维度表!$A$1:$B$38,2,FALSE)</f>
      </c>
      <c r="C21" s="32" t="s">
        <v>53</v>
      </c>
      <c r="D21" s="32" t="s">
        <v>93</v>
      </c>
      <c r="E21" s="37"/>
      <c r="F21" s="35">
        <v>2</v>
      </c>
      <c r="G21" s="37"/>
      <c r="H21" s="35">
        <v>2</v>
      </c>
      <c r="I21" s="37"/>
      <c r="J21" s="34">
        <f>SUM(E21:I21)/7</f>
      </c>
    </row>
    <row x14ac:dyDescent="0.25" r="22" customHeight="1" ht="18.75">
      <c r="A22" s="28" t="s">
        <v>12</v>
      </c>
      <c r="B22" s="29">
        <f>VLOOKUP(A22,维度表!$A$1:$B$38,2,FALSE)</f>
      </c>
      <c r="C22" s="28" t="s">
        <v>51</v>
      </c>
      <c r="D22" s="28" t="s">
        <v>159</v>
      </c>
      <c r="E22" s="36"/>
      <c r="F22" s="30">
        <v>2</v>
      </c>
      <c r="G22" s="36"/>
      <c r="H22" s="36"/>
      <c r="I22" s="36"/>
      <c r="J22" s="31">
        <f>SUM(E22:I22)/7</f>
      </c>
    </row>
    <row x14ac:dyDescent="0.25" r="23" customHeight="1" ht="18.75">
      <c r="A23" s="32" t="s">
        <v>16</v>
      </c>
      <c r="B23" s="33">
        <f>VLOOKUP(A23,维度表!$A$1:$B$38,2,FALSE)</f>
      </c>
      <c r="C23" s="32" t="s">
        <v>48</v>
      </c>
      <c r="D23" s="32" t="s">
        <v>73</v>
      </c>
      <c r="E23" s="35">
        <v>4</v>
      </c>
      <c r="F23" s="35">
        <v>7</v>
      </c>
      <c r="G23" s="35">
        <v>1</v>
      </c>
      <c r="H23" s="37"/>
      <c r="I23" s="35">
        <v>5</v>
      </c>
      <c r="J23" s="34">
        <f>SUM(E23:I23)/7</f>
      </c>
    </row>
    <row x14ac:dyDescent="0.25" r="24" customHeight="1" ht="18.75">
      <c r="A24" s="28" t="s">
        <v>16</v>
      </c>
      <c r="B24" s="29">
        <f>VLOOKUP(A24,维度表!$A$1:$B$38,2,FALSE)</f>
      </c>
      <c r="C24" s="28" t="s">
        <v>48</v>
      </c>
      <c r="D24" s="28" t="s">
        <v>58</v>
      </c>
      <c r="E24" s="30">
        <v>8</v>
      </c>
      <c r="F24" s="30">
        <v>7</v>
      </c>
      <c r="G24" s="30">
        <v>9</v>
      </c>
      <c r="H24" s="30">
        <v>4</v>
      </c>
      <c r="I24" s="30">
        <v>5</v>
      </c>
      <c r="J24" s="31">
        <f>SUM(E24:I24)/7</f>
      </c>
    </row>
    <row x14ac:dyDescent="0.25" r="25" customHeight="1" ht="18.75">
      <c r="A25" s="32" t="s">
        <v>16</v>
      </c>
      <c r="B25" s="33">
        <f>VLOOKUP(A25,维度表!$A$1:$B$38,2,FALSE)</f>
      </c>
      <c r="C25" s="32" t="s">
        <v>53</v>
      </c>
      <c r="D25" s="32" t="s">
        <v>93</v>
      </c>
      <c r="E25" s="35">
        <v>30</v>
      </c>
      <c r="F25" s="35">
        <v>31</v>
      </c>
      <c r="G25" s="35">
        <v>33</v>
      </c>
      <c r="H25" s="35">
        <v>20</v>
      </c>
      <c r="I25" s="35">
        <v>30</v>
      </c>
      <c r="J25" s="34">
        <f>SUM(E25:I25)/7</f>
      </c>
    </row>
    <row x14ac:dyDescent="0.25" r="26" customHeight="1" ht="18.75">
      <c r="A26" s="28" t="s">
        <v>45</v>
      </c>
      <c r="B26" s="29">
        <f>VLOOKUP(A26,维度表!$A$1:$B$38,2,FALSE)</f>
      </c>
      <c r="C26" s="28" t="s">
        <v>53</v>
      </c>
      <c r="D26" s="28" t="s">
        <v>15</v>
      </c>
      <c r="E26" s="30">
        <v>39</v>
      </c>
      <c r="F26" s="30">
        <v>41</v>
      </c>
      <c r="G26" s="31">
        <v>45.5</v>
      </c>
      <c r="H26" s="30">
        <v>44</v>
      </c>
      <c r="I26" s="30">
        <v>36</v>
      </c>
      <c r="J26" s="31">
        <f>SUM(E26:I26)/7</f>
      </c>
    </row>
    <row x14ac:dyDescent="0.25" r="27" customHeight="1" ht="18.75">
      <c r="A27" s="32" t="s">
        <v>45</v>
      </c>
      <c r="B27" s="33">
        <f>VLOOKUP(A27,维度表!$A$1:$B$38,2,FALSE)</f>
      </c>
      <c r="C27" s="32" t="s">
        <v>51</v>
      </c>
      <c r="D27" s="32" t="s">
        <v>135</v>
      </c>
      <c r="E27" s="35">
        <v>6</v>
      </c>
      <c r="F27" s="37"/>
      <c r="G27" s="37"/>
      <c r="H27" s="37"/>
      <c r="I27" s="37"/>
      <c r="J27" s="34">
        <f>SUM(E27:I27)/7</f>
      </c>
    </row>
    <row x14ac:dyDescent="0.25" r="28" customHeight="1" ht="18.75">
      <c r="A28" s="28" t="s">
        <v>45</v>
      </c>
      <c r="B28" s="29">
        <f>VLOOKUP(A28,维度表!$A$1:$B$38,2,FALSE)</f>
      </c>
      <c r="C28" s="28" t="s">
        <v>51</v>
      </c>
      <c r="D28" s="28" t="s">
        <v>117</v>
      </c>
      <c r="E28" s="36"/>
      <c r="F28" s="30">
        <v>1</v>
      </c>
      <c r="G28" s="31">
        <v>0.5</v>
      </c>
      <c r="H28" s="36"/>
      <c r="I28" s="36"/>
      <c r="J28" s="31">
        <f>SUM(E28:I28)/7</f>
      </c>
    </row>
    <row x14ac:dyDescent="0.25" r="29" customHeight="1" ht="18.75">
      <c r="A29" s="32" t="s">
        <v>45</v>
      </c>
      <c r="B29" s="33">
        <f>VLOOKUP(A29,维度表!$A$1:$B$38,2,FALSE)</f>
      </c>
      <c r="C29" s="32" t="s">
        <v>51</v>
      </c>
      <c r="D29" s="32" t="s">
        <v>159</v>
      </c>
      <c r="E29" s="37"/>
      <c r="F29" s="35">
        <v>2</v>
      </c>
      <c r="G29" s="35">
        <v>2</v>
      </c>
      <c r="H29" s="37"/>
      <c r="I29" s="37"/>
      <c r="J29" s="34">
        <f>SUM(E29:I29)/7</f>
      </c>
    </row>
    <row x14ac:dyDescent="0.25" r="30" customHeight="1" ht="18.75">
      <c r="A30" s="28" t="s">
        <v>22</v>
      </c>
      <c r="B30" s="29">
        <f>VLOOKUP(A30,维度表!$A$1:$B$38,2,FALSE)</f>
      </c>
      <c r="C30" s="28" t="s">
        <v>48</v>
      </c>
      <c r="D30" s="28" t="s">
        <v>89</v>
      </c>
      <c r="E30" s="30">
        <v>1</v>
      </c>
      <c r="F30" s="36"/>
      <c r="G30" s="36"/>
      <c r="H30" s="36"/>
      <c r="I30" s="36"/>
      <c r="J30" s="31">
        <f>SUM(E30:I30)/7</f>
      </c>
    </row>
    <row x14ac:dyDescent="0.25" r="31" customHeight="1" ht="18.75">
      <c r="A31" s="32" t="s">
        <v>22</v>
      </c>
      <c r="B31" s="33">
        <f>VLOOKUP(A31,维度表!$A$1:$B$38,2,FALSE)</f>
      </c>
      <c r="C31" s="32" t="s">
        <v>48</v>
      </c>
      <c r="D31" s="32" t="s">
        <v>59</v>
      </c>
      <c r="E31" s="35">
        <v>16</v>
      </c>
      <c r="F31" s="37"/>
      <c r="G31" s="35">
        <v>18</v>
      </c>
      <c r="H31" s="35">
        <v>37</v>
      </c>
      <c r="I31" s="35">
        <v>23</v>
      </c>
      <c r="J31" s="34">
        <f>SUM(E31:I31)/7</f>
      </c>
    </row>
    <row x14ac:dyDescent="0.25" r="32" customHeight="1" ht="18.75">
      <c r="A32" s="28" t="s">
        <v>22</v>
      </c>
      <c r="B32" s="29">
        <f>VLOOKUP(A32,维度表!$A$1:$B$38,2,FALSE)</f>
      </c>
      <c r="C32" s="28" t="s">
        <v>48</v>
      </c>
      <c r="D32" s="28" t="s">
        <v>62</v>
      </c>
      <c r="E32" s="30">
        <v>7</v>
      </c>
      <c r="F32" s="30">
        <v>12</v>
      </c>
      <c r="G32" s="36"/>
      <c r="H32" s="30">
        <v>8</v>
      </c>
      <c r="I32" s="30">
        <v>4</v>
      </c>
      <c r="J32" s="31">
        <f>SUM(E32:I32)/7</f>
      </c>
    </row>
    <row x14ac:dyDescent="0.25" r="33" customHeight="1" ht="18.75">
      <c r="A33" s="32" t="s">
        <v>22</v>
      </c>
      <c r="B33" s="33">
        <f>VLOOKUP(A33,维度表!$A$1:$B$38,2,FALSE)</f>
      </c>
      <c r="C33" s="32" t="s">
        <v>48</v>
      </c>
      <c r="D33" s="32" t="s">
        <v>79</v>
      </c>
      <c r="E33" s="35">
        <v>16</v>
      </c>
      <c r="F33" s="37"/>
      <c r="G33" s="37"/>
      <c r="H33" s="37"/>
      <c r="I33" s="37"/>
      <c r="J33" s="34">
        <f>SUM(E33:I33)/7</f>
      </c>
    </row>
    <row x14ac:dyDescent="0.25" r="34" customHeight="1" ht="18.75">
      <c r="A34" s="28" t="s">
        <v>22</v>
      </c>
      <c r="B34" s="29">
        <f>VLOOKUP(A34,维度表!$A$1:$B$38,2,FALSE)</f>
      </c>
      <c r="C34" s="28" t="s">
        <v>52</v>
      </c>
      <c r="D34" s="28" t="s">
        <v>158</v>
      </c>
      <c r="E34" s="30">
        <v>14</v>
      </c>
      <c r="F34" s="30">
        <v>52</v>
      </c>
      <c r="G34" s="36"/>
      <c r="H34" s="36"/>
      <c r="I34" s="36"/>
      <c r="J34" s="31">
        <f>SUM(E34:I34)/7</f>
      </c>
    </row>
    <row x14ac:dyDescent="0.25" r="35" customHeight="1" ht="18.75">
      <c r="A35" s="32" t="s">
        <v>22</v>
      </c>
      <c r="B35" s="33">
        <f>VLOOKUP(A35,维度表!$A$1:$B$38,2,FALSE)</f>
      </c>
      <c r="C35" s="32" t="s">
        <v>53</v>
      </c>
      <c r="D35" s="32" t="s">
        <v>123</v>
      </c>
      <c r="E35" s="37"/>
      <c r="F35" s="35">
        <v>9</v>
      </c>
      <c r="G35" s="37"/>
      <c r="H35" s="37"/>
      <c r="I35" s="37"/>
      <c r="J35" s="34">
        <f>SUM(E35:I35)/7</f>
      </c>
    </row>
    <row x14ac:dyDescent="0.25" r="36" customHeight="1" ht="18.75">
      <c r="A36" s="28" t="s">
        <v>22</v>
      </c>
      <c r="B36" s="29">
        <f>VLOOKUP(A36,维度表!$A$1:$B$38,2,FALSE)</f>
      </c>
      <c r="C36" s="28" t="s">
        <v>48</v>
      </c>
      <c r="D36" s="28" t="s">
        <v>64</v>
      </c>
      <c r="E36" s="36"/>
      <c r="F36" s="36"/>
      <c r="G36" s="36"/>
      <c r="H36" s="36"/>
      <c r="I36" s="30">
        <v>22</v>
      </c>
      <c r="J36" s="31">
        <f>SUM(E36:I36)/7</f>
      </c>
    </row>
    <row x14ac:dyDescent="0.25" r="37" customHeight="1" ht="18.75">
      <c r="A37" s="32" t="s">
        <v>44</v>
      </c>
      <c r="B37" s="33">
        <f>VLOOKUP(A37,维度表!$A$1:$B$38,2,FALSE)</f>
      </c>
      <c r="C37" s="32" t="s">
        <v>53</v>
      </c>
      <c r="D37" s="32" t="s">
        <v>15</v>
      </c>
      <c r="E37" s="35">
        <v>39</v>
      </c>
      <c r="F37" s="35">
        <v>38</v>
      </c>
      <c r="G37" s="35">
        <v>42</v>
      </c>
      <c r="H37" s="35">
        <v>38</v>
      </c>
      <c r="I37" s="35">
        <v>35</v>
      </c>
      <c r="J37" s="34">
        <f>SUM(E37:I37)/7</f>
      </c>
    </row>
    <row x14ac:dyDescent="0.25" r="38" customHeight="1" ht="18.75">
      <c r="A38" s="28" t="s">
        <v>44</v>
      </c>
      <c r="B38" s="29">
        <f>VLOOKUP(A38,维度表!$A$1:$B$38,2,FALSE)</f>
      </c>
      <c r="C38" s="28" t="s">
        <v>51</v>
      </c>
      <c r="D38" s="28" t="s">
        <v>117</v>
      </c>
      <c r="E38" s="36"/>
      <c r="F38" s="30">
        <v>1</v>
      </c>
      <c r="G38" s="36"/>
      <c r="H38" s="36"/>
      <c r="I38" s="36"/>
      <c r="J38" s="31">
        <f>SUM(E38:I38)/7</f>
      </c>
    </row>
    <row x14ac:dyDescent="0.25" r="39" customHeight="1" ht="18.75">
      <c r="A39" s="32" t="s">
        <v>44</v>
      </c>
      <c r="B39" s="33">
        <f>VLOOKUP(A39,维度表!$A$1:$B$38,2,FALSE)</f>
      </c>
      <c r="C39" s="32" t="s">
        <v>51</v>
      </c>
      <c r="D39" s="32" t="s">
        <v>159</v>
      </c>
      <c r="E39" s="37"/>
      <c r="F39" s="35">
        <v>4</v>
      </c>
      <c r="G39" s="37"/>
      <c r="H39" s="37"/>
      <c r="I39" s="37"/>
      <c r="J39" s="34">
        <f>SUM(E39:I39)/7</f>
      </c>
    </row>
    <row x14ac:dyDescent="0.25" r="40" customHeight="1" ht="18.75">
      <c r="A40" s="28" t="s">
        <v>25</v>
      </c>
      <c r="B40" s="29">
        <f>VLOOKUP(A40,维度表!$A$1:$B$38,2,FALSE)</f>
      </c>
      <c r="C40" s="28" t="s">
        <v>48</v>
      </c>
      <c r="D40" s="28" t="s">
        <v>62</v>
      </c>
      <c r="E40" s="30">
        <v>24</v>
      </c>
      <c r="F40" s="30">
        <v>21</v>
      </c>
      <c r="G40" s="30">
        <v>16</v>
      </c>
      <c r="H40" s="30">
        <v>10</v>
      </c>
      <c r="I40" s="30">
        <v>7</v>
      </c>
      <c r="J40" s="31">
        <f>SUM(E40:I40)/7</f>
      </c>
    </row>
    <row x14ac:dyDescent="0.25" r="41" customHeight="1" ht="18.75">
      <c r="A41" s="32" t="s">
        <v>25</v>
      </c>
      <c r="B41" s="33">
        <f>VLOOKUP(A41,维度表!$A$1:$B$38,2,FALSE)</f>
      </c>
      <c r="C41" s="32" t="s">
        <v>48</v>
      </c>
      <c r="D41" s="32" t="s">
        <v>57</v>
      </c>
      <c r="E41" s="35">
        <v>2</v>
      </c>
      <c r="F41" s="34">
        <v>3.5</v>
      </c>
      <c r="G41" s="35">
        <v>5</v>
      </c>
      <c r="H41" s="37"/>
      <c r="I41" s="37"/>
      <c r="J41" s="34">
        <f>SUM(E41:I41)/7</f>
      </c>
    </row>
    <row x14ac:dyDescent="0.25" r="42" customHeight="1" ht="18.75">
      <c r="A42" s="28" t="s">
        <v>25</v>
      </c>
      <c r="B42" s="29">
        <f>VLOOKUP(A42,维度表!$A$1:$B$38,2,FALSE)</f>
      </c>
      <c r="C42" s="28" t="s">
        <v>53</v>
      </c>
      <c r="D42" s="28" t="s">
        <v>107</v>
      </c>
      <c r="E42" s="30">
        <v>4</v>
      </c>
      <c r="F42" s="30">
        <v>6</v>
      </c>
      <c r="G42" s="30">
        <v>6</v>
      </c>
      <c r="H42" s="30">
        <v>13</v>
      </c>
      <c r="I42" s="30">
        <v>15</v>
      </c>
      <c r="J42" s="31">
        <f>SUM(E42:I42)/7</f>
      </c>
    </row>
    <row x14ac:dyDescent="0.25" r="43" customHeight="1" ht="18.75">
      <c r="A43" s="32" t="s">
        <v>25</v>
      </c>
      <c r="B43" s="33">
        <f>VLOOKUP(A43,维度表!$A$1:$B$38,2,FALSE)</f>
      </c>
      <c r="C43" s="32" t="s">
        <v>53</v>
      </c>
      <c r="D43" s="32" t="s">
        <v>99</v>
      </c>
      <c r="E43" s="35">
        <v>13</v>
      </c>
      <c r="F43" s="34">
        <v>15.5</v>
      </c>
      <c r="G43" s="35">
        <v>17</v>
      </c>
      <c r="H43" s="35">
        <v>16</v>
      </c>
      <c r="I43" s="35">
        <v>18</v>
      </c>
      <c r="J43" s="34">
        <f>SUM(E43:I43)/7</f>
      </c>
    </row>
    <row x14ac:dyDescent="0.25" r="44" customHeight="1" ht="18.75">
      <c r="A44" s="28" t="s">
        <v>25</v>
      </c>
      <c r="B44" s="29">
        <f>VLOOKUP(A44,维度表!$A$1:$B$38,2,FALSE)</f>
      </c>
      <c r="C44" s="28" t="s">
        <v>51</v>
      </c>
      <c r="D44" s="28" t="s">
        <v>135</v>
      </c>
      <c r="E44" s="30">
        <v>2</v>
      </c>
      <c r="F44" s="36"/>
      <c r="G44" s="36"/>
      <c r="H44" s="36"/>
      <c r="I44" s="36"/>
      <c r="J44" s="31">
        <f>SUM(E44:I44)/7</f>
      </c>
    </row>
    <row x14ac:dyDescent="0.25" r="45" customHeight="1" ht="18.75">
      <c r="A45" s="32" t="s">
        <v>25</v>
      </c>
      <c r="B45" s="33">
        <f>VLOOKUP(A45,维度表!$A$1:$B$38,2,FALSE)</f>
      </c>
      <c r="C45" s="32" t="s">
        <v>51</v>
      </c>
      <c r="D45" s="32" t="s">
        <v>117</v>
      </c>
      <c r="E45" s="37"/>
      <c r="F45" s="34">
        <v>3.5</v>
      </c>
      <c r="G45" s="35">
        <v>3</v>
      </c>
      <c r="H45" s="37"/>
      <c r="I45" s="37"/>
      <c r="J45" s="34">
        <f>SUM(E45:I45)/7</f>
      </c>
    </row>
    <row x14ac:dyDescent="0.25" r="46" customHeight="1" ht="18.75">
      <c r="A46" s="28" t="s">
        <v>25</v>
      </c>
      <c r="B46" s="29">
        <f>VLOOKUP(A46,维度表!$A$1:$B$38,2,FALSE)</f>
      </c>
      <c r="C46" s="28" t="s">
        <v>48</v>
      </c>
      <c r="D46" s="28" t="s">
        <v>61</v>
      </c>
      <c r="E46" s="36"/>
      <c r="F46" s="36"/>
      <c r="G46" s="30">
        <v>2</v>
      </c>
      <c r="H46" s="36"/>
      <c r="I46" s="36"/>
      <c r="J46" s="31">
        <f>SUM(E46:I46)/7</f>
      </c>
    </row>
    <row x14ac:dyDescent="0.25" r="47" customHeight="1" ht="18.75">
      <c r="A47" s="32" t="s">
        <v>25</v>
      </c>
      <c r="B47" s="33">
        <f>VLOOKUP(A47,维度表!$A$1:$B$38,2,FALSE)</f>
      </c>
      <c r="C47" s="32" t="s">
        <v>48</v>
      </c>
      <c r="D47" s="32" t="s">
        <v>60</v>
      </c>
      <c r="E47" s="37"/>
      <c r="F47" s="37"/>
      <c r="G47" s="34">
        <v>2.5</v>
      </c>
      <c r="H47" s="37"/>
      <c r="I47" s="35">
        <v>7</v>
      </c>
      <c r="J47" s="34">
        <f>SUM(E47:I47)/7</f>
      </c>
    </row>
    <row x14ac:dyDescent="0.25" r="48" customHeight="1" ht="18.75">
      <c r="A48" s="28" t="s">
        <v>20</v>
      </c>
      <c r="B48" s="29">
        <f>VLOOKUP(A48,维度表!$A$1:$B$38,2,FALSE)</f>
      </c>
      <c r="C48" s="28" t="s">
        <v>48</v>
      </c>
      <c r="D48" s="28" t="s">
        <v>65</v>
      </c>
      <c r="E48" s="30">
        <v>24</v>
      </c>
      <c r="F48" s="30">
        <v>25</v>
      </c>
      <c r="G48" s="30">
        <v>19</v>
      </c>
      <c r="H48" s="30">
        <v>5</v>
      </c>
      <c r="I48" s="30">
        <v>2</v>
      </c>
      <c r="J48" s="31">
        <f>SUM(E48:I48)/7</f>
      </c>
    </row>
    <row x14ac:dyDescent="0.25" r="49" customHeight="1" ht="18.75">
      <c r="A49" s="32" t="s">
        <v>20</v>
      </c>
      <c r="B49" s="33">
        <f>VLOOKUP(A49,维度表!$A$1:$B$38,2,FALSE)</f>
      </c>
      <c r="C49" s="32" t="s">
        <v>53</v>
      </c>
      <c r="D49" s="32" t="s">
        <v>63</v>
      </c>
      <c r="E49" s="35">
        <v>11</v>
      </c>
      <c r="F49" s="35">
        <v>18</v>
      </c>
      <c r="G49" s="35">
        <v>12</v>
      </c>
      <c r="H49" s="35">
        <v>27</v>
      </c>
      <c r="I49" s="35">
        <v>34</v>
      </c>
      <c r="J49" s="34">
        <f>SUM(E49:I49)/7</f>
      </c>
    </row>
    <row x14ac:dyDescent="0.25" r="50" customHeight="1" ht="18.75">
      <c r="A50" s="28" t="s">
        <v>20</v>
      </c>
      <c r="B50" s="29">
        <f>VLOOKUP(A50,维度表!$A$1:$B$38,2,FALSE)</f>
      </c>
      <c r="C50" s="28" t="s">
        <v>51</v>
      </c>
      <c r="D50" s="28" t="s">
        <v>117</v>
      </c>
      <c r="E50" s="36"/>
      <c r="F50" s="30">
        <v>1</v>
      </c>
      <c r="G50" s="30">
        <v>3</v>
      </c>
      <c r="H50" s="36"/>
      <c r="I50" s="36"/>
      <c r="J50" s="31">
        <f>SUM(E50:I50)/7</f>
      </c>
    </row>
    <row x14ac:dyDescent="0.25" r="51" customHeight="1" ht="18.75">
      <c r="A51" s="32" t="s">
        <v>20</v>
      </c>
      <c r="B51" s="33">
        <f>VLOOKUP(A51,维度表!$A$1:$B$38,2,FALSE)</f>
      </c>
      <c r="C51" s="32" t="s">
        <v>52</v>
      </c>
      <c r="D51" s="32" t="s">
        <v>158</v>
      </c>
      <c r="E51" s="37"/>
      <c r="F51" s="37"/>
      <c r="G51" s="35">
        <v>1</v>
      </c>
      <c r="H51" s="37"/>
      <c r="I51" s="37"/>
      <c r="J51" s="34">
        <f>SUM(E51:I51)/7</f>
      </c>
    </row>
    <row x14ac:dyDescent="0.25" r="52" customHeight="1" ht="18.75">
      <c r="A52" s="28" t="s">
        <v>20</v>
      </c>
      <c r="B52" s="29">
        <f>VLOOKUP(A52,维度表!$A$1:$B$38,2,FALSE)</f>
      </c>
      <c r="C52" s="28" t="s">
        <v>53</v>
      </c>
      <c r="D52" s="28" t="s">
        <v>91</v>
      </c>
      <c r="E52" s="36"/>
      <c r="F52" s="36"/>
      <c r="G52" s="30">
        <v>2</v>
      </c>
      <c r="H52" s="30">
        <v>3</v>
      </c>
      <c r="I52" s="36"/>
      <c r="J52" s="31">
        <f>SUM(E52:I52)/7</f>
      </c>
    </row>
    <row x14ac:dyDescent="0.25" r="53" customHeight="1" ht="18.75">
      <c r="A53" s="32" t="s">
        <v>17</v>
      </c>
      <c r="B53" s="33">
        <f>VLOOKUP(A53,维度表!$A$1:$B$38,2,FALSE)</f>
      </c>
      <c r="C53" s="32" t="s">
        <v>48</v>
      </c>
      <c r="D53" s="32" t="s">
        <v>57</v>
      </c>
      <c r="E53" s="35">
        <v>23</v>
      </c>
      <c r="F53" s="35">
        <v>2</v>
      </c>
      <c r="G53" s="35">
        <v>9</v>
      </c>
      <c r="H53" s="35">
        <v>2</v>
      </c>
      <c r="I53" s="35">
        <v>2</v>
      </c>
      <c r="J53" s="34">
        <f>SUM(E53:I53)/7</f>
      </c>
    </row>
    <row x14ac:dyDescent="0.25" r="54" customHeight="1" ht="18.75">
      <c r="A54" s="28" t="s">
        <v>17</v>
      </c>
      <c r="B54" s="29">
        <f>VLOOKUP(A54,维度表!$A$1:$B$38,2,FALSE)</f>
      </c>
      <c r="C54" s="28" t="s">
        <v>53</v>
      </c>
      <c r="D54" s="28" t="s">
        <v>91</v>
      </c>
      <c r="E54" s="30">
        <v>14</v>
      </c>
      <c r="F54" s="30">
        <v>8</v>
      </c>
      <c r="G54" s="30">
        <v>6</v>
      </c>
      <c r="H54" s="30">
        <v>4</v>
      </c>
      <c r="I54" s="30">
        <v>17</v>
      </c>
      <c r="J54" s="30">
        <f>SUM(E54:I54)/7</f>
      </c>
    </row>
    <row x14ac:dyDescent="0.25" r="55" customHeight="1" ht="18.75">
      <c r="A55" s="32" t="s">
        <v>17</v>
      </c>
      <c r="B55" s="33">
        <f>VLOOKUP(A55,维度表!$A$1:$B$38,2,FALSE)</f>
      </c>
      <c r="C55" s="32" t="s">
        <v>53</v>
      </c>
      <c r="D55" s="32" t="s">
        <v>103</v>
      </c>
      <c r="E55" s="35">
        <v>11</v>
      </c>
      <c r="F55" s="35">
        <v>11</v>
      </c>
      <c r="G55" s="34">
        <v>16.5</v>
      </c>
      <c r="H55" s="35">
        <v>11</v>
      </c>
      <c r="I55" s="35">
        <v>16</v>
      </c>
      <c r="J55" s="34">
        <f>SUM(E55:I55)/7</f>
      </c>
    </row>
    <row x14ac:dyDescent="0.25" r="56" customHeight="1" ht="18.75">
      <c r="A56" s="28" t="s">
        <v>17</v>
      </c>
      <c r="B56" s="29">
        <f>VLOOKUP(A56,维度表!$A$1:$B$38,2,FALSE)</f>
      </c>
      <c r="C56" s="28" t="s">
        <v>50</v>
      </c>
      <c r="D56" s="28" t="s">
        <v>50</v>
      </c>
      <c r="E56" s="36"/>
      <c r="F56" s="30">
        <v>16</v>
      </c>
      <c r="G56" s="36"/>
      <c r="H56" s="30">
        <v>20</v>
      </c>
      <c r="I56" s="36"/>
      <c r="J56" s="31">
        <f>SUM(E56:I56)/7</f>
      </c>
    </row>
    <row x14ac:dyDescent="0.25" r="57" customHeight="1" ht="18.75">
      <c r="A57" s="32" t="s">
        <v>17</v>
      </c>
      <c r="B57" s="33">
        <f>VLOOKUP(A57,维度表!$A$1:$B$38,2,FALSE)</f>
      </c>
      <c r="C57" s="32" t="s">
        <v>51</v>
      </c>
      <c r="D57" s="32" t="s">
        <v>50</v>
      </c>
      <c r="E57" s="37"/>
      <c r="F57" s="37"/>
      <c r="G57" s="34">
        <v>3.5</v>
      </c>
      <c r="H57" s="37"/>
      <c r="I57" s="37"/>
      <c r="J57" s="34">
        <f>SUM(E57:I57)/7</f>
      </c>
    </row>
    <row x14ac:dyDescent="0.25" r="58" customHeight="1" ht="18.75">
      <c r="A58" s="28" t="s">
        <v>21</v>
      </c>
      <c r="B58" s="29">
        <f>VLOOKUP(A58,维度表!$A$1:$B$38,2,FALSE)</f>
      </c>
      <c r="C58" s="28" t="s">
        <v>48</v>
      </c>
      <c r="D58" s="28" t="s">
        <v>82</v>
      </c>
      <c r="E58" s="30">
        <v>5</v>
      </c>
      <c r="F58" s="36"/>
      <c r="G58" s="30">
        <v>6</v>
      </c>
      <c r="H58" s="36"/>
      <c r="I58" s="36"/>
      <c r="J58" s="31">
        <f>SUM(E58:I58)/7</f>
      </c>
    </row>
    <row x14ac:dyDescent="0.25" r="59" customHeight="1" ht="18.75">
      <c r="A59" s="32" t="s">
        <v>21</v>
      </c>
      <c r="B59" s="33">
        <f>VLOOKUP(A59,维度表!$A$1:$B$38,2,FALSE)</f>
      </c>
      <c r="C59" s="32" t="s">
        <v>48</v>
      </c>
      <c r="D59" s="32" t="s">
        <v>69</v>
      </c>
      <c r="E59" s="35">
        <v>15</v>
      </c>
      <c r="F59" s="35">
        <v>21</v>
      </c>
      <c r="G59" s="35">
        <v>2</v>
      </c>
      <c r="H59" s="35">
        <v>6</v>
      </c>
      <c r="I59" s="37"/>
      <c r="J59" s="34">
        <f>SUM(E59:I59)/7</f>
      </c>
    </row>
    <row x14ac:dyDescent="0.25" r="60" customHeight="1" ht="18.75">
      <c r="A60" s="28" t="s">
        <v>21</v>
      </c>
      <c r="B60" s="29">
        <f>VLOOKUP(A60,维度表!$A$1:$B$38,2,FALSE)</f>
      </c>
      <c r="C60" s="28" t="s">
        <v>48</v>
      </c>
      <c r="D60" s="28" t="s">
        <v>56</v>
      </c>
      <c r="E60" s="30">
        <v>2</v>
      </c>
      <c r="F60" s="30">
        <v>26</v>
      </c>
      <c r="G60" s="30">
        <v>57</v>
      </c>
      <c r="H60" s="30">
        <v>49</v>
      </c>
      <c r="I60" s="30">
        <v>57</v>
      </c>
      <c r="J60" s="31">
        <f>SUM(E60:I60)/7</f>
      </c>
    </row>
    <row x14ac:dyDescent="0.25" r="61" customHeight="1" ht="18.75">
      <c r="A61" s="32" t="s">
        <v>21</v>
      </c>
      <c r="B61" s="33">
        <f>VLOOKUP(A61,维度表!$A$1:$B$38,2,FALSE)</f>
      </c>
      <c r="C61" s="32" t="s">
        <v>48</v>
      </c>
      <c r="D61" s="32" t="s">
        <v>70</v>
      </c>
      <c r="E61" s="35">
        <v>16</v>
      </c>
      <c r="F61" s="35">
        <v>5</v>
      </c>
      <c r="G61" s="35">
        <v>5</v>
      </c>
      <c r="H61" s="35">
        <v>4</v>
      </c>
      <c r="I61" s="35">
        <v>2</v>
      </c>
      <c r="J61" s="34">
        <f>SUM(E61:I61)/7</f>
      </c>
    </row>
    <row x14ac:dyDescent="0.25" r="62" customHeight="1" ht="18.75">
      <c r="A62" s="28" t="s">
        <v>21</v>
      </c>
      <c r="B62" s="29">
        <f>VLOOKUP(A62,维度表!$A$1:$B$38,2,FALSE)</f>
      </c>
      <c r="C62" s="28" t="s">
        <v>53</v>
      </c>
      <c r="D62" s="28" t="s">
        <v>63</v>
      </c>
      <c r="E62" s="30">
        <v>1</v>
      </c>
      <c r="F62" s="30">
        <v>1</v>
      </c>
      <c r="G62" s="36"/>
      <c r="H62" s="30">
        <v>1</v>
      </c>
      <c r="I62" s="30">
        <v>1</v>
      </c>
      <c r="J62" s="31">
        <f>SUM(E62:I62)/7</f>
      </c>
    </row>
    <row x14ac:dyDescent="0.25" r="63" customHeight="1" ht="18.75">
      <c r="A63" s="32" t="s">
        <v>21</v>
      </c>
      <c r="B63" s="33">
        <f>VLOOKUP(A63,维度表!$A$1:$B$38,2,FALSE)</f>
      </c>
      <c r="C63" s="32" t="s">
        <v>53</v>
      </c>
      <c r="D63" s="32" t="s">
        <v>103</v>
      </c>
      <c r="E63" s="35">
        <v>2</v>
      </c>
      <c r="F63" s="35">
        <v>2</v>
      </c>
      <c r="G63" s="37"/>
      <c r="H63" s="37"/>
      <c r="I63" s="37"/>
      <c r="J63" s="34">
        <f>SUM(E63:I63)/7</f>
      </c>
    </row>
    <row x14ac:dyDescent="0.25" r="64" customHeight="1" ht="18.75">
      <c r="A64" s="28" t="s">
        <v>21</v>
      </c>
      <c r="B64" s="29">
        <f>VLOOKUP(A64,维度表!$A$1:$B$38,2,FALSE)</f>
      </c>
      <c r="C64" s="28" t="s">
        <v>51</v>
      </c>
      <c r="D64" s="28" t="s">
        <v>117</v>
      </c>
      <c r="E64" s="30">
        <v>1</v>
      </c>
      <c r="F64" s="30">
        <v>1</v>
      </c>
      <c r="G64" s="36"/>
      <c r="H64" s="36"/>
      <c r="I64" s="36"/>
      <c r="J64" s="31">
        <f>SUM(E64:I64)/7</f>
      </c>
    </row>
    <row x14ac:dyDescent="0.25" r="65" customHeight="1" ht="18.75">
      <c r="A65" s="32" t="s">
        <v>21</v>
      </c>
      <c r="B65" s="33">
        <f>VLOOKUP(A65,维度表!$A$1:$B$38,2,FALSE)</f>
      </c>
      <c r="C65" s="32" t="s">
        <v>51</v>
      </c>
      <c r="D65" s="32" t="s">
        <v>159</v>
      </c>
      <c r="E65" s="37"/>
      <c r="F65" s="37"/>
      <c r="G65" s="37"/>
      <c r="H65" s="37"/>
      <c r="I65" s="35">
        <v>1</v>
      </c>
      <c r="J65" s="34">
        <f>SUM(E65:I65)/7</f>
      </c>
    </row>
    <row x14ac:dyDescent="0.25" r="66" customHeight="1" ht="18.75">
      <c r="A66" s="28" t="s">
        <v>10</v>
      </c>
      <c r="B66" s="29">
        <f>VLOOKUP(A66,维度表!$A$1:$B$38,2,FALSE)</f>
      </c>
      <c r="C66" s="28" t="s">
        <v>48</v>
      </c>
      <c r="D66" s="28" t="s">
        <v>73</v>
      </c>
      <c r="E66" s="30">
        <v>7</v>
      </c>
      <c r="F66" s="36"/>
      <c r="G66" s="36"/>
      <c r="H66" s="36"/>
      <c r="I66" s="30">
        <v>3</v>
      </c>
      <c r="J66" s="31">
        <f>SUM(E66:I66)/7</f>
      </c>
    </row>
    <row x14ac:dyDescent="0.25" r="67" customHeight="1" ht="18.75">
      <c r="A67" s="32" t="s">
        <v>10</v>
      </c>
      <c r="B67" s="33">
        <f>VLOOKUP(A67,维度表!$A$1:$B$38,2,FALSE)</f>
      </c>
      <c r="C67" s="32" t="s">
        <v>48</v>
      </c>
      <c r="D67" s="32" t="s">
        <v>58</v>
      </c>
      <c r="E67" s="34">
        <v>20.5</v>
      </c>
      <c r="F67" s="35">
        <v>20</v>
      </c>
      <c r="G67" s="34">
        <v>30.5</v>
      </c>
      <c r="H67" s="35">
        <v>19</v>
      </c>
      <c r="I67" s="35">
        <v>29</v>
      </c>
      <c r="J67" s="35">
        <f>SUM(E67:I67)/7</f>
      </c>
    </row>
    <row x14ac:dyDescent="0.25" r="68" customHeight="1" ht="18.75">
      <c r="A68" s="28" t="s">
        <v>10</v>
      </c>
      <c r="B68" s="29">
        <f>VLOOKUP(A68,维度表!$A$1:$B$38,2,FALSE)</f>
      </c>
      <c r="C68" s="28" t="s">
        <v>48</v>
      </c>
      <c r="D68" s="28" t="s">
        <v>57</v>
      </c>
      <c r="E68" s="30">
        <v>8</v>
      </c>
      <c r="F68" s="30">
        <v>5</v>
      </c>
      <c r="G68" s="36"/>
      <c r="H68" s="36"/>
      <c r="I68" s="36"/>
      <c r="J68" s="31">
        <f>SUM(E68:I68)/7</f>
      </c>
    </row>
    <row x14ac:dyDescent="0.25" r="69" customHeight="1" ht="18.75">
      <c r="A69" s="32" t="s">
        <v>10</v>
      </c>
      <c r="B69" s="33">
        <f>VLOOKUP(A69,维度表!$A$1:$B$38,2,FALSE)</f>
      </c>
      <c r="C69" s="32" t="s">
        <v>53</v>
      </c>
      <c r="D69" s="32" t="s">
        <v>93</v>
      </c>
      <c r="E69" s="35">
        <v>5</v>
      </c>
      <c r="F69" s="34">
        <v>14.5</v>
      </c>
      <c r="G69" s="35">
        <v>9</v>
      </c>
      <c r="H69" s="34">
        <v>17.5</v>
      </c>
      <c r="I69" s="35">
        <v>3</v>
      </c>
      <c r="J69" s="35">
        <f>SUM(E69:I69)/7</f>
      </c>
    </row>
    <row x14ac:dyDescent="0.25" r="70" customHeight="1" ht="18.75">
      <c r="A70" s="28" t="s">
        <v>10</v>
      </c>
      <c r="B70" s="29">
        <f>VLOOKUP(A70,维度表!$A$1:$B$38,2,FALSE)</f>
      </c>
      <c r="C70" s="28" t="s">
        <v>51</v>
      </c>
      <c r="D70" s="28" t="s">
        <v>135</v>
      </c>
      <c r="E70" s="36"/>
      <c r="F70" s="30">
        <v>5</v>
      </c>
      <c r="G70" s="30">
        <v>2</v>
      </c>
      <c r="H70" s="36"/>
      <c r="I70" s="36"/>
      <c r="J70" s="30">
        <f>SUM(E70:I70)/7</f>
      </c>
    </row>
    <row x14ac:dyDescent="0.25" r="71" customHeight="1" ht="18.75">
      <c r="A71" s="32" t="s">
        <v>42</v>
      </c>
      <c r="B71" s="33">
        <f>VLOOKUP(A71,维度表!$A$1:$B$38,2,FALSE)</f>
      </c>
      <c r="C71" s="32" t="s">
        <v>53</v>
      </c>
      <c r="D71" s="32" t="s">
        <v>15</v>
      </c>
      <c r="E71" s="35">
        <v>36</v>
      </c>
      <c r="F71" s="34">
        <v>35.5</v>
      </c>
      <c r="G71" s="35">
        <v>44</v>
      </c>
      <c r="H71" s="35">
        <v>35</v>
      </c>
      <c r="I71" s="35">
        <v>35</v>
      </c>
      <c r="J71" s="34">
        <f>SUM(E71:I71)/7</f>
      </c>
    </row>
    <row x14ac:dyDescent="0.25" r="72" customHeight="1" ht="18.75">
      <c r="A72" s="28" t="s">
        <v>42</v>
      </c>
      <c r="B72" s="29">
        <f>VLOOKUP(A72,维度表!$A$1:$B$38,2,FALSE)</f>
      </c>
      <c r="C72" s="28" t="s">
        <v>51</v>
      </c>
      <c r="D72" s="28" t="s">
        <v>160</v>
      </c>
      <c r="E72" s="36"/>
      <c r="F72" s="31">
        <v>3.5</v>
      </c>
      <c r="G72" s="36"/>
      <c r="H72" s="36"/>
      <c r="I72" s="36"/>
      <c r="J72" s="31">
        <f>SUM(E72:I72)/7</f>
      </c>
    </row>
    <row x14ac:dyDescent="0.25" r="73" customHeight="1" ht="18.75">
      <c r="A73" s="32" t="s">
        <v>0</v>
      </c>
      <c r="B73" s="33">
        <f>VLOOKUP(A73,维度表!$A$1:$B$38,2,FALSE)</f>
      </c>
      <c r="C73" s="32" t="s">
        <v>48</v>
      </c>
      <c r="D73" s="32" t="s">
        <v>65</v>
      </c>
      <c r="E73" s="35">
        <v>1</v>
      </c>
      <c r="F73" s="37"/>
      <c r="G73" s="37"/>
      <c r="H73" s="37"/>
      <c r="I73" s="37"/>
      <c r="J73" s="34">
        <f>SUM(E73:I73)/7</f>
      </c>
    </row>
    <row x14ac:dyDescent="0.25" r="74" customHeight="1" ht="18.75">
      <c r="A74" s="28" t="s">
        <v>0</v>
      </c>
      <c r="B74" s="29">
        <f>VLOOKUP(A74,维度表!$A$1:$B$38,2,FALSE)</f>
      </c>
      <c r="C74" s="28" t="s">
        <v>48</v>
      </c>
      <c r="D74" s="28" t="s">
        <v>64</v>
      </c>
      <c r="E74" s="30">
        <v>13</v>
      </c>
      <c r="F74" s="30">
        <v>5</v>
      </c>
      <c r="G74" s="30">
        <v>14</v>
      </c>
      <c r="H74" s="36"/>
      <c r="I74" s="30">
        <v>17</v>
      </c>
      <c r="J74" s="30">
        <f>SUM(E74:I74)/7</f>
      </c>
    </row>
    <row x14ac:dyDescent="0.25" r="75" customHeight="1" ht="18.75">
      <c r="A75" s="32" t="s">
        <v>0</v>
      </c>
      <c r="B75" s="33">
        <f>VLOOKUP(A75,维度表!$A$1:$B$38,2,FALSE)</f>
      </c>
      <c r="C75" s="32" t="s">
        <v>48</v>
      </c>
      <c r="D75" s="32" t="s">
        <v>57</v>
      </c>
      <c r="E75" s="35">
        <v>2</v>
      </c>
      <c r="F75" s="35">
        <v>1</v>
      </c>
      <c r="G75" s="35">
        <v>1</v>
      </c>
      <c r="H75" s="35">
        <v>2</v>
      </c>
      <c r="I75" s="35">
        <v>2</v>
      </c>
      <c r="J75" s="34">
        <f>SUM(E75:I75)/7</f>
      </c>
    </row>
    <row x14ac:dyDescent="0.25" r="76" customHeight="1" ht="18.75">
      <c r="A76" s="28" t="s">
        <v>0</v>
      </c>
      <c r="B76" s="29">
        <f>VLOOKUP(A76,维度表!$A$1:$B$38,2,FALSE)</f>
      </c>
      <c r="C76" s="28" t="s">
        <v>48</v>
      </c>
      <c r="D76" s="28" t="s">
        <v>66</v>
      </c>
      <c r="E76" s="30">
        <v>12</v>
      </c>
      <c r="F76" s="30">
        <v>7</v>
      </c>
      <c r="G76" s="30">
        <v>8</v>
      </c>
      <c r="H76" s="30">
        <v>8</v>
      </c>
      <c r="I76" s="30">
        <v>13</v>
      </c>
      <c r="J76" s="31">
        <f>SUM(E76:I76)/7</f>
      </c>
    </row>
    <row x14ac:dyDescent="0.25" r="77" customHeight="1" ht="18.75">
      <c r="A77" s="32" t="s">
        <v>0</v>
      </c>
      <c r="B77" s="33">
        <f>VLOOKUP(A77,维度表!$A$1:$B$38,2,FALSE)</f>
      </c>
      <c r="C77" s="32" t="s">
        <v>48</v>
      </c>
      <c r="D77" s="32" t="s">
        <v>61</v>
      </c>
      <c r="E77" s="35">
        <v>2</v>
      </c>
      <c r="F77" s="35">
        <v>4</v>
      </c>
      <c r="G77" s="35">
        <v>5</v>
      </c>
      <c r="H77" s="37"/>
      <c r="I77" s="37"/>
      <c r="J77" s="34">
        <f>SUM(E77:I77)/7</f>
      </c>
    </row>
    <row x14ac:dyDescent="0.25" r="78" customHeight="1" ht="18.75">
      <c r="A78" s="28" t="s">
        <v>0</v>
      </c>
      <c r="B78" s="29">
        <f>VLOOKUP(A78,维度表!$A$1:$B$38,2,FALSE)</f>
      </c>
      <c r="C78" s="28" t="s">
        <v>48</v>
      </c>
      <c r="D78" s="28" t="s">
        <v>87</v>
      </c>
      <c r="E78" s="30">
        <v>1</v>
      </c>
      <c r="F78" s="36"/>
      <c r="G78" s="36"/>
      <c r="H78" s="36"/>
      <c r="I78" s="36"/>
      <c r="J78" s="31">
        <f>SUM(E78:I78)/7</f>
      </c>
    </row>
    <row x14ac:dyDescent="0.25" r="79" customHeight="1" ht="18.75">
      <c r="A79" s="32" t="s">
        <v>0</v>
      </c>
      <c r="B79" s="33">
        <f>VLOOKUP(A79,维度表!$A$1:$B$38,2,FALSE)</f>
      </c>
      <c r="C79" s="32" t="s">
        <v>52</v>
      </c>
      <c r="D79" s="32" t="s">
        <v>158</v>
      </c>
      <c r="E79" s="35">
        <v>1</v>
      </c>
      <c r="F79" s="37"/>
      <c r="G79" s="37"/>
      <c r="H79" s="37"/>
      <c r="I79" s="37"/>
      <c r="J79" s="34">
        <f>SUM(E79:I79)/7</f>
      </c>
    </row>
    <row x14ac:dyDescent="0.25" r="80" customHeight="1" ht="18.75">
      <c r="A80" s="28" t="s">
        <v>0</v>
      </c>
      <c r="B80" s="29">
        <f>VLOOKUP(A80,维度表!$A$1:$B$38,2,FALSE)</f>
      </c>
      <c r="C80" s="28" t="s">
        <v>53</v>
      </c>
      <c r="D80" s="28" t="s">
        <v>115</v>
      </c>
      <c r="E80" s="30">
        <v>11</v>
      </c>
      <c r="F80" s="30">
        <v>6</v>
      </c>
      <c r="G80" s="30">
        <v>2</v>
      </c>
      <c r="H80" s="30">
        <v>1</v>
      </c>
      <c r="I80" s="30">
        <v>7</v>
      </c>
      <c r="J80" s="31">
        <f>SUM(E80:I80)/7</f>
      </c>
    </row>
    <row x14ac:dyDescent="0.25" r="81" customHeight="1" ht="18.75">
      <c r="A81" s="32" t="s">
        <v>0</v>
      </c>
      <c r="B81" s="33">
        <f>VLOOKUP(A81,维度表!$A$1:$B$38,2,FALSE)</f>
      </c>
      <c r="C81" s="32" t="s">
        <v>51</v>
      </c>
      <c r="D81" s="32" t="s">
        <v>117</v>
      </c>
      <c r="E81" s="35">
        <v>2</v>
      </c>
      <c r="F81" s="35">
        <v>4</v>
      </c>
      <c r="G81" s="35">
        <v>10</v>
      </c>
      <c r="H81" s="35">
        <v>14</v>
      </c>
      <c r="I81" s="37"/>
      <c r="J81" s="34">
        <f>SUM(E81:I81)/7</f>
      </c>
    </row>
    <row x14ac:dyDescent="0.25" r="82" customHeight="1" ht="18.75">
      <c r="A82" s="28" t="s">
        <v>0</v>
      </c>
      <c r="B82" s="29">
        <f>VLOOKUP(A82,维度表!$A$1:$B$38,2,FALSE)</f>
      </c>
      <c r="C82" s="28" t="s">
        <v>51</v>
      </c>
      <c r="D82" s="28" t="s">
        <v>79</v>
      </c>
      <c r="E82" s="30">
        <v>5</v>
      </c>
      <c r="F82" s="30">
        <v>6</v>
      </c>
      <c r="G82" s="36"/>
      <c r="H82" s="36"/>
      <c r="I82" s="30">
        <v>2</v>
      </c>
      <c r="J82" s="31">
        <f>SUM(E82:I82)/7</f>
      </c>
    </row>
    <row x14ac:dyDescent="0.25" r="83" customHeight="1" ht="18.75">
      <c r="A83" s="32" t="s">
        <v>0</v>
      </c>
      <c r="B83" s="33">
        <f>VLOOKUP(A83,维度表!$A$1:$B$38,2,FALSE)</f>
      </c>
      <c r="C83" s="32" t="s">
        <v>48</v>
      </c>
      <c r="D83" s="32" t="s">
        <v>67</v>
      </c>
      <c r="E83" s="37"/>
      <c r="F83" s="35">
        <v>11</v>
      </c>
      <c r="G83" s="35">
        <v>3</v>
      </c>
      <c r="H83" s="37"/>
      <c r="I83" s="37"/>
      <c r="J83" s="35">
        <f>SUM(E83:I83)/7</f>
      </c>
    </row>
    <row x14ac:dyDescent="0.25" r="84" customHeight="1" ht="18.75">
      <c r="A84" s="28" t="s">
        <v>0</v>
      </c>
      <c r="B84" s="29">
        <f>VLOOKUP(A84,维度表!$A$1:$B$38,2,FALSE)</f>
      </c>
      <c r="C84" s="28" t="s">
        <v>48</v>
      </c>
      <c r="D84" s="28" t="s">
        <v>78</v>
      </c>
      <c r="E84" s="36"/>
      <c r="F84" s="30">
        <v>2</v>
      </c>
      <c r="G84" s="30">
        <v>1</v>
      </c>
      <c r="H84" s="30">
        <v>8</v>
      </c>
      <c r="I84" s="30">
        <v>2</v>
      </c>
      <c r="J84" s="31">
        <f>SUM(E84:I84)/7</f>
      </c>
    </row>
    <row x14ac:dyDescent="0.25" r="85" customHeight="1" ht="18.75">
      <c r="A85" s="32" t="s">
        <v>0</v>
      </c>
      <c r="B85" s="33">
        <f>VLOOKUP(A85,维度表!$A$1:$B$38,2,FALSE)</f>
      </c>
      <c r="C85" s="32" t="s">
        <v>51</v>
      </c>
      <c r="D85" s="32" t="s">
        <v>159</v>
      </c>
      <c r="E85" s="37"/>
      <c r="F85" s="35">
        <v>4</v>
      </c>
      <c r="G85" s="37"/>
      <c r="H85" s="37"/>
      <c r="I85" s="37"/>
      <c r="J85" s="34">
        <f>SUM(E85:I85)/7</f>
      </c>
    </row>
    <row x14ac:dyDescent="0.25" r="86" customHeight="1" ht="18.75">
      <c r="A86" s="28" t="s">
        <v>0</v>
      </c>
      <c r="B86" s="29">
        <f>VLOOKUP(A86,维度表!$A$1:$B$38,2,FALSE)</f>
      </c>
      <c r="C86" s="28" t="s">
        <v>48</v>
      </c>
      <c r="D86" s="28" t="s">
        <v>60</v>
      </c>
      <c r="E86" s="36"/>
      <c r="F86" s="36"/>
      <c r="G86" s="30">
        <v>2</v>
      </c>
      <c r="H86" s="36"/>
      <c r="I86" s="30">
        <v>2</v>
      </c>
      <c r="J86" s="31">
        <f>SUM(E86:I86)/7</f>
      </c>
    </row>
    <row x14ac:dyDescent="0.25" r="87" customHeight="1" ht="18.75">
      <c r="A87" s="32" t="s">
        <v>0</v>
      </c>
      <c r="B87" s="33">
        <f>VLOOKUP(A87,维度表!$A$1:$B$38,2,FALSE)</f>
      </c>
      <c r="C87" s="32" t="s">
        <v>50</v>
      </c>
      <c r="D87" s="32" t="s">
        <v>50</v>
      </c>
      <c r="E87" s="37"/>
      <c r="F87" s="37"/>
      <c r="G87" s="37"/>
      <c r="H87" s="35">
        <v>8</v>
      </c>
      <c r="I87" s="37"/>
      <c r="J87" s="34">
        <f>SUM(E87:I87)/7</f>
      </c>
    </row>
    <row x14ac:dyDescent="0.25" r="88" customHeight="1" ht="18.75">
      <c r="A88" s="28" t="s">
        <v>47</v>
      </c>
      <c r="B88" s="29">
        <f>VLOOKUP(A88,维度表!$A$1:$B$38,2,FALSE)</f>
      </c>
      <c r="C88" s="28" t="s">
        <v>53</v>
      </c>
      <c r="D88" s="28" t="s">
        <v>15</v>
      </c>
      <c r="E88" s="31">
        <v>45.5</v>
      </c>
      <c r="F88" s="30">
        <v>20</v>
      </c>
      <c r="G88" s="31">
        <v>20.5</v>
      </c>
      <c r="H88" s="30">
        <v>35</v>
      </c>
      <c r="I88" s="30">
        <v>8</v>
      </c>
      <c r="J88" s="31">
        <f>SUM(E88:I88)/7</f>
      </c>
    </row>
    <row x14ac:dyDescent="0.25" r="89" customHeight="1" ht="18.75">
      <c r="A89" s="32" t="s">
        <v>47</v>
      </c>
      <c r="B89" s="33">
        <f>VLOOKUP(A89,维度表!$A$1:$B$38,2,FALSE)</f>
      </c>
      <c r="C89" s="32" t="s">
        <v>51</v>
      </c>
      <c r="D89" s="32" t="s">
        <v>117</v>
      </c>
      <c r="E89" s="34">
        <v>3.5</v>
      </c>
      <c r="F89" s="35">
        <v>2</v>
      </c>
      <c r="G89" s="34">
        <v>5.5</v>
      </c>
      <c r="H89" s="37"/>
      <c r="I89" s="37"/>
      <c r="J89" s="34">
        <f>SUM(E89:I89)/7</f>
      </c>
    </row>
    <row x14ac:dyDescent="0.25" r="90" customHeight="1" ht="18.75">
      <c r="A90" s="28" t="s">
        <v>47</v>
      </c>
      <c r="B90" s="29">
        <f>VLOOKUP(A90,维度表!$A$1:$B$38,2,FALSE)</f>
      </c>
      <c r="C90" s="28" t="s">
        <v>53</v>
      </c>
      <c r="D90" s="28" t="s">
        <v>112</v>
      </c>
      <c r="E90" s="36"/>
      <c r="F90" s="30">
        <v>23</v>
      </c>
      <c r="G90" s="36"/>
      <c r="H90" s="36"/>
      <c r="I90" s="36"/>
      <c r="J90" s="31">
        <f>SUM(E90:I90)/7</f>
      </c>
    </row>
    <row x14ac:dyDescent="0.25" r="91" customHeight="1" ht="18.75">
      <c r="A91" s="32" t="s">
        <v>47</v>
      </c>
      <c r="B91" s="33">
        <f>VLOOKUP(A91,维度表!$A$1:$B$38,2,FALSE)</f>
      </c>
      <c r="C91" s="32" t="s">
        <v>51</v>
      </c>
      <c r="D91" s="32" t="s">
        <v>159</v>
      </c>
      <c r="E91" s="37"/>
      <c r="F91" s="35">
        <v>5</v>
      </c>
      <c r="G91" s="34">
        <v>3.5</v>
      </c>
      <c r="H91" s="37"/>
      <c r="I91" s="37"/>
      <c r="J91" s="34">
        <f>SUM(E91:I91)/7</f>
      </c>
    </row>
    <row x14ac:dyDescent="0.25" r="92" customHeight="1" ht="18.75">
      <c r="A92" s="28" t="s">
        <v>47</v>
      </c>
      <c r="B92" s="29">
        <f>VLOOKUP(A92,维度表!$A$1:$B$38,2,FALSE)</f>
      </c>
      <c r="C92" s="28" t="s">
        <v>48</v>
      </c>
      <c r="D92" s="28" t="s">
        <v>74</v>
      </c>
      <c r="E92" s="36"/>
      <c r="F92" s="36"/>
      <c r="G92" s="31">
        <v>19.5</v>
      </c>
      <c r="H92" s="36"/>
      <c r="I92" s="36"/>
      <c r="J92" s="31">
        <f>SUM(E92:I92)/7</f>
      </c>
    </row>
    <row x14ac:dyDescent="0.25" r="93" customHeight="1" ht="18.75">
      <c r="A93" s="32" t="s">
        <v>47</v>
      </c>
      <c r="B93" s="33">
        <f>VLOOKUP(A93,维度表!$A$1:$B$38,2,FALSE)</f>
      </c>
      <c r="C93" s="32" t="s">
        <v>50</v>
      </c>
      <c r="D93" s="32" t="s">
        <v>50</v>
      </c>
      <c r="E93" s="37"/>
      <c r="F93" s="37"/>
      <c r="G93" s="37"/>
      <c r="H93" s="37"/>
      <c r="I93" s="35">
        <v>14</v>
      </c>
      <c r="J93" s="35">
        <f>SUM(E93:I93)/7</f>
      </c>
    </row>
    <row x14ac:dyDescent="0.25" r="94" customHeight="1" ht="18.75">
      <c r="A94" s="28" t="s">
        <v>47</v>
      </c>
      <c r="B94" s="29">
        <f>VLOOKUP(A94,维度表!$A$1:$B$38,2,FALSE)</f>
      </c>
      <c r="C94" s="28" t="s">
        <v>51</v>
      </c>
      <c r="D94" s="28" t="s">
        <v>161</v>
      </c>
      <c r="E94" s="36"/>
      <c r="F94" s="36"/>
      <c r="G94" s="36"/>
      <c r="H94" s="36"/>
      <c r="I94" s="30">
        <v>13</v>
      </c>
      <c r="J94" s="31">
        <f>SUM(E94:I94)/7</f>
      </c>
    </row>
    <row x14ac:dyDescent="0.25" r="95" customHeight="1" ht="18.75">
      <c r="A95" s="32" t="s">
        <v>39</v>
      </c>
      <c r="B95" s="33">
        <f>VLOOKUP(A95,维度表!$A$1:$B$38,2,FALSE)</f>
      </c>
      <c r="C95" s="32" t="s">
        <v>48</v>
      </c>
      <c r="D95" s="32" t="s">
        <v>63</v>
      </c>
      <c r="E95" s="35">
        <v>5</v>
      </c>
      <c r="F95" s="35">
        <v>10</v>
      </c>
      <c r="G95" s="35">
        <v>20</v>
      </c>
      <c r="H95" s="35">
        <v>31</v>
      </c>
      <c r="I95" s="35">
        <v>40</v>
      </c>
      <c r="J95" s="34">
        <f>SUM(E95:I95)/7</f>
      </c>
    </row>
    <row x14ac:dyDescent="0.25" r="96" customHeight="1" ht="18.75">
      <c r="A96" s="28" t="s">
        <v>39</v>
      </c>
      <c r="B96" s="29">
        <f>VLOOKUP(A96,维度表!$A$1:$B$38,2,FALSE)</f>
      </c>
      <c r="C96" s="28" t="s">
        <v>53</v>
      </c>
      <c r="D96" s="28" t="s">
        <v>99</v>
      </c>
      <c r="E96" s="30">
        <v>5</v>
      </c>
      <c r="F96" s="30">
        <v>4</v>
      </c>
      <c r="G96" s="30">
        <v>1</v>
      </c>
      <c r="H96" s="36"/>
      <c r="I96" s="36"/>
      <c r="J96" s="31">
        <f>SUM(E96:I96)/7</f>
      </c>
    </row>
    <row x14ac:dyDescent="0.25" r="97" customHeight="1" ht="18.75">
      <c r="A97" s="32" t="s">
        <v>39</v>
      </c>
      <c r="B97" s="33">
        <f>VLOOKUP(A97,维度表!$A$1:$B$38,2,FALSE)</f>
      </c>
      <c r="C97" s="32" t="s">
        <v>53</v>
      </c>
      <c r="D97" s="32" t="s">
        <v>100</v>
      </c>
      <c r="E97" s="35">
        <v>19</v>
      </c>
      <c r="F97" s="35">
        <v>18</v>
      </c>
      <c r="G97" s="35">
        <v>19</v>
      </c>
      <c r="H97" s="35">
        <v>13</v>
      </c>
      <c r="I97" s="35">
        <v>5</v>
      </c>
      <c r="J97" s="34">
        <f>SUM(E97:I97)/7</f>
      </c>
    </row>
    <row x14ac:dyDescent="0.25" r="98" customHeight="1" ht="18.75">
      <c r="A98" s="28" t="s">
        <v>39</v>
      </c>
      <c r="B98" s="29">
        <f>VLOOKUP(A98,维度表!$A$1:$B$38,2,FALSE)</f>
      </c>
      <c r="C98" s="28" t="s">
        <v>53</v>
      </c>
      <c r="D98" s="28" t="s">
        <v>92</v>
      </c>
      <c r="E98" s="30">
        <v>11</v>
      </c>
      <c r="F98" s="30">
        <v>8</v>
      </c>
      <c r="G98" s="36"/>
      <c r="H98" s="36"/>
      <c r="I98" s="36"/>
      <c r="J98" s="31">
        <f>SUM(E98:I98)/7</f>
      </c>
    </row>
    <row x14ac:dyDescent="0.25" r="99" customHeight="1" ht="18.75">
      <c r="A99" s="32" t="s">
        <v>39</v>
      </c>
      <c r="B99" s="33">
        <f>VLOOKUP(A99,维度表!$A$1:$B$38,2,FALSE)</f>
      </c>
      <c r="C99" s="32" t="s">
        <v>51</v>
      </c>
      <c r="D99" s="32" t="s">
        <v>117</v>
      </c>
      <c r="E99" s="37"/>
      <c r="F99" s="35">
        <v>2</v>
      </c>
      <c r="G99" s="37"/>
      <c r="H99" s="37"/>
      <c r="I99" s="37"/>
      <c r="J99" s="34">
        <f>SUM(E99:I99)/7</f>
      </c>
    </row>
    <row x14ac:dyDescent="0.25" r="100" customHeight="1" ht="18.75">
      <c r="A100" s="38" t="s">
        <v>30</v>
      </c>
      <c r="B100" s="29">
        <f>VLOOKUP(A100,维度表!$A$1:$B$38,2,FALSE)</f>
      </c>
      <c r="C100" s="28" t="s">
        <v>48</v>
      </c>
      <c r="D100" s="28" t="s">
        <v>64</v>
      </c>
      <c r="E100" s="30">
        <v>4</v>
      </c>
      <c r="F100" s="30">
        <v>2</v>
      </c>
      <c r="G100" s="36"/>
      <c r="H100" s="36"/>
      <c r="I100" s="36"/>
      <c r="J100" s="31">
        <f>SUM(E100:I100)/7</f>
      </c>
    </row>
    <row x14ac:dyDescent="0.25" r="101" customHeight="1" ht="18.75">
      <c r="A101" s="39" t="s">
        <v>30</v>
      </c>
      <c r="B101" s="33">
        <f>VLOOKUP(A101,维度表!$A$1:$B$38,2,FALSE)</f>
      </c>
      <c r="C101" s="32" t="s">
        <v>48</v>
      </c>
      <c r="D101" s="32" t="s">
        <v>60</v>
      </c>
      <c r="E101" s="35">
        <v>10</v>
      </c>
      <c r="F101" s="35">
        <v>8</v>
      </c>
      <c r="G101" s="35">
        <v>7</v>
      </c>
      <c r="H101" s="35">
        <v>1</v>
      </c>
      <c r="I101" s="37"/>
      <c r="J101" s="34">
        <f>SUM(E101:I101)/7</f>
      </c>
    </row>
    <row x14ac:dyDescent="0.25" r="102" customHeight="1" ht="18.75">
      <c r="A102" s="38" t="s">
        <v>30</v>
      </c>
      <c r="B102" s="29">
        <f>VLOOKUP(A102,维度表!$A$1:$B$38,2,FALSE)</f>
      </c>
      <c r="C102" s="28" t="s">
        <v>53</v>
      </c>
      <c r="D102" s="28" t="s">
        <v>91</v>
      </c>
      <c r="E102" s="30">
        <v>23</v>
      </c>
      <c r="F102" s="30">
        <v>15</v>
      </c>
      <c r="G102" s="30">
        <v>20</v>
      </c>
      <c r="H102" s="31">
        <v>31.5</v>
      </c>
      <c r="I102" s="30">
        <v>25</v>
      </c>
      <c r="J102" s="31">
        <f>SUM(E102:I102)/7</f>
      </c>
    </row>
    <row x14ac:dyDescent="0.25" r="103" customHeight="1" ht="18.75">
      <c r="A103" s="39" t="s">
        <v>30</v>
      </c>
      <c r="B103" s="33">
        <f>VLOOKUP(A103,维度表!$A$1:$B$38,2,FALSE)</f>
      </c>
      <c r="C103" s="32" t="s">
        <v>53</v>
      </c>
      <c r="D103" s="32" t="s">
        <v>111</v>
      </c>
      <c r="E103" s="35">
        <v>4</v>
      </c>
      <c r="F103" s="35">
        <v>5</v>
      </c>
      <c r="G103" s="35">
        <v>9</v>
      </c>
      <c r="H103" s="35">
        <v>6</v>
      </c>
      <c r="I103" s="35">
        <v>9</v>
      </c>
      <c r="J103" s="34">
        <f>SUM(E103:I103)/7</f>
      </c>
    </row>
    <row x14ac:dyDescent="0.25" r="104" customHeight="1" ht="18.75">
      <c r="A104" s="38" t="s">
        <v>30</v>
      </c>
      <c r="B104" s="29">
        <f>VLOOKUP(A104,维度表!$A$1:$B$38,2,FALSE)</f>
      </c>
      <c r="C104" s="28" t="s">
        <v>51</v>
      </c>
      <c r="D104" s="28" t="s">
        <v>135</v>
      </c>
      <c r="E104" s="30">
        <v>3</v>
      </c>
      <c r="F104" s="30">
        <v>5</v>
      </c>
      <c r="G104" s="30">
        <v>3</v>
      </c>
      <c r="H104" s="36"/>
      <c r="I104" s="30">
        <v>3</v>
      </c>
      <c r="J104" s="30">
        <f>SUM(E104:I104)/7</f>
      </c>
    </row>
    <row x14ac:dyDescent="0.25" r="105" customHeight="1" ht="18.75">
      <c r="A105" s="39" t="s">
        <v>30</v>
      </c>
      <c r="B105" s="33">
        <f>VLOOKUP(A105,维度表!$A$1:$B$38,2,FALSE)</f>
      </c>
      <c r="C105" s="32" t="s">
        <v>48</v>
      </c>
      <c r="D105" s="32" t="s">
        <v>70</v>
      </c>
      <c r="E105" s="37"/>
      <c r="F105" s="35">
        <v>7</v>
      </c>
      <c r="G105" s="37"/>
      <c r="H105" s="37"/>
      <c r="I105" s="37"/>
      <c r="J105" s="35">
        <f>SUM(E105:I105)/7</f>
      </c>
    </row>
    <row x14ac:dyDescent="0.25" r="106" customHeight="1" ht="18.75">
      <c r="A106" s="38" t="s">
        <v>30</v>
      </c>
      <c r="B106" s="29">
        <f>VLOOKUP(A106,维度表!$A$1:$B$38,2,FALSE)</f>
      </c>
      <c r="C106" s="28" t="s">
        <v>48</v>
      </c>
      <c r="D106" s="28" t="s">
        <v>61</v>
      </c>
      <c r="E106" s="36"/>
      <c r="F106" s="36"/>
      <c r="G106" s="30">
        <v>6</v>
      </c>
      <c r="H106" s="36"/>
      <c r="I106" s="36"/>
      <c r="J106" s="31">
        <f>SUM(E106:I106)/7</f>
      </c>
    </row>
    <row x14ac:dyDescent="0.25" r="107" customHeight="1" ht="18.75">
      <c r="A107" s="32" t="s">
        <v>33</v>
      </c>
      <c r="B107" s="33">
        <f>VLOOKUP(A107,维度表!$A$1:$B$38,2,FALSE)</f>
      </c>
      <c r="C107" s="32" t="s">
        <v>48</v>
      </c>
      <c r="D107" s="32" t="s">
        <v>76</v>
      </c>
      <c r="E107" s="35">
        <v>1</v>
      </c>
      <c r="F107" s="35">
        <v>3</v>
      </c>
      <c r="G107" s="37"/>
      <c r="H107" s="37"/>
      <c r="I107" s="37"/>
      <c r="J107" s="34">
        <f>SUM(E107:I107)/7</f>
      </c>
    </row>
    <row x14ac:dyDescent="0.25" r="108" customHeight="1" ht="18.75">
      <c r="A108" s="28" t="s">
        <v>33</v>
      </c>
      <c r="B108" s="29">
        <f>VLOOKUP(A108,维度表!$A$1:$B$38,2,FALSE)</f>
      </c>
      <c r="C108" s="28" t="s">
        <v>50</v>
      </c>
      <c r="D108" s="28" t="s">
        <v>79</v>
      </c>
      <c r="E108" s="31">
        <v>0.5</v>
      </c>
      <c r="F108" s="36"/>
      <c r="G108" s="30">
        <v>1</v>
      </c>
      <c r="H108" s="36"/>
      <c r="I108" s="36"/>
      <c r="J108" s="31">
        <f>SUM(E108:I108)/7</f>
      </c>
    </row>
    <row x14ac:dyDescent="0.25" r="109" customHeight="1" ht="18.75">
      <c r="A109" s="32" t="s">
        <v>33</v>
      </c>
      <c r="B109" s="33">
        <f>VLOOKUP(A109,维度表!$A$1:$B$38,2,FALSE)</f>
      </c>
      <c r="C109" s="32" t="s">
        <v>53</v>
      </c>
      <c r="D109" s="32" t="s">
        <v>109</v>
      </c>
      <c r="E109" s="35">
        <v>5</v>
      </c>
      <c r="F109" s="34">
        <v>4.5</v>
      </c>
      <c r="G109" s="35">
        <v>8</v>
      </c>
      <c r="H109" s="35">
        <v>10</v>
      </c>
      <c r="I109" s="34">
        <v>9.5</v>
      </c>
      <c r="J109" s="34">
        <f>SUM(E109:I109)/7</f>
      </c>
    </row>
    <row x14ac:dyDescent="0.25" r="110" customHeight="1" ht="18.75">
      <c r="A110" s="28" t="s">
        <v>33</v>
      </c>
      <c r="B110" s="29">
        <f>VLOOKUP(A110,维度表!$A$1:$B$38,2,FALSE)</f>
      </c>
      <c r="C110" s="28" t="s">
        <v>53</v>
      </c>
      <c r="D110" s="28" t="s">
        <v>127</v>
      </c>
      <c r="E110" s="30">
        <v>1</v>
      </c>
      <c r="F110" s="31">
        <v>2.5</v>
      </c>
      <c r="G110" s="31">
        <v>1.5</v>
      </c>
      <c r="H110" s="30">
        <v>1</v>
      </c>
      <c r="I110" s="36"/>
      <c r="J110" s="31">
        <f>SUM(E110:I110)/7</f>
      </c>
    </row>
    <row x14ac:dyDescent="0.25" r="111" customHeight="1" ht="18.75">
      <c r="A111" s="32" t="s">
        <v>33</v>
      </c>
      <c r="B111" s="33">
        <f>VLOOKUP(A111,维度表!$A$1:$B$38,2,FALSE)</f>
      </c>
      <c r="C111" s="32" t="s">
        <v>53</v>
      </c>
      <c r="D111" s="32" t="s">
        <v>117</v>
      </c>
      <c r="E111" s="34">
        <v>5.5</v>
      </c>
      <c r="F111" s="34">
        <v>6.5</v>
      </c>
      <c r="G111" s="34">
        <v>1.5</v>
      </c>
      <c r="H111" s="35">
        <v>1</v>
      </c>
      <c r="I111" s="35">
        <v>2</v>
      </c>
      <c r="J111" s="34">
        <f>SUM(E111:I111)/7</f>
      </c>
    </row>
    <row x14ac:dyDescent="0.25" r="112" customHeight="1" ht="18.75">
      <c r="A112" s="28" t="s">
        <v>33</v>
      </c>
      <c r="B112" s="29">
        <f>VLOOKUP(A112,维度表!$A$1:$B$38,2,FALSE)</f>
      </c>
      <c r="C112" s="28" t="s">
        <v>53</v>
      </c>
      <c r="D112" s="28" t="s">
        <v>95</v>
      </c>
      <c r="E112" s="31">
        <v>2.5</v>
      </c>
      <c r="F112" s="30">
        <v>2</v>
      </c>
      <c r="G112" s="31">
        <v>1.5</v>
      </c>
      <c r="H112" s="30">
        <v>6</v>
      </c>
      <c r="I112" s="31">
        <v>3.5</v>
      </c>
      <c r="J112" s="31">
        <f>SUM(E112:I112)/7</f>
      </c>
    </row>
    <row x14ac:dyDescent="0.25" r="113" customHeight="1" ht="18.75">
      <c r="A113" s="32" t="s">
        <v>33</v>
      </c>
      <c r="B113" s="33">
        <f>VLOOKUP(A113,维度表!$A$1:$B$38,2,FALSE)</f>
      </c>
      <c r="C113" s="32" t="s">
        <v>53</v>
      </c>
      <c r="D113" s="32" t="s">
        <v>142</v>
      </c>
      <c r="E113" s="34">
        <v>0.5</v>
      </c>
      <c r="F113" s="34">
        <v>0.5</v>
      </c>
      <c r="G113" s="37"/>
      <c r="H113" s="37"/>
      <c r="I113" s="37"/>
      <c r="J113" s="34">
        <f>SUM(E113:I113)/7</f>
      </c>
    </row>
    <row x14ac:dyDescent="0.25" r="114" customHeight="1" ht="18.75">
      <c r="A114" s="28" t="s">
        <v>33</v>
      </c>
      <c r="B114" s="29">
        <f>VLOOKUP(A114,维度表!$A$1:$B$38,2,FALSE)</f>
      </c>
      <c r="C114" s="28" t="s">
        <v>53</v>
      </c>
      <c r="D114" s="28" t="s">
        <v>135</v>
      </c>
      <c r="E114" s="30">
        <v>1</v>
      </c>
      <c r="F114" s="36"/>
      <c r="G114" s="36"/>
      <c r="H114" s="31">
        <v>0.5</v>
      </c>
      <c r="I114" s="30">
        <v>2</v>
      </c>
      <c r="J114" s="31">
        <f>SUM(E114:I114)/7</f>
      </c>
    </row>
    <row x14ac:dyDescent="0.25" r="115" customHeight="1" ht="18.75">
      <c r="A115" s="32" t="s">
        <v>33</v>
      </c>
      <c r="B115" s="33">
        <f>VLOOKUP(A115,维度表!$A$1:$B$38,2,FALSE)</f>
      </c>
      <c r="C115" s="32" t="s">
        <v>53</v>
      </c>
      <c r="D115" s="32" t="s">
        <v>92</v>
      </c>
      <c r="E115" s="35">
        <v>3</v>
      </c>
      <c r="F115" s="37"/>
      <c r="G115" s="34">
        <v>2.5</v>
      </c>
      <c r="H115" s="37"/>
      <c r="I115" s="35">
        <v>1</v>
      </c>
      <c r="J115" s="34">
        <f>SUM(E115:I115)/7</f>
      </c>
    </row>
    <row x14ac:dyDescent="0.25" r="116" customHeight="1" ht="18.75">
      <c r="A116" s="28" t="s">
        <v>33</v>
      </c>
      <c r="B116" s="29">
        <f>VLOOKUP(A116,维度表!$A$1:$B$38,2,FALSE)</f>
      </c>
      <c r="C116" s="28" t="s">
        <v>53</v>
      </c>
      <c r="D116" s="28" t="s">
        <v>106</v>
      </c>
      <c r="E116" s="30">
        <v>9</v>
      </c>
      <c r="F116" s="31">
        <v>8.5</v>
      </c>
      <c r="G116" s="30">
        <v>9</v>
      </c>
      <c r="H116" s="31">
        <v>9.5</v>
      </c>
      <c r="I116" s="30">
        <v>11</v>
      </c>
      <c r="J116" s="31">
        <f>SUM(E116:I116)/7</f>
      </c>
    </row>
    <row x14ac:dyDescent="0.25" r="117" customHeight="1" ht="18.75">
      <c r="A117" s="32" t="s">
        <v>33</v>
      </c>
      <c r="B117" s="33">
        <f>VLOOKUP(A117,维度表!$A$1:$B$38,2,FALSE)</f>
      </c>
      <c r="C117" s="32" t="s">
        <v>53</v>
      </c>
      <c r="D117" s="32" t="s">
        <v>108</v>
      </c>
      <c r="E117" s="34">
        <v>8.5</v>
      </c>
      <c r="F117" s="34">
        <v>6.5</v>
      </c>
      <c r="G117" s="35">
        <v>8</v>
      </c>
      <c r="H117" s="34">
        <v>9.5</v>
      </c>
      <c r="I117" s="35">
        <v>8</v>
      </c>
      <c r="J117" s="34">
        <f>SUM(E117:I117)/7</f>
      </c>
    </row>
    <row x14ac:dyDescent="0.25" r="118" customHeight="1" ht="18.75">
      <c r="A118" s="28" t="s">
        <v>33</v>
      </c>
      <c r="B118" s="29">
        <f>VLOOKUP(A118,维度表!$A$1:$B$38,2,FALSE)</f>
      </c>
      <c r="C118" s="28" t="s">
        <v>53</v>
      </c>
      <c r="D118" s="28" t="s">
        <v>130</v>
      </c>
      <c r="E118" s="36"/>
      <c r="F118" s="30">
        <v>5</v>
      </c>
      <c r="G118" s="36"/>
      <c r="H118" s="36"/>
      <c r="I118" s="36"/>
      <c r="J118" s="31">
        <f>SUM(E118:I118)/7</f>
      </c>
    </row>
    <row x14ac:dyDescent="0.25" r="119" customHeight="1" ht="18.75">
      <c r="A119" s="32" t="s">
        <v>33</v>
      </c>
      <c r="B119" s="33">
        <f>VLOOKUP(A119,维度表!$A$1:$B$38,2,FALSE)</f>
      </c>
      <c r="C119" s="32" t="s">
        <v>48</v>
      </c>
      <c r="D119" s="32" t="s">
        <v>90</v>
      </c>
      <c r="E119" s="37"/>
      <c r="F119" s="37"/>
      <c r="G119" s="34">
        <v>0.5</v>
      </c>
      <c r="H119" s="37"/>
      <c r="I119" s="37"/>
      <c r="J119" s="34">
        <f>SUM(E119:I119)/7</f>
      </c>
    </row>
    <row x14ac:dyDescent="0.25" r="120" customHeight="1" ht="18.75">
      <c r="A120" s="28" t="s">
        <v>33</v>
      </c>
      <c r="B120" s="29">
        <f>VLOOKUP(A120,维度表!$A$1:$B$38,2,FALSE)</f>
      </c>
      <c r="C120" s="28" t="s">
        <v>50</v>
      </c>
      <c r="D120" s="28" t="s">
        <v>50</v>
      </c>
      <c r="E120" s="36"/>
      <c r="F120" s="36"/>
      <c r="G120" s="30">
        <v>7</v>
      </c>
      <c r="H120" s="36"/>
      <c r="I120" s="36"/>
      <c r="J120" s="30">
        <f>SUM(E120:I120)/7</f>
      </c>
    </row>
    <row x14ac:dyDescent="0.25" r="121" customHeight="1" ht="18.75">
      <c r="A121" s="32" t="s">
        <v>2</v>
      </c>
      <c r="B121" s="33">
        <f>VLOOKUP(A121,维度表!$A$1:$B$38,2,FALSE)</f>
      </c>
      <c r="C121" s="32" t="s">
        <v>48</v>
      </c>
      <c r="D121" s="32" t="s">
        <v>64</v>
      </c>
      <c r="E121" s="35">
        <v>1</v>
      </c>
      <c r="F121" s="37"/>
      <c r="G121" s="37"/>
      <c r="H121" s="37"/>
      <c r="I121" s="37"/>
      <c r="J121" s="34">
        <f>SUM(E121:I121)/7</f>
      </c>
    </row>
    <row x14ac:dyDescent="0.25" r="122" customHeight="1" ht="18.75">
      <c r="A122" s="28" t="s">
        <v>2</v>
      </c>
      <c r="B122" s="29">
        <f>VLOOKUP(A122,维度表!$A$1:$B$38,2,FALSE)</f>
      </c>
      <c r="C122" s="28" t="s">
        <v>48</v>
      </c>
      <c r="D122" s="28" t="s">
        <v>57</v>
      </c>
      <c r="E122" s="31">
        <v>20.5</v>
      </c>
      <c r="F122" s="30">
        <v>7</v>
      </c>
      <c r="G122" s="30">
        <v>18</v>
      </c>
      <c r="H122" s="30">
        <v>3</v>
      </c>
      <c r="I122" s="30">
        <v>16</v>
      </c>
      <c r="J122" s="31">
        <f>SUM(E122:I122)/7</f>
      </c>
    </row>
    <row x14ac:dyDescent="0.25" r="123" customHeight="1" ht="18.75">
      <c r="A123" s="32" t="s">
        <v>2</v>
      </c>
      <c r="B123" s="33">
        <f>VLOOKUP(A123,维度表!$A$1:$B$38,2,FALSE)</f>
      </c>
      <c r="C123" s="32" t="s">
        <v>48</v>
      </c>
      <c r="D123" s="32" t="s">
        <v>78</v>
      </c>
      <c r="E123" s="34">
        <v>0.5</v>
      </c>
      <c r="F123" s="34">
        <v>0.5</v>
      </c>
      <c r="G123" s="35">
        <v>1</v>
      </c>
      <c r="H123" s="37"/>
      <c r="I123" s="35">
        <v>1</v>
      </c>
      <c r="J123" s="34">
        <f>SUM(E123:I123)/7</f>
      </c>
    </row>
    <row x14ac:dyDescent="0.25" r="124" customHeight="1" ht="18.75">
      <c r="A124" s="28" t="s">
        <v>2</v>
      </c>
      <c r="B124" s="29">
        <f>VLOOKUP(A124,维度表!$A$1:$B$38,2,FALSE)</f>
      </c>
      <c r="C124" s="28" t="s">
        <v>53</v>
      </c>
      <c r="D124" s="28" t="s">
        <v>91</v>
      </c>
      <c r="E124" s="30">
        <v>11</v>
      </c>
      <c r="F124" s="30">
        <v>15</v>
      </c>
      <c r="G124" s="30">
        <v>8</v>
      </c>
      <c r="H124" s="36"/>
      <c r="I124" s="31">
        <v>28.5</v>
      </c>
      <c r="J124" s="31">
        <f>SUM(E124:I124)/7</f>
      </c>
    </row>
    <row x14ac:dyDescent="0.25" r="125" customHeight="1" ht="18.75">
      <c r="A125" s="32" t="s">
        <v>2</v>
      </c>
      <c r="B125" s="33">
        <f>VLOOKUP(A125,维度表!$A$1:$B$38,2,FALSE)</f>
      </c>
      <c r="C125" s="32" t="s">
        <v>53</v>
      </c>
      <c r="D125" s="32" t="s">
        <v>131</v>
      </c>
      <c r="E125" s="34">
        <v>1.5</v>
      </c>
      <c r="F125" s="34">
        <v>0.5</v>
      </c>
      <c r="G125" s="34">
        <v>2.5</v>
      </c>
      <c r="H125" s="37"/>
      <c r="I125" s="34">
        <v>0.5</v>
      </c>
      <c r="J125" s="34">
        <f>SUM(E125:I125)/7</f>
      </c>
    </row>
    <row x14ac:dyDescent="0.25" r="126" customHeight="1" ht="18.75">
      <c r="A126" s="28" t="s">
        <v>2</v>
      </c>
      <c r="B126" s="29">
        <f>VLOOKUP(A126,维度表!$A$1:$B$38,2,FALSE)</f>
      </c>
      <c r="C126" s="28" t="s">
        <v>53</v>
      </c>
      <c r="D126" s="28" t="s">
        <v>133</v>
      </c>
      <c r="E126" s="30">
        <v>2</v>
      </c>
      <c r="F126" s="30">
        <v>1</v>
      </c>
      <c r="G126" s="36"/>
      <c r="H126" s="36"/>
      <c r="I126" s="30">
        <v>1</v>
      </c>
      <c r="J126" s="31">
        <f>SUM(E126:I126)/7</f>
      </c>
    </row>
    <row x14ac:dyDescent="0.25" r="127" customHeight="1" ht="18.75">
      <c r="A127" s="32" t="s">
        <v>2</v>
      </c>
      <c r="B127" s="33">
        <f>VLOOKUP(A127,维度表!$A$1:$B$38,2,FALSE)</f>
      </c>
      <c r="C127" s="32" t="s">
        <v>53</v>
      </c>
      <c r="D127" s="32" t="s">
        <v>134</v>
      </c>
      <c r="E127" s="34">
        <v>0.5</v>
      </c>
      <c r="F127" s="34">
        <v>1.5</v>
      </c>
      <c r="G127" s="37"/>
      <c r="H127" s="37"/>
      <c r="I127" s="34">
        <v>1.5</v>
      </c>
      <c r="J127" s="34">
        <f>SUM(E127:I127)/7</f>
      </c>
    </row>
    <row x14ac:dyDescent="0.25" r="128" customHeight="1" ht="18.75">
      <c r="A128" s="28" t="s">
        <v>2</v>
      </c>
      <c r="B128" s="29">
        <f>VLOOKUP(A128,维度表!$A$1:$B$38,2,FALSE)</f>
      </c>
      <c r="C128" s="28" t="s">
        <v>51</v>
      </c>
      <c r="D128" s="28" t="s">
        <v>135</v>
      </c>
      <c r="E128" s="31">
        <v>10.5</v>
      </c>
      <c r="F128" s="31">
        <v>5.5</v>
      </c>
      <c r="G128" s="30">
        <v>5</v>
      </c>
      <c r="H128" s="30">
        <v>32</v>
      </c>
      <c r="I128" s="30">
        <v>2</v>
      </c>
      <c r="J128" s="31">
        <f>SUM(E128:I128)/7</f>
      </c>
    </row>
    <row x14ac:dyDescent="0.25" r="129" customHeight="1" ht="18.75">
      <c r="A129" s="32" t="s">
        <v>2</v>
      </c>
      <c r="B129" s="33">
        <f>VLOOKUP(A129,维度表!$A$1:$B$38,2,FALSE)</f>
      </c>
      <c r="C129" s="32" t="s">
        <v>48</v>
      </c>
      <c r="D129" s="32" t="s">
        <v>88</v>
      </c>
      <c r="E129" s="37"/>
      <c r="F129" s="35">
        <v>1</v>
      </c>
      <c r="G129" s="37"/>
      <c r="H129" s="37"/>
      <c r="I129" s="37"/>
      <c r="J129" s="34">
        <f>SUM(E129:I129)/7</f>
      </c>
    </row>
    <row x14ac:dyDescent="0.25" r="130" customHeight="1" ht="18.75">
      <c r="A130" s="28" t="s">
        <v>2</v>
      </c>
      <c r="B130" s="29">
        <f>VLOOKUP(A130,维度表!$A$1:$B$38,2,FALSE)</f>
      </c>
      <c r="C130" s="28" t="s">
        <v>50</v>
      </c>
      <c r="D130" s="28" t="s">
        <v>50</v>
      </c>
      <c r="E130" s="36"/>
      <c r="F130" s="30">
        <v>3</v>
      </c>
      <c r="G130" s="36"/>
      <c r="H130" s="36"/>
      <c r="I130" s="36"/>
      <c r="J130" s="31">
        <f>SUM(E130:I130)/7</f>
      </c>
    </row>
    <row x14ac:dyDescent="0.25" r="131" customHeight="1" ht="18.75">
      <c r="A131" s="32" t="s">
        <v>2</v>
      </c>
      <c r="B131" s="33">
        <f>VLOOKUP(A131,维度表!$A$1:$B$38,2,FALSE)</f>
      </c>
      <c r="C131" s="32" t="s">
        <v>53</v>
      </c>
      <c r="D131" s="32" t="s">
        <v>143</v>
      </c>
      <c r="E131" s="37"/>
      <c r="F131" s="34">
        <v>0.5</v>
      </c>
      <c r="G131" s="37"/>
      <c r="H131" s="37"/>
      <c r="I131" s="37"/>
      <c r="J131" s="34">
        <f>SUM(E131:I131)/7</f>
      </c>
    </row>
    <row x14ac:dyDescent="0.25" r="132" customHeight="1" ht="18.75">
      <c r="A132" s="28" t="s">
        <v>2</v>
      </c>
      <c r="B132" s="29">
        <f>VLOOKUP(A132,维度表!$A$1:$B$38,2,FALSE)</f>
      </c>
      <c r="C132" s="28" t="s">
        <v>53</v>
      </c>
      <c r="D132" s="28" t="s">
        <v>136</v>
      </c>
      <c r="E132" s="36"/>
      <c r="F132" s="31">
        <v>0.5</v>
      </c>
      <c r="G132" s="36"/>
      <c r="H132" s="36"/>
      <c r="I132" s="30">
        <v>2</v>
      </c>
      <c r="J132" s="31">
        <f>SUM(E132:I132)/7</f>
      </c>
    </row>
    <row x14ac:dyDescent="0.25" r="133" customHeight="1" ht="18.75">
      <c r="A133" s="32" t="s">
        <v>2</v>
      </c>
      <c r="B133" s="33">
        <f>VLOOKUP(A133,维度表!$A$1:$B$38,2,FALSE)</f>
      </c>
      <c r="C133" s="32" t="s">
        <v>48</v>
      </c>
      <c r="D133" s="32" t="s">
        <v>66</v>
      </c>
      <c r="E133" s="37"/>
      <c r="F133" s="37"/>
      <c r="G133" s="35">
        <v>1</v>
      </c>
      <c r="H133" s="37"/>
      <c r="I133" s="37"/>
      <c r="J133" s="34">
        <f>SUM(E133:I133)/7</f>
      </c>
    </row>
    <row x14ac:dyDescent="0.25" r="134" customHeight="1" ht="18.75">
      <c r="A134" s="28" t="s">
        <v>38</v>
      </c>
      <c r="B134" s="29">
        <f>VLOOKUP(A134,维度表!$A$1:$B$38,2,FALSE)</f>
      </c>
      <c r="C134" s="28" t="s">
        <v>53</v>
      </c>
      <c r="D134" s="28" t="s">
        <v>92</v>
      </c>
      <c r="E134" s="31">
        <v>43.599999999999994</v>
      </c>
      <c r="F134" s="31">
        <v>53.1</v>
      </c>
      <c r="G134" s="31">
        <v>42.8</v>
      </c>
      <c r="H134" s="31">
        <v>16.9</v>
      </c>
      <c r="I134" s="30">
        <v>8</v>
      </c>
      <c r="J134" s="31">
        <f>SUM(E134:I134)/7</f>
      </c>
    </row>
    <row x14ac:dyDescent="0.25" r="135" customHeight="1" ht="18.75">
      <c r="A135" s="32" t="s">
        <v>38</v>
      </c>
      <c r="B135" s="33">
        <f>VLOOKUP(A135,维度表!$A$1:$B$38,2,FALSE)</f>
      </c>
      <c r="C135" s="32" t="s">
        <v>50</v>
      </c>
      <c r="D135" s="32" t="s">
        <v>50</v>
      </c>
      <c r="E135" s="37"/>
      <c r="F135" s="37"/>
      <c r="G135" s="37"/>
      <c r="H135" s="35">
        <v>21</v>
      </c>
      <c r="I135" s="35">
        <v>28</v>
      </c>
      <c r="J135" s="35">
        <f>SUM(E135:I135)/7</f>
      </c>
    </row>
    <row x14ac:dyDescent="0.25" r="136" customHeight="1" ht="18.75">
      <c r="A136" s="28" t="s">
        <v>23</v>
      </c>
      <c r="B136" s="29">
        <f>VLOOKUP(A136,维度表!$A$1:$B$38,2,FALSE)</f>
      </c>
      <c r="C136" s="28" t="s">
        <v>48</v>
      </c>
      <c r="D136" s="28" t="s">
        <v>59</v>
      </c>
      <c r="E136" s="30">
        <v>15</v>
      </c>
      <c r="F136" s="30">
        <v>11</v>
      </c>
      <c r="G136" s="30">
        <v>16</v>
      </c>
      <c r="H136" s="30">
        <v>4</v>
      </c>
      <c r="I136" s="31">
        <v>3.5</v>
      </c>
      <c r="J136" s="31">
        <f>SUM(E136:I136)/7</f>
      </c>
    </row>
    <row x14ac:dyDescent="0.25" r="137" customHeight="1" ht="18.75">
      <c r="A137" s="32" t="s">
        <v>23</v>
      </c>
      <c r="B137" s="33">
        <f>VLOOKUP(A137,维度表!$A$1:$B$38,2,FALSE)</f>
      </c>
      <c r="C137" s="32" t="s">
        <v>53</v>
      </c>
      <c r="D137" s="32" t="s">
        <v>104</v>
      </c>
      <c r="E137" s="35">
        <v>30</v>
      </c>
      <c r="F137" s="35">
        <v>12</v>
      </c>
      <c r="G137" s="35">
        <v>5</v>
      </c>
      <c r="H137" s="35">
        <v>6</v>
      </c>
      <c r="I137" s="35">
        <v>6</v>
      </c>
      <c r="J137" s="34">
        <f>SUM(E137:I137)/7</f>
      </c>
    </row>
    <row x14ac:dyDescent="0.25" r="138" customHeight="1" ht="18.75">
      <c r="A138" s="28" t="s">
        <v>23</v>
      </c>
      <c r="B138" s="29">
        <f>VLOOKUP(A138,维度表!$A$1:$B$38,2,FALSE)</f>
      </c>
      <c r="C138" s="28" t="s">
        <v>53</v>
      </c>
      <c r="D138" s="28" t="s">
        <v>94</v>
      </c>
      <c r="E138" s="30">
        <v>20</v>
      </c>
      <c r="F138" s="30">
        <v>14</v>
      </c>
      <c r="G138" s="31">
        <v>13.5</v>
      </c>
      <c r="H138" s="30">
        <v>24</v>
      </c>
      <c r="I138" s="30">
        <v>24</v>
      </c>
      <c r="J138" s="31">
        <f>SUM(E138:I138)/7</f>
      </c>
    </row>
    <row x14ac:dyDescent="0.25" r="139" customHeight="1" ht="18.75">
      <c r="A139" s="32" t="s">
        <v>23</v>
      </c>
      <c r="B139" s="33">
        <f>VLOOKUP(A139,维度表!$A$1:$B$38,2,FALSE)</f>
      </c>
      <c r="C139" s="32" t="s">
        <v>51</v>
      </c>
      <c r="D139" s="32" t="s">
        <v>135</v>
      </c>
      <c r="E139" s="37"/>
      <c r="F139" s="35">
        <v>1</v>
      </c>
      <c r="G139" s="34">
        <v>1.5</v>
      </c>
      <c r="H139" s="35">
        <v>1</v>
      </c>
      <c r="I139" s="35">
        <v>1</v>
      </c>
      <c r="J139" s="34">
        <f>SUM(E139:I139)/7</f>
      </c>
    </row>
    <row x14ac:dyDescent="0.25" r="140" customHeight="1" ht="18.75">
      <c r="A140" s="28" t="s">
        <v>23</v>
      </c>
      <c r="B140" s="29">
        <f>VLOOKUP(A140,维度表!$A$1:$B$38,2,FALSE)</f>
      </c>
      <c r="C140" s="28" t="s">
        <v>51</v>
      </c>
      <c r="D140" s="28" t="s">
        <v>159</v>
      </c>
      <c r="E140" s="36"/>
      <c r="F140" s="36"/>
      <c r="G140" s="30">
        <v>2</v>
      </c>
      <c r="H140" s="36"/>
      <c r="I140" s="36"/>
      <c r="J140" s="31">
        <f>SUM(E140:I140)/7</f>
      </c>
    </row>
    <row x14ac:dyDescent="0.25" r="141" customHeight="1" ht="18.75">
      <c r="A141" s="32" t="s">
        <v>8</v>
      </c>
      <c r="B141" s="33">
        <f>VLOOKUP(A141,维度表!$A$1:$B$38,2,FALSE)</f>
      </c>
      <c r="C141" s="32" t="s">
        <v>48</v>
      </c>
      <c r="D141" s="32" t="s">
        <v>71</v>
      </c>
      <c r="E141" s="35">
        <v>10</v>
      </c>
      <c r="F141" s="35">
        <v>8</v>
      </c>
      <c r="G141" s="34">
        <v>7.5</v>
      </c>
      <c r="H141" s="34">
        <v>1.5</v>
      </c>
      <c r="I141" s="34">
        <v>6.5</v>
      </c>
      <c r="J141" s="34">
        <f>SUM(E141:I141)/7</f>
      </c>
    </row>
    <row x14ac:dyDescent="0.25" r="142" customHeight="1" ht="18.75">
      <c r="A142" s="28" t="s">
        <v>8</v>
      </c>
      <c r="B142" s="29">
        <f>VLOOKUP(A142,维度表!$A$1:$B$38,2,FALSE)</f>
      </c>
      <c r="C142" s="28" t="s">
        <v>48</v>
      </c>
      <c r="D142" s="28" t="s">
        <v>75</v>
      </c>
      <c r="E142" s="30">
        <v>5</v>
      </c>
      <c r="F142" s="30">
        <v>5</v>
      </c>
      <c r="G142" s="30">
        <v>5</v>
      </c>
      <c r="H142" s="30">
        <v>4</v>
      </c>
      <c r="I142" s="30">
        <v>5</v>
      </c>
      <c r="J142" s="31">
        <f>SUM(E142:I142)/7</f>
      </c>
    </row>
    <row x14ac:dyDescent="0.25" r="143" customHeight="1" ht="18.75">
      <c r="A143" s="32" t="s">
        <v>8</v>
      </c>
      <c r="B143" s="33">
        <f>VLOOKUP(A143,维度表!$A$1:$B$38,2,FALSE)</f>
      </c>
      <c r="C143" s="32" t="s">
        <v>48</v>
      </c>
      <c r="D143" s="32" t="s">
        <v>68</v>
      </c>
      <c r="E143" s="35">
        <v>10</v>
      </c>
      <c r="F143" s="35">
        <v>9</v>
      </c>
      <c r="G143" s="35">
        <v>10</v>
      </c>
      <c r="H143" s="35">
        <v>6</v>
      </c>
      <c r="I143" s="35">
        <v>10</v>
      </c>
      <c r="J143" s="34">
        <f>SUM(E143:I143)/7</f>
      </c>
    </row>
    <row x14ac:dyDescent="0.25" r="144" customHeight="1" ht="18.75">
      <c r="A144" s="28" t="s">
        <v>8</v>
      </c>
      <c r="B144" s="29">
        <f>VLOOKUP(A144,维度表!$A$1:$B$38,2,FALSE)</f>
      </c>
      <c r="C144" s="28" t="s">
        <v>53</v>
      </c>
      <c r="D144" s="28" t="s">
        <v>121</v>
      </c>
      <c r="E144" s="31">
        <v>2.5</v>
      </c>
      <c r="F144" s="30">
        <v>2</v>
      </c>
      <c r="G144" s="30">
        <v>2</v>
      </c>
      <c r="H144" s="31">
        <v>2.5</v>
      </c>
      <c r="I144" s="30">
        <v>2</v>
      </c>
      <c r="J144" s="31">
        <f>SUM(E144:I144)/7</f>
      </c>
    </row>
    <row x14ac:dyDescent="0.25" r="145" customHeight="1" ht="18.75">
      <c r="A145" s="32" t="s">
        <v>8</v>
      </c>
      <c r="B145" s="33">
        <f>VLOOKUP(A145,维度表!$A$1:$B$38,2,FALSE)</f>
      </c>
      <c r="C145" s="32" t="s">
        <v>53</v>
      </c>
      <c r="D145" s="32" t="s">
        <v>110</v>
      </c>
      <c r="E145" s="35">
        <v>8</v>
      </c>
      <c r="F145" s="35">
        <v>8</v>
      </c>
      <c r="G145" s="34">
        <v>6.5</v>
      </c>
      <c r="H145" s="35">
        <v>6</v>
      </c>
      <c r="I145" s="34">
        <v>6.5</v>
      </c>
      <c r="J145" s="35">
        <f>SUM(E145:I145)/7</f>
      </c>
    </row>
    <row x14ac:dyDescent="0.25" r="146" customHeight="1" ht="18.75">
      <c r="A146" s="28" t="s">
        <v>8</v>
      </c>
      <c r="B146" s="29">
        <f>VLOOKUP(A146,维度表!$A$1:$B$38,2,FALSE)</f>
      </c>
      <c r="C146" s="28" t="s">
        <v>53</v>
      </c>
      <c r="D146" s="28" t="s">
        <v>114</v>
      </c>
      <c r="E146" s="30">
        <v>6</v>
      </c>
      <c r="F146" s="30">
        <v>7</v>
      </c>
      <c r="G146" s="30">
        <v>5</v>
      </c>
      <c r="H146" s="30">
        <v>5</v>
      </c>
      <c r="I146" s="30">
        <v>5</v>
      </c>
      <c r="J146" s="30">
        <f>SUM(E146:I146)/7</f>
      </c>
    </row>
    <row x14ac:dyDescent="0.25" r="147" customHeight="1" ht="18.75">
      <c r="A147" s="32" t="s">
        <v>8</v>
      </c>
      <c r="B147" s="33">
        <f>VLOOKUP(A147,维度表!$A$1:$B$38,2,FALSE)</f>
      </c>
      <c r="C147" s="32" t="s">
        <v>51</v>
      </c>
      <c r="D147" s="32" t="s">
        <v>117</v>
      </c>
      <c r="E147" s="35">
        <v>4</v>
      </c>
      <c r="F147" s="35">
        <v>7</v>
      </c>
      <c r="G147" s="35">
        <v>5</v>
      </c>
      <c r="H147" s="35">
        <v>4</v>
      </c>
      <c r="I147" s="35">
        <v>5</v>
      </c>
      <c r="J147" s="34">
        <f>SUM(E147:I147)/7</f>
      </c>
    </row>
    <row x14ac:dyDescent="0.25" r="148" customHeight="1" ht="18.75">
      <c r="A148" s="28" t="s">
        <v>8</v>
      </c>
      <c r="B148" s="29">
        <f>VLOOKUP(A148,维度表!$A$1:$B$38,2,FALSE)</f>
      </c>
      <c r="C148" s="28" t="s">
        <v>51</v>
      </c>
      <c r="D148" s="28" t="s">
        <v>162</v>
      </c>
      <c r="E148" s="30">
        <v>1</v>
      </c>
      <c r="F148" s="31">
        <v>0.5</v>
      </c>
      <c r="G148" s="31">
        <v>0.5</v>
      </c>
      <c r="H148" s="30">
        <v>1</v>
      </c>
      <c r="I148" s="31">
        <v>0.5</v>
      </c>
      <c r="J148" s="31">
        <f>SUM(E148:I148)/7</f>
      </c>
    </row>
    <row x14ac:dyDescent="0.25" r="149" customHeight="1" ht="18.75">
      <c r="A149" s="32" t="s">
        <v>8</v>
      </c>
      <c r="B149" s="33">
        <f>VLOOKUP(A149,维度表!$A$1:$B$38,2,FALSE)</f>
      </c>
      <c r="C149" s="32" t="s">
        <v>50</v>
      </c>
      <c r="D149" s="32" t="s">
        <v>50</v>
      </c>
      <c r="E149" s="37"/>
      <c r="F149" s="37"/>
      <c r="G149" s="35">
        <v>4</v>
      </c>
      <c r="H149" s="37"/>
      <c r="I149" s="37"/>
      <c r="J149" s="34">
        <f>SUM(E149:I149)/7</f>
      </c>
    </row>
    <row x14ac:dyDescent="0.25" r="150" customHeight="1" ht="18.75">
      <c r="A150" s="28" t="s">
        <v>8</v>
      </c>
      <c r="B150" s="29">
        <f>VLOOKUP(A150,维度表!$A$1:$B$38,2,FALSE)</f>
      </c>
      <c r="C150" s="28" t="s">
        <v>48</v>
      </c>
      <c r="D150" s="28" t="s">
        <v>85</v>
      </c>
      <c r="E150" s="36"/>
      <c r="F150" s="36"/>
      <c r="G150" s="36"/>
      <c r="H150" s="36"/>
      <c r="I150" s="30">
        <v>4</v>
      </c>
      <c r="J150" s="31">
        <f>SUM(E150:I150)/7</f>
      </c>
    </row>
    <row x14ac:dyDescent="0.25" r="151" customHeight="1" ht="18.75">
      <c r="A151" s="32" t="s">
        <v>6</v>
      </c>
      <c r="B151" s="33">
        <f>VLOOKUP(A151,维度表!$A$1:$B$38,2,FALSE)</f>
      </c>
      <c r="C151" s="32" t="s">
        <v>48</v>
      </c>
      <c r="D151" s="32" t="s">
        <v>83</v>
      </c>
      <c r="E151" s="34">
        <v>0.5</v>
      </c>
      <c r="F151" s="34">
        <v>0.5</v>
      </c>
      <c r="G151" s="34">
        <v>8.5</v>
      </c>
      <c r="H151" s="37"/>
      <c r="I151" s="34">
        <v>0.5</v>
      </c>
      <c r="J151" s="34">
        <f>SUM(E151:I151)/7</f>
      </c>
    </row>
    <row x14ac:dyDescent="0.25" r="152" customHeight="1" ht="18.75">
      <c r="A152" s="28" t="s">
        <v>6</v>
      </c>
      <c r="B152" s="29">
        <f>VLOOKUP(A152,维度表!$A$1:$B$38,2,FALSE)</f>
      </c>
      <c r="C152" s="28" t="s">
        <v>50</v>
      </c>
      <c r="D152" s="28" t="s">
        <v>50</v>
      </c>
      <c r="E152" s="30">
        <v>7</v>
      </c>
      <c r="F152" s="36"/>
      <c r="G152" s="36"/>
      <c r="H152" s="36"/>
      <c r="I152" s="36"/>
      <c r="J152" s="30">
        <f>SUM(E152:I152)/7</f>
      </c>
    </row>
    <row x14ac:dyDescent="0.25" r="153" customHeight="1" ht="18.75">
      <c r="A153" s="32" t="s">
        <v>6</v>
      </c>
      <c r="B153" s="33">
        <f>VLOOKUP(A153,维度表!$A$1:$B$38,2,FALSE)</f>
      </c>
      <c r="C153" s="32" t="s">
        <v>53</v>
      </c>
      <c r="D153" s="32" t="s">
        <v>98</v>
      </c>
      <c r="E153" s="34">
        <v>17.5</v>
      </c>
      <c r="F153" s="35">
        <v>24</v>
      </c>
      <c r="G153" s="34">
        <v>22.5</v>
      </c>
      <c r="H153" s="34">
        <v>21.5</v>
      </c>
      <c r="I153" s="35">
        <v>28</v>
      </c>
      <c r="J153" s="34">
        <f>SUM(E153:I153)/7</f>
      </c>
    </row>
    <row x14ac:dyDescent="0.25" r="154" customHeight="1" ht="18.75">
      <c r="A154" s="28" t="s">
        <v>6</v>
      </c>
      <c r="B154" s="29">
        <f>VLOOKUP(A154,维度表!$A$1:$B$38,2,FALSE)</f>
      </c>
      <c r="C154" s="28" t="s">
        <v>53</v>
      </c>
      <c r="D154" s="28" t="s">
        <v>125</v>
      </c>
      <c r="E154" s="31">
        <v>0.5</v>
      </c>
      <c r="F154" s="36"/>
      <c r="G154" s="31">
        <v>0.5</v>
      </c>
      <c r="H154" s="36"/>
      <c r="I154" s="30">
        <v>1</v>
      </c>
      <c r="J154" s="31">
        <f>SUM(E154:I154)/7</f>
      </c>
    </row>
    <row x14ac:dyDescent="0.25" r="155" customHeight="1" ht="18.75">
      <c r="A155" s="32" t="s">
        <v>6</v>
      </c>
      <c r="B155" s="33">
        <f>VLOOKUP(A155,维度表!$A$1:$B$38,2,FALSE)</f>
      </c>
      <c r="C155" s="32" t="s">
        <v>53</v>
      </c>
      <c r="D155" s="32" t="s">
        <v>128</v>
      </c>
      <c r="E155" s="34">
        <v>0.5</v>
      </c>
      <c r="F155" s="37"/>
      <c r="G155" s="34">
        <v>0.5</v>
      </c>
      <c r="H155" s="34">
        <v>1.5</v>
      </c>
      <c r="I155" s="34">
        <v>3.5</v>
      </c>
      <c r="J155" s="34">
        <f>SUM(E155:I155)/7</f>
      </c>
    </row>
    <row x14ac:dyDescent="0.25" r="156" customHeight="1" ht="18.75">
      <c r="A156" s="28" t="s">
        <v>6</v>
      </c>
      <c r="B156" s="29">
        <f>VLOOKUP(A156,维度表!$A$1:$B$38,2,FALSE)</f>
      </c>
      <c r="C156" s="28" t="s">
        <v>53</v>
      </c>
      <c r="D156" s="28" t="s">
        <v>126</v>
      </c>
      <c r="E156" s="30">
        <v>3</v>
      </c>
      <c r="F156" s="30">
        <v>2</v>
      </c>
      <c r="G156" s="36"/>
      <c r="H156" s="31">
        <v>2.5</v>
      </c>
      <c r="I156" s="36"/>
      <c r="J156" s="31">
        <f>SUM(E156:I156)/7</f>
      </c>
    </row>
    <row x14ac:dyDescent="0.25" r="157" customHeight="1" ht="18.75">
      <c r="A157" s="32" t="s">
        <v>6</v>
      </c>
      <c r="B157" s="33">
        <f>VLOOKUP(A157,维度表!$A$1:$B$38,2,FALSE)</f>
      </c>
      <c r="C157" s="32" t="s">
        <v>53</v>
      </c>
      <c r="D157" s="32" t="s">
        <v>139</v>
      </c>
      <c r="E157" s="35">
        <v>1</v>
      </c>
      <c r="F157" s="34">
        <v>0.5</v>
      </c>
      <c r="G157" s="37"/>
      <c r="H157" s="37"/>
      <c r="I157" s="37"/>
      <c r="J157" s="34">
        <f>SUM(E157:I157)/7</f>
      </c>
    </row>
    <row x14ac:dyDescent="0.25" r="158" customHeight="1" ht="18.75">
      <c r="A158" s="28" t="s">
        <v>6</v>
      </c>
      <c r="B158" s="29">
        <f>VLOOKUP(A158,维度表!$A$1:$B$38,2,FALSE)</f>
      </c>
      <c r="C158" s="28" t="s">
        <v>53</v>
      </c>
      <c r="D158" s="28" t="s">
        <v>119</v>
      </c>
      <c r="E158" s="31">
        <v>1.5</v>
      </c>
      <c r="F158" s="30">
        <v>5</v>
      </c>
      <c r="G158" s="30">
        <v>3</v>
      </c>
      <c r="H158" s="30">
        <v>2</v>
      </c>
      <c r="I158" s="30">
        <v>1</v>
      </c>
      <c r="J158" s="31">
        <f>SUM(E158:I158)/7</f>
      </c>
    </row>
    <row x14ac:dyDescent="0.25" r="159" customHeight="1" ht="18.75">
      <c r="A159" s="32" t="s">
        <v>6</v>
      </c>
      <c r="B159" s="33">
        <f>VLOOKUP(A159,维度表!$A$1:$B$38,2,FALSE)</f>
      </c>
      <c r="C159" s="32" t="s">
        <v>53</v>
      </c>
      <c r="D159" s="32" t="s">
        <v>118</v>
      </c>
      <c r="E159" s="35">
        <v>3</v>
      </c>
      <c r="F159" s="34">
        <v>2.5</v>
      </c>
      <c r="G159" s="35">
        <v>6</v>
      </c>
      <c r="H159" s="35">
        <v>2</v>
      </c>
      <c r="I159" s="34">
        <v>0.5</v>
      </c>
      <c r="J159" s="35">
        <f>SUM(E159:I159)/7</f>
      </c>
    </row>
    <row x14ac:dyDescent="0.25" r="160" customHeight="1" ht="18.75">
      <c r="A160" s="28" t="s">
        <v>6</v>
      </c>
      <c r="B160" s="29">
        <f>VLOOKUP(A160,维度表!$A$1:$B$38,2,FALSE)</f>
      </c>
      <c r="C160" s="28" t="s">
        <v>53</v>
      </c>
      <c r="D160" s="28" t="s">
        <v>132</v>
      </c>
      <c r="E160" s="30">
        <v>2</v>
      </c>
      <c r="F160" s="31">
        <v>1.5</v>
      </c>
      <c r="G160" s="36"/>
      <c r="H160" s="36"/>
      <c r="I160" s="30">
        <v>1</v>
      </c>
      <c r="J160" s="31">
        <f>SUM(E160:I160)/7</f>
      </c>
    </row>
    <row x14ac:dyDescent="0.25" r="161" customHeight="1" ht="18.75">
      <c r="A161" s="32" t="s">
        <v>6</v>
      </c>
      <c r="B161" s="33">
        <f>VLOOKUP(A161,维度表!$A$1:$B$38,2,FALSE)</f>
      </c>
      <c r="C161" s="32" t="s">
        <v>53</v>
      </c>
      <c r="D161" s="32" t="s">
        <v>137</v>
      </c>
      <c r="E161" s="35">
        <v>2</v>
      </c>
      <c r="F161" s="34">
        <v>0.5</v>
      </c>
      <c r="G161" s="37"/>
      <c r="H161" s="37"/>
      <c r="I161" s="37"/>
      <c r="J161" s="34">
        <f>SUM(E161:I161)/7</f>
      </c>
    </row>
    <row x14ac:dyDescent="0.25" r="162" customHeight="1" ht="18.75">
      <c r="A162" s="28" t="s">
        <v>6</v>
      </c>
      <c r="B162" s="29">
        <f>VLOOKUP(A162,维度表!$A$1:$B$38,2,FALSE)</f>
      </c>
      <c r="C162" s="28" t="s">
        <v>51</v>
      </c>
      <c r="D162" s="28" t="s">
        <v>135</v>
      </c>
      <c r="E162" s="30">
        <v>3</v>
      </c>
      <c r="F162" s="31">
        <v>3.5</v>
      </c>
      <c r="G162" s="36"/>
      <c r="H162" s="36"/>
      <c r="I162" s="36"/>
      <c r="J162" s="31">
        <f>SUM(E162:I162)/7</f>
      </c>
    </row>
    <row x14ac:dyDescent="0.25" r="163" customHeight="1" ht="18.75">
      <c r="A163" s="32" t="s">
        <v>6</v>
      </c>
      <c r="B163" s="33">
        <f>VLOOKUP(A163,维度表!$A$1:$B$38,2,FALSE)</f>
      </c>
      <c r="C163" s="32" t="s">
        <v>51</v>
      </c>
      <c r="D163" s="32" t="s">
        <v>117</v>
      </c>
      <c r="E163" s="37"/>
      <c r="F163" s="35">
        <v>2</v>
      </c>
      <c r="G163" s="35">
        <v>2</v>
      </c>
      <c r="H163" s="37"/>
      <c r="I163" s="37"/>
      <c r="J163" s="34">
        <f>SUM(E163:I163)/7</f>
      </c>
    </row>
    <row x14ac:dyDescent="0.25" r="164" customHeight="1" ht="18.75">
      <c r="A164" s="28" t="s">
        <v>6</v>
      </c>
      <c r="B164" s="29">
        <f>VLOOKUP(A164,维度表!$A$1:$B$38,2,FALSE)</f>
      </c>
      <c r="C164" s="28" t="s">
        <v>51</v>
      </c>
      <c r="D164" s="28" t="s">
        <v>159</v>
      </c>
      <c r="E164" s="36"/>
      <c r="F164" s="30">
        <v>4</v>
      </c>
      <c r="G164" s="36"/>
      <c r="H164" s="36"/>
      <c r="I164" s="36"/>
      <c r="J164" s="31">
        <f>SUM(E164:I164)/7</f>
      </c>
    </row>
    <row x14ac:dyDescent="0.25" r="165" customHeight="1" ht="18.75">
      <c r="A165" s="32" t="s">
        <v>6</v>
      </c>
      <c r="B165" s="33">
        <f>VLOOKUP(A165,维度表!$A$1:$B$38,2,FALSE)</f>
      </c>
      <c r="C165" s="32" t="s">
        <v>51</v>
      </c>
      <c r="D165" s="32" t="s">
        <v>79</v>
      </c>
      <c r="E165" s="37"/>
      <c r="F165" s="37"/>
      <c r="G165" s="35">
        <v>3</v>
      </c>
      <c r="H165" s="34">
        <v>1.5</v>
      </c>
      <c r="I165" s="35">
        <v>1</v>
      </c>
      <c r="J165" s="34">
        <f>SUM(E165:I165)/7</f>
      </c>
    </row>
    <row x14ac:dyDescent="0.25" r="166" customHeight="1" ht="18.75">
      <c r="A166" s="28" t="s">
        <v>6</v>
      </c>
      <c r="B166" s="29">
        <f>VLOOKUP(A166,维度表!$A$1:$B$38,2,FALSE)</f>
      </c>
      <c r="C166" s="28" t="s">
        <v>53</v>
      </c>
      <c r="D166" s="28" t="s">
        <v>140</v>
      </c>
      <c r="E166" s="36"/>
      <c r="F166" s="36"/>
      <c r="G166" s="36"/>
      <c r="H166" s="36"/>
      <c r="I166" s="31">
        <v>1.5</v>
      </c>
      <c r="J166" s="31">
        <f>SUM(E166:I166)/7</f>
      </c>
    </row>
    <row x14ac:dyDescent="0.25" r="167" customHeight="1" ht="18.75">
      <c r="A167" s="32" t="s">
        <v>6</v>
      </c>
      <c r="B167" s="33">
        <f>VLOOKUP(A167,维度表!$A$1:$B$38,2,FALSE)</f>
      </c>
      <c r="C167" s="32" t="s">
        <v>53</v>
      </c>
      <c r="D167" s="32" t="s">
        <v>144</v>
      </c>
      <c r="E167" s="37"/>
      <c r="F167" s="37"/>
      <c r="G167" s="37"/>
      <c r="H167" s="37"/>
      <c r="I167" s="34">
        <v>0.5</v>
      </c>
      <c r="J167" s="34">
        <f>SUM(E167:I167)/7</f>
      </c>
    </row>
    <row x14ac:dyDescent="0.25" r="168" customHeight="1" ht="18.75">
      <c r="A168" s="28" t="s">
        <v>26</v>
      </c>
      <c r="B168" s="29">
        <f>VLOOKUP(A168,维度表!$A$1:$B$38,2,FALSE)</f>
      </c>
      <c r="C168" s="28" t="s">
        <v>49</v>
      </c>
      <c r="D168" s="28" t="s">
        <v>135</v>
      </c>
      <c r="E168" s="30">
        <v>8</v>
      </c>
      <c r="F168" s="36"/>
      <c r="G168" s="36"/>
      <c r="H168" s="30">
        <v>4</v>
      </c>
      <c r="I168" s="36"/>
      <c r="J168" s="31">
        <f>SUM(E168:I168)/7</f>
      </c>
    </row>
    <row x14ac:dyDescent="0.25" r="169" customHeight="1" ht="18.75">
      <c r="A169" s="32" t="s">
        <v>26</v>
      </c>
      <c r="B169" s="33">
        <f>VLOOKUP(A169,维度表!$A$1:$B$38,2,FALSE)</f>
      </c>
      <c r="C169" s="32" t="s">
        <v>48</v>
      </c>
      <c r="D169" s="32" t="s">
        <v>57</v>
      </c>
      <c r="E169" s="34">
        <v>20.5</v>
      </c>
      <c r="F169" s="35">
        <v>18</v>
      </c>
      <c r="G169" s="35">
        <v>9</v>
      </c>
      <c r="H169" s="35">
        <v>12</v>
      </c>
      <c r="I169" s="34">
        <v>10.5</v>
      </c>
      <c r="J169" s="35">
        <f>SUM(E169:I169)/7</f>
      </c>
    </row>
    <row x14ac:dyDescent="0.25" r="170" customHeight="1" ht="18.75">
      <c r="A170" s="28" t="s">
        <v>26</v>
      </c>
      <c r="B170" s="29">
        <f>VLOOKUP(A170,维度表!$A$1:$B$38,2,FALSE)</f>
      </c>
      <c r="C170" s="28" t="s">
        <v>53</v>
      </c>
      <c r="D170" s="28" t="s">
        <v>91</v>
      </c>
      <c r="E170" s="30">
        <v>15</v>
      </c>
      <c r="F170" s="30">
        <v>8</v>
      </c>
      <c r="G170" s="31">
        <v>14.5</v>
      </c>
      <c r="H170" s="30">
        <v>13</v>
      </c>
      <c r="I170" s="31">
        <v>31.5</v>
      </c>
      <c r="J170" s="31">
        <f>SUM(E170:I170)/7</f>
      </c>
    </row>
    <row x14ac:dyDescent="0.25" r="171" customHeight="1" ht="18.75">
      <c r="A171" s="32" t="s">
        <v>26</v>
      </c>
      <c r="B171" s="33">
        <f>VLOOKUP(A171,维度表!$A$1:$B$38,2,FALSE)</f>
      </c>
      <c r="C171" s="32" t="s">
        <v>53</v>
      </c>
      <c r="D171" s="32" t="s">
        <v>120</v>
      </c>
      <c r="E171" s="34">
        <v>0.5</v>
      </c>
      <c r="F171" s="34">
        <v>6.5</v>
      </c>
      <c r="G171" s="34">
        <v>4.5</v>
      </c>
      <c r="H171" s="37"/>
      <c r="I171" s="37"/>
      <c r="J171" s="34">
        <f>SUM(E171:I171)/7</f>
      </c>
    </row>
    <row x14ac:dyDescent="0.25" r="172" customHeight="1" ht="18.75">
      <c r="A172" s="28" t="s">
        <v>26</v>
      </c>
      <c r="B172" s="29">
        <f>VLOOKUP(A172,维度表!$A$1:$B$38,2,FALSE)</f>
      </c>
      <c r="C172" s="28" t="s">
        <v>53</v>
      </c>
      <c r="D172" s="28" t="s">
        <v>70</v>
      </c>
      <c r="E172" s="31">
        <v>1.5</v>
      </c>
      <c r="F172" s="30">
        <v>5</v>
      </c>
      <c r="G172" s="30">
        <v>12</v>
      </c>
      <c r="H172" s="30">
        <v>2</v>
      </c>
      <c r="I172" s="30">
        <v>2</v>
      </c>
      <c r="J172" s="31">
        <f>SUM(E172:I172)/7</f>
      </c>
    </row>
    <row x14ac:dyDescent="0.25" r="173" customHeight="1" ht="18.75">
      <c r="A173" s="32" t="s">
        <v>26</v>
      </c>
      <c r="B173" s="33">
        <f>VLOOKUP(A173,维度表!$A$1:$B$38,2,FALSE)</f>
      </c>
      <c r="C173" s="32" t="s">
        <v>51</v>
      </c>
      <c r="D173" s="32" t="s">
        <v>159</v>
      </c>
      <c r="E173" s="37"/>
      <c r="F173" s="35">
        <v>4</v>
      </c>
      <c r="G173" s="37"/>
      <c r="H173" s="37"/>
      <c r="I173" s="37"/>
      <c r="J173" s="34">
        <f>SUM(E173:I173)/7</f>
      </c>
    </row>
    <row x14ac:dyDescent="0.25" r="174" customHeight="1" ht="18.75">
      <c r="A174" s="28" t="s">
        <v>40</v>
      </c>
      <c r="B174" s="29">
        <f>VLOOKUP(A174,维度表!$A$1:$B$38,2,FALSE)</f>
      </c>
      <c r="C174" s="28" t="s">
        <v>53</v>
      </c>
      <c r="D174" s="28" t="s">
        <v>15</v>
      </c>
      <c r="E174" s="31">
        <v>47.5</v>
      </c>
      <c r="F174" s="30">
        <v>60</v>
      </c>
      <c r="G174" s="30">
        <v>60</v>
      </c>
      <c r="H174" s="30">
        <v>60</v>
      </c>
      <c r="I174" s="36"/>
      <c r="J174" s="31">
        <f>SUM(E174:I174)/7</f>
      </c>
    </row>
    <row x14ac:dyDescent="0.25" r="175" customHeight="1" ht="18.75">
      <c r="A175" s="32" t="s">
        <v>46</v>
      </c>
      <c r="B175" s="33">
        <f>VLOOKUP(A175,维度表!$A$1:$B$38,2,FALSE)</f>
      </c>
      <c r="C175" s="32" t="s">
        <v>53</v>
      </c>
      <c r="D175" s="32" t="s">
        <v>112</v>
      </c>
      <c r="E175" s="35">
        <v>9</v>
      </c>
      <c r="F175" s="37"/>
      <c r="G175" s="37"/>
      <c r="H175" s="37"/>
      <c r="I175" s="37"/>
      <c r="J175" s="34">
        <f>SUM(E175:I175)/7</f>
      </c>
    </row>
    <row x14ac:dyDescent="0.25" r="176" customHeight="1" ht="18.75">
      <c r="A176" s="28" t="s">
        <v>46</v>
      </c>
      <c r="B176" s="29">
        <f>VLOOKUP(A176,维度表!$A$1:$B$38,2,FALSE)</f>
      </c>
      <c r="C176" s="28" t="s">
        <v>53</v>
      </c>
      <c r="D176" s="28" t="s">
        <v>15</v>
      </c>
      <c r="E176" s="30">
        <v>38</v>
      </c>
      <c r="F176" s="30">
        <v>17</v>
      </c>
      <c r="G176" s="30">
        <v>45</v>
      </c>
      <c r="H176" s="30">
        <v>43</v>
      </c>
      <c r="I176" s="30">
        <v>19</v>
      </c>
      <c r="J176" s="31">
        <f>SUM(E176:I176)/7</f>
      </c>
    </row>
    <row x14ac:dyDescent="0.25" r="177" customHeight="1" ht="18.75">
      <c r="A177" s="32" t="s">
        <v>46</v>
      </c>
      <c r="B177" s="33">
        <f>VLOOKUP(A177,维度表!$A$1:$B$38,2,FALSE)</f>
      </c>
      <c r="C177" s="32" t="s">
        <v>52</v>
      </c>
      <c r="D177" s="32" t="s">
        <v>15</v>
      </c>
      <c r="E177" s="37"/>
      <c r="F177" s="35">
        <v>28</v>
      </c>
      <c r="G177" s="37"/>
      <c r="H177" s="37"/>
      <c r="I177" s="37"/>
      <c r="J177" s="35">
        <f>SUM(E177:I177)/7</f>
      </c>
    </row>
    <row x14ac:dyDescent="0.25" r="178" customHeight="1" ht="18.75">
      <c r="A178" s="28" t="s">
        <v>46</v>
      </c>
      <c r="B178" s="29">
        <f>VLOOKUP(A178,维度表!$A$1:$B$38,2,FALSE)</f>
      </c>
      <c r="C178" s="28" t="s">
        <v>51</v>
      </c>
      <c r="D178" s="28" t="s">
        <v>159</v>
      </c>
      <c r="E178" s="36"/>
      <c r="F178" s="30">
        <v>2</v>
      </c>
      <c r="G178" s="36"/>
      <c r="H178" s="36"/>
      <c r="I178" s="36"/>
      <c r="J178" s="31">
        <f>SUM(E178:I178)/7</f>
      </c>
    </row>
    <row x14ac:dyDescent="0.25" r="179" customHeight="1" ht="18.75">
      <c r="A179" s="32" t="s">
        <v>35</v>
      </c>
      <c r="B179" s="33">
        <f>VLOOKUP(A179,维度表!$A$1:$B$38,2,FALSE)</f>
      </c>
      <c r="C179" s="32" t="s">
        <v>48</v>
      </c>
      <c r="D179" s="32" t="s">
        <v>86</v>
      </c>
      <c r="E179" s="35">
        <v>2</v>
      </c>
      <c r="F179" s="37"/>
      <c r="G179" s="37"/>
      <c r="H179" s="37"/>
      <c r="I179" s="37"/>
      <c r="J179" s="34">
        <f>SUM(E179:I179)/7</f>
      </c>
    </row>
    <row x14ac:dyDescent="0.25" r="180" customHeight="1" ht="18.75">
      <c r="A180" s="28" t="s">
        <v>35</v>
      </c>
      <c r="B180" s="29">
        <f>VLOOKUP(A180,维度表!$A$1:$B$38,2,FALSE)</f>
      </c>
      <c r="C180" s="28" t="s">
        <v>48</v>
      </c>
      <c r="D180" s="28" t="s">
        <v>76</v>
      </c>
      <c r="E180" s="30">
        <v>10</v>
      </c>
      <c r="F180" s="30">
        <v>4</v>
      </c>
      <c r="G180" s="30">
        <v>4</v>
      </c>
      <c r="H180" s="36"/>
      <c r="I180" s="36"/>
      <c r="J180" s="31">
        <f>SUM(E180:I180)/7</f>
      </c>
    </row>
    <row x14ac:dyDescent="0.25" r="181" customHeight="1" ht="18.75">
      <c r="A181" s="32" t="s">
        <v>35</v>
      </c>
      <c r="B181" s="33">
        <f>VLOOKUP(A181,维度表!$A$1:$B$38,2,FALSE)</f>
      </c>
      <c r="C181" s="32" t="s">
        <v>48</v>
      </c>
      <c r="D181" s="32" t="s">
        <v>84</v>
      </c>
      <c r="E181" s="35">
        <v>6</v>
      </c>
      <c r="F181" s="37"/>
      <c r="G181" s="37"/>
      <c r="H181" s="37"/>
      <c r="I181" s="37"/>
      <c r="J181" s="34">
        <f>SUM(E181:I181)/7</f>
      </c>
    </row>
    <row x14ac:dyDescent="0.25" r="182" customHeight="1" ht="18.75">
      <c r="A182" s="28" t="s">
        <v>35</v>
      </c>
      <c r="B182" s="29">
        <f>VLOOKUP(A182,维度表!$A$1:$B$38,2,FALSE)</f>
      </c>
      <c r="C182" s="28" t="s">
        <v>53</v>
      </c>
      <c r="D182" s="28" t="s">
        <v>95</v>
      </c>
      <c r="E182" s="30">
        <v>27</v>
      </c>
      <c r="F182" s="30">
        <v>33</v>
      </c>
      <c r="G182" s="30">
        <v>38</v>
      </c>
      <c r="H182" s="31">
        <v>33.5</v>
      </c>
      <c r="I182" s="30">
        <v>40</v>
      </c>
      <c r="J182" s="31">
        <f>SUM(E182:I182)/7</f>
      </c>
    </row>
    <row x14ac:dyDescent="0.25" r="183" customHeight="1" ht="18.75">
      <c r="A183" s="32" t="s">
        <v>35</v>
      </c>
      <c r="B183" s="33">
        <f>VLOOKUP(A183,维度表!$A$1:$B$38,2,FALSE)</f>
      </c>
      <c r="C183" s="32" t="s">
        <v>53</v>
      </c>
      <c r="D183" s="32" t="s">
        <v>138</v>
      </c>
      <c r="E183" s="35">
        <v>1</v>
      </c>
      <c r="F183" s="34">
        <v>0.5</v>
      </c>
      <c r="G183" s="37"/>
      <c r="H183" s="37"/>
      <c r="I183" s="37"/>
      <c r="J183" s="34">
        <f>SUM(E183:I183)/7</f>
      </c>
    </row>
    <row x14ac:dyDescent="0.25" r="184" customHeight="1" ht="18.75">
      <c r="A184" s="28" t="s">
        <v>35</v>
      </c>
      <c r="B184" s="29">
        <f>VLOOKUP(A184,维度表!$A$1:$B$38,2,FALSE)</f>
      </c>
      <c r="C184" s="28" t="s">
        <v>51</v>
      </c>
      <c r="D184" s="28" t="s">
        <v>86</v>
      </c>
      <c r="E184" s="36"/>
      <c r="F184" s="30">
        <v>3</v>
      </c>
      <c r="G184" s="36"/>
      <c r="H184" s="36"/>
      <c r="I184" s="36"/>
      <c r="J184" s="31">
        <f>SUM(E184:I184)/7</f>
      </c>
    </row>
    <row x14ac:dyDescent="0.25" r="185" customHeight="1" ht="18.75">
      <c r="A185" s="32" t="s">
        <v>35</v>
      </c>
      <c r="B185" s="33">
        <f>VLOOKUP(A185,维度表!$A$1:$B$38,2,FALSE)</f>
      </c>
      <c r="C185" s="32" t="s">
        <v>50</v>
      </c>
      <c r="D185" s="32" t="s">
        <v>50</v>
      </c>
      <c r="E185" s="37"/>
      <c r="F185" s="37"/>
      <c r="G185" s="37"/>
      <c r="H185" s="35">
        <v>8</v>
      </c>
      <c r="I185" s="37"/>
      <c r="J185" s="34">
        <f>SUM(E185:I185)/7</f>
      </c>
    </row>
    <row x14ac:dyDescent="0.25" r="186" customHeight="1" ht="18.75">
      <c r="A186" s="28" t="s">
        <v>37</v>
      </c>
      <c r="B186" s="29">
        <f>VLOOKUP(A186,维度表!$A$1:$B$38,2,FALSE)</f>
      </c>
      <c r="C186" s="28" t="s">
        <v>48</v>
      </c>
      <c r="D186" s="28" t="s">
        <v>81</v>
      </c>
      <c r="E186" s="30">
        <v>4</v>
      </c>
      <c r="F186" s="30">
        <v>1</v>
      </c>
      <c r="G186" s="30">
        <v>6</v>
      </c>
      <c r="H186" s="30">
        <v>1</v>
      </c>
      <c r="I186" s="36"/>
      <c r="J186" s="31">
        <f>SUM(E186:I186)/7</f>
      </c>
    </row>
    <row x14ac:dyDescent="0.25" r="187" customHeight="1" ht="18.75">
      <c r="A187" s="32" t="s">
        <v>37</v>
      </c>
      <c r="B187" s="33">
        <f>VLOOKUP(A187,维度表!$A$1:$B$38,2,FALSE)</f>
      </c>
      <c r="C187" s="32" t="s">
        <v>48</v>
      </c>
      <c r="D187" s="32" t="s">
        <v>74</v>
      </c>
      <c r="E187" s="35">
        <v>3</v>
      </c>
      <c r="F187" s="35">
        <v>2</v>
      </c>
      <c r="G187" s="37"/>
      <c r="H187" s="35">
        <v>1</v>
      </c>
      <c r="I187" s="37"/>
      <c r="J187" s="34">
        <f>SUM(E187:I187)/7</f>
      </c>
    </row>
    <row x14ac:dyDescent="0.25" r="188" customHeight="1" ht="18.75">
      <c r="A188" s="28" t="s">
        <v>37</v>
      </c>
      <c r="B188" s="29">
        <f>VLOOKUP(A188,维度表!$A$1:$B$38,2,FALSE)</f>
      </c>
      <c r="C188" s="28" t="s">
        <v>53</v>
      </c>
      <c r="D188" s="28" t="s">
        <v>102</v>
      </c>
      <c r="E188" s="30">
        <v>19</v>
      </c>
      <c r="F188" s="30">
        <v>17</v>
      </c>
      <c r="G188" s="30">
        <v>16</v>
      </c>
      <c r="H188" s="30">
        <v>20</v>
      </c>
      <c r="I188" s="36"/>
      <c r="J188" s="31">
        <f>SUM(E188:I188)/7</f>
      </c>
    </row>
    <row x14ac:dyDescent="0.25" r="189" customHeight="1" ht="18.75">
      <c r="A189" s="32" t="s">
        <v>37</v>
      </c>
      <c r="B189" s="33">
        <f>VLOOKUP(A189,维度表!$A$1:$B$38,2,FALSE)</f>
      </c>
      <c r="C189" s="32" t="s">
        <v>53</v>
      </c>
      <c r="D189" s="32" t="s">
        <v>92</v>
      </c>
      <c r="E189" s="35">
        <v>9</v>
      </c>
      <c r="F189" s="35">
        <v>3</v>
      </c>
      <c r="G189" s="37"/>
      <c r="H189" s="35">
        <v>12</v>
      </c>
      <c r="I189" s="37"/>
      <c r="J189" s="34">
        <f>SUM(E189:I189)/7</f>
      </c>
    </row>
    <row x14ac:dyDescent="0.25" r="190" customHeight="1" ht="18.75">
      <c r="A190" s="28" t="s">
        <v>37</v>
      </c>
      <c r="B190" s="29">
        <f>VLOOKUP(A190,维度表!$A$1:$B$38,2,FALSE)</f>
      </c>
      <c r="C190" s="28" t="s">
        <v>51</v>
      </c>
      <c r="D190" s="28" t="s">
        <v>117</v>
      </c>
      <c r="E190" s="36"/>
      <c r="F190" s="30">
        <v>7</v>
      </c>
      <c r="G190" s="30">
        <v>1</v>
      </c>
      <c r="H190" s="36"/>
      <c r="I190" s="36"/>
      <c r="J190" s="31">
        <f>SUM(E190:I190)/7</f>
      </c>
    </row>
    <row x14ac:dyDescent="0.25" r="191" customHeight="1" ht="18.75">
      <c r="A191" s="32" t="s">
        <v>37</v>
      </c>
      <c r="B191" s="33">
        <f>VLOOKUP(A191,维度表!$A$1:$B$38,2,FALSE)</f>
      </c>
      <c r="C191" s="32" t="s">
        <v>51</v>
      </c>
      <c r="D191" s="32" t="s">
        <v>79</v>
      </c>
      <c r="E191" s="37"/>
      <c r="F191" s="35">
        <v>6</v>
      </c>
      <c r="G191" s="35">
        <v>6</v>
      </c>
      <c r="H191" s="35">
        <v>1</v>
      </c>
      <c r="I191" s="37"/>
      <c r="J191" s="34">
        <f>SUM(E191:I191)/7</f>
      </c>
    </row>
    <row x14ac:dyDescent="0.25" r="192" customHeight="1" ht="18.75">
      <c r="A192" s="28" t="s">
        <v>37</v>
      </c>
      <c r="B192" s="29">
        <f>VLOOKUP(A192,维度表!$A$1:$B$38,2,FALSE)</f>
      </c>
      <c r="C192" s="28" t="s">
        <v>50</v>
      </c>
      <c r="D192" s="28" t="s">
        <v>163</v>
      </c>
      <c r="E192" s="36"/>
      <c r="F192" s="36"/>
      <c r="G192" s="30">
        <v>7</v>
      </c>
      <c r="H192" s="36"/>
      <c r="I192" s="30">
        <v>35</v>
      </c>
      <c r="J192" s="30">
        <f>SUM(E192:I192)/7</f>
      </c>
    </row>
    <row x14ac:dyDescent="0.25" r="193" customHeight="1" ht="18.75">
      <c r="A193" s="32" t="s">
        <v>4</v>
      </c>
      <c r="B193" s="33">
        <f>VLOOKUP(A193,维度表!$A$1:$B$38,2,FALSE)</f>
      </c>
      <c r="C193" s="32" t="s">
        <v>48</v>
      </c>
      <c r="D193" s="32" t="s">
        <v>57</v>
      </c>
      <c r="E193" s="35">
        <v>1</v>
      </c>
      <c r="F193" s="37"/>
      <c r="G193" s="35">
        <v>4</v>
      </c>
      <c r="H193" s="37"/>
      <c r="I193" s="35">
        <v>3</v>
      </c>
      <c r="J193" s="34">
        <f>SUM(E193:I193)/7</f>
      </c>
    </row>
    <row x14ac:dyDescent="0.25" r="194" customHeight="1" ht="18.75">
      <c r="A194" s="28" t="s">
        <v>4</v>
      </c>
      <c r="B194" s="29">
        <f>VLOOKUP(A194,维度表!$A$1:$B$38,2,FALSE)</f>
      </c>
      <c r="C194" s="28" t="s">
        <v>53</v>
      </c>
      <c r="D194" s="28" t="s">
        <v>91</v>
      </c>
      <c r="E194" s="30">
        <v>6</v>
      </c>
      <c r="F194" s="30">
        <v>5</v>
      </c>
      <c r="G194" s="30">
        <v>4</v>
      </c>
      <c r="H194" s="30">
        <v>5</v>
      </c>
      <c r="I194" s="30">
        <v>8</v>
      </c>
      <c r="J194" s="30">
        <f>SUM(E194:I194)/7</f>
      </c>
    </row>
    <row x14ac:dyDescent="0.25" r="195" customHeight="1" ht="18.75">
      <c r="A195" s="32" t="s">
        <v>4</v>
      </c>
      <c r="B195" s="33">
        <f>VLOOKUP(A195,维度表!$A$1:$B$38,2,FALSE)</f>
      </c>
      <c r="C195" s="32" t="s">
        <v>53</v>
      </c>
      <c r="D195" s="32" t="s">
        <v>94</v>
      </c>
      <c r="E195" s="35">
        <v>29</v>
      </c>
      <c r="F195" s="35">
        <v>32</v>
      </c>
      <c r="G195" s="35">
        <v>35</v>
      </c>
      <c r="H195" s="35">
        <v>37</v>
      </c>
      <c r="I195" s="35">
        <v>19</v>
      </c>
      <c r="J195" s="34">
        <f>SUM(E195:I195)/7</f>
      </c>
    </row>
    <row x14ac:dyDescent="0.25" r="196" customHeight="1" ht="18.75">
      <c r="A196" s="28" t="s">
        <v>4</v>
      </c>
      <c r="B196" s="29">
        <f>VLOOKUP(A196,维度表!$A$1:$B$38,2,FALSE)</f>
      </c>
      <c r="C196" s="28" t="s">
        <v>53</v>
      </c>
      <c r="D196" s="28" t="s">
        <v>113</v>
      </c>
      <c r="E196" s="30">
        <v>8</v>
      </c>
      <c r="F196" s="30">
        <v>2</v>
      </c>
      <c r="G196" s="36"/>
      <c r="H196" s="31">
        <v>2.5</v>
      </c>
      <c r="I196" s="30">
        <v>16</v>
      </c>
      <c r="J196" s="31">
        <f>SUM(E196:I196)/7</f>
      </c>
    </row>
    <row x14ac:dyDescent="0.25" r="197" customHeight="1" ht="18.75">
      <c r="A197" s="32" t="s">
        <v>4</v>
      </c>
      <c r="B197" s="33">
        <f>VLOOKUP(A197,维度表!$A$1:$B$38,2,FALSE)</f>
      </c>
      <c r="C197" s="32" t="s">
        <v>53</v>
      </c>
      <c r="D197" s="32" t="s">
        <v>116</v>
      </c>
      <c r="E197" s="35">
        <v>8</v>
      </c>
      <c r="F197" s="34">
        <v>3.5</v>
      </c>
      <c r="G197" s="34">
        <v>0.5</v>
      </c>
      <c r="H197" s="35">
        <v>1</v>
      </c>
      <c r="I197" s="35">
        <v>8</v>
      </c>
      <c r="J197" s="35">
        <f>SUM(E197:I197)/7</f>
      </c>
    </row>
    <row x14ac:dyDescent="0.25" r="198" customHeight="1" ht="18.75">
      <c r="A198" s="28" t="s">
        <v>4</v>
      </c>
      <c r="B198" s="29">
        <f>VLOOKUP(A198,维度表!$A$1:$B$38,2,FALSE)</f>
      </c>
      <c r="C198" s="28" t="s">
        <v>51</v>
      </c>
      <c r="D198" s="28" t="s">
        <v>79</v>
      </c>
      <c r="E198" s="30">
        <v>6</v>
      </c>
      <c r="F198" s="30">
        <v>3</v>
      </c>
      <c r="G198" s="30">
        <v>2</v>
      </c>
      <c r="H198" s="36"/>
      <c r="I198" s="36"/>
      <c r="J198" s="31">
        <f>SUM(E198:I198)/7</f>
      </c>
    </row>
    <row x14ac:dyDescent="0.25" r="199" customHeight="1" ht="18.75">
      <c r="A199" s="32" t="s">
        <v>36</v>
      </c>
      <c r="B199" s="33">
        <f>VLOOKUP(A199,维度表!$A$1:$B$38,2,FALSE)</f>
      </c>
      <c r="C199" s="32" t="s">
        <v>48</v>
      </c>
      <c r="D199" s="32" t="s">
        <v>77</v>
      </c>
      <c r="E199" s="35">
        <v>6</v>
      </c>
      <c r="F199" s="35">
        <v>5</v>
      </c>
      <c r="G199" s="35">
        <v>5</v>
      </c>
      <c r="H199" s="35">
        <v>3</v>
      </c>
      <c r="I199" s="35">
        <v>2</v>
      </c>
      <c r="J199" s="35">
        <f>SUM(E199:I199)/7</f>
      </c>
    </row>
    <row x14ac:dyDescent="0.25" r="200" customHeight="1" ht="18.75">
      <c r="A200" s="28" t="s">
        <v>36</v>
      </c>
      <c r="B200" s="29">
        <f>VLOOKUP(A200,维度表!$A$1:$B$38,2,FALSE)</f>
      </c>
      <c r="C200" s="28" t="s">
        <v>50</v>
      </c>
      <c r="D200" s="28" t="s">
        <v>50</v>
      </c>
      <c r="E200" s="30">
        <v>4</v>
      </c>
      <c r="F200" s="36"/>
      <c r="G200" s="36"/>
      <c r="H200" s="36"/>
      <c r="I200" s="36"/>
      <c r="J200" s="31">
        <f>SUM(E200:I200)/7</f>
      </c>
    </row>
    <row x14ac:dyDescent="0.25" r="201" customHeight="1" ht="18.75">
      <c r="A201" s="32" t="s">
        <v>36</v>
      </c>
      <c r="B201" s="33">
        <f>VLOOKUP(A201,维度表!$A$1:$B$38,2,FALSE)</f>
      </c>
      <c r="C201" s="32" t="s">
        <v>53</v>
      </c>
      <c r="D201" s="32" t="s">
        <v>92</v>
      </c>
      <c r="E201" s="34">
        <v>33.5</v>
      </c>
      <c r="F201" s="35">
        <v>48</v>
      </c>
      <c r="G201" s="35">
        <v>39</v>
      </c>
      <c r="H201" s="35">
        <v>37</v>
      </c>
      <c r="I201" s="35">
        <v>40</v>
      </c>
      <c r="J201" s="34">
        <f>SUM(E201:I201)/7</f>
      </c>
    </row>
    <row x14ac:dyDescent="0.25" r="202" customHeight="1" ht="18.75">
      <c r="A202" s="28" t="s">
        <v>19</v>
      </c>
      <c r="B202" s="29">
        <f>VLOOKUP(A202,维度表!$A$1:$B$38,2,FALSE)</f>
      </c>
      <c r="C202" s="28" t="s">
        <v>48</v>
      </c>
      <c r="D202" s="28" t="s">
        <v>56</v>
      </c>
      <c r="E202" s="30">
        <v>25</v>
      </c>
      <c r="F202" s="30">
        <v>67</v>
      </c>
      <c r="G202" s="30">
        <v>68</v>
      </c>
      <c r="H202" s="30">
        <v>70</v>
      </c>
      <c r="I202" s="30">
        <v>69</v>
      </c>
      <c r="J202" s="31">
        <f>SUM(E202:I202)/7</f>
      </c>
    </row>
    <row x14ac:dyDescent="0.25" r="203" customHeight="1" ht="18.75">
      <c r="A203" s="32" t="s">
        <v>28</v>
      </c>
      <c r="B203" s="33">
        <f>VLOOKUP(A203,维度表!$A$1:$B$38,2,FALSE)</f>
      </c>
      <c r="C203" s="32" t="s">
        <v>48</v>
      </c>
      <c r="D203" s="32" t="s">
        <v>57</v>
      </c>
      <c r="E203" s="35">
        <v>6</v>
      </c>
      <c r="F203" s="35">
        <v>5</v>
      </c>
      <c r="G203" s="34">
        <v>17.5</v>
      </c>
      <c r="H203" s="35">
        <v>5</v>
      </c>
      <c r="I203" s="37"/>
      <c r="J203" s="34">
        <f>SUM(E203:I203)/7</f>
      </c>
    </row>
    <row x14ac:dyDescent="0.25" r="204" customHeight="1" ht="18.75">
      <c r="A204" s="28" t="s">
        <v>28</v>
      </c>
      <c r="B204" s="29">
        <f>VLOOKUP(A204,维度表!$A$1:$B$38,2,FALSE)</f>
      </c>
      <c r="C204" s="28" t="s">
        <v>53</v>
      </c>
      <c r="D204" s="28" t="s">
        <v>91</v>
      </c>
      <c r="E204" s="30">
        <v>33</v>
      </c>
      <c r="F204" s="30">
        <v>29</v>
      </c>
      <c r="G204" s="30">
        <v>14</v>
      </c>
      <c r="H204" s="31">
        <v>27.5</v>
      </c>
      <c r="I204" s="31">
        <v>42.5</v>
      </c>
      <c r="J204" s="31">
        <f>SUM(E204:I204)/7</f>
      </c>
    </row>
    <row x14ac:dyDescent="0.25" r="205" customHeight="1" ht="18.75">
      <c r="A205" s="32" t="s">
        <v>28</v>
      </c>
      <c r="B205" s="33">
        <f>VLOOKUP(A205,维度表!$A$1:$B$38,2,FALSE)</f>
      </c>
      <c r="C205" s="32" t="s">
        <v>53</v>
      </c>
      <c r="D205" s="32" t="s">
        <v>96</v>
      </c>
      <c r="E205" s="34">
        <v>1.5</v>
      </c>
      <c r="F205" s="34">
        <v>2.5</v>
      </c>
      <c r="G205" s="34">
        <v>1.5</v>
      </c>
      <c r="H205" s="34">
        <v>3.5</v>
      </c>
      <c r="I205" s="34">
        <v>3.5</v>
      </c>
      <c r="J205" s="34">
        <f>SUM(E205:I205)/7</f>
      </c>
    </row>
    <row x14ac:dyDescent="0.25" r="206" customHeight="1" ht="18.75">
      <c r="A206" s="28" t="s">
        <v>28</v>
      </c>
      <c r="B206" s="29">
        <f>VLOOKUP(A206,维度表!$A$1:$B$38,2,FALSE)</f>
      </c>
      <c r="C206" s="28" t="s">
        <v>51</v>
      </c>
      <c r="D206" s="28" t="s">
        <v>135</v>
      </c>
      <c r="E206" s="31">
        <v>5.5</v>
      </c>
      <c r="F206" s="30">
        <v>3</v>
      </c>
      <c r="G206" s="31">
        <v>0.5</v>
      </c>
      <c r="H206" s="36"/>
      <c r="I206" s="36"/>
      <c r="J206" s="31">
        <f>SUM(E206:I206)/7</f>
      </c>
    </row>
    <row x14ac:dyDescent="0.25" r="207" customHeight="1" ht="18.75">
      <c r="A207" s="32" t="s">
        <v>28</v>
      </c>
      <c r="B207" s="33">
        <f>VLOOKUP(A207,维度表!$A$1:$B$38,2,FALSE)</f>
      </c>
      <c r="C207" s="32" t="s">
        <v>50</v>
      </c>
      <c r="D207" s="32" t="s">
        <v>50</v>
      </c>
      <c r="E207" s="37"/>
      <c r="F207" s="37"/>
      <c r="G207" s="35">
        <v>8</v>
      </c>
      <c r="H207" s="37"/>
      <c r="I207" s="37"/>
      <c r="J207" s="34">
        <f>SUM(E207:I207)/7</f>
      </c>
    </row>
    <row x14ac:dyDescent="0.25" r="208" customHeight="1" ht="18.75">
      <c r="A208" s="28" t="s">
        <v>31</v>
      </c>
      <c r="B208" s="29">
        <f>VLOOKUP(A208,维度表!$A$1:$B$38,2,FALSE)</f>
      </c>
      <c r="C208" s="28" t="s">
        <v>53</v>
      </c>
      <c r="D208" s="28" t="s">
        <v>91</v>
      </c>
      <c r="E208" s="30">
        <v>24</v>
      </c>
      <c r="F208" s="30">
        <v>18</v>
      </c>
      <c r="G208" s="30">
        <v>14</v>
      </c>
      <c r="H208" s="30">
        <v>19</v>
      </c>
      <c r="I208" s="30">
        <v>15</v>
      </c>
      <c r="J208" s="31">
        <f>SUM(E208:I208)/7</f>
      </c>
    </row>
    <row x14ac:dyDescent="0.25" r="209" customHeight="1" ht="18.75">
      <c r="A209" s="32" t="s">
        <v>31</v>
      </c>
      <c r="B209" s="33">
        <f>VLOOKUP(A209,维度表!$A$1:$B$38,2,FALSE)</f>
      </c>
      <c r="C209" s="32" t="s">
        <v>53</v>
      </c>
      <c r="D209" s="32" t="s">
        <v>101</v>
      </c>
      <c r="E209" s="35">
        <v>13</v>
      </c>
      <c r="F209" s="35">
        <v>12</v>
      </c>
      <c r="G209" s="35">
        <v>10</v>
      </c>
      <c r="H209" s="35">
        <v>17</v>
      </c>
      <c r="I209" s="35">
        <v>21</v>
      </c>
      <c r="J209" s="34">
        <f>SUM(E209:I209)/7</f>
      </c>
    </row>
    <row x14ac:dyDescent="0.25" r="210" customHeight="1" ht="18.75">
      <c r="A210" s="28" t="s">
        <v>31</v>
      </c>
      <c r="B210" s="29">
        <f>VLOOKUP(A210,维度表!$A$1:$B$38,2,FALSE)</f>
      </c>
      <c r="C210" s="28" t="s">
        <v>53</v>
      </c>
      <c r="D210" s="28" t="s">
        <v>122</v>
      </c>
      <c r="E210" s="36"/>
      <c r="F210" s="30">
        <v>1</v>
      </c>
      <c r="G210" s="30">
        <v>8</v>
      </c>
      <c r="H210" s="36"/>
      <c r="I210" s="36"/>
      <c r="J210" s="31">
        <f>SUM(E210:I210)/7</f>
      </c>
    </row>
    <row x14ac:dyDescent="0.25" r="211" customHeight="1" ht="18.75">
      <c r="A211" s="32" t="s">
        <v>31</v>
      </c>
      <c r="B211" s="33">
        <f>VLOOKUP(A211,维度表!$A$1:$B$38,2,FALSE)</f>
      </c>
      <c r="C211" s="32" t="s">
        <v>51</v>
      </c>
      <c r="D211" s="32" t="s">
        <v>117</v>
      </c>
      <c r="E211" s="37"/>
      <c r="F211" s="35">
        <v>4</v>
      </c>
      <c r="G211" s="37"/>
      <c r="H211" s="37"/>
      <c r="I211" s="37"/>
      <c r="J211" s="34">
        <f>SUM(E211:I211)/7</f>
      </c>
    </row>
    <row x14ac:dyDescent="0.25" r="212" customHeight="1" ht="18.75">
      <c r="A212" s="28" t="s">
        <v>31</v>
      </c>
      <c r="B212" s="29">
        <f>VLOOKUP(A212,维度表!$A$1:$B$38,2,FALSE)</f>
      </c>
      <c r="C212" s="28" t="s">
        <v>53</v>
      </c>
      <c r="D212" s="28" t="s">
        <v>97</v>
      </c>
      <c r="E212" s="36"/>
      <c r="F212" s="36"/>
      <c r="G212" s="30">
        <v>6</v>
      </c>
      <c r="H212" s="36"/>
      <c r="I212" s="36"/>
      <c r="J212" s="31">
        <f>SUM(E212:I212)/7</f>
      </c>
    </row>
    <row x14ac:dyDescent="0.25" r="213" customHeight="1" ht="18.75">
      <c r="A213" s="32" t="s">
        <v>29</v>
      </c>
      <c r="B213" s="33">
        <f>VLOOKUP(A213,维度表!$A$1:$B$38,2,FALSE)</f>
      </c>
      <c r="C213" s="32" t="s">
        <v>48</v>
      </c>
      <c r="D213" s="32" t="s">
        <v>57</v>
      </c>
      <c r="E213" s="35">
        <v>1</v>
      </c>
      <c r="F213" s="35">
        <v>3</v>
      </c>
      <c r="G213" s="37"/>
      <c r="H213" s="37"/>
      <c r="I213" s="37"/>
      <c r="J213" s="34">
        <f>SUM(E213:I213)/7</f>
      </c>
    </row>
    <row x14ac:dyDescent="0.25" r="214" customHeight="1" ht="18.75">
      <c r="A214" s="28" t="s">
        <v>29</v>
      </c>
      <c r="B214" s="29">
        <f>VLOOKUP(A214,维度表!$A$1:$B$38,2,FALSE)</f>
      </c>
      <c r="C214" s="28" t="s">
        <v>48</v>
      </c>
      <c r="D214" s="28" t="s">
        <v>60</v>
      </c>
      <c r="E214" s="30">
        <v>10</v>
      </c>
      <c r="F214" s="30">
        <v>27</v>
      </c>
      <c r="G214" s="30">
        <v>17</v>
      </c>
      <c r="H214" s="30">
        <v>9</v>
      </c>
      <c r="I214" s="30">
        <v>26</v>
      </c>
      <c r="J214" s="31">
        <f>SUM(E214:I214)/7</f>
      </c>
    </row>
    <row x14ac:dyDescent="0.25" r="215" customHeight="1" ht="18.75">
      <c r="A215" s="32" t="s">
        <v>29</v>
      </c>
      <c r="B215" s="33">
        <f>VLOOKUP(A215,维度表!$A$1:$B$38,2,FALSE)</f>
      </c>
      <c r="C215" s="32" t="s">
        <v>53</v>
      </c>
      <c r="D215" s="32" t="s">
        <v>91</v>
      </c>
      <c r="E215" s="35">
        <v>27</v>
      </c>
      <c r="F215" s="35">
        <v>6</v>
      </c>
      <c r="G215" s="35">
        <v>11</v>
      </c>
      <c r="H215" s="35">
        <v>17</v>
      </c>
      <c r="I215" s="35">
        <v>16</v>
      </c>
      <c r="J215" s="35">
        <f>SUM(E215:I215)/7</f>
      </c>
    </row>
    <row x14ac:dyDescent="0.25" r="216" customHeight="1" ht="18.75">
      <c r="A216" s="28" t="s">
        <v>29</v>
      </c>
      <c r="B216" s="29">
        <f>VLOOKUP(A216,维度表!$A$1:$B$38,2,FALSE)</f>
      </c>
      <c r="C216" s="28" t="s">
        <v>51</v>
      </c>
      <c r="D216" s="28" t="s">
        <v>135</v>
      </c>
      <c r="E216" s="30">
        <v>2</v>
      </c>
      <c r="F216" s="30">
        <v>1</v>
      </c>
      <c r="G216" s="30">
        <v>7</v>
      </c>
      <c r="H216" s="30">
        <v>2</v>
      </c>
      <c r="I216" s="30">
        <v>2</v>
      </c>
      <c r="J216" s="30">
        <f>SUM(E216:I216)/7</f>
      </c>
    </row>
    <row x14ac:dyDescent="0.25" r="217" customHeight="1" ht="18.75">
      <c r="A217" s="32" t="s">
        <v>29</v>
      </c>
      <c r="B217" s="33">
        <f>VLOOKUP(A217,维度表!$A$1:$B$38,2,FALSE)</f>
      </c>
      <c r="C217" s="32" t="s">
        <v>50</v>
      </c>
      <c r="D217" s="32" t="s">
        <v>50</v>
      </c>
      <c r="E217" s="37"/>
      <c r="F217" s="37"/>
      <c r="G217" s="37"/>
      <c r="H217" s="35">
        <v>7</v>
      </c>
      <c r="I217" s="37"/>
      <c r="J217" s="35">
        <f>SUM(E217:I217)/7</f>
      </c>
    </row>
    <row x14ac:dyDescent="0.25" r="218" customHeight="1" ht="18.75">
      <c r="A218" s="28" t="s">
        <v>18</v>
      </c>
      <c r="B218" s="29">
        <f>VLOOKUP(A218,维度表!$A$1:$B$38,2,FALSE)</f>
      </c>
      <c r="C218" s="28" t="s">
        <v>48</v>
      </c>
      <c r="D218" s="28" t="s">
        <v>72</v>
      </c>
      <c r="E218" s="30">
        <v>4</v>
      </c>
      <c r="F218" s="30">
        <v>9</v>
      </c>
      <c r="G218" s="30">
        <v>12</v>
      </c>
      <c r="H218" s="30">
        <v>4</v>
      </c>
      <c r="I218" s="30">
        <v>3</v>
      </c>
      <c r="J218" s="31">
        <f>SUM(E218:I218)/7</f>
      </c>
    </row>
    <row x14ac:dyDescent="0.25" r="219" customHeight="1" ht="18.75">
      <c r="A219" s="32" t="s">
        <v>18</v>
      </c>
      <c r="B219" s="33">
        <f>VLOOKUP(A219,维度表!$A$1:$B$38,2,FALSE)</f>
      </c>
      <c r="C219" s="32" t="s">
        <v>48</v>
      </c>
      <c r="D219" s="32" t="s">
        <v>57</v>
      </c>
      <c r="E219" s="35">
        <v>4</v>
      </c>
      <c r="F219" s="35">
        <v>2</v>
      </c>
      <c r="G219" s="35">
        <v>5</v>
      </c>
      <c r="H219" s="35">
        <v>7</v>
      </c>
      <c r="I219" s="35">
        <v>10</v>
      </c>
      <c r="J219" s="35">
        <f>SUM(E219:I219)/7</f>
      </c>
    </row>
    <row x14ac:dyDescent="0.25" r="220" customHeight="1" ht="18.75">
      <c r="A220" s="28" t="s">
        <v>18</v>
      </c>
      <c r="B220" s="29">
        <f>VLOOKUP(A220,维度表!$A$1:$B$38,2,FALSE)</f>
      </c>
      <c r="C220" s="28" t="s">
        <v>48</v>
      </c>
      <c r="D220" s="28" t="s">
        <v>70</v>
      </c>
      <c r="E220" s="30">
        <v>2</v>
      </c>
      <c r="F220" s="36"/>
      <c r="G220" s="36"/>
      <c r="H220" s="30">
        <v>1</v>
      </c>
      <c r="I220" s="36"/>
      <c r="J220" s="31">
        <f>SUM(E220:I220)/7</f>
      </c>
    </row>
    <row x14ac:dyDescent="0.25" r="221" customHeight="1" ht="18.75">
      <c r="A221" s="32" t="s">
        <v>18</v>
      </c>
      <c r="B221" s="33">
        <f>VLOOKUP(A221,维度表!$A$1:$B$38,2,FALSE)</f>
      </c>
      <c r="C221" s="32" t="s">
        <v>48</v>
      </c>
      <c r="D221" s="32" t="s">
        <v>61</v>
      </c>
      <c r="E221" s="35">
        <v>25</v>
      </c>
      <c r="F221" s="35">
        <v>21</v>
      </c>
      <c r="G221" s="35">
        <v>21</v>
      </c>
      <c r="H221" s="35">
        <v>21</v>
      </c>
      <c r="I221" s="35">
        <v>15</v>
      </c>
      <c r="J221" s="34">
        <f>SUM(E221:I221)/7</f>
      </c>
    </row>
    <row x14ac:dyDescent="0.25" r="222" customHeight="1" ht="18.75">
      <c r="A222" s="28" t="s">
        <v>18</v>
      </c>
      <c r="B222" s="29">
        <f>VLOOKUP(A222,维度表!$A$1:$B$38,2,FALSE)</f>
      </c>
      <c r="C222" s="28" t="s">
        <v>53</v>
      </c>
      <c r="D222" s="28" t="s">
        <v>15</v>
      </c>
      <c r="E222" s="30">
        <v>2</v>
      </c>
      <c r="F222" s="30">
        <v>1</v>
      </c>
      <c r="G222" s="30">
        <v>1</v>
      </c>
      <c r="H222" s="30">
        <v>3</v>
      </c>
      <c r="I222" s="30">
        <v>4</v>
      </c>
      <c r="J222" s="31">
        <f>SUM(E222:I222)/7</f>
      </c>
    </row>
    <row x14ac:dyDescent="0.25" r="223" customHeight="1" ht="18.75">
      <c r="A223" s="32" t="s">
        <v>18</v>
      </c>
      <c r="B223" s="33">
        <f>VLOOKUP(A223,维度表!$A$1:$B$38,2,FALSE)</f>
      </c>
      <c r="C223" s="32" t="s">
        <v>51</v>
      </c>
      <c r="D223" s="32" t="s">
        <v>117</v>
      </c>
      <c r="E223" s="35">
        <v>5</v>
      </c>
      <c r="F223" s="35">
        <v>6</v>
      </c>
      <c r="G223" s="35">
        <v>1</v>
      </c>
      <c r="H223" s="37"/>
      <c r="I223" s="37"/>
      <c r="J223" s="34">
        <f>SUM(E223:I223)/7</f>
      </c>
    </row>
    <row x14ac:dyDescent="0.25" r="224" customHeight="1" ht="18.75">
      <c r="A224" s="28" t="s">
        <v>18</v>
      </c>
      <c r="B224" s="29">
        <f>VLOOKUP(A224,维度表!$A$1:$B$38,2,FALSE)</f>
      </c>
      <c r="C224" s="28" t="s">
        <v>51</v>
      </c>
      <c r="D224" s="28" t="s">
        <v>135</v>
      </c>
      <c r="E224" s="30">
        <v>2</v>
      </c>
      <c r="F224" s="30">
        <v>1</v>
      </c>
      <c r="G224" s="30">
        <v>1</v>
      </c>
      <c r="H224" s="30">
        <v>1</v>
      </c>
      <c r="I224" s="30">
        <v>3</v>
      </c>
      <c r="J224" s="31">
        <f>SUM(E224:I224)/7</f>
      </c>
    </row>
    <row x14ac:dyDescent="0.25" r="225" customHeight="1" ht="18.75">
      <c r="A225" s="32" t="s">
        <v>18</v>
      </c>
      <c r="B225" s="33">
        <f>VLOOKUP(A225,维度表!$A$1:$B$38,2,FALSE)</f>
      </c>
      <c r="C225" s="32" t="s">
        <v>53</v>
      </c>
      <c r="D225" s="32" t="s">
        <v>91</v>
      </c>
      <c r="E225" s="37"/>
      <c r="F225" s="37"/>
      <c r="G225" s="37"/>
      <c r="H225" s="35">
        <v>1</v>
      </c>
      <c r="I225" s="37"/>
      <c r="J225" s="34">
        <f>SUM(E225:I225)/7</f>
      </c>
    </row>
    <row x14ac:dyDescent="0.25" r="226" customHeight="1" ht="18.75">
      <c r="A226" s="28" t="s">
        <v>18</v>
      </c>
      <c r="B226" s="29">
        <f>VLOOKUP(A226,维度表!$A$1:$B$38,2,FALSE)</f>
      </c>
      <c r="C226" s="28" t="s">
        <v>48</v>
      </c>
      <c r="D226" s="28" t="s">
        <v>60</v>
      </c>
      <c r="E226" s="36"/>
      <c r="F226" s="36"/>
      <c r="G226" s="36"/>
      <c r="H226" s="36"/>
      <c r="I226" s="30">
        <v>2</v>
      </c>
      <c r="J226" s="31">
        <f>SUM(E226:I226)/7</f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2"/>
  <sheetViews>
    <sheetView workbookViewId="0"/>
  </sheetViews>
  <sheetFormatPr defaultRowHeight="15" x14ac:dyDescent="0.25"/>
  <cols>
    <col min="1" max="1" style="18" width="15.147857142857141" customWidth="1" bestFit="1"/>
    <col min="2" max="2" style="19" width="13.576428571428572" customWidth="1" bestFit="1"/>
  </cols>
  <sheetData>
    <row x14ac:dyDescent="0.25" r="1" customHeight="1" ht="18.75">
      <c r="A1" s="1" t="s">
        <v>145</v>
      </c>
      <c r="B1" s="24" t="s">
        <v>146</v>
      </c>
    </row>
    <row x14ac:dyDescent="0.25" r="2" customHeight="1" ht="18.75">
      <c r="A2" s="16"/>
      <c r="B2" s="17"/>
    </row>
    <row x14ac:dyDescent="0.25" r="3" customHeight="1" ht="18.75">
      <c r="A3" s="1" t="s">
        <v>147</v>
      </c>
      <c r="B3" s="24" t="s">
        <v>148</v>
      </c>
    </row>
    <row x14ac:dyDescent="0.25" r="4" customHeight="1" ht="18.75">
      <c r="A4" s="1" t="s">
        <v>15</v>
      </c>
      <c r="B4" s="8">
        <v>201.28571428571425</v>
      </c>
    </row>
    <row x14ac:dyDescent="0.25" r="5" customHeight="1" ht="18.75">
      <c r="A5" s="1" t="s">
        <v>1</v>
      </c>
      <c r="B5" s="8">
        <v>131.3571428571429</v>
      </c>
    </row>
    <row x14ac:dyDescent="0.25" r="6" customHeight="1" ht="18.75">
      <c r="A6" s="1" t="s">
        <v>34</v>
      </c>
      <c r="B6" s="8">
        <v>155.41428571428574</v>
      </c>
    </row>
    <row x14ac:dyDescent="0.25" r="7" customHeight="1" ht="18.75">
      <c r="A7" s="1" t="s">
        <v>7</v>
      </c>
      <c r="B7" s="8">
        <v>124.42857142857144</v>
      </c>
    </row>
    <row x14ac:dyDescent="0.25" r="8" customHeight="1" ht="18.75">
      <c r="A8" s="1" t="s">
        <v>11</v>
      </c>
      <c r="B8" s="8">
        <v>52.92857142857143</v>
      </c>
    </row>
    <row x14ac:dyDescent="0.25" r="9" customHeight="1" ht="18.75">
      <c r="A9" s="1" t="s">
        <v>3</v>
      </c>
      <c r="B9" s="8">
        <v>129.5</v>
      </c>
    </row>
    <row x14ac:dyDescent="0.25" r="10" customHeight="1" ht="18.75">
      <c r="A10" s="1" t="s">
        <v>5</v>
      </c>
      <c r="B10" s="8">
        <v>135.42857142857142</v>
      </c>
    </row>
    <row x14ac:dyDescent="0.25" r="11" customHeight="1" ht="18.75">
      <c r="A11" s="1" t="s">
        <v>27</v>
      </c>
      <c r="B11" s="8">
        <v>78.28571428571429</v>
      </c>
    </row>
    <row x14ac:dyDescent="0.25" r="12" customHeight="1" ht="18.75">
      <c r="A12" s="1" t="s">
        <v>54</v>
      </c>
      <c r="B12" s="8">
        <v>1008.6285714285715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20"/>
  <sheetViews>
    <sheetView workbookViewId="0"/>
  </sheetViews>
  <sheetFormatPr defaultRowHeight="15" x14ac:dyDescent="0.25"/>
  <cols>
    <col min="1" max="1" style="18" width="15.862142857142858" customWidth="1" bestFit="1"/>
    <col min="2" max="2" style="19" width="9.005" customWidth="1" bestFit="1"/>
    <col min="3" max="3" style="20" width="13.576428571428572" customWidth="1" bestFit="1"/>
    <col min="4" max="4" style="20" width="13.576428571428572" customWidth="1" bestFit="1"/>
    <col min="5" max="5" style="21" width="13.576428571428572" customWidth="1" bestFit="1"/>
    <col min="6" max="6" style="22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23" width="13.576428571428572" customWidth="1" bestFit="1"/>
    <col min="12" max="12" style="22" width="13.576428571428572" customWidth="1" bestFit="1"/>
    <col min="13" max="13" style="6" width="13.576428571428572" customWidth="1" bestFit="1"/>
    <col min="14" max="14" style="22" width="13.576428571428572" customWidth="1" bestFit="1"/>
  </cols>
  <sheetData>
    <row x14ac:dyDescent="0.25" r="1" customHeight="1" ht="18.75">
      <c r="A1" s="1" t="s">
        <v>48</v>
      </c>
      <c r="B1" s="8">
        <v>326.14285714285717</v>
      </c>
      <c r="C1" s="9">
        <f>B1/B$7</f>
      </c>
      <c r="D1" s="10"/>
      <c r="E1" s="11"/>
      <c r="F1" s="12"/>
      <c r="G1" s="2"/>
      <c r="H1" s="2"/>
      <c r="I1" s="2"/>
      <c r="J1" s="2"/>
      <c r="K1" s="13"/>
      <c r="L1" s="12"/>
      <c r="M1" s="2"/>
      <c r="N1" s="12"/>
    </row>
    <row x14ac:dyDescent="0.25" r="2" customHeight="1" ht="18.75">
      <c r="A2" s="1" t="s">
        <v>49</v>
      </c>
      <c r="B2" s="8">
        <v>1.7142857142857142</v>
      </c>
      <c r="C2" s="9">
        <f>B2/B$7</f>
      </c>
      <c r="D2" s="10"/>
      <c r="E2" s="11"/>
      <c r="F2" s="12"/>
      <c r="G2" s="2"/>
      <c r="H2" s="2"/>
      <c r="I2" s="2"/>
      <c r="J2" s="2"/>
      <c r="K2" s="13"/>
      <c r="L2" s="12"/>
      <c r="M2" s="2"/>
      <c r="N2" s="12"/>
    </row>
    <row x14ac:dyDescent="0.25" r="3" customHeight="1" ht="18.75">
      <c r="A3" s="1" t="s">
        <v>50</v>
      </c>
      <c r="B3" s="8">
        <v>28.78571428571429</v>
      </c>
      <c r="C3" s="9">
        <f>B3/B$7</f>
      </c>
      <c r="D3" s="10"/>
      <c r="E3" s="11"/>
      <c r="F3" s="12"/>
      <c r="G3" s="2"/>
      <c r="H3" s="2"/>
      <c r="I3" s="2"/>
      <c r="J3" s="2"/>
      <c r="K3" s="13"/>
      <c r="L3" s="12"/>
      <c r="M3" s="2"/>
      <c r="N3" s="12"/>
    </row>
    <row x14ac:dyDescent="0.25" r="4" customHeight="1" ht="18.75">
      <c r="A4" s="1" t="s">
        <v>51</v>
      </c>
      <c r="B4" s="8">
        <v>49.21428571428571</v>
      </c>
      <c r="C4" s="9">
        <f>B4/B$7</f>
      </c>
      <c r="D4" s="10"/>
      <c r="E4" s="11"/>
      <c r="F4" s="12"/>
      <c r="G4" s="2"/>
      <c r="H4" s="2"/>
      <c r="I4" s="2"/>
      <c r="J4" s="2"/>
      <c r="K4" s="13"/>
      <c r="L4" s="12"/>
      <c r="M4" s="2"/>
      <c r="N4" s="12"/>
    </row>
    <row x14ac:dyDescent="0.25" r="5" customHeight="1" ht="18.75">
      <c r="A5" s="1" t="s">
        <v>52</v>
      </c>
      <c r="B5" s="8">
        <v>14.142857142857142</v>
      </c>
      <c r="C5" s="9">
        <f>B5/B$7</f>
      </c>
      <c r="D5" s="10"/>
      <c r="E5" s="11"/>
      <c r="F5" s="12"/>
      <c r="G5" s="2"/>
      <c r="H5" s="2"/>
      <c r="I5" s="2"/>
      <c r="J5" s="2"/>
      <c r="K5" s="13"/>
      <c r="L5" s="12"/>
      <c r="M5" s="2"/>
      <c r="N5" s="12"/>
    </row>
    <row x14ac:dyDescent="0.25" r="6" customHeight="1" ht="18.75">
      <c r="A6" s="1" t="s">
        <v>53</v>
      </c>
      <c r="B6" s="8">
        <v>668.3428571428572</v>
      </c>
      <c r="C6" s="9">
        <f>B6/B$7</f>
      </c>
      <c r="D6" s="10"/>
      <c r="E6" s="11"/>
      <c r="F6" s="12"/>
      <c r="G6" s="2"/>
      <c r="H6" s="2"/>
      <c r="I6" s="2"/>
      <c r="J6" s="2"/>
      <c r="K6" s="13"/>
      <c r="L6" s="12"/>
      <c r="M6" s="2"/>
      <c r="N6" s="12"/>
    </row>
    <row x14ac:dyDescent="0.25" r="7" customHeight="1" ht="18.75">
      <c r="A7" s="14" t="s">
        <v>54</v>
      </c>
      <c r="B7" s="15">
        <v>1088.3428571428572</v>
      </c>
      <c r="C7" s="10"/>
      <c r="D7" s="8">
        <f>B1+B5+B6</f>
      </c>
      <c r="E7" s="3">
        <f>25*36</f>
      </c>
      <c r="F7" s="9">
        <f>D7/E7</f>
      </c>
      <c r="G7" s="2"/>
      <c r="H7" s="2"/>
      <c r="I7" s="2"/>
      <c r="J7" s="2"/>
      <c r="K7" s="13"/>
      <c r="L7" s="12"/>
      <c r="M7" s="2"/>
      <c r="N7" s="12"/>
    </row>
    <row x14ac:dyDescent="0.25" r="8" customHeight="1" ht="18.75">
      <c r="A8" s="16"/>
      <c r="B8" s="17"/>
      <c r="C8" s="10"/>
      <c r="D8" s="10"/>
      <c r="E8" s="11"/>
      <c r="F8" s="12"/>
      <c r="G8" s="2"/>
      <c r="H8" s="2"/>
      <c r="I8" s="2"/>
      <c r="J8" s="2"/>
      <c r="K8" s="13"/>
      <c r="L8" s="12"/>
      <c r="M8" s="2"/>
      <c r="N8" s="12"/>
    </row>
    <row x14ac:dyDescent="0.25" r="9" customHeight="1" ht="18.75">
      <c r="A9" s="16"/>
      <c r="B9" s="17"/>
      <c r="C9" s="10"/>
      <c r="D9" s="10"/>
      <c r="E9" s="11"/>
      <c r="F9" s="12"/>
      <c r="G9" s="2"/>
      <c r="H9" s="2"/>
      <c r="I9" s="2"/>
      <c r="J9" s="2"/>
      <c r="K9" s="13"/>
      <c r="L9" s="12"/>
      <c r="M9" s="2"/>
      <c r="N9" s="12"/>
    </row>
    <row x14ac:dyDescent="0.25" r="10" customHeight="1" ht="18.75">
      <c r="A10" s="1" t="s">
        <v>53</v>
      </c>
      <c r="B10" s="8">
        <v>668.3428571428572</v>
      </c>
      <c r="C10" s="9">
        <f>B10/B$7</f>
      </c>
      <c r="D10" s="10"/>
      <c r="E10" s="11"/>
      <c r="F10" s="12"/>
      <c r="G10" s="2"/>
      <c r="H10" s="2"/>
      <c r="I10" s="2"/>
      <c r="J10" s="2"/>
      <c r="K10" s="13"/>
      <c r="L10" s="12"/>
      <c r="M10" s="2"/>
      <c r="N10" s="12"/>
    </row>
    <row x14ac:dyDescent="0.25" r="11" customHeight="1" ht="18.75">
      <c r="A11" s="1" t="s">
        <v>48</v>
      </c>
      <c r="B11" s="8">
        <v>326.14285714285717</v>
      </c>
      <c r="C11" s="9">
        <f>B11/B$7</f>
      </c>
      <c r="D11" s="10"/>
      <c r="E11" s="11"/>
      <c r="F11" s="12"/>
      <c r="G11" s="2"/>
      <c r="H11" s="2"/>
      <c r="I11" s="2"/>
      <c r="J11" s="2"/>
      <c r="K11" s="13"/>
      <c r="L11" s="12"/>
      <c r="M11" s="2"/>
      <c r="N11" s="12"/>
    </row>
    <row x14ac:dyDescent="0.25" r="12" customHeight="1" ht="18.75">
      <c r="A12" s="1" t="s">
        <v>51</v>
      </c>
      <c r="B12" s="8">
        <v>49.21428571428571</v>
      </c>
      <c r="C12" s="9">
        <f>B12/B$7</f>
      </c>
      <c r="D12" s="10"/>
      <c r="E12" s="11"/>
      <c r="F12" s="12"/>
      <c r="G12" s="2"/>
      <c r="H12" s="2"/>
      <c r="I12" s="2"/>
      <c r="J12" s="2"/>
      <c r="K12" s="13"/>
      <c r="L12" s="12"/>
      <c r="M12" s="2"/>
      <c r="N12" s="12"/>
    </row>
    <row x14ac:dyDescent="0.25" r="13" customHeight="1" ht="18.75">
      <c r="A13" s="1" t="s">
        <v>50</v>
      </c>
      <c r="B13" s="8">
        <v>28.78571428571429</v>
      </c>
      <c r="C13" s="9">
        <f>B13/B$7</f>
      </c>
      <c r="D13" s="10"/>
      <c r="E13" s="11"/>
      <c r="F13" s="12"/>
      <c r="G13" s="2"/>
      <c r="H13" s="2"/>
      <c r="I13" s="2"/>
      <c r="J13" s="2"/>
      <c r="K13" s="13"/>
      <c r="L13" s="12"/>
      <c r="M13" s="2"/>
      <c r="N13" s="12"/>
    </row>
    <row x14ac:dyDescent="0.25" r="14" customHeight="1" ht="18.75">
      <c r="A14" s="1" t="s">
        <v>52</v>
      </c>
      <c r="B14" s="8">
        <v>14.142857142857142</v>
      </c>
      <c r="C14" s="9">
        <f>B14/B$7</f>
      </c>
      <c r="D14" s="10"/>
      <c r="E14" s="11"/>
      <c r="F14" s="12"/>
      <c r="G14" s="2"/>
      <c r="H14" s="2"/>
      <c r="I14" s="2"/>
      <c r="J14" s="2"/>
      <c r="K14" s="13"/>
      <c r="L14" s="12"/>
      <c r="M14" s="2"/>
      <c r="N14" s="12"/>
    </row>
    <row x14ac:dyDescent="0.25" r="15" customHeight="1" ht="18.75">
      <c r="A15" s="1" t="s">
        <v>49</v>
      </c>
      <c r="B15" s="8">
        <v>1.7142857142857142</v>
      </c>
      <c r="C15" s="9">
        <f>B15/B$7</f>
      </c>
      <c r="D15" s="10"/>
      <c r="E15" s="11"/>
      <c r="F15" s="12"/>
      <c r="G15" s="2"/>
      <c r="H15" s="2"/>
      <c r="I15" s="2"/>
      <c r="J15" s="2"/>
      <c r="K15" s="13"/>
      <c r="L15" s="12"/>
      <c r="M15" s="2"/>
      <c r="N15" s="12"/>
    </row>
    <row x14ac:dyDescent="0.25" r="16" customHeight="1" ht="18.75">
      <c r="A16" s="16"/>
      <c r="B16" s="17"/>
      <c r="C16" s="10"/>
      <c r="D16" s="10"/>
      <c r="E16" s="11"/>
      <c r="F16" s="12"/>
      <c r="G16" s="2"/>
      <c r="H16" s="2"/>
      <c r="I16" s="2"/>
      <c r="J16" s="2"/>
      <c r="K16" s="13"/>
      <c r="L16" s="12"/>
      <c r="M16" s="2"/>
      <c r="N16" s="12"/>
    </row>
    <row x14ac:dyDescent="0.25" r="17" customHeight="1" ht="18.75">
      <c r="A17" s="16"/>
      <c r="B17" s="17"/>
      <c r="C17" s="10"/>
      <c r="D17" s="10"/>
      <c r="E17" s="11"/>
      <c r="F17" s="12"/>
      <c r="G17" s="2"/>
      <c r="H17" s="2"/>
      <c r="I17" s="2"/>
      <c r="J17" s="2"/>
      <c r="K17" s="13"/>
      <c r="L17" s="12"/>
      <c r="M17" s="2"/>
      <c r="N17" s="12"/>
    </row>
    <row x14ac:dyDescent="0.25" r="18" customHeight="1" ht="18.75">
      <c r="A18" s="16"/>
      <c r="B18" s="17"/>
      <c r="C18" s="10"/>
      <c r="D18" s="10"/>
      <c r="E18" s="11"/>
      <c r="F18" s="12"/>
      <c r="G18" s="2"/>
      <c r="H18" s="2"/>
      <c r="I18" s="2"/>
      <c r="J18" s="2"/>
      <c r="K18" s="13"/>
      <c r="L18" s="12"/>
      <c r="M18" s="2"/>
      <c r="N18" s="12"/>
    </row>
    <row x14ac:dyDescent="0.25" r="19" customHeight="1" ht="18.75">
      <c r="A19" s="16"/>
      <c r="B19" s="17"/>
      <c r="C19" s="10"/>
      <c r="D19" s="10"/>
      <c r="E19" s="9">
        <v>1.2093</v>
      </c>
      <c r="F19" s="12"/>
      <c r="G19" s="2"/>
      <c r="H19" s="2"/>
      <c r="I19" s="2"/>
      <c r="J19" s="2"/>
      <c r="K19" s="13"/>
      <c r="L19" s="12"/>
      <c r="M19" s="2"/>
      <c r="N19" s="9">
        <v>1.1207</v>
      </c>
    </row>
    <row x14ac:dyDescent="0.25" r="20" customHeight="1" ht="18.75">
      <c r="A20" s="1" t="s">
        <v>37</v>
      </c>
      <c r="B20" s="8">
        <v>25.285714285714285</v>
      </c>
      <c r="C20" s="9">
        <f>B20/25</f>
      </c>
      <c r="D20" s="10"/>
      <c r="E20" s="11"/>
      <c r="F20" s="12"/>
      <c r="G20" s="2"/>
      <c r="H20" s="2"/>
      <c r="I20" s="2"/>
      <c r="J20" s="1" t="s">
        <v>37</v>
      </c>
      <c r="K20" s="8">
        <v>16.28571428571429</v>
      </c>
      <c r="L20" s="9">
        <f>K20/25</f>
      </c>
      <c r="M20" s="2"/>
      <c r="N20" s="12"/>
    </row>
    <row x14ac:dyDescent="0.25" r="21" customHeight="1" ht="18.75">
      <c r="A21" s="1" t="s">
        <v>31</v>
      </c>
      <c r="B21" s="8">
        <v>26</v>
      </c>
      <c r="C21" s="9">
        <f>B21/25</f>
      </c>
      <c r="D21" s="10"/>
      <c r="E21" s="11"/>
      <c r="F21" s="12"/>
      <c r="G21" s="2"/>
      <c r="H21" s="2"/>
      <c r="I21" s="2"/>
      <c r="J21" s="1" t="s">
        <v>2</v>
      </c>
      <c r="K21" s="8">
        <v>21.21428571428572</v>
      </c>
      <c r="L21" s="9">
        <f>K21/25</f>
      </c>
      <c r="M21" s="2"/>
      <c r="N21" s="12"/>
    </row>
    <row x14ac:dyDescent="0.25" r="22" customHeight="1" ht="18.75">
      <c r="A22" s="1" t="s">
        <v>14</v>
      </c>
      <c r="B22" s="8">
        <v>26.142857142857135</v>
      </c>
      <c r="C22" s="9">
        <f>B22/25</f>
      </c>
      <c r="D22" s="10"/>
      <c r="E22" s="11"/>
      <c r="F22" s="12"/>
      <c r="G22" s="2"/>
      <c r="H22" s="2"/>
      <c r="I22" s="2"/>
      <c r="J22" s="1" t="s">
        <v>17</v>
      </c>
      <c r="K22" s="8">
        <v>21.785714285714285</v>
      </c>
      <c r="L22" s="9">
        <f>K22/25</f>
      </c>
      <c r="M22" s="2"/>
      <c r="N22" s="12"/>
    </row>
    <row x14ac:dyDescent="0.25" r="23" customHeight="1" ht="18.75">
      <c r="A23" s="1" t="s">
        <v>20</v>
      </c>
      <c r="B23" s="8">
        <v>26.714285714285715</v>
      </c>
      <c r="C23" s="9">
        <f>B23/25</f>
      </c>
      <c r="D23" s="10"/>
      <c r="E23" s="11"/>
      <c r="F23" s="12"/>
      <c r="G23" s="2"/>
      <c r="H23" s="2"/>
      <c r="I23" s="2"/>
      <c r="J23" s="1" t="s">
        <v>38</v>
      </c>
      <c r="K23" s="8">
        <v>23.485714285714288</v>
      </c>
      <c r="L23" s="9">
        <f>K23/25</f>
      </c>
      <c r="M23" s="2"/>
      <c r="N23" s="12"/>
    </row>
    <row x14ac:dyDescent="0.25" r="24" customHeight="1" ht="18.75">
      <c r="A24" s="1" t="s">
        <v>42</v>
      </c>
      <c r="B24" s="8">
        <v>27</v>
      </c>
      <c r="C24" s="9">
        <f>B24/25</f>
      </c>
      <c r="D24" s="10"/>
      <c r="E24" s="11"/>
      <c r="F24" s="12"/>
      <c r="G24" s="2"/>
      <c r="H24" s="2"/>
      <c r="I24" s="2"/>
      <c r="J24" s="1" t="s">
        <v>29</v>
      </c>
      <c r="K24" s="8">
        <v>24.28571428571429</v>
      </c>
      <c r="L24" s="9">
        <f>K24/25</f>
      </c>
      <c r="M24" s="2"/>
      <c r="N24" s="12"/>
    </row>
    <row x14ac:dyDescent="0.25" r="25" customHeight="1" ht="18.75">
      <c r="A25" s="1" t="s">
        <v>29</v>
      </c>
      <c r="B25" s="8">
        <v>27.285714285714285</v>
      </c>
      <c r="C25" s="9">
        <f>B25/25</f>
      </c>
      <c r="D25" s="10"/>
      <c r="E25" s="11"/>
      <c r="F25" s="12"/>
      <c r="G25" s="2"/>
      <c r="H25" s="2"/>
      <c r="I25" s="2"/>
      <c r="J25" s="1" t="s">
        <v>47</v>
      </c>
      <c r="K25" s="8">
        <v>24.499999999999996</v>
      </c>
      <c r="L25" s="9">
        <f>K25/25</f>
      </c>
      <c r="M25" s="2"/>
      <c r="N25" s="12"/>
    </row>
    <row x14ac:dyDescent="0.25" r="26" customHeight="1" ht="18.75">
      <c r="A26" s="1" t="s">
        <v>33</v>
      </c>
      <c r="B26" s="8">
        <v>27.357142857142858</v>
      </c>
      <c r="C26" s="9">
        <f>B26/25</f>
      </c>
      <c r="D26" s="10"/>
      <c r="E26" s="11"/>
      <c r="F26" s="12"/>
      <c r="G26" s="2"/>
      <c r="H26" s="2"/>
      <c r="I26" s="2"/>
      <c r="J26" s="1" t="s">
        <v>6</v>
      </c>
      <c r="K26" s="8">
        <v>25.142857142857146</v>
      </c>
      <c r="L26" s="9">
        <f>K26/25</f>
      </c>
      <c r="M26" s="2"/>
      <c r="N26" s="12"/>
    </row>
    <row x14ac:dyDescent="0.25" r="27" customHeight="1" ht="18.75">
      <c r="A27" s="1" t="s">
        <v>17</v>
      </c>
      <c r="B27" s="8">
        <v>27.428571428571427</v>
      </c>
      <c r="C27" s="9">
        <f>B27/25</f>
      </c>
      <c r="D27" s="10"/>
      <c r="E27" s="11"/>
      <c r="F27" s="12"/>
      <c r="G27" s="2"/>
      <c r="H27" s="2"/>
      <c r="I27" s="2"/>
      <c r="J27" s="1" t="s">
        <v>0</v>
      </c>
      <c r="K27" s="8">
        <v>25.28571428571429</v>
      </c>
      <c r="L27" s="9">
        <f>K27/25</f>
      </c>
      <c r="M27" s="2"/>
      <c r="N27" s="12"/>
    </row>
    <row x14ac:dyDescent="0.25" r="28" customHeight="1" ht="18.75">
      <c r="A28" s="1" t="s">
        <v>12</v>
      </c>
      <c r="B28" s="8">
        <v>27.714285714285715</v>
      </c>
      <c r="C28" s="9">
        <f>B28/25</f>
      </c>
      <c r="D28" s="10"/>
      <c r="E28" s="11"/>
      <c r="F28" s="12"/>
      <c r="G28" s="2"/>
      <c r="H28" s="2"/>
      <c r="I28" s="2"/>
      <c r="J28" s="1" t="s">
        <v>31</v>
      </c>
      <c r="K28" s="8">
        <v>25.42857142857143</v>
      </c>
      <c r="L28" s="9">
        <f>K28/25</f>
      </c>
      <c r="M28" s="2"/>
      <c r="N28" s="12"/>
    </row>
    <row x14ac:dyDescent="0.25" r="29" customHeight="1" ht="18.75">
      <c r="A29" s="1" t="s">
        <v>16</v>
      </c>
      <c r="B29" s="8">
        <v>27.714285714285715</v>
      </c>
      <c r="C29" s="9">
        <f>B29/25</f>
      </c>
      <c r="D29" s="10"/>
      <c r="E29" s="11"/>
      <c r="F29" s="12"/>
      <c r="G29" s="2"/>
      <c r="H29" s="2"/>
      <c r="I29" s="2"/>
      <c r="J29" s="1" t="s">
        <v>14</v>
      </c>
      <c r="K29" s="8">
        <v>25.714285714285708</v>
      </c>
      <c r="L29" s="9">
        <f>K29/25</f>
      </c>
      <c r="M29" s="2"/>
      <c r="N29" s="12"/>
    </row>
    <row x14ac:dyDescent="0.25" r="30" customHeight="1" ht="18.75">
      <c r="A30" s="1" t="s">
        <v>44</v>
      </c>
      <c r="B30" s="8">
        <v>28.142857142857142</v>
      </c>
      <c r="C30" s="9">
        <f>B30/25</f>
      </c>
      <c r="D30" s="10"/>
      <c r="E30" s="11"/>
      <c r="F30" s="12"/>
      <c r="G30" s="2"/>
      <c r="H30" s="2"/>
      <c r="I30" s="2"/>
      <c r="J30" s="1" t="s">
        <v>18</v>
      </c>
      <c r="K30" s="8">
        <v>25.714285714285715</v>
      </c>
      <c r="L30" s="9">
        <f>K30/25</f>
      </c>
      <c r="M30" s="2"/>
      <c r="N30" s="12"/>
    </row>
    <row x14ac:dyDescent="0.25" r="31" customHeight="1" ht="18.75">
      <c r="A31" s="1" t="s">
        <v>10</v>
      </c>
      <c r="B31" s="8">
        <v>28.285714285714285</v>
      </c>
      <c r="C31" s="9">
        <f>B31/25</f>
      </c>
      <c r="D31" s="10"/>
      <c r="E31" s="11"/>
      <c r="F31" s="12"/>
      <c r="G31" s="2"/>
      <c r="H31" s="2"/>
      <c r="I31" s="2"/>
      <c r="J31" s="1" t="s">
        <v>8</v>
      </c>
      <c r="K31" s="8">
        <v>25.78571428571429</v>
      </c>
      <c r="L31" s="9">
        <f>K31/25</f>
      </c>
      <c r="M31" s="2"/>
      <c r="N31" s="12"/>
    </row>
    <row x14ac:dyDescent="0.25" r="32" customHeight="1" ht="18.75">
      <c r="A32" s="1" t="s">
        <v>18</v>
      </c>
      <c r="B32" s="8">
        <v>28.571428571428573</v>
      </c>
      <c r="C32" s="9">
        <f>B32/25</f>
      </c>
      <c r="D32" s="10"/>
      <c r="E32" s="11"/>
      <c r="F32" s="12"/>
      <c r="G32" s="2"/>
      <c r="H32" s="2"/>
      <c r="I32" s="2"/>
      <c r="J32" s="1" t="s">
        <v>20</v>
      </c>
      <c r="K32" s="8">
        <v>26.142857142857142</v>
      </c>
      <c r="L32" s="9">
        <f>K32/25</f>
      </c>
      <c r="M32" s="2"/>
      <c r="N32" s="12"/>
    </row>
    <row x14ac:dyDescent="0.25" r="33" customHeight="1" ht="18.75">
      <c r="A33" s="1" t="s">
        <v>46</v>
      </c>
      <c r="B33" s="8">
        <v>28.71428571428571</v>
      </c>
      <c r="C33" s="9">
        <f>B33/25</f>
      </c>
      <c r="D33" s="10"/>
      <c r="E33" s="11"/>
      <c r="F33" s="12"/>
      <c r="G33" s="2"/>
      <c r="H33" s="2"/>
      <c r="I33" s="2"/>
      <c r="J33" s="1" t="s">
        <v>33</v>
      </c>
      <c r="K33" s="8">
        <v>26.142857142857142</v>
      </c>
      <c r="L33" s="9">
        <f>K33/25</f>
      </c>
      <c r="M33" s="2"/>
      <c r="N33" s="12"/>
    </row>
    <row x14ac:dyDescent="0.25" r="34" customHeight="1" ht="18.75">
      <c r="A34" s="1" t="s">
        <v>26</v>
      </c>
      <c r="B34" s="8">
        <v>28.857142857142858</v>
      </c>
      <c r="C34" s="9">
        <f>B34/25</f>
      </c>
      <c r="D34" s="10"/>
      <c r="E34" s="11"/>
      <c r="F34" s="12"/>
      <c r="G34" s="2"/>
      <c r="H34" s="2"/>
      <c r="I34" s="2"/>
      <c r="J34" s="1" t="s">
        <v>42</v>
      </c>
      <c r="K34" s="8">
        <v>26.5</v>
      </c>
      <c r="L34" s="9">
        <f>K34/25</f>
      </c>
      <c r="M34" s="2"/>
      <c r="N34" s="12"/>
    </row>
    <row x14ac:dyDescent="0.25" r="35" customHeight="1" ht="18.75">
      <c r="A35" s="1" t="s">
        <v>6</v>
      </c>
      <c r="B35" s="8">
        <v>29.000000000000007</v>
      </c>
      <c r="C35" s="9">
        <f>B35/25</f>
      </c>
      <c r="D35" s="10"/>
      <c r="E35" s="11"/>
      <c r="F35" s="12"/>
      <c r="G35" s="2"/>
      <c r="H35" s="2"/>
      <c r="I35" s="2"/>
      <c r="J35" s="1" t="s">
        <v>26</v>
      </c>
      <c r="K35" s="8">
        <v>26.57142857142857</v>
      </c>
      <c r="L35" s="9">
        <f>K35/25</f>
      </c>
      <c r="M35" s="2"/>
      <c r="N35" s="12"/>
    </row>
    <row x14ac:dyDescent="0.25" r="36" customHeight="1" ht="18.75">
      <c r="A36" s="1" t="s">
        <v>24</v>
      </c>
      <c r="B36" s="8">
        <v>29.21428571428571</v>
      </c>
      <c r="C36" s="9">
        <f>B36/25</f>
      </c>
      <c r="D36" s="10"/>
      <c r="E36" s="11"/>
      <c r="F36" s="12"/>
      <c r="G36" s="2"/>
      <c r="H36" s="2"/>
      <c r="I36" s="2"/>
      <c r="J36" s="1" t="s">
        <v>12</v>
      </c>
      <c r="K36" s="8">
        <v>27.000000000000004</v>
      </c>
      <c r="L36" s="9">
        <f>K36/25</f>
      </c>
      <c r="M36" s="2"/>
      <c r="N36" s="12"/>
    </row>
    <row x14ac:dyDescent="0.25" r="37" customHeight="1" ht="18.75">
      <c r="A37" s="1" t="s">
        <v>55</v>
      </c>
      <c r="B37" s="8">
        <v>29.500000000000004</v>
      </c>
      <c r="C37" s="9">
        <f>B37/25</f>
      </c>
      <c r="D37" s="10"/>
      <c r="E37" s="11"/>
      <c r="F37" s="12"/>
      <c r="G37" s="2"/>
      <c r="H37" s="2"/>
      <c r="I37" s="2"/>
      <c r="J37" s="1" t="s">
        <v>10</v>
      </c>
      <c r="K37" s="8">
        <v>27.285714285714285</v>
      </c>
      <c r="L37" s="9">
        <f>K37/25</f>
      </c>
      <c r="M37" s="2"/>
      <c r="N37" s="12"/>
    </row>
    <row x14ac:dyDescent="0.25" r="38" customHeight="1" ht="18.75">
      <c r="A38" s="1" t="s">
        <v>2</v>
      </c>
      <c r="B38" s="8">
        <v>29.500000000000004</v>
      </c>
      <c r="C38" s="9">
        <f>B38/25</f>
      </c>
      <c r="D38" s="10"/>
      <c r="E38" s="11"/>
      <c r="F38" s="12"/>
      <c r="G38" s="2"/>
      <c r="H38" s="2"/>
      <c r="I38" s="2"/>
      <c r="J38" s="1" t="s">
        <v>28</v>
      </c>
      <c r="K38" s="8">
        <v>27.428571428571427</v>
      </c>
      <c r="L38" s="9">
        <f>K38/25</f>
      </c>
      <c r="M38" s="2"/>
      <c r="N38" s="12"/>
    </row>
    <row x14ac:dyDescent="0.25" r="39" customHeight="1" ht="18.75">
      <c r="A39" s="1" t="s">
        <v>28</v>
      </c>
      <c r="B39" s="8">
        <v>29.857142857142854</v>
      </c>
      <c r="C39" s="9">
        <f>B39/25</f>
      </c>
      <c r="D39" s="10"/>
      <c r="E39" s="11"/>
      <c r="F39" s="12"/>
      <c r="G39" s="2"/>
      <c r="H39" s="2"/>
      <c r="I39" s="2"/>
      <c r="J39" s="1" t="s">
        <v>44</v>
      </c>
      <c r="K39" s="8">
        <v>27.428571428571427</v>
      </c>
      <c r="L39" s="9">
        <f>K39/25</f>
      </c>
      <c r="M39" s="2"/>
      <c r="N39" s="12"/>
    </row>
    <row x14ac:dyDescent="0.25" r="40" customHeight="1" ht="18.75">
      <c r="A40" s="1" t="s">
        <v>35</v>
      </c>
      <c r="B40" s="8">
        <v>30</v>
      </c>
      <c r="C40" s="9">
        <f>B40/25</f>
      </c>
      <c r="D40" s="10"/>
      <c r="E40" s="11"/>
      <c r="F40" s="12"/>
      <c r="G40" s="2"/>
      <c r="H40" s="2"/>
      <c r="I40" s="2"/>
      <c r="J40" s="1" t="s">
        <v>55</v>
      </c>
      <c r="K40" s="8">
        <v>27.500000000000004</v>
      </c>
      <c r="L40" s="9">
        <f>K40/25</f>
      </c>
      <c r="M40" s="2"/>
      <c r="N40" s="12"/>
    </row>
    <row x14ac:dyDescent="0.25" r="41" customHeight="1" ht="18.75">
      <c r="A41" s="1" t="s">
        <v>23</v>
      </c>
      <c r="B41" s="8">
        <v>30.07142857142857</v>
      </c>
      <c r="C41" s="9">
        <f>B41/25</f>
      </c>
      <c r="D41" s="10"/>
      <c r="E41" s="11"/>
      <c r="F41" s="12"/>
      <c r="G41" s="2"/>
      <c r="H41" s="2"/>
      <c r="I41" s="2"/>
      <c r="J41" s="1" t="s">
        <v>16</v>
      </c>
      <c r="K41" s="8">
        <v>27.714285714285715</v>
      </c>
      <c r="L41" s="9">
        <f>K41/25</f>
      </c>
      <c r="M41" s="2"/>
      <c r="N41" s="12"/>
    </row>
    <row x14ac:dyDescent="0.25" r="42" customHeight="1" ht="18.75">
      <c r="A42" s="1" t="s">
        <v>39</v>
      </c>
      <c r="B42" s="8">
        <v>30.14285714285714</v>
      </c>
      <c r="C42" s="9">
        <f>B42/25</f>
      </c>
      <c r="D42" s="10"/>
      <c r="E42" s="11"/>
      <c r="F42" s="12"/>
      <c r="G42" s="2"/>
      <c r="H42" s="2"/>
      <c r="I42" s="2"/>
      <c r="J42" s="1" t="s">
        <v>46</v>
      </c>
      <c r="K42" s="8">
        <v>28.428571428571427</v>
      </c>
      <c r="L42" s="9">
        <f>K42/25</f>
      </c>
      <c r="M42" s="2"/>
      <c r="N42" s="12"/>
    </row>
    <row x14ac:dyDescent="0.25" r="43" customHeight="1" ht="18.75">
      <c r="A43" s="1" t="s">
        <v>8</v>
      </c>
      <c r="B43" s="8">
        <v>30.428571428571434</v>
      </c>
      <c r="C43" s="9">
        <f>B43/25</f>
      </c>
      <c r="D43" s="10"/>
      <c r="E43" s="11"/>
      <c r="F43" s="12"/>
      <c r="G43" s="2"/>
      <c r="H43" s="2"/>
      <c r="I43" s="2"/>
      <c r="J43" s="1" t="s">
        <v>35</v>
      </c>
      <c r="K43" s="8">
        <v>28.42857142857143</v>
      </c>
      <c r="L43" s="9">
        <f>K43/25</f>
      </c>
      <c r="M43" s="2"/>
      <c r="N43" s="12"/>
    </row>
    <row x14ac:dyDescent="0.25" r="44" customHeight="1" ht="18.75">
      <c r="A44" s="1" t="s">
        <v>38</v>
      </c>
      <c r="B44" s="8">
        <v>30.485714285714288</v>
      </c>
      <c r="C44" s="9">
        <f>B44/25</f>
      </c>
      <c r="D44" s="10"/>
      <c r="E44" s="11"/>
      <c r="F44" s="12"/>
      <c r="G44" s="2"/>
      <c r="H44" s="2"/>
      <c r="I44" s="2"/>
      <c r="J44" s="1" t="s">
        <v>23</v>
      </c>
      <c r="K44" s="8">
        <v>29.142857142857142</v>
      </c>
      <c r="L44" s="9">
        <f>K44/25</f>
      </c>
      <c r="M44" s="2"/>
      <c r="N44" s="12"/>
    </row>
    <row x14ac:dyDescent="0.25" r="45" customHeight="1" ht="18.75">
      <c r="A45" s="1" t="s">
        <v>45</v>
      </c>
      <c r="B45" s="8">
        <v>31.000000000000004</v>
      </c>
      <c r="C45" s="9">
        <f>B45/25</f>
      </c>
      <c r="D45" s="10"/>
      <c r="E45" s="11"/>
      <c r="F45" s="12"/>
      <c r="G45" s="2"/>
      <c r="H45" s="2"/>
      <c r="I45" s="2"/>
      <c r="J45" s="1" t="s">
        <v>24</v>
      </c>
      <c r="K45" s="8">
        <v>29.21428571428571</v>
      </c>
      <c r="L45" s="9">
        <f>K45/25</f>
      </c>
      <c r="M45" s="2"/>
      <c r="N45" s="12"/>
    </row>
    <row x14ac:dyDescent="0.25" r="46" customHeight="1" ht="18.75">
      <c r="A46" s="1" t="s">
        <v>47</v>
      </c>
      <c r="B46" s="8">
        <v>31.142857142857142</v>
      </c>
      <c r="C46" s="9">
        <f>B46/25</f>
      </c>
      <c r="D46" s="10"/>
      <c r="E46" s="11"/>
      <c r="F46" s="12"/>
      <c r="G46" s="2"/>
      <c r="H46" s="2"/>
      <c r="I46" s="2"/>
      <c r="J46" s="1" t="s">
        <v>45</v>
      </c>
      <c r="K46" s="8">
        <v>29.357142857142858</v>
      </c>
      <c r="L46" s="9">
        <f>K46/25</f>
      </c>
      <c r="M46" s="2"/>
      <c r="N46" s="12"/>
    </row>
    <row x14ac:dyDescent="0.25" r="47" customHeight="1" ht="18.75">
      <c r="A47" s="1" t="s">
        <v>36</v>
      </c>
      <c r="B47" s="8">
        <v>31.785714285714285</v>
      </c>
      <c r="C47" s="9">
        <f>B47/25</f>
      </c>
      <c r="D47" s="10"/>
      <c r="E47" s="11"/>
      <c r="F47" s="12"/>
      <c r="G47" s="2"/>
      <c r="H47" s="2"/>
      <c r="I47" s="2"/>
      <c r="J47" s="1" t="s">
        <v>39</v>
      </c>
      <c r="K47" s="8">
        <v>29.857142857142854</v>
      </c>
      <c r="L47" s="9">
        <f>K47/25</f>
      </c>
      <c r="M47" s="2"/>
      <c r="N47" s="12"/>
    </row>
    <row x14ac:dyDescent="0.25" r="48" customHeight="1" ht="18.75">
      <c r="A48" s="1" t="s">
        <v>40</v>
      </c>
      <c r="B48" s="8">
        <v>32.5</v>
      </c>
      <c r="C48" s="9">
        <f>B48/25</f>
      </c>
      <c r="D48" s="10"/>
      <c r="E48" s="11"/>
      <c r="F48" s="12"/>
      <c r="G48" s="2"/>
      <c r="H48" s="2"/>
      <c r="I48" s="2"/>
      <c r="J48" s="1" t="s">
        <v>36</v>
      </c>
      <c r="K48" s="8">
        <v>31.214285714285715</v>
      </c>
      <c r="L48" s="9">
        <f>K48/25</f>
      </c>
      <c r="M48" s="2"/>
      <c r="N48" s="12"/>
    </row>
    <row x14ac:dyDescent="0.25" r="49" customHeight="1" ht="18.75">
      <c r="A49" s="1" t="s">
        <v>43</v>
      </c>
      <c r="B49" s="8">
        <v>32.57142857142857</v>
      </c>
      <c r="C49" s="9">
        <f>B49/25</f>
      </c>
      <c r="D49" s="10"/>
      <c r="E49" s="11"/>
      <c r="F49" s="12"/>
      <c r="G49" s="2"/>
      <c r="H49" s="2"/>
      <c r="I49" s="2"/>
      <c r="J49" s="1" t="s">
        <v>25</v>
      </c>
      <c r="K49" s="8">
        <v>31.928571428571427</v>
      </c>
      <c r="L49" s="9">
        <f>K49/25</f>
      </c>
      <c r="M49" s="2"/>
      <c r="N49" s="12"/>
    </row>
    <row x14ac:dyDescent="0.25" r="50" customHeight="1" ht="18.75">
      <c r="A50" s="1" t="s">
        <v>25</v>
      </c>
      <c r="B50" s="8">
        <v>33.14285714285714</v>
      </c>
      <c r="C50" s="9">
        <f>B50/25</f>
      </c>
      <c r="D50" s="10"/>
      <c r="E50" s="11"/>
      <c r="F50" s="12"/>
      <c r="G50" s="2"/>
      <c r="H50" s="2"/>
      <c r="I50" s="2"/>
      <c r="J50" s="1" t="s">
        <v>40</v>
      </c>
      <c r="K50" s="8">
        <v>32.5</v>
      </c>
      <c r="L50" s="9">
        <f>K50/25</f>
      </c>
      <c r="M50" s="2"/>
      <c r="N50" s="12"/>
    </row>
    <row x14ac:dyDescent="0.25" r="51" customHeight="1" ht="18.75">
      <c r="A51" s="1" t="s">
        <v>0</v>
      </c>
      <c r="B51" s="8">
        <v>33.142857142857146</v>
      </c>
      <c r="C51" s="9">
        <f>B51/25</f>
      </c>
      <c r="D51" s="10"/>
      <c r="E51" s="11"/>
      <c r="F51" s="12"/>
      <c r="G51" s="2"/>
      <c r="H51" s="2"/>
      <c r="I51" s="2"/>
      <c r="J51" s="1" t="s">
        <v>43</v>
      </c>
      <c r="K51" s="8">
        <v>32.57142857142857</v>
      </c>
      <c r="L51" s="9">
        <f>K51/25</f>
      </c>
      <c r="M51" s="2"/>
      <c r="N51" s="12"/>
    </row>
    <row x14ac:dyDescent="0.25" r="52" customHeight="1" ht="18.75">
      <c r="A52" s="1" t="s">
        <v>22</v>
      </c>
      <c r="B52" s="8">
        <v>34.142857142857146</v>
      </c>
      <c r="C52" s="9">
        <f>B52/25</f>
      </c>
      <c r="D52" s="10"/>
      <c r="E52" s="11"/>
      <c r="F52" s="12"/>
      <c r="G52" s="2"/>
      <c r="H52" s="2"/>
      <c r="I52" s="2"/>
      <c r="J52" s="1" t="s">
        <v>4</v>
      </c>
      <c r="K52" s="8">
        <v>33.92857142857143</v>
      </c>
      <c r="L52" s="9">
        <f>K52/25</f>
      </c>
      <c r="M52" s="2"/>
      <c r="N52" s="12"/>
    </row>
    <row x14ac:dyDescent="0.25" r="53" customHeight="1" ht="18.75">
      <c r="A53" s="1" t="s">
        <v>4</v>
      </c>
      <c r="B53" s="8">
        <v>35.5</v>
      </c>
      <c r="C53" s="9">
        <f>B53/25</f>
      </c>
      <c r="D53" s="10"/>
      <c r="E53" s="11"/>
      <c r="F53" s="12"/>
      <c r="G53" s="2"/>
      <c r="H53" s="2"/>
      <c r="I53" s="2"/>
      <c r="J53" s="1" t="s">
        <v>22</v>
      </c>
      <c r="K53" s="8">
        <v>34.142857142857146</v>
      </c>
      <c r="L53" s="9">
        <f>K53/25</f>
      </c>
      <c r="M53" s="2"/>
      <c r="N53" s="12"/>
    </row>
    <row x14ac:dyDescent="0.25" r="54" customHeight="1" ht="18.75">
      <c r="A54" s="1" t="s">
        <v>21</v>
      </c>
      <c r="B54" s="8">
        <v>41.28571428571428</v>
      </c>
      <c r="C54" s="9">
        <f>B54/25</f>
      </c>
      <c r="D54" s="10"/>
      <c r="E54" s="11"/>
      <c r="F54" s="12"/>
      <c r="G54" s="2"/>
      <c r="H54" s="2"/>
      <c r="I54" s="2"/>
      <c r="J54" s="1" t="s">
        <v>21</v>
      </c>
      <c r="K54" s="8">
        <v>40.85714285714285</v>
      </c>
      <c r="L54" s="9">
        <f>K54/25</f>
      </c>
      <c r="M54" s="2"/>
      <c r="N54" s="12"/>
    </row>
    <row x14ac:dyDescent="0.25" r="55" customHeight="1" ht="18.75">
      <c r="A55" s="1" t="s">
        <v>19</v>
      </c>
      <c r="B55" s="8">
        <v>42.714285714285715</v>
      </c>
      <c r="C55" s="9">
        <f>B55/25</f>
      </c>
      <c r="D55" s="10"/>
      <c r="E55" s="11"/>
      <c r="F55" s="12"/>
      <c r="G55" s="2"/>
      <c r="H55" s="2"/>
      <c r="I55" s="2"/>
      <c r="J55" s="1" t="s">
        <v>19</v>
      </c>
      <c r="K55" s="8">
        <v>42.714285714285715</v>
      </c>
      <c r="L55" s="9">
        <f>K55/25</f>
      </c>
      <c r="M55" s="2"/>
      <c r="N55" s="12"/>
    </row>
    <row x14ac:dyDescent="0.25" r="56" customHeight="1" ht="18.75">
      <c r="A56" s="16"/>
      <c r="B56" s="17"/>
      <c r="C56" s="10"/>
      <c r="D56" s="10"/>
      <c r="E56" s="11"/>
      <c r="F56" s="12"/>
      <c r="G56" s="2"/>
      <c r="H56" s="2"/>
      <c r="I56" s="2"/>
      <c r="J56" s="2"/>
      <c r="K56" s="13"/>
      <c r="L56" s="12"/>
      <c r="M56" s="2"/>
      <c r="N56" s="12"/>
    </row>
    <row x14ac:dyDescent="0.25" r="57" customHeight="1" ht="18.75">
      <c r="A57" s="16"/>
      <c r="B57" s="17"/>
      <c r="C57" s="10"/>
      <c r="D57" s="10"/>
      <c r="E57" s="11"/>
      <c r="F57" s="12"/>
      <c r="G57" s="2"/>
      <c r="H57" s="2"/>
      <c r="I57" s="2"/>
      <c r="J57" s="2"/>
      <c r="K57" s="13"/>
      <c r="L57" s="12"/>
      <c r="M57" s="2"/>
      <c r="N57" s="12"/>
    </row>
    <row x14ac:dyDescent="0.25" r="58" customHeight="1" ht="18.75">
      <c r="A58" s="16"/>
      <c r="B58" s="17"/>
      <c r="C58" s="10"/>
      <c r="D58" s="10"/>
      <c r="E58" s="11"/>
      <c r="F58" s="12"/>
      <c r="G58" s="2"/>
      <c r="H58" s="2"/>
      <c r="I58" s="2"/>
      <c r="J58" s="2"/>
      <c r="K58" s="13"/>
      <c r="L58" s="12"/>
      <c r="M58" s="2"/>
      <c r="N58" s="12"/>
    </row>
    <row x14ac:dyDescent="0.25" r="59" customHeight="1" ht="18.75">
      <c r="A59" s="16"/>
      <c r="B59" s="17"/>
      <c r="C59" s="10"/>
      <c r="D59" s="10"/>
      <c r="E59" s="11"/>
      <c r="F59" s="12"/>
      <c r="G59" s="2"/>
      <c r="H59" s="2"/>
      <c r="I59" s="2"/>
      <c r="J59" s="2"/>
      <c r="K59" s="13"/>
      <c r="L59" s="12"/>
      <c r="M59" s="2"/>
      <c r="N59" s="12"/>
    </row>
    <row x14ac:dyDescent="0.25" r="60" customHeight="1" ht="18.75">
      <c r="A60" s="16"/>
      <c r="B60" s="17"/>
      <c r="C60" s="10"/>
      <c r="D60" s="10"/>
      <c r="E60" s="11"/>
      <c r="F60" s="12"/>
      <c r="G60" s="2"/>
      <c r="H60" s="2"/>
      <c r="I60" s="2"/>
      <c r="J60" s="2"/>
      <c r="K60" s="13"/>
      <c r="L60" s="12"/>
      <c r="M60" s="2"/>
      <c r="N60" s="12"/>
    </row>
    <row x14ac:dyDescent="0.25" r="61" customHeight="1" ht="18.75">
      <c r="A61" s="16"/>
      <c r="B61" s="17"/>
      <c r="C61" s="10"/>
      <c r="D61" s="10"/>
      <c r="E61" s="11"/>
      <c r="F61" s="12"/>
      <c r="G61" s="2"/>
      <c r="H61" s="2"/>
      <c r="I61" s="2"/>
      <c r="J61" s="2"/>
      <c r="K61" s="13"/>
      <c r="L61" s="12"/>
      <c r="M61" s="2"/>
      <c r="N61" s="12"/>
    </row>
    <row x14ac:dyDescent="0.25" r="62" customHeight="1" ht="18.75">
      <c r="A62" s="16"/>
      <c r="B62" s="17"/>
      <c r="C62" s="10"/>
      <c r="D62" s="10"/>
      <c r="E62" s="11"/>
      <c r="F62" s="12"/>
      <c r="G62" s="2"/>
      <c r="H62" s="2"/>
      <c r="I62" s="2"/>
      <c r="J62" s="2"/>
      <c r="K62" s="13"/>
      <c r="L62" s="12"/>
      <c r="M62" s="2"/>
      <c r="N62" s="12"/>
    </row>
    <row x14ac:dyDescent="0.25" r="63" customHeight="1" ht="18.75">
      <c r="A63" s="16"/>
      <c r="B63" s="17"/>
      <c r="C63" s="10"/>
      <c r="D63" s="10"/>
      <c r="E63" s="11"/>
      <c r="F63" s="12"/>
      <c r="G63" s="2"/>
      <c r="H63" s="2"/>
      <c r="I63" s="2"/>
      <c r="J63" s="2"/>
      <c r="K63" s="13"/>
      <c r="L63" s="12"/>
      <c r="M63" s="2"/>
      <c r="N63" s="12"/>
    </row>
    <row x14ac:dyDescent="0.25" r="64" customHeight="1" ht="18.75">
      <c r="A64" s="1" t="s">
        <v>56</v>
      </c>
      <c r="B64" s="8">
        <v>70</v>
      </c>
      <c r="C64" s="10"/>
      <c r="D64" s="10"/>
      <c r="E64" s="11"/>
      <c r="F64" s="12"/>
      <c r="G64" s="2"/>
      <c r="H64" s="2"/>
      <c r="I64" s="2"/>
      <c r="J64" s="2"/>
      <c r="K64" s="13"/>
      <c r="L64" s="12"/>
      <c r="M64" s="2"/>
      <c r="N64" s="12"/>
    </row>
    <row x14ac:dyDescent="0.25" r="65" customHeight="1" ht="18.75">
      <c r="A65" s="1" t="s">
        <v>57</v>
      </c>
      <c r="B65" s="8">
        <v>39.642857142857146</v>
      </c>
      <c r="C65" s="10"/>
      <c r="D65" s="10"/>
      <c r="E65" s="11"/>
      <c r="F65" s="12"/>
      <c r="G65" s="2"/>
      <c r="H65" s="2"/>
      <c r="I65" s="2"/>
      <c r="J65" s="2"/>
      <c r="K65" s="13"/>
      <c r="L65" s="12"/>
      <c r="M65" s="2"/>
      <c r="N65" s="12"/>
    </row>
    <row x14ac:dyDescent="0.25" r="66" customHeight="1" ht="18.75">
      <c r="A66" s="1" t="s">
        <v>58</v>
      </c>
      <c r="B66" s="8">
        <v>33.285714285714285</v>
      </c>
      <c r="C66" s="10"/>
      <c r="D66" s="10"/>
      <c r="E66" s="11"/>
      <c r="F66" s="12"/>
      <c r="G66" s="2"/>
      <c r="H66" s="2"/>
      <c r="I66" s="2"/>
      <c r="J66" s="2"/>
      <c r="K66" s="13"/>
      <c r="L66" s="12"/>
      <c r="M66" s="2"/>
      <c r="N66" s="12"/>
    </row>
    <row x14ac:dyDescent="0.25" r="67" customHeight="1" ht="18.75">
      <c r="A67" s="1" t="s">
        <v>59</v>
      </c>
      <c r="B67" s="8">
        <v>20.5</v>
      </c>
      <c r="C67" s="10"/>
      <c r="D67" s="10"/>
      <c r="E67" s="11"/>
      <c r="F67" s="12"/>
      <c r="G67" s="2"/>
      <c r="H67" s="2"/>
      <c r="I67" s="2"/>
      <c r="J67" s="2"/>
      <c r="K67" s="13"/>
      <c r="L67" s="12"/>
      <c r="M67" s="2"/>
      <c r="N67" s="12"/>
    </row>
    <row x14ac:dyDescent="0.25" r="68" customHeight="1" ht="18.75">
      <c r="A68" s="1" t="s">
        <v>60</v>
      </c>
      <c r="B68" s="8">
        <v>18.642857142857146</v>
      </c>
      <c r="C68" s="10"/>
      <c r="D68" s="10"/>
      <c r="E68" s="11"/>
      <c r="F68" s="12"/>
      <c r="G68" s="2"/>
      <c r="H68" s="2"/>
      <c r="I68" s="2"/>
      <c r="J68" s="2"/>
      <c r="K68" s="13"/>
      <c r="L68" s="12"/>
      <c r="M68" s="2"/>
      <c r="N68" s="12"/>
    </row>
    <row x14ac:dyDescent="0.25" r="69" customHeight="1" ht="18.75">
      <c r="A69" s="1" t="s">
        <v>61</v>
      </c>
      <c r="B69" s="8">
        <v>17.42857142857143</v>
      </c>
      <c r="C69" s="10"/>
      <c r="D69" s="10"/>
      <c r="E69" s="11"/>
      <c r="F69" s="12"/>
      <c r="G69" s="2"/>
      <c r="H69" s="2"/>
      <c r="I69" s="2"/>
      <c r="J69" s="2"/>
      <c r="K69" s="13"/>
      <c r="L69" s="12"/>
      <c r="M69" s="2"/>
      <c r="N69" s="12"/>
    </row>
    <row x14ac:dyDescent="0.25" r="70" customHeight="1" ht="18.75">
      <c r="A70" s="1" t="s">
        <v>62</v>
      </c>
      <c r="B70" s="8">
        <v>15.571428571428571</v>
      </c>
      <c r="C70" s="10"/>
      <c r="D70" s="10"/>
      <c r="E70" s="11"/>
      <c r="F70" s="12"/>
      <c r="G70" s="2"/>
      <c r="H70" s="2"/>
      <c r="I70" s="2"/>
      <c r="J70" s="2"/>
      <c r="K70" s="13"/>
      <c r="L70" s="12"/>
      <c r="M70" s="2"/>
      <c r="N70" s="12"/>
    </row>
    <row x14ac:dyDescent="0.25" r="71" customHeight="1" ht="18.75">
      <c r="A71" s="1" t="s">
        <v>63</v>
      </c>
      <c r="B71" s="8">
        <v>15.142857142857142</v>
      </c>
      <c r="C71" s="10"/>
      <c r="D71" s="10"/>
      <c r="E71" s="11"/>
      <c r="F71" s="12"/>
      <c r="G71" s="2"/>
      <c r="H71" s="2"/>
      <c r="I71" s="2"/>
      <c r="J71" s="2"/>
      <c r="K71" s="13"/>
      <c r="L71" s="12"/>
      <c r="M71" s="2"/>
      <c r="N71" s="12"/>
    </row>
    <row x14ac:dyDescent="0.25" r="72" customHeight="1" ht="18.75">
      <c r="A72" s="1" t="s">
        <v>64</v>
      </c>
      <c r="B72" s="8">
        <v>12.714285714285715</v>
      </c>
      <c r="C72" s="10"/>
      <c r="D72" s="10"/>
      <c r="E72" s="11"/>
      <c r="F72" s="12"/>
      <c r="G72" s="2"/>
      <c r="H72" s="2"/>
      <c r="I72" s="2"/>
      <c r="J72" s="2"/>
      <c r="K72" s="13"/>
      <c r="L72" s="12"/>
      <c r="M72" s="2"/>
      <c r="N72" s="12"/>
    </row>
    <row x14ac:dyDescent="0.25" r="73" customHeight="1" ht="18.75">
      <c r="A73" s="1" t="s">
        <v>65</v>
      </c>
      <c r="B73" s="8">
        <v>10.857142857142856</v>
      </c>
      <c r="C73" s="10"/>
      <c r="D73" s="10"/>
      <c r="E73" s="11"/>
      <c r="F73" s="12"/>
      <c r="G73" s="2"/>
      <c r="H73" s="2"/>
      <c r="I73" s="2"/>
      <c r="J73" s="2"/>
      <c r="K73" s="13"/>
      <c r="L73" s="12"/>
      <c r="M73" s="2"/>
      <c r="N73" s="12"/>
    </row>
    <row x14ac:dyDescent="0.25" r="74" customHeight="1" ht="18.75">
      <c r="A74" s="1" t="s">
        <v>66</v>
      </c>
      <c r="B74" s="8">
        <v>7</v>
      </c>
      <c r="C74" s="10"/>
      <c r="D74" s="10"/>
      <c r="E74" s="11"/>
      <c r="F74" s="12"/>
      <c r="G74" s="2"/>
      <c r="H74" s="2"/>
      <c r="I74" s="2"/>
      <c r="J74" s="2"/>
      <c r="K74" s="13"/>
      <c r="L74" s="12"/>
      <c r="M74" s="2"/>
      <c r="N74" s="12"/>
    </row>
    <row x14ac:dyDescent="0.25" r="75" customHeight="1" ht="18.75">
      <c r="A75" s="1" t="s">
        <v>67</v>
      </c>
      <c r="B75" s="8">
        <v>6.714285714285714</v>
      </c>
      <c r="C75" s="10"/>
      <c r="D75" s="10"/>
      <c r="E75" s="11"/>
      <c r="F75" s="12"/>
      <c r="G75" s="2"/>
      <c r="H75" s="2"/>
      <c r="I75" s="2"/>
      <c r="J75" s="2"/>
      <c r="K75" s="13"/>
      <c r="L75" s="12"/>
      <c r="M75" s="2"/>
      <c r="N75" s="12"/>
    </row>
    <row x14ac:dyDescent="0.25" r="76" customHeight="1" ht="18.75">
      <c r="A76" s="1" t="s">
        <v>68</v>
      </c>
      <c r="B76" s="8">
        <v>6.428571428571429</v>
      </c>
      <c r="C76" s="10"/>
      <c r="D76" s="10"/>
      <c r="E76" s="11"/>
      <c r="F76" s="12"/>
      <c r="G76" s="2"/>
      <c r="H76" s="2"/>
      <c r="I76" s="2"/>
      <c r="J76" s="2"/>
      <c r="K76" s="13"/>
      <c r="L76" s="12"/>
      <c r="M76" s="2"/>
      <c r="N76" s="12"/>
    </row>
    <row x14ac:dyDescent="0.25" r="77" customHeight="1" ht="18.75">
      <c r="A77" s="1" t="s">
        <v>69</v>
      </c>
      <c r="B77" s="8">
        <v>6.285714285714286</v>
      </c>
      <c r="C77" s="10"/>
      <c r="D77" s="10"/>
      <c r="E77" s="11"/>
      <c r="F77" s="12"/>
      <c r="G77" s="2"/>
      <c r="H77" s="2"/>
      <c r="I77" s="2"/>
      <c r="J77" s="2"/>
      <c r="K77" s="13"/>
      <c r="L77" s="12"/>
      <c r="M77" s="2"/>
      <c r="N77" s="12"/>
    </row>
    <row x14ac:dyDescent="0.25" r="78" customHeight="1" ht="18.75">
      <c r="A78" s="1" t="s">
        <v>70</v>
      </c>
      <c r="B78" s="8">
        <v>6</v>
      </c>
      <c r="C78" s="10"/>
      <c r="D78" s="10"/>
      <c r="E78" s="11"/>
      <c r="F78" s="12"/>
      <c r="G78" s="2"/>
      <c r="H78" s="2"/>
      <c r="I78" s="2"/>
      <c r="J78" s="2"/>
      <c r="K78" s="13"/>
      <c r="L78" s="12"/>
      <c r="M78" s="2"/>
      <c r="N78" s="12"/>
    </row>
    <row x14ac:dyDescent="0.25" r="79" customHeight="1" ht="18.75">
      <c r="A79" s="1" t="s">
        <v>71</v>
      </c>
      <c r="B79" s="8">
        <v>4.785714285714286</v>
      </c>
      <c r="C79" s="10"/>
      <c r="D79" s="10"/>
      <c r="E79" s="11"/>
      <c r="F79" s="12"/>
      <c r="G79" s="2"/>
      <c r="H79" s="2"/>
      <c r="I79" s="2"/>
      <c r="J79" s="2"/>
      <c r="K79" s="13"/>
      <c r="L79" s="12"/>
      <c r="M79" s="2"/>
      <c r="N79" s="12"/>
    </row>
    <row x14ac:dyDescent="0.25" r="80" customHeight="1" ht="18.75">
      <c r="A80" s="1" t="s">
        <v>72</v>
      </c>
      <c r="B80" s="8">
        <v>4.571428571428571</v>
      </c>
      <c r="C80" s="10"/>
      <c r="D80" s="10"/>
      <c r="E80" s="11"/>
      <c r="F80" s="12"/>
      <c r="G80" s="2"/>
      <c r="H80" s="2"/>
      <c r="I80" s="2"/>
      <c r="J80" s="2"/>
      <c r="K80" s="13"/>
      <c r="L80" s="12"/>
      <c r="M80" s="2"/>
      <c r="N80" s="12"/>
    </row>
    <row x14ac:dyDescent="0.25" r="81" customHeight="1" ht="18.75">
      <c r="A81" s="1" t="s">
        <v>73</v>
      </c>
      <c r="B81" s="8">
        <v>3.8571428571428568</v>
      </c>
      <c r="C81" s="10"/>
      <c r="D81" s="10"/>
      <c r="E81" s="11"/>
      <c r="F81" s="12"/>
      <c r="G81" s="2"/>
      <c r="H81" s="2"/>
      <c r="I81" s="2"/>
      <c r="J81" s="2"/>
      <c r="K81" s="13"/>
      <c r="L81" s="12"/>
      <c r="M81" s="2"/>
      <c r="N81" s="12"/>
    </row>
    <row x14ac:dyDescent="0.25" r="82" customHeight="1" ht="18.75">
      <c r="A82" s="1" t="s">
        <v>74</v>
      </c>
      <c r="B82" s="8">
        <v>3.642857142857143</v>
      </c>
      <c r="C82" s="10"/>
      <c r="D82" s="10"/>
      <c r="E82" s="11"/>
      <c r="F82" s="12"/>
      <c r="G82" s="2"/>
      <c r="H82" s="2"/>
      <c r="I82" s="2"/>
      <c r="J82" s="2"/>
      <c r="K82" s="13"/>
      <c r="L82" s="12"/>
      <c r="M82" s="2"/>
      <c r="N82" s="12"/>
    </row>
    <row x14ac:dyDescent="0.25" r="83" customHeight="1" ht="18.75">
      <c r="A83" s="1" t="s">
        <v>75</v>
      </c>
      <c r="B83" s="8">
        <v>3.4285714285714284</v>
      </c>
      <c r="C83" s="10"/>
      <c r="D83" s="10"/>
      <c r="E83" s="11"/>
      <c r="F83" s="12"/>
      <c r="G83" s="2"/>
      <c r="H83" s="2"/>
      <c r="I83" s="2"/>
      <c r="J83" s="2"/>
      <c r="K83" s="13"/>
      <c r="L83" s="12"/>
      <c r="M83" s="2"/>
      <c r="N83" s="12"/>
    </row>
    <row x14ac:dyDescent="0.25" r="84" customHeight="1" ht="18.75">
      <c r="A84" s="1" t="s">
        <v>76</v>
      </c>
      <c r="B84" s="8">
        <v>3.1428571428571432</v>
      </c>
      <c r="C84" s="10"/>
      <c r="D84" s="10"/>
      <c r="E84" s="11"/>
      <c r="F84" s="12"/>
      <c r="G84" s="2"/>
      <c r="H84" s="2"/>
      <c r="I84" s="2"/>
      <c r="J84" s="2"/>
      <c r="K84" s="13"/>
      <c r="L84" s="12"/>
      <c r="M84" s="2"/>
      <c r="N84" s="12"/>
    </row>
    <row x14ac:dyDescent="0.25" r="85" customHeight="1" ht="18.75">
      <c r="A85" s="1" t="s">
        <v>77</v>
      </c>
      <c r="B85" s="8">
        <v>3</v>
      </c>
      <c r="C85" s="10"/>
      <c r="D85" s="10"/>
      <c r="E85" s="11"/>
      <c r="F85" s="12"/>
      <c r="G85" s="2"/>
      <c r="H85" s="2"/>
      <c r="I85" s="2"/>
      <c r="J85" s="2"/>
      <c r="K85" s="13"/>
      <c r="L85" s="12"/>
      <c r="M85" s="2"/>
      <c r="N85" s="12"/>
    </row>
    <row x14ac:dyDescent="0.25" r="86" customHeight="1" ht="18.75">
      <c r="A86" s="1" t="s">
        <v>78</v>
      </c>
      <c r="B86" s="8">
        <v>2.2857142857142856</v>
      </c>
      <c r="C86" s="10"/>
      <c r="D86" s="10"/>
      <c r="E86" s="11"/>
      <c r="F86" s="12"/>
      <c r="G86" s="2"/>
      <c r="H86" s="2"/>
      <c r="I86" s="2"/>
      <c r="J86" s="2"/>
      <c r="K86" s="13"/>
      <c r="L86" s="12"/>
      <c r="M86" s="2"/>
      <c r="N86" s="12"/>
    </row>
    <row x14ac:dyDescent="0.25" r="87" customHeight="1" ht="18.75">
      <c r="A87" s="1" t="s">
        <v>79</v>
      </c>
      <c r="B87" s="8">
        <v>2.2857142857142856</v>
      </c>
      <c r="C87" s="10"/>
      <c r="D87" s="10"/>
      <c r="E87" s="11"/>
      <c r="F87" s="12"/>
      <c r="G87" s="2"/>
      <c r="H87" s="2"/>
      <c r="I87" s="2"/>
      <c r="J87" s="2"/>
      <c r="K87" s="13"/>
      <c r="L87" s="12"/>
      <c r="M87" s="2"/>
      <c r="N87" s="12"/>
    </row>
    <row x14ac:dyDescent="0.25" r="88" customHeight="1" ht="18.75">
      <c r="A88" s="1" t="s">
        <v>80</v>
      </c>
      <c r="B88" s="8">
        <v>2</v>
      </c>
      <c r="C88" s="10"/>
      <c r="D88" s="10"/>
      <c r="E88" s="11"/>
      <c r="F88" s="12"/>
      <c r="G88" s="2"/>
      <c r="H88" s="2"/>
      <c r="I88" s="2"/>
      <c r="J88" s="2"/>
      <c r="K88" s="13"/>
      <c r="L88" s="12"/>
      <c r="M88" s="2"/>
      <c r="N88" s="12"/>
    </row>
    <row x14ac:dyDescent="0.25" r="89" customHeight="1" ht="18.75">
      <c r="A89" s="1" t="s">
        <v>81</v>
      </c>
      <c r="B89" s="8">
        <v>1.7142857142857142</v>
      </c>
      <c r="C89" s="10"/>
      <c r="D89" s="10"/>
      <c r="E89" s="11"/>
      <c r="F89" s="12"/>
      <c r="G89" s="2"/>
      <c r="H89" s="2"/>
      <c r="I89" s="2"/>
      <c r="J89" s="2"/>
      <c r="K89" s="13"/>
      <c r="L89" s="12"/>
      <c r="M89" s="2"/>
      <c r="N89" s="12"/>
    </row>
    <row x14ac:dyDescent="0.25" r="90" customHeight="1" ht="18.75">
      <c r="A90" s="1" t="s">
        <v>82</v>
      </c>
      <c r="B90" s="8">
        <v>1.5714285714285714</v>
      </c>
      <c r="C90" s="10"/>
      <c r="D90" s="10"/>
      <c r="E90" s="11"/>
      <c r="F90" s="12"/>
      <c r="G90" s="2"/>
      <c r="H90" s="2"/>
      <c r="I90" s="2"/>
      <c r="J90" s="2"/>
      <c r="K90" s="13"/>
      <c r="L90" s="12"/>
      <c r="M90" s="2"/>
      <c r="N90" s="12"/>
    </row>
    <row x14ac:dyDescent="0.25" r="91" customHeight="1" ht="18.75">
      <c r="A91" s="1" t="s">
        <v>83</v>
      </c>
      <c r="B91" s="8">
        <v>1.4285714285714286</v>
      </c>
      <c r="C91" s="10"/>
      <c r="D91" s="10"/>
      <c r="E91" s="11"/>
      <c r="F91" s="12"/>
      <c r="G91" s="2"/>
      <c r="H91" s="2"/>
      <c r="I91" s="2"/>
      <c r="J91" s="2"/>
      <c r="K91" s="13"/>
      <c r="L91" s="12"/>
      <c r="M91" s="2"/>
      <c r="N91" s="12"/>
    </row>
    <row x14ac:dyDescent="0.25" r="92" customHeight="1" ht="18.75">
      <c r="A92" s="1" t="s">
        <v>84</v>
      </c>
      <c r="B92" s="8">
        <v>0.8571428571428571</v>
      </c>
      <c r="C92" s="10"/>
      <c r="D92" s="10"/>
      <c r="E92" s="11"/>
      <c r="F92" s="12"/>
      <c r="G92" s="2"/>
      <c r="H92" s="2"/>
      <c r="I92" s="2"/>
      <c r="J92" s="2"/>
      <c r="K92" s="13"/>
      <c r="L92" s="12"/>
      <c r="M92" s="2"/>
      <c r="N92" s="12"/>
    </row>
    <row x14ac:dyDescent="0.25" r="93" customHeight="1" ht="18.75">
      <c r="A93" s="1" t="s">
        <v>85</v>
      </c>
      <c r="B93" s="8">
        <v>0.5714285714285714</v>
      </c>
      <c r="C93" s="10"/>
      <c r="D93" s="10"/>
      <c r="E93" s="11"/>
      <c r="F93" s="12"/>
      <c r="G93" s="2"/>
      <c r="H93" s="2"/>
      <c r="I93" s="2"/>
      <c r="J93" s="2"/>
      <c r="K93" s="13"/>
      <c r="L93" s="12"/>
      <c r="M93" s="2"/>
      <c r="N93" s="12"/>
    </row>
    <row x14ac:dyDescent="0.25" r="94" customHeight="1" ht="18.75">
      <c r="A94" s="1" t="s">
        <v>86</v>
      </c>
      <c r="B94" s="8">
        <v>0.2857142857142857</v>
      </c>
      <c r="C94" s="10"/>
      <c r="D94" s="10"/>
      <c r="E94" s="11"/>
      <c r="F94" s="12"/>
      <c r="G94" s="2"/>
      <c r="H94" s="2"/>
      <c r="I94" s="2"/>
      <c r="J94" s="2"/>
      <c r="K94" s="13"/>
      <c r="L94" s="12"/>
      <c r="M94" s="2"/>
      <c r="N94" s="12"/>
    </row>
    <row x14ac:dyDescent="0.25" r="95" customHeight="1" ht="18.75">
      <c r="A95" s="1" t="s">
        <v>87</v>
      </c>
      <c r="B95" s="8">
        <v>0.14285714285714285</v>
      </c>
      <c r="C95" s="10"/>
      <c r="D95" s="10"/>
      <c r="E95" s="11"/>
      <c r="F95" s="12"/>
      <c r="G95" s="2"/>
      <c r="H95" s="2"/>
      <c r="I95" s="2"/>
      <c r="J95" s="2"/>
      <c r="K95" s="13"/>
      <c r="L95" s="12"/>
      <c r="M95" s="2"/>
      <c r="N95" s="12"/>
    </row>
    <row x14ac:dyDescent="0.25" r="96" customHeight="1" ht="18.75">
      <c r="A96" s="1" t="s">
        <v>88</v>
      </c>
      <c r="B96" s="8">
        <v>0.14285714285714285</v>
      </c>
      <c r="C96" s="10"/>
      <c r="D96" s="10"/>
      <c r="E96" s="11"/>
      <c r="F96" s="12"/>
      <c r="G96" s="2"/>
      <c r="H96" s="2"/>
      <c r="I96" s="2"/>
      <c r="J96" s="2"/>
      <c r="K96" s="13"/>
      <c r="L96" s="12"/>
      <c r="M96" s="2"/>
      <c r="N96" s="12"/>
    </row>
    <row x14ac:dyDescent="0.25" r="97" customHeight="1" ht="18.75">
      <c r="A97" s="1" t="s">
        <v>89</v>
      </c>
      <c r="B97" s="8">
        <v>0.14285714285714285</v>
      </c>
      <c r="C97" s="10"/>
      <c r="D97" s="10"/>
      <c r="E97" s="11"/>
      <c r="F97" s="12"/>
      <c r="G97" s="2"/>
      <c r="H97" s="2"/>
      <c r="I97" s="2"/>
      <c r="J97" s="2"/>
      <c r="K97" s="13"/>
      <c r="L97" s="12"/>
      <c r="M97" s="2"/>
      <c r="N97" s="12"/>
    </row>
    <row x14ac:dyDescent="0.25" r="98" customHeight="1" ht="18.75">
      <c r="A98" s="1" t="s">
        <v>90</v>
      </c>
      <c r="B98" s="8">
        <v>0.07142857142857142</v>
      </c>
      <c r="C98" s="10"/>
      <c r="D98" s="10"/>
      <c r="E98" s="11"/>
      <c r="F98" s="12"/>
      <c r="G98" s="2"/>
      <c r="H98" s="2"/>
      <c r="I98" s="2"/>
      <c r="J98" s="2"/>
      <c r="K98" s="13"/>
      <c r="L98" s="12"/>
      <c r="M98" s="2"/>
      <c r="N98" s="12"/>
    </row>
    <row x14ac:dyDescent="0.25" r="99" customHeight="1" ht="18.75">
      <c r="A99" s="16"/>
      <c r="B99" s="17"/>
      <c r="C99" s="10"/>
      <c r="D99" s="10"/>
      <c r="E99" s="11"/>
      <c r="F99" s="12"/>
      <c r="G99" s="2"/>
      <c r="H99" s="2"/>
      <c r="I99" s="2"/>
      <c r="J99" s="2"/>
      <c r="K99" s="13"/>
      <c r="L99" s="12"/>
      <c r="M99" s="2"/>
      <c r="N99" s="12"/>
    </row>
    <row x14ac:dyDescent="0.25" r="100" customHeight="1" ht="18.75">
      <c r="A100" s="16"/>
      <c r="B100" s="17"/>
      <c r="C100" s="10"/>
      <c r="D100" s="10"/>
      <c r="E100" s="11"/>
      <c r="F100" s="12"/>
      <c r="G100" s="2"/>
      <c r="H100" s="2"/>
      <c r="I100" s="2"/>
      <c r="J100" s="2"/>
      <c r="K100" s="13"/>
      <c r="L100" s="12"/>
      <c r="M100" s="2"/>
      <c r="N100" s="12"/>
    </row>
    <row x14ac:dyDescent="0.25" r="101" customHeight="1" ht="18.75">
      <c r="A101" s="16"/>
      <c r="B101" s="17"/>
      <c r="C101" s="10"/>
      <c r="D101" s="10"/>
      <c r="E101" s="11"/>
      <c r="F101" s="12"/>
      <c r="G101" s="2"/>
      <c r="H101" s="2"/>
      <c r="I101" s="2"/>
      <c r="J101" s="2"/>
      <c r="K101" s="13"/>
      <c r="L101" s="12"/>
      <c r="M101" s="2"/>
      <c r="N101" s="12"/>
    </row>
    <row x14ac:dyDescent="0.25" r="102" customHeight="1" ht="18.75">
      <c r="A102" s="16"/>
      <c r="B102" s="17"/>
      <c r="C102" s="10"/>
      <c r="D102" s="10"/>
      <c r="E102" s="11"/>
      <c r="F102" s="12"/>
      <c r="G102" s="2"/>
      <c r="H102" s="2"/>
      <c r="I102" s="2"/>
      <c r="J102" s="2"/>
      <c r="K102" s="13"/>
      <c r="L102" s="12"/>
      <c r="M102" s="2"/>
      <c r="N102" s="12"/>
    </row>
    <row x14ac:dyDescent="0.25" r="103" customHeight="1" ht="18.75">
      <c r="A103" s="1" t="s">
        <v>57</v>
      </c>
      <c r="B103" s="3">
        <v>10</v>
      </c>
      <c r="C103" s="10"/>
      <c r="D103" s="10"/>
      <c r="E103" s="11"/>
      <c r="F103" s="12"/>
      <c r="G103" s="2"/>
      <c r="H103" s="2"/>
      <c r="I103" s="2"/>
      <c r="J103" s="2"/>
      <c r="K103" s="13"/>
      <c r="L103" s="12"/>
      <c r="M103" s="2"/>
      <c r="N103" s="12"/>
    </row>
    <row x14ac:dyDescent="0.25" r="104" customHeight="1" ht="18.75">
      <c r="A104" s="1" t="s">
        <v>64</v>
      </c>
      <c r="B104" s="3">
        <v>5</v>
      </c>
      <c r="C104" s="10"/>
      <c r="D104" s="10"/>
      <c r="E104" s="11"/>
      <c r="F104" s="12"/>
      <c r="G104" s="2"/>
      <c r="H104" s="2"/>
      <c r="I104" s="2"/>
      <c r="J104" s="2"/>
      <c r="K104" s="13"/>
      <c r="L104" s="12"/>
      <c r="M104" s="2"/>
      <c r="N104" s="12"/>
    </row>
    <row x14ac:dyDescent="0.25" r="105" customHeight="1" ht="18.75">
      <c r="A105" s="1" t="s">
        <v>60</v>
      </c>
      <c r="B105" s="3">
        <v>5</v>
      </c>
      <c r="C105" s="10"/>
      <c r="D105" s="10"/>
      <c r="E105" s="11"/>
      <c r="F105" s="12"/>
      <c r="G105" s="2"/>
      <c r="H105" s="2"/>
      <c r="I105" s="2"/>
      <c r="J105" s="2"/>
      <c r="K105" s="13"/>
      <c r="L105" s="12"/>
      <c r="M105" s="2"/>
      <c r="N105" s="12"/>
    </row>
    <row x14ac:dyDescent="0.25" r="106" customHeight="1" ht="18.75">
      <c r="A106" s="1" t="s">
        <v>61</v>
      </c>
      <c r="B106" s="3">
        <v>4</v>
      </c>
      <c r="C106" s="10"/>
      <c r="D106" s="10"/>
      <c r="E106" s="11"/>
      <c r="F106" s="12"/>
      <c r="G106" s="2"/>
      <c r="H106" s="2"/>
      <c r="I106" s="2"/>
      <c r="J106" s="2"/>
      <c r="K106" s="13"/>
      <c r="L106" s="12"/>
      <c r="M106" s="2"/>
      <c r="N106" s="12"/>
    </row>
    <row x14ac:dyDescent="0.25" r="107" customHeight="1" ht="18.75">
      <c r="A107" s="1" t="s">
        <v>58</v>
      </c>
      <c r="B107" s="3">
        <v>3</v>
      </c>
      <c r="C107" s="10"/>
      <c r="D107" s="10"/>
      <c r="E107" s="11"/>
      <c r="F107" s="12"/>
      <c r="G107" s="2"/>
      <c r="H107" s="2"/>
      <c r="I107" s="2"/>
      <c r="J107" s="2"/>
      <c r="K107" s="13"/>
      <c r="L107" s="12"/>
      <c r="M107" s="2"/>
      <c r="N107" s="12"/>
    </row>
    <row x14ac:dyDescent="0.25" r="108" customHeight="1" ht="18.75">
      <c r="A108" s="1" t="s">
        <v>70</v>
      </c>
      <c r="B108" s="3">
        <v>3</v>
      </c>
      <c r="C108" s="10"/>
      <c r="D108" s="10"/>
      <c r="E108" s="11"/>
      <c r="F108" s="12"/>
      <c r="G108" s="2"/>
      <c r="H108" s="2"/>
      <c r="I108" s="2"/>
      <c r="J108" s="2"/>
      <c r="K108" s="13"/>
      <c r="L108" s="12"/>
      <c r="M108" s="2"/>
      <c r="N108" s="12"/>
    </row>
    <row x14ac:dyDescent="0.25" r="109" customHeight="1" ht="18.75">
      <c r="A109" s="1" t="s">
        <v>73</v>
      </c>
      <c r="B109" s="3">
        <v>2</v>
      </c>
      <c r="C109" s="10"/>
      <c r="D109" s="10"/>
      <c r="E109" s="11"/>
      <c r="F109" s="12"/>
      <c r="G109" s="2"/>
      <c r="H109" s="2"/>
      <c r="I109" s="2"/>
      <c r="J109" s="2"/>
      <c r="K109" s="13"/>
      <c r="L109" s="12"/>
      <c r="M109" s="2"/>
      <c r="N109" s="12"/>
    </row>
    <row x14ac:dyDescent="0.25" r="110" customHeight="1" ht="18.75">
      <c r="A110" s="1" t="s">
        <v>78</v>
      </c>
      <c r="B110" s="3">
        <v>2</v>
      </c>
      <c r="C110" s="10"/>
      <c r="D110" s="10"/>
      <c r="E110" s="11"/>
      <c r="F110" s="12"/>
      <c r="G110" s="2"/>
      <c r="H110" s="2"/>
      <c r="I110" s="2"/>
      <c r="J110" s="2"/>
      <c r="K110" s="13"/>
      <c r="L110" s="12"/>
      <c r="M110" s="2"/>
      <c r="N110" s="12"/>
    </row>
    <row x14ac:dyDescent="0.25" r="111" customHeight="1" ht="18.75">
      <c r="A111" s="1" t="s">
        <v>56</v>
      </c>
      <c r="B111" s="3">
        <v>2</v>
      </c>
      <c r="C111" s="10"/>
      <c r="D111" s="10"/>
      <c r="E111" s="11"/>
      <c r="F111" s="12"/>
      <c r="G111" s="2"/>
      <c r="H111" s="2"/>
      <c r="I111" s="2"/>
      <c r="J111" s="2"/>
      <c r="K111" s="13"/>
      <c r="L111" s="12"/>
      <c r="M111" s="2"/>
      <c r="N111" s="12"/>
    </row>
    <row x14ac:dyDescent="0.25" r="112" customHeight="1" ht="18.75">
      <c r="A112" s="1" t="s">
        <v>59</v>
      </c>
      <c r="B112" s="3">
        <v>2</v>
      </c>
      <c r="C112" s="10"/>
      <c r="D112" s="10"/>
      <c r="E112" s="11"/>
      <c r="F112" s="12"/>
      <c r="G112" s="2"/>
      <c r="H112" s="2"/>
      <c r="I112" s="2"/>
      <c r="J112" s="2"/>
      <c r="K112" s="13"/>
      <c r="L112" s="12"/>
      <c r="M112" s="2"/>
      <c r="N112" s="12"/>
    </row>
    <row x14ac:dyDescent="0.25" r="113" customHeight="1" ht="18.75">
      <c r="A113" s="1" t="s">
        <v>74</v>
      </c>
      <c r="B113" s="3">
        <v>2</v>
      </c>
      <c r="C113" s="10"/>
      <c r="D113" s="10"/>
      <c r="E113" s="11"/>
      <c r="F113" s="12"/>
      <c r="G113" s="2"/>
      <c r="H113" s="2"/>
      <c r="I113" s="2"/>
      <c r="J113" s="2"/>
      <c r="K113" s="13"/>
      <c r="L113" s="12"/>
      <c r="M113" s="2"/>
      <c r="N113" s="12"/>
    </row>
    <row x14ac:dyDescent="0.25" r="114" customHeight="1" ht="18.75">
      <c r="A114" s="1" t="s">
        <v>76</v>
      </c>
      <c r="B114" s="3">
        <v>2</v>
      </c>
      <c r="C114" s="10"/>
      <c r="D114" s="10"/>
      <c r="E114" s="11"/>
      <c r="F114" s="12"/>
      <c r="G114" s="2"/>
      <c r="H114" s="2"/>
      <c r="I114" s="2"/>
      <c r="J114" s="2"/>
      <c r="K114" s="13"/>
      <c r="L114" s="12"/>
      <c r="M114" s="2"/>
      <c r="N114" s="12"/>
    </row>
    <row x14ac:dyDescent="0.25" r="115" customHeight="1" ht="18.75">
      <c r="A115" s="1" t="s">
        <v>67</v>
      </c>
      <c r="B115" s="3">
        <v>2</v>
      </c>
      <c r="C115" s="10"/>
      <c r="D115" s="10"/>
      <c r="E115" s="11"/>
      <c r="F115" s="12"/>
      <c r="G115" s="2"/>
      <c r="H115" s="2"/>
      <c r="I115" s="2"/>
      <c r="J115" s="2"/>
      <c r="K115" s="13"/>
      <c r="L115" s="12"/>
      <c r="M115" s="2"/>
      <c r="N115" s="12"/>
    </row>
    <row x14ac:dyDescent="0.25" r="116" customHeight="1" ht="18.75">
      <c r="A116" s="1" t="s">
        <v>65</v>
      </c>
      <c r="B116" s="3">
        <v>2</v>
      </c>
      <c r="C116" s="10"/>
      <c r="D116" s="10"/>
      <c r="E116" s="11"/>
      <c r="F116" s="12"/>
      <c r="G116" s="2"/>
      <c r="H116" s="2"/>
      <c r="I116" s="2"/>
      <c r="J116" s="2"/>
      <c r="K116" s="13"/>
      <c r="L116" s="12"/>
      <c r="M116" s="2"/>
      <c r="N116" s="12"/>
    </row>
    <row x14ac:dyDescent="0.25" r="117" customHeight="1" ht="18.75">
      <c r="A117" s="1" t="s">
        <v>62</v>
      </c>
      <c r="B117" s="3">
        <v>2</v>
      </c>
      <c r="C117" s="10"/>
      <c r="D117" s="10"/>
      <c r="E117" s="11"/>
      <c r="F117" s="12"/>
      <c r="G117" s="2"/>
      <c r="H117" s="2"/>
      <c r="I117" s="2"/>
      <c r="J117" s="2"/>
      <c r="K117" s="13"/>
      <c r="L117" s="12"/>
      <c r="M117" s="2"/>
      <c r="N117" s="12"/>
    </row>
    <row x14ac:dyDescent="0.25" r="118" customHeight="1" ht="18.75">
      <c r="A118" s="1" t="s">
        <v>66</v>
      </c>
      <c r="B118" s="3">
        <v>2</v>
      </c>
      <c r="C118" s="10"/>
      <c r="D118" s="10"/>
      <c r="E118" s="11"/>
      <c r="F118" s="12"/>
      <c r="G118" s="2"/>
      <c r="H118" s="2"/>
      <c r="I118" s="2"/>
      <c r="J118" s="2"/>
      <c r="K118" s="13"/>
      <c r="L118" s="12"/>
      <c r="M118" s="2"/>
      <c r="N118" s="12"/>
    </row>
    <row x14ac:dyDescent="0.25" r="119" customHeight="1" ht="18.75">
      <c r="A119" s="1" t="s">
        <v>72</v>
      </c>
      <c r="B119" s="3">
        <v>1</v>
      </c>
      <c r="C119" s="10"/>
      <c r="D119" s="10"/>
      <c r="E119" s="11"/>
      <c r="F119" s="12"/>
      <c r="G119" s="2"/>
      <c r="H119" s="2"/>
      <c r="I119" s="2"/>
      <c r="J119" s="2"/>
      <c r="K119" s="13"/>
      <c r="L119" s="12"/>
      <c r="M119" s="2"/>
      <c r="N119" s="12"/>
    </row>
    <row x14ac:dyDescent="0.25" r="120" customHeight="1" ht="18.75">
      <c r="A120" s="1" t="s">
        <v>86</v>
      </c>
      <c r="B120" s="3">
        <v>1</v>
      </c>
      <c r="C120" s="10"/>
      <c r="D120" s="10"/>
      <c r="E120" s="11"/>
      <c r="F120" s="12"/>
      <c r="G120" s="2"/>
      <c r="H120" s="2"/>
      <c r="I120" s="2"/>
      <c r="J120" s="2"/>
      <c r="K120" s="13"/>
      <c r="L120" s="12"/>
      <c r="M120" s="2"/>
      <c r="N120" s="12"/>
    </row>
    <row x14ac:dyDescent="0.25" r="121" customHeight="1" ht="18.75">
      <c r="A121" s="1" t="s">
        <v>87</v>
      </c>
      <c r="B121" s="3">
        <v>1</v>
      </c>
      <c r="C121" s="10"/>
      <c r="D121" s="10"/>
      <c r="E121" s="11"/>
      <c r="F121" s="12"/>
      <c r="G121" s="2"/>
      <c r="H121" s="2"/>
      <c r="I121" s="2"/>
      <c r="J121" s="2"/>
      <c r="K121" s="13"/>
      <c r="L121" s="12"/>
      <c r="M121" s="2"/>
      <c r="N121" s="12"/>
    </row>
    <row x14ac:dyDescent="0.25" r="122" customHeight="1" ht="18.75">
      <c r="A122" s="1" t="s">
        <v>88</v>
      </c>
      <c r="B122" s="3">
        <v>1</v>
      </c>
      <c r="C122" s="10"/>
      <c r="D122" s="10"/>
      <c r="E122" s="11"/>
      <c r="F122" s="12"/>
      <c r="G122" s="2"/>
      <c r="H122" s="2"/>
      <c r="I122" s="2"/>
      <c r="J122" s="2"/>
      <c r="K122" s="13"/>
      <c r="L122" s="12"/>
      <c r="M122" s="2"/>
      <c r="N122" s="12"/>
    </row>
    <row x14ac:dyDescent="0.25" r="123" customHeight="1" ht="18.75">
      <c r="A123" s="1" t="s">
        <v>80</v>
      </c>
      <c r="B123" s="3">
        <v>1</v>
      </c>
      <c r="C123" s="10"/>
      <c r="D123" s="10"/>
      <c r="E123" s="11"/>
      <c r="F123" s="12"/>
      <c r="G123" s="2"/>
      <c r="H123" s="2"/>
      <c r="I123" s="2"/>
      <c r="J123" s="2"/>
      <c r="K123" s="13"/>
      <c r="L123" s="12"/>
      <c r="M123" s="2"/>
      <c r="N123" s="12"/>
    </row>
    <row x14ac:dyDescent="0.25" r="124" customHeight="1" ht="18.75">
      <c r="A124" s="1" t="s">
        <v>89</v>
      </c>
      <c r="B124" s="3">
        <v>1</v>
      </c>
      <c r="C124" s="10"/>
      <c r="D124" s="10"/>
      <c r="E124" s="11"/>
      <c r="F124" s="12"/>
      <c r="G124" s="2"/>
      <c r="H124" s="2"/>
      <c r="I124" s="2"/>
      <c r="J124" s="2"/>
      <c r="K124" s="13"/>
      <c r="L124" s="12"/>
      <c r="M124" s="2"/>
      <c r="N124" s="12"/>
    </row>
    <row x14ac:dyDescent="0.25" r="125" customHeight="1" ht="18.75">
      <c r="A125" s="1" t="s">
        <v>69</v>
      </c>
      <c r="B125" s="3">
        <v>1</v>
      </c>
      <c r="C125" s="10"/>
      <c r="D125" s="10"/>
      <c r="E125" s="11"/>
      <c r="F125" s="12"/>
      <c r="G125" s="2"/>
      <c r="H125" s="2"/>
      <c r="I125" s="2"/>
      <c r="J125" s="2"/>
      <c r="K125" s="13"/>
      <c r="L125" s="12"/>
      <c r="M125" s="2"/>
      <c r="N125" s="12"/>
    </row>
    <row x14ac:dyDescent="0.25" r="126" customHeight="1" ht="18.75">
      <c r="A126" s="1" t="s">
        <v>68</v>
      </c>
      <c r="B126" s="3">
        <v>1</v>
      </c>
      <c r="C126" s="10"/>
      <c r="D126" s="10"/>
      <c r="E126" s="11"/>
      <c r="F126" s="12"/>
      <c r="G126" s="2"/>
      <c r="H126" s="2"/>
      <c r="I126" s="2"/>
      <c r="J126" s="2"/>
      <c r="K126" s="13"/>
      <c r="L126" s="12"/>
      <c r="M126" s="2"/>
      <c r="N126" s="12"/>
    </row>
    <row x14ac:dyDescent="0.25" r="127" customHeight="1" ht="18.75">
      <c r="A127" s="1" t="s">
        <v>85</v>
      </c>
      <c r="B127" s="3">
        <v>1</v>
      </c>
      <c r="C127" s="10"/>
      <c r="D127" s="10"/>
      <c r="E127" s="11"/>
      <c r="F127" s="12"/>
      <c r="G127" s="2"/>
      <c r="H127" s="2"/>
      <c r="I127" s="2"/>
      <c r="J127" s="2"/>
      <c r="K127" s="13"/>
      <c r="L127" s="12"/>
      <c r="M127" s="2"/>
      <c r="N127" s="12"/>
    </row>
    <row x14ac:dyDescent="0.25" r="128" customHeight="1" ht="18.75">
      <c r="A128" s="1" t="s">
        <v>71</v>
      </c>
      <c r="B128" s="3">
        <v>1</v>
      </c>
      <c r="C128" s="10"/>
      <c r="D128" s="10"/>
      <c r="E128" s="11"/>
      <c r="F128" s="12"/>
      <c r="G128" s="2"/>
      <c r="H128" s="2"/>
      <c r="I128" s="2"/>
      <c r="J128" s="2"/>
      <c r="K128" s="13"/>
      <c r="L128" s="12"/>
      <c r="M128" s="2"/>
      <c r="N128" s="12"/>
    </row>
    <row x14ac:dyDescent="0.25" r="129" customHeight="1" ht="18.75">
      <c r="A129" s="1" t="s">
        <v>83</v>
      </c>
      <c r="B129" s="3">
        <v>1</v>
      </c>
      <c r="C129" s="10"/>
      <c r="D129" s="10"/>
      <c r="E129" s="11"/>
      <c r="F129" s="12"/>
      <c r="G129" s="2"/>
      <c r="H129" s="2"/>
      <c r="I129" s="2"/>
      <c r="J129" s="2"/>
      <c r="K129" s="13"/>
      <c r="L129" s="12"/>
      <c r="M129" s="2"/>
      <c r="N129" s="12"/>
    </row>
    <row x14ac:dyDescent="0.25" r="130" customHeight="1" ht="18.75">
      <c r="A130" s="1" t="s">
        <v>90</v>
      </c>
      <c r="B130" s="3">
        <v>1</v>
      </c>
      <c r="C130" s="10"/>
      <c r="D130" s="10"/>
      <c r="E130" s="11"/>
      <c r="F130" s="12"/>
      <c r="G130" s="2"/>
      <c r="H130" s="2"/>
      <c r="I130" s="2"/>
      <c r="J130" s="2"/>
      <c r="K130" s="13"/>
      <c r="L130" s="12"/>
      <c r="M130" s="2"/>
      <c r="N130" s="12"/>
    </row>
    <row x14ac:dyDescent="0.25" r="131" customHeight="1" ht="18.75">
      <c r="A131" s="1" t="s">
        <v>84</v>
      </c>
      <c r="B131" s="3">
        <v>1</v>
      </c>
      <c r="C131" s="10"/>
      <c r="D131" s="10"/>
      <c r="E131" s="11"/>
      <c r="F131" s="12"/>
      <c r="G131" s="2"/>
      <c r="H131" s="2"/>
      <c r="I131" s="2"/>
      <c r="J131" s="2"/>
      <c r="K131" s="13"/>
      <c r="L131" s="12"/>
      <c r="M131" s="2"/>
      <c r="N131" s="12"/>
    </row>
    <row x14ac:dyDescent="0.25" r="132" customHeight="1" ht="18.75">
      <c r="A132" s="1" t="s">
        <v>63</v>
      </c>
      <c r="B132" s="3">
        <v>1</v>
      </c>
      <c r="C132" s="10"/>
      <c r="D132" s="10"/>
      <c r="E132" s="11"/>
      <c r="F132" s="12"/>
      <c r="G132" s="2"/>
      <c r="H132" s="2"/>
      <c r="I132" s="2"/>
      <c r="J132" s="2"/>
      <c r="K132" s="13"/>
      <c r="L132" s="12"/>
      <c r="M132" s="2"/>
      <c r="N132" s="12"/>
    </row>
    <row x14ac:dyDescent="0.25" r="133" customHeight="1" ht="18.75">
      <c r="A133" s="1" t="s">
        <v>82</v>
      </c>
      <c r="B133" s="3">
        <v>1</v>
      </c>
      <c r="C133" s="10"/>
      <c r="D133" s="10"/>
      <c r="E133" s="11"/>
      <c r="F133" s="12"/>
      <c r="G133" s="2"/>
      <c r="H133" s="2"/>
      <c r="I133" s="2"/>
      <c r="J133" s="2"/>
      <c r="K133" s="13"/>
      <c r="L133" s="12"/>
      <c r="M133" s="2"/>
      <c r="N133" s="12"/>
    </row>
    <row x14ac:dyDescent="0.25" r="134" customHeight="1" ht="18.75">
      <c r="A134" s="1" t="s">
        <v>79</v>
      </c>
      <c r="B134" s="3">
        <v>1</v>
      </c>
      <c r="C134" s="10"/>
      <c r="D134" s="10"/>
      <c r="E134" s="11"/>
      <c r="F134" s="12"/>
      <c r="G134" s="2"/>
      <c r="H134" s="2"/>
      <c r="I134" s="2"/>
      <c r="J134" s="2"/>
      <c r="K134" s="13"/>
      <c r="L134" s="12"/>
      <c r="M134" s="2"/>
      <c r="N134" s="12"/>
    </row>
    <row x14ac:dyDescent="0.25" r="135" customHeight="1" ht="18.75">
      <c r="A135" s="1" t="s">
        <v>81</v>
      </c>
      <c r="B135" s="3">
        <v>1</v>
      </c>
      <c r="C135" s="10"/>
      <c r="D135" s="10"/>
      <c r="E135" s="11"/>
      <c r="F135" s="12"/>
      <c r="G135" s="2"/>
      <c r="H135" s="2"/>
      <c r="I135" s="2"/>
      <c r="J135" s="2"/>
      <c r="K135" s="13"/>
      <c r="L135" s="12"/>
      <c r="M135" s="2"/>
      <c r="N135" s="12"/>
    </row>
    <row x14ac:dyDescent="0.25" r="136" customHeight="1" ht="18.75">
      <c r="A136" s="1" t="s">
        <v>77</v>
      </c>
      <c r="B136" s="3">
        <v>1</v>
      </c>
      <c r="C136" s="10"/>
      <c r="D136" s="10"/>
      <c r="E136" s="11"/>
      <c r="F136" s="12"/>
      <c r="G136" s="2"/>
      <c r="H136" s="2"/>
      <c r="I136" s="2"/>
      <c r="J136" s="2"/>
      <c r="K136" s="13"/>
      <c r="L136" s="12"/>
      <c r="M136" s="2"/>
      <c r="N136" s="12"/>
    </row>
    <row x14ac:dyDescent="0.25" r="137" customHeight="1" ht="18.75">
      <c r="A137" s="1" t="s">
        <v>75</v>
      </c>
      <c r="B137" s="3">
        <v>1</v>
      </c>
      <c r="C137" s="10"/>
      <c r="D137" s="10"/>
      <c r="E137" s="11"/>
      <c r="F137" s="12"/>
      <c r="G137" s="2"/>
      <c r="H137" s="2"/>
      <c r="I137" s="2"/>
      <c r="J137" s="2"/>
      <c r="K137" s="13"/>
      <c r="L137" s="12"/>
      <c r="M137" s="2"/>
      <c r="N137" s="12"/>
    </row>
    <row x14ac:dyDescent="0.25" r="138" customHeight="1" ht="18.75">
      <c r="A138" s="16"/>
      <c r="B138" s="17"/>
      <c r="C138" s="10"/>
      <c r="D138" s="10"/>
      <c r="E138" s="11"/>
      <c r="F138" s="12"/>
      <c r="G138" s="2"/>
      <c r="H138" s="2"/>
      <c r="I138" s="2"/>
      <c r="J138" s="2"/>
      <c r="K138" s="13"/>
      <c r="L138" s="12"/>
      <c r="M138" s="2"/>
      <c r="N138" s="12"/>
    </row>
    <row x14ac:dyDescent="0.25" r="139" customHeight="1" ht="18.75">
      <c r="A139" s="1" t="s">
        <v>15</v>
      </c>
      <c r="B139" s="8">
        <v>191.49999999999997</v>
      </c>
      <c r="C139" s="10"/>
      <c r="D139" s="10"/>
      <c r="E139" s="11"/>
      <c r="F139" s="12"/>
      <c r="G139" s="2"/>
      <c r="H139" s="2"/>
      <c r="I139" s="2"/>
      <c r="J139" s="2"/>
      <c r="K139" s="13"/>
      <c r="L139" s="12"/>
      <c r="M139" s="2"/>
      <c r="N139" s="12"/>
    </row>
    <row x14ac:dyDescent="0.25" r="140" customHeight="1" ht="18.75">
      <c r="A140" s="1" t="s">
        <v>91</v>
      </c>
      <c r="B140" s="8">
        <v>93.57142857142858</v>
      </c>
      <c r="C140" s="10"/>
      <c r="D140" s="10"/>
      <c r="E140" s="11"/>
      <c r="F140" s="12"/>
      <c r="G140" s="2"/>
      <c r="H140" s="2"/>
      <c r="I140" s="2"/>
      <c r="J140" s="2"/>
      <c r="K140" s="13"/>
      <c r="L140" s="12"/>
      <c r="M140" s="2"/>
      <c r="N140" s="12"/>
    </row>
    <row x14ac:dyDescent="0.25" r="141" customHeight="1" ht="18.75">
      <c r="A141" s="1" t="s">
        <v>92</v>
      </c>
      <c r="B141" s="8">
        <v>58.77142857142858</v>
      </c>
      <c r="C141" s="10"/>
      <c r="D141" s="10"/>
      <c r="E141" s="11"/>
      <c r="F141" s="12"/>
      <c r="G141" s="2"/>
      <c r="H141" s="2"/>
      <c r="I141" s="2"/>
      <c r="J141" s="2"/>
      <c r="K141" s="13"/>
      <c r="L141" s="12"/>
      <c r="M141" s="2"/>
      <c r="N141" s="12"/>
    </row>
    <row x14ac:dyDescent="0.25" r="142" customHeight="1" ht="18.75">
      <c r="A142" s="1" t="s">
        <v>93</v>
      </c>
      <c r="B142" s="8">
        <v>36.91428571428571</v>
      </c>
      <c r="C142" s="10"/>
      <c r="D142" s="10"/>
      <c r="E142" s="11"/>
      <c r="F142" s="12"/>
      <c r="G142" s="2"/>
      <c r="H142" s="2"/>
      <c r="I142" s="2"/>
      <c r="J142" s="2"/>
      <c r="K142" s="13"/>
      <c r="L142" s="12"/>
      <c r="M142" s="2"/>
      <c r="N142" s="12"/>
    </row>
    <row x14ac:dyDescent="0.25" r="143" customHeight="1" ht="18.75">
      <c r="A143" s="1" t="s">
        <v>94</v>
      </c>
      <c r="B143" s="8">
        <v>35.35714285714286</v>
      </c>
      <c r="C143" s="10"/>
      <c r="D143" s="10"/>
      <c r="E143" s="11"/>
      <c r="F143" s="12"/>
      <c r="G143" s="2"/>
      <c r="H143" s="2"/>
      <c r="I143" s="2"/>
      <c r="J143" s="2"/>
      <c r="K143" s="13"/>
      <c r="L143" s="12"/>
      <c r="M143" s="2"/>
      <c r="N143" s="12"/>
    </row>
    <row x14ac:dyDescent="0.25" r="144" customHeight="1" ht="18.75">
      <c r="A144" s="1" t="s">
        <v>95</v>
      </c>
      <c r="B144" s="8">
        <v>26.714285714285715</v>
      </c>
      <c r="C144" s="10"/>
      <c r="D144" s="10"/>
      <c r="E144" s="11"/>
      <c r="F144" s="12"/>
      <c r="G144" s="2"/>
      <c r="H144" s="2"/>
      <c r="I144" s="2"/>
      <c r="J144" s="2"/>
      <c r="K144" s="13"/>
      <c r="L144" s="12"/>
      <c r="M144" s="2"/>
      <c r="N144" s="12"/>
    </row>
    <row x14ac:dyDescent="0.25" r="145" customHeight="1" ht="18.75">
      <c r="A145" s="1" t="s">
        <v>96</v>
      </c>
      <c r="B145" s="8">
        <v>24.757142857142856</v>
      </c>
      <c r="C145" s="10"/>
      <c r="D145" s="10"/>
      <c r="E145" s="11"/>
      <c r="F145" s="12"/>
      <c r="G145" s="2"/>
      <c r="H145" s="2"/>
      <c r="I145" s="2"/>
      <c r="J145" s="2"/>
      <c r="K145" s="13"/>
      <c r="L145" s="12"/>
      <c r="M145" s="2"/>
      <c r="N145" s="12"/>
    </row>
    <row x14ac:dyDescent="0.25" r="146" customHeight="1" ht="18.75">
      <c r="A146" s="1" t="s">
        <v>97</v>
      </c>
      <c r="B146" s="8">
        <v>19.071428571428573</v>
      </c>
      <c r="C146" s="10"/>
      <c r="D146" s="10"/>
      <c r="E146" s="11"/>
      <c r="F146" s="12"/>
      <c r="G146" s="2"/>
      <c r="H146" s="2"/>
      <c r="I146" s="2"/>
      <c r="J146" s="2"/>
      <c r="K146" s="13"/>
      <c r="L146" s="12"/>
      <c r="M146" s="2"/>
      <c r="N146" s="12"/>
    </row>
    <row x14ac:dyDescent="0.25" r="147" customHeight="1" ht="18.75">
      <c r="A147" s="1" t="s">
        <v>98</v>
      </c>
      <c r="B147" s="8">
        <v>16.214285714285715</v>
      </c>
      <c r="C147" s="10"/>
      <c r="D147" s="10"/>
      <c r="E147" s="11"/>
      <c r="F147" s="12"/>
      <c r="G147" s="2"/>
      <c r="H147" s="2"/>
      <c r="I147" s="2"/>
      <c r="J147" s="2"/>
      <c r="K147" s="13"/>
      <c r="L147" s="12"/>
      <c r="M147" s="2"/>
      <c r="N147" s="12"/>
    </row>
    <row x14ac:dyDescent="0.25" r="148" customHeight="1" ht="18.75">
      <c r="A148" s="1" t="s">
        <v>63</v>
      </c>
      <c r="B148" s="8">
        <v>15.142857142857142</v>
      </c>
      <c r="C148" s="10"/>
      <c r="D148" s="10"/>
      <c r="E148" s="11"/>
      <c r="F148" s="12"/>
      <c r="G148" s="2"/>
      <c r="H148" s="2"/>
      <c r="I148" s="2"/>
      <c r="J148" s="2"/>
      <c r="K148" s="13"/>
      <c r="L148" s="12"/>
      <c r="M148" s="2"/>
      <c r="N148" s="12"/>
    </row>
    <row x14ac:dyDescent="0.25" r="149" customHeight="1" ht="18.75">
      <c r="A149" s="1" t="s">
        <v>99</v>
      </c>
      <c r="B149" s="8">
        <v>12.785714285714286</v>
      </c>
      <c r="C149" s="10"/>
      <c r="D149" s="10"/>
      <c r="E149" s="11"/>
      <c r="F149" s="12"/>
      <c r="G149" s="2"/>
      <c r="H149" s="2"/>
      <c r="I149" s="2"/>
      <c r="J149" s="2"/>
      <c r="K149" s="13"/>
      <c r="L149" s="12"/>
      <c r="M149" s="2"/>
      <c r="N149" s="12"/>
    </row>
    <row x14ac:dyDescent="0.25" r="150" customHeight="1" ht="18.75">
      <c r="A150" s="1" t="s">
        <v>100</v>
      </c>
      <c r="B150" s="8">
        <v>10.571428571428571</v>
      </c>
      <c r="C150" s="10"/>
      <c r="D150" s="10"/>
      <c r="E150" s="11"/>
      <c r="F150" s="12"/>
      <c r="G150" s="2"/>
      <c r="H150" s="2"/>
      <c r="I150" s="2"/>
      <c r="J150" s="2"/>
      <c r="K150" s="13"/>
      <c r="L150" s="12"/>
      <c r="M150" s="2"/>
      <c r="N150" s="12"/>
    </row>
    <row x14ac:dyDescent="0.25" r="151" customHeight="1" ht="18.75">
      <c r="A151" s="1" t="s">
        <v>101</v>
      </c>
      <c r="B151" s="8">
        <v>10.428571428571429</v>
      </c>
      <c r="C151" s="10"/>
      <c r="D151" s="10"/>
      <c r="E151" s="11"/>
      <c r="F151" s="12"/>
      <c r="G151" s="2"/>
      <c r="H151" s="2"/>
      <c r="I151" s="2"/>
      <c r="J151" s="2"/>
      <c r="K151" s="13"/>
      <c r="L151" s="12"/>
      <c r="M151" s="2"/>
      <c r="N151" s="12"/>
    </row>
    <row x14ac:dyDescent="0.25" r="152" customHeight="1" ht="18.75">
      <c r="A152" s="1" t="s">
        <v>102</v>
      </c>
      <c r="B152" s="8">
        <v>10.285714285714286</v>
      </c>
      <c r="C152" s="10"/>
      <c r="D152" s="10"/>
      <c r="E152" s="11"/>
      <c r="F152" s="12"/>
      <c r="G152" s="2"/>
      <c r="H152" s="2"/>
      <c r="I152" s="2"/>
      <c r="J152" s="2"/>
      <c r="K152" s="13"/>
      <c r="L152" s="12"/>
      <c r="M152" s="2"/>
      <c r="N152" s="12"/>
    </row>
    <row x14ac:dyDescent="0.25" r="153" customHeight="1" ht="18.75">
      <c r="A153" s="1" t="s">
        <v>103</v>
      </c>
      <c r="B153" s="8">
        <v>9.928571428571429</v>
      </c>
      <c r="C153" s="10"/>
      <c r="D153" s="10"/>
      <c r="E153" s="11"/>
      <c r="F153" s="12"/>
      <c r="G153" s="2"/>
      <c r="H153" s="2"/>
      <c r="I153" s="2"/>
      <c r="J153" s="2"/>
      <c r="K153" s="13"/>
      <c r="L153" s="12"/>
      <c r="M153" s="2"/>
      <c r="N153" s="12"/>
    </row>
    <row x14ac:dyDescent="0.25" r="154" customHeight="1" ht="18.75">
      <c r="A154" s="1" t="s">
        <v>104</v>
      </c>
      <c r="B154" s="8">
        <v>8.428571428571429</v>
      </c>
      <c r="C154" s="10"/>
      <c r="D154" s="10"/>
      <c r="E154" s="11"/>
      <c r="F154" s="12"/>
      <c r="G154" s="2"/>
      <c r="H154" s="2"/>
      <c r="I154" s="2"/>
      <c r="J154" s="2"/>
      <c r="K154" s="13"/>
      <c r="L154" s="12"/>
      <c r="M154" s="2"/>
      <c r="N154" s="12"/>
    </row>
    <row x14ac:dyDescent="0.25" r="155" customHeight="1" ht="18.75">
      <c r="A155" s="1" t="s">
        <v>105</v>
      </c>
      <c r="B155" s="8">
        <v>7.828571428571428</v>
      </c>
      <c r="C155" s="10"/>
      <c r="D155" s="10"/>
      <c r="E155" s="11"/>
      <c r="F155" s="12"/>
      <c r="G155" s="2"/>
      <c r="H155" s="2"/>
      <c r="I155" s="2"/>
      <c r="J155" s="2"/>
      <c r="K155" s="13"/>
      <c r="L155" s="12"/>
      <c r="M155" s="2"/>
      <c r="N155" s="12"/>
    </row>
    <row x14ac:dyDescent="0.25" r="156" customHeight="1" ht="18.75">
      <c r="A156" s="1" t="s">
        <v>106</v>
      </c>
      <c r="B156" s="8">
        <v>6.714285714285714</v>
      </c>
      <c r="C156" s="10"/>
      <c r="D156" s="10"/>
      <c r="E156" s="11"/>
      <c r="F156" s="12"/>
      <c r="G156" s="2"/>
      <c r="H156" s="2"/>
      <c r="I156" s="2"/>
      <c r="J156" s="2"/>
      <c r="K156" s="13"/>
      <c r="L156" s="12"/>
      <c r="M156" s="2"/>
      <c r="N156" s="12"/>
    </row>
    <row x14ac:dyDescent="0.25" r="157" customHeight="1" ht="18.75">
      <c r="A157" s="1" t="s">
        <v>107</v>
      </c>
      <c r="B157" s="8">
        <v>6.285714285714286</v>
      </c>
      <c r="C157" s="10"/>
      <c r="D157" s="10"/>
      <c r="E157" s="11"/>
      <c r="F157" s="12"/>
      <c r="G157" s="2"/>
      <c r="H157" s="2"/>
      <c r="I157" s="2"/>
      <c r="J157" s="2"/>
      <c r="K157" s="13"/>
      <c r="L157" s="12"/>
      <c r="M157" s="2"/>
      <c r="N157" s="12"/>
    </row>
    <row x14ac:dyDescent="0.25" r="158" customHeight="1" ht="18.75">
      <c r="A158" s="1" t="s">
        <v>108</v>
      </c>
      <c r="B158" s="8">
        <v>5.785714285714286</v>
      </c>
      <c r="C158" s="10"/>
      <c r="D158" s="10"/>
      <c r="E158" s="11"/>
      <c r="F158" s="12"/>
      <c r="G158" s="2"/>
      <c r="H158" s="2"/>
      <c r="I158" s="2"/>
      <c r="J158" s="2"/>
      <c r="K158" s="13"/>
      <c r="L158" s="12"/>
      <c r="M158" s="2"/>
      <c r="N158" s="12"/>
    </row>
    <row x14ac:dyDescent="0.25" r="159" customHeight="1" ht="18.75">
      <c r="A159" s="1" t="s">
        <v>109</v>
      </c>
      <c r="B159" s="8">
        <v>5.285714285714286</v>
      </c>
      <c r="C159" s="10"/>
      <c r="D159" s="10"/>
      <c r="E159" s="11"/>
      <c r="F159" s="12"/>
      <c r="G159" s="2"/>
      <c r="H159" s="2"/>
      <c r="I159" s="2"/>
      <c r="J159" s="2"/>
      <c r="K159" s="13"/>
      <c r="L159" s="12"/>
      <c r="M159" s="2"/>
      <c r="N159" s="12"/>
    </row>
    <row x14ac:dyDescent="0.25" r="160" customHeight="1" ht="18.75">
      <c r="A160" s="1" t="s">
        <v>110</v>
      </c>
      <c r="B160" s="8">
        <v>5</v>
      </c>
      <c r="C160" s="10"/>
      <c r="D160" s="10"/>
      <c r="E160" s="11"/>
      <c r="F160" s="12"/>
      <c r="G160" s="2"/>
      <c r="H160" s="2"/>
      <c r="I160" s="2"/>
      <c r="J160" s="2"/>
      <c r="K160" s="13"/>
      <c r="L160" s="12"/>
      <c r="M160" s="2"/>
      <c r="N160" s="12"/>
    </row>
    <row x14ac:dyDescent="0.25" r="161" customHeight="1" ht="18.75">
      <c r="A161" s="1" t="s">
        <v>111</v>
      </c>
      <c r="B161" s="8">
        <v>4.714285714285714</v>
      </c>
      <c r="C161" s="10"/>
      <c r="D161" s="10"/>
      <c r="E161" s="11"/>
      <c r="F161" s="12"/>
      <c r="G161" s="2"/>
      <c r="H161" s="2"/>
      <c r="I161" s="2"/>
      <c r="J161" s="2"/>
      <c r="K161" s="13"/>
      <c r="L161" s="12"/>
      <c r="M161" s="2"/>
      <c r="N161" s="12"/>
    </row>
    <row x14ac:dyDescent="0.25" r="162" customHeight="1" ht="18.75">
      <c r="A162" s="1" t="s">
        <v>112</v>
      </c>
      <c r="B162" s="8">
        <v>4.571428571428571</v>
      </c>
      <c r="C162" s="10"/>
      <c r="D162" s="10"/>
      <c r="E162" s="11"/>
      <c r="F162" s="12"/>
      <c r="G162" s="2"/>
      <c r="H162" s="2"/>
      <c r="I162" s="2"/>
      <c r="J162" s="2"/>
      <c r="K162" s="13"/>
      <c r="L162" s="12"/>
      <c r="M162" s="2"/>
      <c r="N162" s="12"/>
    </row>
    <row x14ac:dyDescent="0.25" r="163" customHeight="1" ht="18.75">
      <c r="A163" s="1" t="s">
        <v>113</v>
      </c>
      <c r="B163" s="8">
        <v>4.071428571428571</v>
      </c>
      <c r="C163" s="10"/>
      <c r="D163" s="10"/>
      <c r="E163" s="11"/>
      <c r="F163" s="12"/>
      <c r="G163" s="2"/>
      <c r="H163" s="2"/>
      <c r="I163" s="2"/>
      <c r="J163" s="2"/>
      <c r="K163" s="13"/>
      <c r="L163" s="12"/>
      <c r="M163" s="2"/>
      <c r="N163" s="12"/>
    </row>
    <row x14ac:dyDescent="0.25" r="164" customHeight="1" ht="18.75">
      <c r="A164" s="1" t="s">
        <v>114</v>
      </c>
      <c r="B164" s="8">
        <v>4</v>
      </c>
      <c r="C164" s="10"/>
      <c r="D164" s="10"/>
      <c r="E164" s="11"/>
      <c r="F164" s="12"/>
      <c r="G164" s="2"/>
      <c r="H164" s="2"/>
      <c r="I164" s="2"/>
      <c r="J164" s="2"/>
      <c r="K164" s="13"/>
      <c r="L164" s="12"/>
      <c r="M164" s="2"/>
      <c r="N164" s="12"/>
    </row>
    <row x14ac:dyDescent="0.25" r="165" customHeight="1" ht="18.75">
      <c r="A165" s="1" t="s">
        <v>115</v>
      </c>
      <c r="B165" s="8">
        <v>3.857142857142857</v>
      </c>
      <c r="C165" s="10"/>
      <c r="D165" s="10"/>
      <c r="E165" s="11"/>
      <c r="F165" s="12"/>
      <c r="G165" s="2"/>
      <c r="H165" s="2"/>
      <c r="I165" s="2"/>
      <c r="J165" s="2"/>
      <c r="K165" s="13"/>
      <c r="L165" s="12"/>
      <c r="M165" s="2"/>
      <c r="N165" s="12"/>
    </row>
    <row x14ac:dyDescent="0.25" r="166" customHeight="1" ht="18.75">
      <c r="A166" s="1" t="s">
        <v>70</v>
      </c>
      <c r="B166" s="8">
        <v>3.2142857142857144</v>
      </c>
      <c r="C166" s="10"/>
      <c r="D166" s="10"/>
      <c r="E166" s="11"/>
      <c r="F166" s="12"/>
      <c r="G166" s="2"/>
      <c r="H166" s="2"/>
      <c r="I166" s="2"/>
      <c r="J166" s="2"/>
      <c r="K166" s="13"/>
      <c r="L166" s="12"/>
      <c r="M166" s="2"/>
      <c r="N166" s="12"/>
    </row>
    <row x14ac:dyDescent="0.25" r="167" customHeight="1" ht="18.75">
      <c r="A167" s="1" t="s">
        <v>116</v>
      </c>
      <c r="B167" s="8">
        <v>3</v>
      </c>
      <c r="C167" s="10"/>
      <c r="D167" s="10"/>
      <c r="E167" s="11"/>
      <c r="F167" s="12"/>
      <c r="G167" s="2"/>
      <c r="H167" s="2"/>
      <c r="I167" s="2"/>
      <c r="J167" s="2"/>
      <c r="K167" s="13"/>
      <c r="L167" s="12"/>
      <c r="M167" s="2"/>
      <c r="N167" s="12"/>
    </row>
    <row x14ac:dyDescent="0.25" r="168" customHeight="1" ht="18.75">
      <c r="A168" s="1" t="s">
        <v>117</v>
      </c>
      <c r="B168" s="8">
        <v>2.357142857142857</v>
      </c>
      <c r="C168" s="10"/>
      <c r="D168" s="10"/>
      <c r="E168" s="11"/>
      <c r="F168" s="12"/>
      <c r="G168" s="2"/>
      <c r="H168" s="2"/>
      <c r="I168" s="2"/>
      <c r="J168" s="2"/>
      <c r="K168" s="13"/>
      <c r="L168" s="12"/>
      <c r="M168" s="2"/>
      <c r="N168" s="12"/>
    </row>
    <row x14ac:dyDescent="0.25" r="169" customHeight="1" ht="18.75">
      <c r="A169" s="1" t="s">
        <v>118</v>
      </c>
      <c r="B169" s="8">
        <v>2</v>
      </c>
      <c r="C169" s="10"/>
      <c r="D169" s="10"/>
      <c r="E169" s="11"/>
      <c r="F169" s="12"/>
      <c r="G169" s="2"/>
      <c r="H169" s="2"/>
      <c r="I169" s="2"/>
      <c r="J169" s="2"/>
      <c r="K169" s="13"/>
      <c r="L169" s="12"/>
      <c r="M169" s="2"/>
      <c r="N169" s="12"/>
    </row>
    <row x14ac:dyDescent="0.25" r="170" customHeight="1" ht="18.75">
      <c r="A170" s="1" t="s">
        <v>119</v>
      </c>
      <c r="B170" s="8">
        <v>1.7857142857142858</v>
      </c>
      <c r="C170" s="10"/>
      <c r="D170" s="10"/>
      <c r="E170" s="11"/>
      <c r="F170" s="12"/>
      <c r="G170" s="2"/>
      <c r="H170" s="2"/>
      <c r="I170" s="2"/>
      <c r="J170" s="2"/>
      <c r="K170" s="13"/>
      <c r="L170" s="12"/>
      <c r="M170" s="2"/>
      <c r="N170" s="12"/>
    </row>
    <row x14ac:dyDescent="0.25" r="171" customHeight="1" ht="18.75">
      <c r="A171" s="1" t="s">
        <v>120</v>
      </c>
      <c r="B171" s="8">
        <v>1.6428571428571428</v>
      </c>
      <c r="C171" s="10"/>
      <c r="D171" s="10"/>
      <c r="E171" s="11"/>
      <c r="F171" s="12"/>
      <c r="G171" s="2"/>
      <c r="H171" s="2"/>
      <c r="I171" s="2"/>
      <c r="J171" s="2"/>
      <c r="K171" s="13"/>
      <c r="L171" s="12"/>
      <c r="M171" s="2"/>
      <c r="N171" s="12"/>
    </row>
    <row x14ac:dyDescent="0.25" r="172" customHeight="1" ht="18.75">
      <c r="A172" s="1" t="s">
        <v>121</v>
      </c>
      <c r="B172" s="8">
        <v>1.5714285714285714</v>
      </c>
      <c r="C172" s="10"/>
      <c r="D172" s="10"/>
      <c r="E172" s="11"/>
      <c r="F172" s="12"/>
      <c r="G172" s="2"/>
      <c r="H172" s="2"/>
      <c r="I172" s="2"/>
      <c r="J172" s="2"/>
      <c r="K172" s="13"/>
      <c r="L172" s="12"/>
      <c r="M172" s="2"/>
      <c r="N172" s="12"/>
    </row>
    <row x14ac:dyDescent="0.25" r="173" customHeight="1" ht="18.75">
      <c r="A173" s="1" t="s">
        <v>122</v>
      </c>
      <c r="B173" s="8">
        <v>1.2857142857142858</v>
      </c>
      <c r="C173" s="10"/>
      <c r="D173" s="10"/>
      <c r="E173" s="11"/>
      <c r="F173" s="12"/>
      <c r="G173" s="2"/>
      <c r="H173" s="2"/>
      <c r="I173" s="2"/>
      <c r="J173" s="2"/>
      <c r="K173" s="13"/>
      <c r="L173" s="12"/>
      <c r="M173" s="2"/>
      <c r="N173" s="12"/>
    </row>
    <row x14ac:dyDescent="0.25" r="174" customHeight="1" ht="18.75">
      <c r="A174" s="1" t="s">
        <v>123</v>
      </c>
      <c r="B174" s="8">
        <v>1.2857142857142858</v>
      </c>
      <c r="C174" s="10"/>
      <c r="D174" s="10"/>
      <c r="E174" s="11"/>
      <c r="F174" s="12"/>
      <c r="G174" s="2"/>
      <c r="H174" s="2"/>
      <c r="I174" s="2"/>
      <c r="J174" s="2"/>
      <c r="K174" s="13"/>
      <c r="L174" s="12"/>
      <c r="M174" s="2"/>
      <c r="N174" s="12"/>
    </row>
    <row x14ac:dyDescent="0.25" r="175" customHeight="1" ht="18.75">
      <c r="A175" s="1" t="s">
        <v>124</v>
      </c>
      <c r="B175" s="8">
        <v>1.2857142857142858</v>
      </c>
      <c r="C175" s="10"/>
      <c r="D175" s="10"/>
      <c r="E175" s="11"/>
      <c r="F175" s="12"/>
      <c r="G175" s="2"/>
      <c r="H175" s="2"/>
      <c r="I175" s="2"/>
      <c r="J175" s="2"/>
      <c r="K175" s="13"/>
      <c r="L175" s="12"/>
      <c r="M175" s="2"/>
      <c r="N175" s="12"/>
    </row>
    <row x14ac:dyDescent="0.25" r="176" customHeight="1" ht="18.75">
      <c r="A176" s="1" t="s">
        <v>125</v>
      </c>
      <c r="B176" s="8">
        <v>1.2142857142857144</v>
      </c>
      <c r="C176" s="10"/>
      <c r="D176" s="10"/>
      <c r="E176" s="11"/>
      <c r="F176" s="12"/>
      <c r="G176" s="2"/>
      <c r="H176" s="2"/>
      <c r="I176" s="2"/>
      <c r="J176" s="2"/>
      <c r="K176" s="13"/>
      <c r="L176" s="12"/>
      <c r="M176" s="2"/>
      <c r="N176" s="12"/>
    </row>
    <row x14ac:dyDescent="0.25" r="177" customHeight="1" ht="18.75">
      <c r="A177" s="1" t="s">
        <v>126</v>
      </c>
      <c r="B177" s="8">
        <v>1.2142857142857142</v>
      </c>
      <c r="C177" s="10"/>
      <c r="D177" s="10"/>
      <c r="E177" s="11"/>
      <c r="F177" s="12"/>
      <c r="G177" s="2"/>
      <c r="H177" s="2"/>
      <c r="I177" s="2"/>
      <c r="J177" s="2"/>
      <c r="K177" s="13"/>
      <c r="L177" s="12"/>
      <c r="M177" s="2"/>
      <c r="N177" s="12"/>
    </row>
    <row x14ac:dyDescent="0.25" r="178" customHeight="1" ht="18.75">
      <c r="A178" s="1" t="s">
        <v>127</v>
      </c>
      <c r="B178" s="8">
        <v>0.8571428571428571</v>
      </c>
      <c r="C178" s="10"/>
      <c r="D178" s="10"/>
      <c r="E178" s="11"/>
      <c r="F178" s="12"/>
      <c r="G178" s="2"/>
      <c r="H178" s="2"/>
      <c r="I178" s="2"/>
      <c r="J178" s="2"/>
      <c r="K178" s="13"/>
      <c r="L178" s="12"/>
      <c r="M178" s="2"/>
      <c r="N178" s="12"/>
    </row>
    <row x14ac:dyDescent="0.25" r="179" customHeight="1" ht="18.75">
      <c r="A179" s="1" t="s">
        <v>128</v>
      </c>
      <c r="B179" s="8">
        <v>0.8571428571428571</v>
      </c>
      <c r="C179" s="10"/>
      <c r="D179" s="10"/>
      <c r="E179" s="11"/>
      <c r="F179" s="12"/>
      <c r="G179" s="2"/>
      <c r="H179" s="2"/>
      <c r="I179" s="2"/>
      <c r="J179" s="2"/>
      <c r="K179" s="13"/>
      <c r="L179" s="12"/>
      <c r="M179" s="2"/>
      <c r="N179" s="12"/>
    </row>
    <row x14ac:dyDescent="0.25" r="180" customHeight="1" ht="18.75">
      <c r="A180" s="1" t="s">
        <v>129</v>
      </c>
      <c r="B180" s="8">
        <v>0.7857142857142857</v>
      </c>
      <c r="C180" s="10"/>
      <c r="D180" s="10"/>
      <c r="E180" s="11"/>
      <c r="F180" s="12"/>
      <c r="G180" s="2"/>
      <c r="H180" s="2"/>
      <c r="I180" s="2"/>
      <c r="J180" s="2"/>
      <c r="K180" s="13"/>
      <c r="L180" s="12"/>
      <c r="M180" s="2"/>
      <c r="N180" s="12"/>
    </row>
    <row x14ac:dyDescent="0.25" r="181" customHeight="1" ht="18.75">
      <c r="A181" s="1" t="s">
        <v>130</v>
      </c>
      <c r="B181" s="8">
        <v>0.7142857142857143</v>
      </c>
      <c r="C181" s="10"/>
      <c r="D181" s="10"/>
      <c r="E181" s="11"/>
      <c r="F181" s="12"/>
      <c r="G181" s="2"/>
      <c r="H181" s="2"/>
      <c r="I181" s="2"/>
      <c r="J181" s="2"/>
      <c r="K181" s="13"/>
      <c r="L181" s="12"/>
      <c r="M181" s="2"/>
      <c r="N181" s="12"/>
    </row>
    <row x14ac:dyDescent="0.25" r="182" customHeight="1" ht="18.75">
      <c r="A182" s="1" t="s">
        <v>131</v>
      </c>
      <c r="B182" s="8">
        <v>0.7142857142857143</v>
      </c>
      <c r="C182" s="10"/>
      <c r="D182" s="10"/>
      <c r="E182" s="11"/>
      <c r="F182" s="12"/>
      <c r="G182" s="2"/>
      <c r="H182" s="2"/>
      <c r="I182" s="2"/>
      <c r="J182" s="2"/>
      <c r="K182" s="13"/>
      <c r="L182" s="12"/>
      <c r="M182" s="2"/>
      <c r="N182" s="12"/>
    </row>
    <row x14ac:dyDescent="0.25" r="183" customHeight="1" ht="18.75">
      <c r="A183" s="1" t="s">
        <v>132</v>
      </c>
      <c r="B183" s="8">
        <v>0.6428571428571429</v>
      </c>
      <c r="C183" s="10"/>
      <c r="D183" s="10"/>
      <c r="E183" s="11"/>
      <c r="F183" s="12"/>
      <c r="G183" s="2"/>
      <c r="H183" s="2"/>
      <c r="I183" s="2"/>
      <c r="J183" s="2"/>
      <c r="K183" s="13"/>
      <c r="L183" s="12"/>
      <c r="M183" s="2"/>
      <c r="N183" s="12"/>
    </row>
    <row x14ac:dyDescent="0.25" r="184" customHeight="1" ht="18.75">
      <c r="A184" s="1" t="s">
        <v>133</v>
      </c>
      <c r="B184" s="8">
        <v>0.5714285714285714</v>
      </c>
      <c r="C184" s="10"/>
      <c r="D184" s="10"/>
      <c r="E184" s="11"/>
      <c r="F184" s="12"/>
      <c r="G184" s="2"/>
      <c r="H184" s="2"/>
      <c r="I184" s="2"/>
      <c r="J184" s="2"/>
      <c r="K184" s="13"/>
      <c r="L184" s="12"/>
      <c r="M184" s="2"/>
      <c r="N184" s="12"/>
    </row>
    <row x14ac:dyDescent="0.25" r="185" customHeight="1" ht="18.75">
      <c r="A185" s="1" t="s">
        <v>134</v>
      </c>
      <c r="B185" s="8">
        <v>0.5</v>
      </c>
      <c r="C185" s="10"/>
      <c r="D185" s="10"/>
      <c r="E185" s="11"/>
      <c r="F185" s="12"/>
      <c r="G185" s="2"/>
      <c r="H185" s="2"/>
      <c r="I185" s="2"/>
      <c r="J185" s="2"/>
      <c r="K185" s="13"/>
      <c r="L185" s="12"/>
      <c r="M185" s="2"/>
      <c r="N185" s="12"/>
    </row>
    <row x14ac:dyDescent="0.25" r="186" customHeight="1" ht="18.75">
      <c r="A186" s="1" t="s">
        <v>135</v>
      </c>
      <c r="B186" s="8">
        <v>0.5</v>
      </c>
      <c r="C186" s="10"/>
      <c r="D186" s="10"/>
      <c r="E186" s="11"/>
      <c r="F186" s="12"/>
      <c r="G186" s="2"/>
      <c r="H186" s="2"/>
      <c r="I186" s="2"/>
      <c r="J186" s="2"/>
      <c r="K186" s="13"/>
      <c r="L186" s="12"/>
      <c r="M186" s="2"/>
      <c r="N186" s="12"/>
    </row>
    <row x14ac:dyDescent="0.25" r="187" customHeight="1" ht="18.75">
      <c r="A187" s="1" t="s">
        <v>136</v>
      </c>
      <c r="B187" s="8">
        <v>0.35714285714285715</v>
      </c>
      <c r="C187" s="10"/>
      <c r="D187" s="10"/>
      <c r="E187" s="11"/>
      <c r="F187" s="12"/>
      <c r="G187" s="2"/>
      <c r="H187" s="2"/>
      <c r="I187" s="2"/>
      <c r="J187" s="2"/>
      <c r="K187" s="13"/>
      <c r="L187" s="12"/>
      <c r="M187" s="2"/>
      <c r="N187" s="12"/>
    </row>
    <row x14ac:dyDescent="0.25" r="188" customHeight="1" ht="18.75">
      <c r="A188" s="1" t="s">
        <v>137</v>
      </c>
      <c r="B188" s="8">
        <v>0.35714285714285715</v>
      </c>
      <c r="C188" s="10"/>
      <c r="D188" s="10"/>
      <c r="E188" s="11"/>
      <c r="F188" s="12"/>
      <c r="G188" s="2"/>
      <c r="H188" s="2"/>
      <c r="I188" s="2"/>
      <c r="J188" s="2"/>
      <c r="K188" s="13"/>
      <c r="L188" s="12"/>
      <c r="M188" s="2"/>
      <c r="N188" s="12"/>
    </row>
    <row x14ac:dyDescent="0.25" r="189" customHeight="1" ht="18.75">
      <c r="A189" s="1" t="s">
        <v>138</v>
      </c>
      <c r="B189" s="8">
        <v>0.21428571428571427</v>
      </c>
      <c r="C189" s="10"/>
      <c r="D189" s="10"/>
      <c r="E189" s="11"/>
      <c r="F189" s="12"/>
      <c r="G189" s="2"/>
      <c r="H189" s="2"/>
      <c r="I189" s="2"/>
      <c r="J189" s="2"/>
      <c r="K189" s="13"/>
      <c r="L189" s="12"/>
      <c r="M189" s="2"/>
      <c r="N189" s="12"/>
    </row>
    <row x14ac:dyDescent="0.25" r="190" customHeight="1" ht="18.75">
      <c r="A190" s="1" t="s">
        <v>139</v>
      </c>
      <c r="B190" s="8">
        <v>0.21428571428571427</v>
      </c>
      <c r="C190" s="10"/>
      <c r="D190" s="10"/>
      <c r="E190" s="11"/>
      <c r="F190" s="12"/>
      <c r="G190" s="2"/>
      <c r="H190" s="2"/>
      <c r="I190" s="2"/>
      <c r="J190" s="2"/>
      <c r="K190" s="13"/>
      <c r="L190" s="12"/>
      <c r="M190" s="2"/>
      <c r="N190" s="12"/>
    </row>
    <row x14ac:dyDescent="0.25" r="191" customHeight="1" ht="18.75">
      <c r="A191" s="1" t="s">
        <v>140</v>
      </c>
      <c r="B191" s="8">
        <v>0.21428571428571427</v>
      </c>
      <c r="C191" s="10"/>
      <c r="D191" s="10"/>
      <c r="E191" s="11"/>
      <c r="F191" s="12"/>
      <c r="G191" s="2"/>
      <c r="H191" s="2"/>
      <c r="I191" s="2"/>
      <c r="J191" s="2"/>
      <c r="K191" s="13"/>
      <c r="L191" s="12"/>
      <c r="M191" s="2"/>
      <c r="N191" s="12"/>
    </row>
    <row x14ac:dyDescent="0.25" r="192" customHeight="1" ht="18.75">
      <c r="A192" s="1" t="s">
        <v>141</v>
      </c>
      <c r="B192" s="8">
        <v>0.14285714285714285</v>
      </c>
      <c r="C192" s="10"/>
      <c r="D192" s="10"/>
      <c r="E192" s="11"/>
      <c r="F192" s="12"/>
      <c r="G192" s="2"/>
      <c r="H192" s="2"/>
      <c r="I192" s="2"/>
      <c r="J192" s="2"/>
      <c r="K192" s="13"/>
      <c r="L192" s="12"/>
      <c r="M192" s="2"/>
      <c r="N192" s="12"/>
    </row>
    <row x14ac:dyDescent="0.25" r="193" customHeight="1" ht="18.75">
      <c r="A193" s="1" t="s">
        <v>142</v>
      </c>
      <c r="B193" s="8">
        <v>0.14285714285714285</v>
      </c>
      <c r="C193" s="10"/>
      <c r="D193" s="10"/>
      <c r="E193" s="11"/>
      <c r="F193" s="12"/>
      <c r="G193" s="2"/>
      <c r="H193" s="2"/>
      <c r="I193" s="2"/>
      <c r="J193" s="2"/>
      <c r="K193" s="13"/>
      <c r="L193" s="12"/>
      <c r="M193" s="2"/>
      <c r="N193" s="12"/>
    </row>
    <row x14ac:dyDescent="0.25" r="194" customHeight="1" ht="18.75">
      <c r="A194" s="1" t="s">
        <v>143</v>
      </c>
      <c r="B194" s="8">
        <v>0.07142857142857142</v>
      </c>
      <c r="C194" s="10"/>
      <c r="D194" s="10"/>
      <c r="E194" s="11"/>
      <c r="F194" s="12"/>
      <c r="G194" s="2"/>
      <c r="H194" s="2"/>
      <c r="I194" s="2"/>
      <c r="J194" s="2"/>
      <c r="K194" s="13"/>
      <c r="L194" s="12"/>
      <c r="M194" s="2"/>
      <c r="N194" s="12"/>
    </row>
    <row x14ac:dyDescent="0.25" r="195" customHeight="1" ht="18.75">
      <c r="A195" s="1" t="s">
        <v>144</v>
      </c>
      <c r="B195" s="8">
        <v>0.07142857142857142</v>
      </c>
      <c r="C195" s="10"/>
      <c r="D195" s="10"/>
      <c r="E195" s="11"/>
      <c r="F195" s="12"/>
      <c r="G195" s="2"/>
      <c r="H195" s="2"/>
      <c r="I195" s="2"/>
      <c r="J195" s="2"/>
      <c r="K195" s="13"/>
      <c r="L195" s="12"/>
      <c r="M195" s="2"/>
      <c r="N195" s="12"/>
    </row>
    <row x14ac:dyDescent="0.25" r="196" customHeight="1" ht="18.75">
      <c r="A196" s="16"/>
      <c r="B196" s="17"/>
      <c r="C196" s="10"/>
      <c r="D196" s="10"/>
      <c r="E196" s="11"/>
      <c r="F196" s="12"/>
      <c r="G196" s="2"/>
      <c r="H196" s="2"/>
      <c r="I196" s="2"/>
      <c r="J196" s="2"/>
      <c r="K196" s="13"/>
      <c r="L196" s="12"/>
      <c r="M196" s="2"/>
      <c r="N196" s="12"/>
    </row>
    <row x14ac:dyDescent="0.25" r="197" customHeight="1" ht="18.75">
      <c r="A197" s="16"/>
      <c r="B197" s="17"/>
      <c r="C197" s="10"/>
      <c r="D197" s="10"/>
      <c r="E197" s="11"/>
      <c r="F197" s="12"/>
      <c r="G197" s="2"/>
      <c r="H197" s="2"/>
      <c r="I197" s="2"/>
      <c r="J197" s="2"/>
      <c r="K197" s="13"/>
      <c r="L197" s="12"/>
      <c r="M197" s="2"/>
      <c r="N197" s="12"/>
    </row>
    <row x14ac:dyDescent="0.25" r="198" customHeight="1" ht="18.75">
      <c r="A198" s="16"/>
      <c r="B198" s="17"/>
      <c r="C198" s="10"/>
      <c r="D198" s="10"/>
      <c r="E198" s="11"/>
      <c r="F198" s="12"/>
      <c r="G198" s="2"/>
      <c r="H198" s="2"/>
      <c r="I198" s="2"/>
      <c r="J198" s="2"/>
      <c r="K198" s="13"/>
      <c r="L198" s="12"/>
      <c r="M198" s="2"/>
      <c r="N198" s="12"/>
    </row>
    <row x14ac:dyDescent="0.25" r="199" customHeight="1" ht="18.75">
      <c r="A199" s="16"/>
      <c r="B199" s="17"/>
      <c r="C199" s="10"/>
      <c r="D199" s="10"/>
      <c r="E199" s="11"/>
      <c r="F199" s="12"/>
      <c r="G199" s="2"/>
      <c r="H199" s="2"/>
      <c r="I199" s="2"/>
      <c r="J199" s="2"/>
      <c r="K199" s="13"/>
      <c r="L199" s="12"/>
      <c r="M199" s="2"/>
      <c r="N199" s="12"/>
    </row>
    <row x14ac:dyDescent="0.25" r="200" customHeight="1" ht="18.75">
      <c r="A200" s="16"/>
      <c r="B200" s="17"/>
      <c r="C200" s="10"/>
      <c r="D200" s="10"/>
      <c r="E200" s="11"/>
      <c r="F200" s="12"/>
      <c r="G200" s="2"/>
      <c r="H200" s="2"/>
      <c r="I200" s="2"/>
      <c r="J200" s="2"/>
      <c r="K200" s="13"/>
      <c r="L200" s="12"/>
      <c r="M200" s="2"/>
      <c r="N200" s="12"/>
    </row>
    <row x14ac:dyDescent="0.25" r="201" customHeight="1" ht="18.75">
      <c r="A201" s="16"/>
      <c r="B201" s="17"/>
      <c r="C201" s="10"/>
      <c r="D201" s="10"/>
      <c r="E201" s="11"/>
      <c r="F201" s="12"/>
      <c r="G201" s="2"/>
      <c r="H201" s="2"/>
      <c r="I201" s="2"/>
      <c r="J201" s="2"/>
      <c r="K201" s="13"/>
      <c r="L201" s="12"/>
      <c r="M201" s="2"/>
      <c r="N201" s="12"/>
    </row>
    <row x14ac:dyDescent="0.25" r="202" customHeight="1" ht="18.75">
      <c r="A202" s="16"/>
      <c r="B202" s="17"/>
      <c r="C202" s="10"/>
      <c r="D202" s="10"/>
      <c r="E202" s="11"/>
      <c r="F202" s="12"/>
      <c r="G202" s="2"/>
      <c r="H202" s="2"/>
      <c r="I202" s="2"/>
      <c r="J202" s="2"/>
      <c r="K202" s="13"/>
      <c r="L202" s="12"/>
      <c r="M202" s="2"/>
      <c r="N202" s="12"/>
    </row>
    <row x14ac:dyDescent="0.25" r="203" customHeight="1" ht="18.75">
      <c r="A203" s="16"/>
      <c r="B203" s="17"/>
      <c r="C203" s="10"/>
      <c r="D203" s="10"/>
      <c r="E203" s="11"/>
      <c r="F203" s="12"/>
      <c r="G203" s="2"/>
      <c r="H203" s="2"/>
      <c r="I203" s="2"/>
      <c r="J203" s="2"/>
      <c r="K203" s="13"/>
      <c r="L203" s="12"/>
      <c r="M203" s="2"/>
      <c r="N203" s="12"/>
    </row>
    <row x14ac:dyDescent="0.25" r="204" customHeight="1" ht="18.75">
      <c r="A204" s="1" t="s">
        <v>91</v>
      </c>
      <c r="B204" s="3">
        <v>10</v>
      </c>
      <c r="C204" s="10"/>
      <c r="D204" s="10"/>
      <c r="E204" s="11"/>
      <c r="F204" s="12"/>
      <c r="G204" s="2"/>
      <c r="H204" s="2"/>
      <c r="I204" s="2"/>
      <c r="J204" s="2"/>
      <c r="K204" s="13"/>
      <c r="L204" s="12"/>
      <c r="M204" s="2"/>
      <c r="N204" s="12"/>
    </row>
    <row x14ac:dyDescent="0.25" r="205" customHeight="1" ht="18.75">
      <c r="A205" s="1" t="s">
        <v>15</v>
      </c>
      <c r="B205" s="3">
        <v>8</v>
      </c>
      <c r="C205" s="10"/>
      <c r="D205" s="10"/>
      <c r="E205" s="11"/>
      <c r="F205" s="12"/>
      <c r="G205" s="2"/>
      <c r="H205" s="2"/>
      <c r="I205" s="2"/>
      <c r="J205" s="2"/>
      <c r="K205" s="13"/>
      <c r="L205" s="12"/>
      <c r="M205" s="2"/>
      <c r="N205" s="12"/>
    </row>
    <row x14ac:dyDescent="0.25" r="206" customHeight="1" ht="18.75">
      <c r="A206" s="1" t="s">
        <v>93</v>
      </c>
      <c r="B206" s="3">
        <v>4</v>
      </c>
      <c r="C206" s="10"/>
      <c r="D206" s="10"/>
      <c r="E206" s="11"/>
      <c r="F206" s="12"/>
      <c r="G206" s="2"/>
      <c r="H206" s="2"/>
      <c r="I206" s="2"/>
      <c r="J206" s="2"/>
      <c r="K206" s="13"/>
      <c r="L206" s="12"/>
      <c r="M206" s="2"/>
      <c r="N206" s="12"/>
    </row>
    <row x14ac:dyDescent="0.25" r="207" customHeight="1" ht="18.75">
      <c r="A207" s="1" t="s">
        <v>96</v>
      </c>
      <c r="B207" s="3">
        <v>3</v>
      </c>
      <c r="C207" s="10"/>
      <c r="D207" s="10"/>
      <c r="E207" s="11"/>
      <c r="F207" s="12"/>
      <c r="G207" s="2"/>
      <c r="H207" s="2"/>
      <c r="I207" s="2"/>
      <c r="J207" s="2"/>
      <c r="K207" s="13"/>
      <c r="L207" s="12"/>
      <c r="M207" s="2"/>
      <c r="N207" s="12"/>
    </row>
    <row x14ac:dyDescent="0.25" r="208" customHeight="1" ht="18.75">
      <c r="A208" s="1" t="s">
        <v>94</v>
      </c>
      <c r="B208" s="3">
        <v>2</v>
      </c>
      <c r="C208" s="10"/>
      <c r="D208" s="10"/>
      <c r="E208" s="11"/>
      <c r="F208" s="12"/>
      <c r="G208" s="2"/>
      <c r="H208" s="2"/>
      <c r="I208" s="2"/>
      <c r="J208" s="2"/>
      <c r="K208" s="13"/>
      <c r="L208" s="12"/>
      <c r="M208" s="2"/>
      <c r="N208" s="12"/>
    </row>
    <row x14ac:dyDescent="0.25" r="209" customHeight="1" ht="18.75">
      <c r="A209" s="1" t="s">
        <v>125</v>
      </c>
      <c r="B209" s="3">
        <v>2</v>
      </c>
      <c r="C209" s="10"/>
      <c r="D209" s="10"/>
      <c r="E209" s="11"/>
      <c r="F209" s="12"/>
      <c r="G209" s="2"/>
      <c r="H209" s="2"/>
      <c r="I209" s="2"/>
      <c r="J209" s="2"/>
      <c r="K209" s="13"/>
      <c r="L209" s="12"/>
      <c r="M209" s="2"/>
      <c r="N209" s="12"/>
    </row>
    <row x14ac:dyDescent="0.25" r="210" customHeight="1" ht="18.75">
      <c r="A210" s="1" t="s">
        <v>112</v>
      </c>
      <c r="B210" s="3">
        <v>2</v>
      </c>
      <c r="C210" s="10"/>
      <c r="D210" s="10"/>
      <c r="E210" s="11"/>
      <c r="F210" s="12"/>
      <c r="G210" s="2"/>
      <c r="H210" s="2"/>
      <c r="I210" s="2"/>
      <c r="J210" s="2"/>
      <c r="K210" s="13"/>
      <c r="L210" s="12"/>
      <c r="M210" s="2"/>
      <c r="N210" s="12"/>
    </row>
    <row x14ac:dyDescent="0.25" r="211" customHeight="1" ht="18.75">
      <c r="A211" s="1" t="s">
        <v>97</v>
      </c>
      <c r="B211" s="3">
        <v>2</v>
      </c>
      <c r="C211" s="10"/>
      <c r="D211" s="10"/>
      <c r="E211" s="11"/>
      <c r="F211" s="12"/>
      <c r="G211" s="2"/>
      <c r="H211" s="2"/>
      <c r="I211" s="2"/>
      <c r="J211" s="2"/>
      <c r="K211" s="13"/>
      <c r="L211" s="12"/>
      <c r="M211" s="2"/>
      <c r="N211" s="12"/>
    </row>
    <row x14ac:dyDescent="0.25" r="212" customHeight="1" ht="18.75">
      <c r="A212" s="1" t="s">
        <v>105</v>
      </c>
      <c r="B212" s="3">
        <v>2</v>
      </c>
      <c r="C212" s="10"/>
      <c r="D212" s="10"/>
      <c r="E212" s="11"/>
      <c r="F212" s="12"/>
      <c r="G212" s="2"/>
      <c r="H212" s="2"/>
      <c r="I212" s="2"/>
      <c r="J212" s="2"/>
      <c r="K212" s="13"/>
      <c r="L212" s="12"/>
      <c r="M212" s="2"/>
      <c r="N212" s="12"/>
    </row>
    <row x14ac:dyDescent="0.25" r="213" customHeight="1" ht="18.75">
      <c r="A213" s="1" t="s">
        <v>126</v>
      </c>
      <c r="B213" s="3">
        <v>2</v>
      </c>
      <c r="C213" s="10"/>
      <c r="D213" s="10"/>
      <c r="E213" s="11"/>
      <c r="F213" s="12"/>
      <c r="G213" s="2"/>
      <c r="H213" s="2"/>
      <c r="I213" s="2"/>
      <c r="J213" s="2"/>
      <c r="K213" s="13"/>
      <c r="L213" s="12"/>
      <c r="M213" s="2"/>
      <c r="N213" s="12"/>
    </row>
    <row x14ac:dyDescent="0.25" r="214" customHeight="1" ht="18.75">
      <c r="A214" s="1" t="s">
        <v>109</v>
      </c>
      <c r="B214" s="3">
        <v>1</v>
      </c>
      <c r="C214" s="10"/>
      <c r="D214" s="10"/>
      <c r="E214" s="11"/>
      <c r="F214" s="12"/>
      <c r="G214" s="2"/>
      <c r="H214" s="2"/>
      <c r="I214" s="2"/>
      <c r="J214" s="2"/>
      <c r="K214" s="13"/>
      <c r="L214" s="12"/>
      <c r="M214" s="2"/>
      <c r="N214" s="12"/>
    </row>
    <row x14ac:dyDescent="0.25" r="215" customHeight="1" ht="18.75">
      <c r="A215" s="1" t="s">
        <v>130</v>
      </c>
      <c r="B215" s="3">
        <v>1</v>
      </c>
      <c r="C215" s="10"/>
      <c r="D215" s="10"/>
      <c r="E215" s="11"/>
      <c r="F215" s="12"/>
      <c r="G215" s="2"/>
      <c r="H215" s="2"/>
      <c r="I215" s="2"/>
      <c r="J215" s="2"/>
      <c r="K215" s="13"/>
      <c r="L215" s="12"/>
      <c r="M215" s="2"/>
      <c r="N215" s="12"/>
    </row>
    <row x14ac:dyDescent="0.25" r="216" customHeight="1" ht="18.75">
      <c r="A216" s="1" t="s">
        <v>127</v>
      </c>
      <c r="B216" s="3">
        <v>1</v>
      </c>
      <c r="C216" s="10"/>
      <c r="D216" s="10"/>
      <c r="E216" s="11"/>
      <c r="F216" s="12"/>
      <c r="G216" s="2"/>
      <c r="H216" s="2"/>
      <c r="I216" s="2"/>
      <c r="J216" s="2"/>
      <c r="K216" s="13"/>
      <c r="L216" s="12"/>
      <c r="M216" s="2"/>
      <c r="N216" s="12"/>
    </row>
    <row x14ac:dyDescent="0.25" r="217" customHeight="1" ht="18.75">
      <c r="A217" s="1" t="s">
        <v>121</v>
      </c>
      <c r="B217" s="3">
        <v>1</v>
      </c>
      <c r="C217" s="10"/>
      <c r="D217" s="10"/>
      <c r="E217" s="11"/>
      <c r="F217" s="12"/>
      <c r="G217" s="2"/>
      <c r="H217" s="2"/>
      <c r="I217" s="2"/>
      <c r="J217" s="2"/>
      <c r="K217" s="13"/>
      <c r="L217" s="12"/>
      <c r="M217" s="2"/>
      <c r="N217" s="12"/>
    </row>
    <row x14ac:dyDescent="0.25" r="218" customHeight="1" ht="18.75">
      <c r="A218" s="1" t="s">
        <v>98</v>
      </c>
      <c r="B218" s="3">
        <v>1</v>
      </c>
      <c r="C218" s="10"/>
      <c r="D218" s="10"/>
      <c r="E218" s="11"/>
      <c r="F218" s="12"/>
      <c r="G218" s="2"/>
      <c r="H218" s="2"/>
      <c r="I218" s="2"/>
      <c r="J218" s="2"/>
      <c r="K218" s="13"/>
      <c r="L218" s="12"/>
      <c r="M218" s="2"/>
      <c r="N218" s="12"/>
    </row>
    <row x14ac:dyDescent="0.25" r="219" customHeight="1" ht="18.75">
      <c r="A219" s="1" t="s">
        <v>120</v>
      </c>
      <c r="B219" s="3">
        <v>1</v>
      </c>
      <c r="C219" s="10"/>
      <c r="D219" s="10"/>
      <c r="E219" s="11"/>
      <c r="F219" s="12"/>
      <c r="G219" s="2"/>
      <c r="H219" s="2"/>
      <c r="I219" s="2"/>
      <c r="J219" s="2"/>
      <c r="K219" s="13"/>
      <c r="L219" s="12"/>
      <c r="M219" s="2"/>
      <c r="N219" s="12"/>
    </row>
    <row x14ac:dyDescent="0.25" r="220" customHeight="1" ht="18.75">
      <c r="A220" s="1" t="s">
        <v>104</v>
      </c>
      <c r="B220" s="3">
        <v>1</v>
      </c>
      <c r="C220" s="10"/>
      <c r="D220" s="10"/>
      <c r="E220" s="11"/>
      <c r="F220" s="12"/>
      <c r="G220" s="2"/>
      <c r="H220" s="2"/>
      <c r="I220" s="2"/>
      <c r="J220" s="2"/>
      <c r="K220" s="13"/>
      <c r="L220" s="12"/>
      <c r="M220" s="2"/>
      <c r="N220" s="12"/>
    </row>
    <row x14ac:dyDescent="0.25" r="221" customHeight="1" ht="18.75">
      <c r="A221" s="1" t="s">
        <v>113</v>
      </c>
      <c r="B221" s="3">
        <v>1</v>
      </c>
      <c r="C221" s="10"/>
      <c r="D221" s="10"/>
      <c r="E221" s="11"/>
      <c r="F221" s="12"/>
      <c r="G221" s="2"/>
      <c r="H221" s="2"/>
      <c r="I221" s="2"/>
      <c r="J221" s="2"/>
      <c r="K221" s="13"/>
      <c r="L221" s="12"/>
      <c r="M221" s="2"/>
      <c r="N221" s="12"/>
    </row>
    <row x14ac:dyDescent="0.25" r="222" customHeight="1" ht="18.75">
      <c r="A222" s="1" t="s">
        <v>119</v>
      </c>
      <c r="B222" s="3">
        <v>1</v>
      </c>
      <c r="C222" s="10"/>
      <c r="D222" s="10"/>
      <c r="E222" s="11"/>
      <c r="F222" s="12"/>
      <c r="G222" s="2"/>
      <c r="H222" s="2"/>
      <c r="I222" s="2"/>
      <c r="J222" s="2"/>
      <c r="K222" s="13"/>
      <c r="L222" s="12"/>
      <c r="M222" s="2"/>
      <c r="N222" s="12"/>
    </row>
    <row x14ac:dyDescent="0.25" r="223" customHeight="1" ht="18.75">
      <c r="A223" s="1" t="s">
        <v>116</v>
      </c>
      <c r="B223" s="3">
        <v>1</v>
      </c>
      <c r="C223" s="10"/>
      <c r="D223" s="10"/>
      <c r="E223" s="11"/>
      <c r="F223" s="12"/>
      <c r="G223" s="2"/>
      <c r="H223" s="2"/>
      <c r="I223" s="2"/>
      <c r="J223" s="2"/>
      <c r="K223" s="13"/>
      <c r="L223" s="12"/>
      <c r="M223" s="2"/>
      <c r="N223" s="12"/>
    </row>
    <row x14ac:dyDescent="0.25" r="224" customHeight="1" ht="18.75">
      <c r="A224" s="1" t="s">
        <v>133</v>
      </c>
      <c r="B224" s="3">
        <v>1</v>
      </c>
      <c r="C224" s="10"/>
      <c r="D224" s="10"/>
      <c r="E224" s="11"/>
      <c r="F224" s="12"/>
      <c r="G224" s="2"/>
      <c r="H224" s="2"/>
      <c r="I224" s="2"/>
      <c r="J224" s="2"/>
      <c r="K224" s="13"/>
      <c r="L224" s="12"/>
      <c r="M224" s="2"/>
      <c r="N224" s="12"/>
    </row>
    <row x14ac:dyDescent="0.25" r="225" customHeight="1" ht="18.75">
      <c r="A225" s="1" t="s">
        <v>128</v>
      </c>
      <c r="B225" s="3">
        <v>1</v>
      </c>
      <c r="C225" s="10"/>
      <c r="D225" s="10"/>
      <c r="E225" s="11"/>
      <c r="F225" s="12"/>
      <c r="G225" s="2"/>
      <c r="H225" s="2"/>
      <c r="I225" s="2"/>
      <c r="J225" s="2"/>
      <c r="K225" s="13"/>
      <c r="L225" s="12"/>
      <c r="M225" s="2"/>
      <c r="N225" s="12"/>
    </row>
    <row x14ac:dyDescent="0.25" r="226" customHeight="1" ht="18.75">
      <c r="A226" s="1" t="s">
        <v>131</v>
      </c>
      <c r="B226" s="3">
        <v>1</v>
      </c>
      <c r="C226" s="10"/>
      <c r="D226" s="10"/>
      <c r="E226" s="11"/>
      <c r="F226" s="12"/>
      <c r="G226" s="2"/>
      <c r="H226" s="2"/>
      <c r="I226" s="2"/>
      <c r="J226" s="2"/>
      <c r="K226" s="13"/>
      <c r="L226" s="12"/>
      <c r="M226" s="2"/>
      <c r="N226" s="12"/>
    </row>
    <row x14ac:dyDescent="0.25" r="227" customHeight="1" ht="18.75">
      <c r="A227" s="1" t="s">
        <v>134</v>
      </c>
      <c r="B227" s="3">
        <v>1</v>
      </c>
      <c r="C227" s="10"/>
      <c r="D227" s="10"/>
      <c r="E227" s="11"/>
      <c r="F227" s="12"/>
      <c r="G227" s="2"/>
      <c r="H227" s="2"/>
      <c r="I227" s="2"/>
      <c r="J227" s="2"/>
      <c r="K227" s="13"/>
      <c r="L227" s="12"/>
      <c r="M227" s="2"/>
      <c r="N227" s="12"/>
    </row>
    <row x14ac:dyDescent="0.25" r="228" customHeight="1" ht="18.75">
      <c r="A228" s="1" t="s">
        <v>114</v>
      </c>
      <c r="B228" s="3">
        <v>1</v>
      </c>
      <c r="C228" s="10"/>
      <c r="D228" s="10"/>
      <c r="E228" s="11"/>
      <c r="F228" s="12"/>
      <c r="G228" s="2"/>
      <c r="H228" s="2"/>
      <c r="I228" s="2"/>
      <c r="J228" s="2"/>
      <c r="K228" s="13"/>
      <c r="L228" s="12"/>
      <c r="M228" s="2"/>
      <c r="N228" s="12"/>
    </row>
    <row x14ac:dyDescent="0.25" r="229" customHeight="1" ht="18.75">
      <c r="A229" s="1" t="s">
        <v>122</v>
      </c>
      <c r="B229" s="3">
        <v>1</v>
      </c>
      <c r="C229" s="10"/>
      <c r="D229" s="10"/>
      <c r="E229" s="11"/>
      <c r="F229" s="12"/>
      <c r="G229" s="2"/>
      <c r="H229" s="2"/>
      <c r="I229" s="2"/>
      <c r="J229" s="2"/>
      <c r="K229" s="13"/>
      <c r="L229" s="12"/>
      <c r="M229" s="2"/>
      <c r="N229" s="12"/>
    </row>
    <row x14ac:dyDescent="0.25" r="230" customHeight="1" ht="18.75">
      <c r="A230" s="1" t="s">
        <v>117</v>
      </c>
      <c r="B230" s="3">
        <v>1</v>
      </c>
      <c r="C230" s="10"/>
      <c r="D230" s="10"/>
      <c r="E230" s="11"/>
      <c r="F230" s="12"/>
      <c r="G230" s="2"/>
      <c r="H230" s="2"/>
      <c r="I230" s="2"/>
      <c r="J230" s="2"/>
      <c r="K230" s="13"/>
      <c r="L230" s="12"/>
      <c r="M230" s="2"/>
      <c r="N230" s="12"/>
    </row>
    <row x14ac:dyDescent="0.25" r="231" customHeight="1" ht="18.75">
      <c r="A231" s="1" t="s">
        <v>135</v>
      </c>
      <c r="B231" s="3">
        <v>1</v>
      </c>
      <c r="C231" s="10"/>
      <c r="D231" s="10"/>
      <c r="E231" s="11"/>
      <c r="F231" s="12"/>
      <c r="G231" s="2"/>
      <c r="H231" s="2"/>
      <c r="I231" s="2"/>
      <c r="J231" s="2"/>
      <c r="K231" s="13"/>
      <c r="L231" s="12"/>
      <c r="M231" s="2"/>
      <c r="N231" s="12"/>
    </row>
    <row x14ac:dyDescent="0.25" r="232" customHeight="1" ht="18.75">
      <c r="A232" s="1" t="s">
        <v>111</v>
      </c>
      <c r="B232" s="3">
        <v>1</v>
      </c>
      <c r="C232" s="10"/>
      <c r="D232" s="10"/>
      <c r="E232" s="11"/>
      <c r="F232" s="12"/>
      <c r="G232" s="2"/>
      <c r="H232" s="2"/>
      <c r="I232" s="2"/>
      <c r="J232" s="2"/>
      <c r="K232" s="13"/>
      <c r="L232" s="12"/>
      <c r="M232" s="2"/>
      <c r="N232" s="12"/>
    </row>
    <row x14ac:dyDescent="0.25" r="233" customHeight="1" ht="18.75">
      <c r="A233" s="1" t="s">
        <v>70</v>
      </c>
      <c r="B233" s="3">
        <v>1</v>
      </c>
      <c r="C233" s="10"/>
      <c r="D233" s="10"/>
      <c r="E233" s="11"/>
      <c r="F233" s="12"/>
      <c r="G233" s="2"/>
      <c r="H233" s="2"/>
      <c r="I233" s="2"/>
      <c r="J233" s="2"/>
      <c r="K233" s="13"/>
      <c r="L233" s="12"/>
      <c r="M233" s="2"/>
      <c r="N233" s="12"/>
    </row>
    <row x14ac:dyDescent="0.25" r="234" customHeight="1" ht="18.75">
      <c r="A234" s="1" t="s">
        <v>143</v>
      </c>
      <c r="B234" s="3">
        <v>1</v>
      </c>
      <c r="C234" s="10"/>
      <c r="D234" s="10"/>
      <c r="E234" s="11"/>
      <c r="F234" s="12"/>
      <c r="G234" s="2"/>
      <c r="H234" s="2"/>
      <c r="I234" s="2"/>
      <c r="J234" s="2"/>
      <c r="K234" s="13"/>
      <c r="L234" s="12"/>
      <c r="M234" s="2"/>
      <c r="N234" s="12"/>
    </row>
    <row x14ac:dyDescent="0.25" r="235" customHeight="1" ht="18.75">
      <c r="A235" s="1" t="s">
        <v>110</v>
      </c>
      <c r="B235" s="3">
        <v>1</v>
      </c>
      <c r="C235" s="10"/>
      <c r="D235" s="10"/>
      <c r="E235" s="11"/>
      <c r="F235" s="12"/>
      <c r="G235" s="2"/>
      <c r="H235" s="2"/>
      <c r="I235" s="2"/>
      <c r="J235" s="2"/>
      <c r="K235" s="13"/>
      <c r="L235" s="12"/>
      <c r="M235" s="2"/>
      <c r="N235" s="12"/>
    </row>
    <row x14ac:dyDescent="0.25" r="236" customHeight="1" ht="18.75">
      <c r="A236" s="1" t="s">
        <v>118</v>
      </c>
      <c r="B236" s="3">
        <v>1</v>
      </c>
      <c r="C236" s="10"/>
      <c r="D236" s="10"/>
      <c r="E236" s="11"/>
      <c r="F236" s="12"/>
      <c r="G236" s="2"/>
      <c r="H236" s="2"/>
      <c r="I236" s="2"/>
      <c r="J236" s="2"/>
      <c r="K236" s="13"/>
      <c r="L236" s="12"/>
      <c r="M236" s="2"/>
      <c r="N236" s="12"/>
    </row>
    <row x14ac:dyDescent="0.25" r="237" customHeight="1" ht="18.75">
      <c r="A237" s="1" t="s">
        <v>123</v>
      </c>
      <c r="B237" s="3">
        <v>1</v>
      </c>
      <c r="C237" s="10"/>
      <c r="D237" s="10"/>
      <c r="E237" s="11"/>
      <c r="F237" s="12"/>
      <c r="G237" s="2"/>
      <c r="H237" s="2"/>
      <c r="I237" s="2"/>
      <c r="J237" s="2"/>
      <c r="K237" s="13"/>
      <c r="L237" s="12"/>
      <c r="M237" s="2"/>
      <c r="N237" s="12"/>
    </row>
    <row x14ac:dyDescent="0.25" r="238" customHeight="1" ht="18.75">
      <c r="A238" s="1" t="s">
        <v>124</v>
      </c>
      <c r="B238" s="3">
        <v>1</v>
      </c>
      <c r="C238" s="10"/>
      <c r="D238" s="10"/>
      <c r="E238" s="11"/>
      <c r="F238" s="12"/>
      <c r="G238" s="2"/>
      <c r="H238" s="2"/>
      <c r="I238" s="2"/>
      <c r="J238" s="2"/>
      <c r="K238" s="13"/>
      <c r="L238" s="12"/>
      <c r="M238" s="2"/>
      <c r="N238" s="12"/>
    </row>
    <row x14ac:dyDescent="0.25" r="239" customHeight="1" ht="18.75">
      <c r="A239" s="16"/>
      <c r="B239" s="17"/>
      <c r="C239" s="10"/>
      <c r="D239" s="10"/>
      <c r="E239" s="11"/>
      <c r="F239" s="12"/>
      <c r="G239" s="2"/>
      <c r="H239" s="2"/>
      <c r="I239" s="2"/>
      <c r="J239" s="2"/>
      <c r="K239" s="13"/>
      <c r="L239" s="12"/>
      <c r="M239" s="2"/>
      <c r="N239" s="12"/>
    </row>
    <row x14ac:dyDescent="0.25" r="240" customHeight="1" ht="18.75">
      <c r="A240" s="16"/>
      <c r="B240" s="17"/>
      <c r="C240" s="10"/>
      <c r="D240" s="10"/>
      <c r="E240" s="11"/>
      <c r="F240" s="12"/>
      <c r="G240" s="2"/>
      <c r="H240" s="2"/>
      <c r="I240" s="2"/>
      <c r="J240" s="2"/>
      <c r="K240" s="13"/>
      <c r="L240" s="12"/>
      <c r="M240" s="2"/>
      <c r="N240" s="12"/>
    </row>
    <row x14ac:dyDescent="0.25" r="241" customHeight="1" ht="18.75">
      <c r="A241" s="16"/>
      <c r="B241" s="17"/>
      <c r="C241" s="10"/>
      <c r="D241" s="10"/>
      <c r="E241" s="11"/>
      <c r="F241" s="12"/>
      <c r="G241" s="2"/>
      <c r="H241" s="2"/>
      <c r="I241" s="2"/>
      <c r="J241" s="2"/>
      <c r="K241" s="13"/>
      <c r="L241" s="12"/>
      <c r="M241" s="2"/>
      <c r="N241" s="12"/>
    </row>
    <row x14ac:dyDescent="0.25" r="242" customHeight="1" ht="18.75">
      <c r="A242" s="16"/>
      <c r="B242" s="17"/>
      <c r="C242" s="10"/>
      <c r="D242" s="10"/>
      <c r="E242" s="11"/>
      <c r="F242" s="12"/>
      <c r="G242" s="2"/>
      <c r="H242" s="2"/>
      <c r="I242" s="2"/>
      <c r="J242" s="2"/>
      <c r="K242" s="13"/>
      <c r="L242" s="12"/>
      <c r="M242" s="2"/>
      <c r="N242" s="12"/>
    </row>
    <row x14ac:dyDescent="0.25" r="243" customHeight="1" ht="18.75">
      <c r="A243" s="1" t="s">
        <v>109</v>
      </c>
      <c r="B243" s="8">
        <v>5.285714285714286</v>
      </c>
      <c r="C243" s="10"/>
      <c r="D243" s="10"/>
      <c r="E243" s="11"/>
      <c r="F243" s="12"/>
      <c r="G243" s="2"/>
      <c r="H243" s="2"/>
      <c r="I243" s="2"/>
      <c r="J243" s="2"/>
      <c r="K243" s="13"/>
      <c r="L243" s="12"/>
      <c r="M243" s="2"/>
      <c r="N243" s="12"/>
    </row>
    <row x14ac:dyDescent="0.25" r="244" customHeight="1" ht="18.75">
      <c r="A244" s="1" t="s">
        <v>91</v>
      </c>
      <c r="B244" s="8">
        <v>93.57142857142858</v>
      </c>
      <c r="C244" s="10"/>
      <c r="D244" s="10"/>
      <c r="E244" s="11"/>
      <c r="F244" s="12"/>
      <c r="G244" s="2"/>
      <c r="H244" s="2"/>
      <c r="I244" s="2"/>
      <c r="J244" s="2"/>
      <c r="K244" s="13"/>
      <c r="L244" s="12"/>
      <c r="M244" s="2"/>
      <c r="N244" s="12"/>
    </row>
    <row x14ac:dyDescent="0.25" r="245" customHeight="1" ht="18.75">
      <c r="A245" s="1" t="s">
        <v>130</v>
      </c>
      <c r="B245" s="8">
        <v>0.7142857142857143</v>
      </c>
      <c r="C245" s="10"/>
      <c r="D245" s="10"/>
      <c r="E245" s="11"/>
      <c r="F245" s="12"/>
      <c r="G245" s="2"/>
      <c r="H245" s="2"/>
      <c r="I245" s="2"/>
      <c r="J245" s="2"/>
      <c r="K245" s="13"/>
      <c r="L245" s="12"/>
      <c r="M245" s="2"/>
      <c r="N245" s="12"/>
    </row>
    <row x14ac:dyDescent="0.25" r="246" customHeight="1" ht="18.75">
      <c r="A246" s="1" t="s">
        <v>127</v>
      </c>
      <c r="B246" s="8">
        <v>0.8571428571428571</v>
      </c>
      <c r="C246" s="10"/>
      <c r="D246" s="10"/>
      <c r="E246" s="11"/>
      <c r="F246" s="12"/>
      <c r="G246" s="2"/>
      <c r="H246" s="2"/>
      <c r="I246" s="2"/>
      <c r="J246" s="2"/>
      <c r="K246" s="13"/>
      <c r="L246" s="12"/>
      <c r="M246" s="2"/>
      <c r="N246" s="12"/>
    </row>
    <row x14ac:dyDescent="0.25" r="247" customHeight="1" ht="18.75">
      <c r="A247" s="1" t="s">
        <v>121</v>
      </c>
      <c r="B247" s="8">
        <v>1.5714285714285714</v>
      </c>
      <c r="C247" s="10"/>
      <c r="D247" s="10"/>
      <c r="E247" s="11"/>
      <c r="F247" s="12"/>
      <c r="G247" s="2"/>
      <c r="H247" s="2"/>
      <c r="I247" s="2"/>
      <c r="J247" s="2"/>
      <c r="K247" s="13"/>
      <c r="L247" s="12"/>
      <c r="M247" s="2"/>
      <c r="N247" s="12"/>
    </row>
    <row x14ac:dyDescent="0.25" r="248" customHeight="1" ht="18.75">
      <c r="A248" s="1" t="s">
        <v>98</v>
      </c>
      <c r="B248" s="8">
        <v>16.214285714285715</v>
      </c>
      <c r="C248" s="10"/>
      <c r="D248" s="10"/>
      <c r="E248" s="11"/>
      <c r="F248" s="12"/>
      <c r="G248" s="2"/>
      <c r="H248" s="2"/>
      <c r="I248" s="2"/>
      <c r="J248" s="2"/>
      <c r="K248" s="13"/>
      <c r="L248" s="12"/>
      <c r="M248" s="2"/>
      <c r="N248" s="12"/>
    </row>
    <row x14ac:dyDescent="0.25" r="249" customHeight="1" ht="18.75">
      <c r="A249" s="1" t="s">
        <v>120</v>
      </c>
      <c r="B249" s="8">
        <v>1.6428571428571428</v>
      </c>
      <c r="C249" s="10"/>
      <c r="D249" s="10"/>
      <c r="E249" s="11"/>
      <c r="F249" s="12"/>
      <c r="G249" s="2"/>
      <c r="H249" s="2"/>
      <c r="I249" s="2"/>
      <c r="J249" s="2"/>
      <c r="K249" s="13"/>
      <c r="L249" s="12"/>
      <c r="M249" s="2"/>
      <c r="N249" s="12"/>
    </row>
    <row x14ac:dyDescent="0.25" r="250" customHeight="1" ht="18.75">
      <c r="A250" s="1" t="s">
        <v>104</v>
      </c>
      <c r="B250" s="8">
        <v>8.428571428571429</v>
      </c>
      <c r="C250" s="10"/>
      <c r="D250" s="10"/>
      <c r="E250" s="11"/>
      <c r="F250" s="12"/>
      <c r="G250" s="2"/>
      <c r="H250" s="2"/>
      <c r="I250" s="2"/>
      <c r="J250" s="2"/>
      <c r="K250" s="13"/>
      <c r="L250" s="12"/>
      <c r="M250" s="2"/>
      <c r="N250" s="12"/>
    </row>
    <row x14ac:dyDescent="0.25" r="251" customHeight="1" ht="18.75">
      <c r="A251" s="1" t="s">
        <v>94</v>
      </c>
      <c r="B251" s="8">
        <v>35.35714285714286</v>
      </c>
      <c r="C251" s="10"/>
      <c r="D251" s="10"/>
      <c r="E251" s="11"/>
      <c r="F251" s="12"/>
      <c r="G251" s="2"/>
      <c r="H251" s="2"/>
      <c r="I251" s="2"/>
      <c r="J251" s="2"/>
      <c r="K251" s="13"/>
      <c r="L251" s="12"/>
      <c r="M251" s="2"/>
      <c r="N251" s="12"/>
    </row>
    <row x14ac:dyDescent="0.25" r="252" customHeight="1" ht="18.75">
      <c r="A252" s="1" t="s">
        <v>113</v>
      </c>
      <c r="B252" s="8">
        <v>4.071428571428571</v>
      </c>
      <c r="C252" s="10"/>
      <c r="D252" s="10"/>
      <c r="E252" s="11"/>
      <c r="F252" s="12"/>
      <c r="G252" s="2"/>
      <c r="H252" s="2"/>
      <c r="I252" s="2"/>
      <c r="J252" s="2"/>
      <c r="K252" s="13"/>
      <c r="L252" s="12"/>
      <c r="M252" s="2"/>
      <c r="N252" s="12"/>
    </row>
    <row x14ac:dyDescent="0.25" r="253" customHeight="1" ht="18.75">
      <c r="A253" s="1" t="s">
        <v>119</v>
      </c>
      <c r="B253" s="8">
        <v>1.7857142857142858</v>
      </c>
      <c r="C253" s="10"/>
      <c r="D253" s="10"/>
      <c r="E253" s="11"/>
      <c r="F253" s="12"/>
      <c r="G253" s="2"/>
      <c r="H253" s="2"/>
      <c r="I253" s="2"/>
      <c r="J253" s="2"/>
      <c r="K253" s="13"/>
      <c r="L253" s="12"/>
      <c r="M253" s="2"/>
      <c r="N253" s="12"/>
    </row>
    <row x14ac:dyDescent="0.25" r="254" customHeight="1" ht="18.75">
      <c r="A254" s="1" t="s">
        <v>116</v>
      </c>
      <c r="B254" s="3">
        <v>3</v>
      </c>
      <c r="C254" s="10"/>
      <c r="D254" s="10"/>
      <c r="E254" s="11"/>
      <c r="F254" s="12"/>
      <c r="G254" s="2"/>
      <c r="H254" s="2"/>
      <c r="I254" s="2"/>
      <c r="J254" s="2"/>
      <c r="K254" s="13"/>
      <c r="L254" s="12"/>
      <c r="M254" s="2"/>
      <c r="N254" s="12"/>
    </row>
    <row x14ac:dyDescent="0.25" r="255" customHeight="1" ht="18.75">
      <c r="A255" s="1" t="s">
        <v>15</v>
      </c>
      <c r="B255" s="8">
        <v>191.49999999999997</v>
      </c>
      <c r="C255" s="10"/>
      <c r="D255" s="10"/>
      <c r="E255" s="11"/>
      <c r="F255" s="12"/>
      <c r="G255" s="2"/>
      <c r="H255" s="2"/>
      <c r="I255" s="2"/>
      <c r="J255" s="2"/>
      <c r="K255" s="13"/>
      <c r="L255" s="12"/>
      <c r="M255" s="2"/>
      <c r="N255" s="12"/>
    </row>
    <row x14ac:dyDescent="0.25" r="256" customHeight="1" ht="18.75">
      <c r="A256" s="1" t="s">
        <v>96</v>
      </c>
      <c r="B256" s="8">
        <v>24.757142857142856</v>
      </c>
      <c r="C256" s="10"/>
      <c r="D256" s="10"/>
      <c r="E256" s="11"/>
      <c r="F256" s="12"/>
      <c r="G256" s="2"/>
      <c r="H256" s="2"/>
      <c r="I256" s="2"/>
      <c r="J256" s="2"/>
      <c r="K256" s="13"/>
      <c r="L256" s="12"/>
      <c r="M256" s="2"/>
      <c r="N256" s="12"/>
    </row>
    <row x14ac:dyDescent="0.25" r="257" customHeight="1" ht="18.75">
      <c r="A257" s="1" t="s">
        <v>125</v>
      </c>
      <c r="B257" s="8">
        <v>1.2142857142857144</v>
      </c>
      <c r="C257" s="10"/>
      <c r="D257" s="10"/>
      <c r="E257" s="11"/>
      <c r="F257" s="12"/>
      <c r="G257" s="2"/>
      <c r="H257" s="2"/>
      <c r="I257" s="2"/>
      <c r="J257" s="2"/>
      <c r="K257" s="13"/>
      <c r="L257" s="12"/>
      <c r="M257" s="2"/>
      <c r="N257" s="12"/>
    </row>
    <row x14ac:dyDescent="0.25" r="258" customHeight="1" ht="18.75">
      <c r="A258" s="1" t="s">
        <v>93</v>
      </c>
      <c r="B258" s="8">
        <v>36.91428571428571</v>
      </c>
      <c r="C258" s="10"/>
      <c r="D258" s="10"/>
      <c r="E258" s="11"/>
      <c r="F258" s="12"/>
      <c r="G258" s="2"/>
      <c r="H258" s="2"/>
      <c r="I258" s="2"/>
      <c r="J258" s="2"/>
      <c r="K258" s="13"/>
      <c r="L258" s="12"/>
      <c r="M258" s="2"/>
      <c r="N258" s="12"/>
    </row>
    <row x14ac:dyDescent="0.25" r="259" customHeight="1" ht="18.75">
      <c r="A259" s="1" t="s">
        <v>133</v>
      </c>
      <c r="B259" s="8">
        <v>0.5714285714285714</v>
      </c>
      <c r="C259" s="10"/>
      <c r="D259" s="10"/>
      <c r="E259" s="11"/>
      <c r="F259" s="12"/>
      <c r="G259" s="2"/>
      <c r="H259" s="2"/>
      <c r="I259" s="2"/>
      <c r="J259" s="2"/>
      <c r="K259" s="13"/>
      <c r="L259" s="12"/>
      <c r="M259" s="2"/>
      <c r="N259" s="12"/>
    </row>
    <row x14ac:dyDescent="0.25" r="260" customHeight="1" ht="18.75">
      <c r="A260" s="1" t="s">
        <v>112</v>
      </c>
      <c r="B260" s="8">
        <v>4.571428571428571</v>
      </c>
      <c r="C260" s="10"/>
      <c r="D260" s="10"/>
      <c r="E260" s="11"/>
      <c r="F260" s="12"/>
      <c r="G260" s="2"/>
      <c r="H260" s="2"/>
      <c r="I260" s="2"/>
      <c r="J260" s="2"/>
      <c r="K260" s="13"/>
      <c r="L260" s="12"/>
      <c r="M260" s="2"/>
      <c r="N260" s="12"/>
    </row>
    <row x14ac:dyDescent="0.25" r="261" customHeight="1" ht="18.75">
      <c r="A261" s="1" t="s">
        <v>128</v>
      </c>
      <c r="B261" s="8">
        <v>0.8571428571428571</v>
      </c>
      <c r="C261" s="10"/>
      <c r="D261" s="10"/>
      <c r="E261" s="11"/>
      <c r="F261" s="12"/>
      <c r="G261" s="2"/>
      <c r="H261" s="2"/>
      <c r="I261" s="2"/>
      <c r="J261" s="2"/>
      <c r="K261" s="13"/>
      <c r="L261" s="12"/>
      <c r="M261" s="2"/>
      <c r="N261" s="12"/>
    </row>
    <row x14ac:dyDescent="0.25" r="262" customHeight="1" ht="18.75">
      <c r="A262" s="1" t="s">
        <v>131</v>
      </c>
      <c r="B262" s="8">
        <v>0.7142857142857143</v>
      </c>
      <c r="C262" s="10"/>
      <c r="D262" s="10"/>
      <c r="E262" s="11"/>
      <c r="F262" s="12"/>
      <c r="G262" s="2"/>
      <c r="H262" s="2"/>
      <c r="I262" s="2"/>
      <c r="J262" s="2"/>
      <c r="K262" s="13"/>
      <c r="L262" s="12"/>
      <c r="M262" s="2"/>
      <c r="N262" s="12"/>
    </row>
    <row x14ac:dyDescent="0.25" r="263" customHeight="1" ht="18.75">
      <c r="A263" s="1" t="s">
        <v>97</v>
      </c>
      <c r="B263" s="8">
        <v>19.071428571428573</v>
      </c>
      <c r="C263" s="10"/>
      <c r="D263" s="10"/>
      <c r="E263" s="11"/>
      <c r="F263" s="12"/>
      <c r="G263" s="2"/>
      <c r="H263" s="2"/>
      <c r="I263" s="2"/>
      <c r="J263" s="2"/>
      <c r="K263" s="13"/>
      <c r="L263" s="12"/>
      <c r="M263" s="2"/>
      <c r="N263" s="12"/>
    </row>
    <row x14ac:dyDescent="0.25" r="264" customHeight="1" ht="18.75">
      <c r="A264" s="1" t="s">
        <v>134</v>
      </c>
      <c r="B264" s="8">
        <v>0.5</v>
      </c>
      <c r="C264" s="10"/>
      <c r="D264" s="10"/>
      <c r="E264" s="11"/>
      <c r="F264" s="12"/>
      <c r="G264" s="2"/>
      <c r="H264" s="2"/>
      <c r="I264" s="2"/>
      <c r="J264" s="2"/>
      <c r="K264" s="13"/>
      <c r="L264" s="12"/>
      <c r="M264" s="2"/>
      <c r="N264" s="12"/>
    </row>
    <row x14ac:dyDescent="0.25" r="265" customHeight="1" ht="18.75">
      <c r="A265" s="1" t="s">
        <v>114</v>
      </c>
      <c r="B265" s="3">
        <v>4</v>
      </c>
      <c r="C265" s="10"/>
      <c r="D265" s="10"/>
      <c r="E265" s="11"/>
      <c r="F265" s="12"/>
      <c r="G265" s="2"/>
      <c r="H265" s="2"/>
      <c r="I265" s="2"/>
      <c r="J265" s="2"/>
      <c r="K265" s="13"/>
      <c r="L265" s="12"/>
      <c r="M265" s="2"/>
      <c r="N265" s="12"/>
    </row>
    <row x14ac:dyDescent="0.25" r="266" customHeight="1" ht="18.75">
      <c r="A266" s="1" t="s">
        <v>122</v>
      </c>
      <c r="B266" s="8">
        <v>1.2857142857142858</v>
      </c>
      <c r="C266" s="10"/>
      <c r="D266" s="10"/>
      <c r="E266" s="11"/>
      <c r="F266" s="12"/>
      <c r="G266" s="2"/>
      <c r="H266" s="2"/>
      <c r="I266" s="2"/>
      <c r="J266" s="2"/>
      <c r="K266" s="13"/>
      <c r="L266" s="12"/>
      <c r="M266" s="2"/>
      <c r="N266" s="12"/>
    </row>
    <row x14ac:dyDescent="0.25" r="267" customHeight="1" ht="18.75">
      <c r="A267" s="1" t="s">
        <v>117</v>
      </c>
      <c r="B267" s="8">
        <v>2.357142857142857</v>
      </c>
      <c r="C267" s="10"/>
      <c r="D267" s="10"/>
      <c r="E267" s="11"/>
      <c r="F267" s="12"/>
      <c r="G267" s="2"/>
      <c r="H267" s="2"/>
      <c r="I267" s="2"/>
      <c r="J267" s="2"/>
      <c r="K267" s="13"/>
      <c r="L267" s="12"/>
      <c r="M267" s="2"/>
      <c r="N267" s="12"/>
    </row>
    <row x14ac:dyDescent="0.25" r="268" customHeight="1" ht="18.75">
      <c r="A268" s="1" t="s">
        <v>135</v>
      </c>
      <c r="B268" s="8">
        <v>0.5</v>
      </c>
      <c r="C268" s="10"/>
      <c r="D268" s="10"/>
      <c r="E268" s="11"/>
      <c r="F268" s="12"/>
      <c r="G268" s="2"/>
      <c r="H268" s="2"/>
      <c r="I268" s="2"/>
      <c r="J268" s="2"/>
      <c r="K268" s="13"/>
      <c r="L268" s="12"/>
      <c r="M268" s="2"/>
      <c r="N268" s="12"/>
    </row>
    <row x14ac:dyDescent="0.25" r="269" customHeight="1" ht="18.75">
      <c r="A269" s="1" t="s">
        <v>111</v>
      </c>
      <c r="B269" s="8">
        <v>4.714285714285714</v>
      </c>
      <c r="C269" s="10"/>
      <c r="D269" s="10"/>
      <c r="E269" s="11"/>
      <c r="F269" s="12"/>
      <c r="G269" s="2"/>
      <c r="H269" s="2"/>
      <c r="I269" s="2"/>
      <c r="J269" s="2"/>
      <c r="K269" s="13"/>
      <c r="L269" s="12"/>
      <c r="M269" s="2"/>
      <c r="N269" s="12"/>
    </row>
    <row x14ac:dyDescent="0.25" r="270" customHeight="1" ht="18.75">
      <c r="A270" s="1" t="s">
        <v>70</v>
      </c>
      <c r="B270" s="8">
        <v>3.2142857142857144</v>
      </c>
      <c r="C270" s="10"/>
      <c r="D270" s="10"/>
      <c r="E270" s="11"/>
      <c r="F270" s="12"/>
      <c r="G270" s="2"/>
      <c r="H270" s="2"/>
      <c r="I270" s="2"/>
      <c r="J270" s="2"/>
      <c r="K270" s="13"/>
      <c r="L270" s="12"/>
      <c r="M270" s="2"/>
      <c r="N270" s="12"/>
    </row>
    <row x14ac:dyDescent="0.25" r="271" customHeight="1" ht="18.75">
      <c r="A271" s="1" t="s">
        <v>143</v>
      </c>
      <c r="B271" s="8">
        <v>0.07142857142857142</v>
      </c>
      <c r="C271" s="10"/>
      <c r="D271" s="10"/>
      <c r="E271" s="11"/>
      <c r="F271" s="12"/>
      <c r="G271" s="2"/>
      <c r="H271" s="2"/>
      <c r="I271" s="2"/>
      <c r="J271" s="2"/>
      <c r="K271" s="13"/>
      <c r="L271" s="12"/>
      <c r="M271" s="2"/>
      <c r="N271" s="12"/>
    </row>
    <row x14ac:dyDescent="0.25" r="272" customHeight="1" ht="18.75">
      <c r="A272" s="1" t="s">
        <v>110</v>
      </c>
      <c r="B272" s="3">
        <v>5</v>
      </c>
      <c r="C272" s="10"/>
      <c r="D272" s="10"/>
      <c r="E272" s="11"/>
      <c r="F272" s="12"/>
      <c r="G272" s="2"/>
      <c r="H272" s="2"/>
      <c r="I272" s="2"/>
      <c r="J272" s="2"/>
      <c r="K272" s="13"/>
      <c r="L272" s="12"/>
      <c r="M272" s="2"/>
      <c r="N272" s="12"/>
    </row>
    <row x14ac:dyDescent="0.25" r="273" customHeight="1" ht="18.75">
      <c r="A273" s="1" t="s">
        <v>105</v>
      </c>
      <c r="B273" s="8">
        <v>7.828571428571428</v>
      </c>
      <c r="C273" s="10"/>
      <c r="D273" s="10"/>
      <c r="E273" s="11"/>
      <c r="F273" s="12"/>
      <c r="G273" s="2"/>
      <c r="H273" s="2"/>
      <c r="I273" s="2"/>
      <c r="J273" s="2"/>
      <c r="K273" s="13"/>
      <c r="L273" s="12"/>
      <c r="M273" s="2"/>
      <c r="N273" s="12"/>
    </row>
    <row x14ac:dyDescent="0.25" r="274" customHeight="1" ht="18.75">
      <c r="A274" s="1" t="s">
        <v>118</v>
      </c>
      <c r="B274" s="3">
        <v>2</v>
      </c>
      <c r="C274" s="10"/>
      <c r="D274" s="10"/>
      <c r="E274" s="11"/>
      <c r="F274" s="12"/>
      <c r="G274" s="2"/>
      <c r="H274" s="2"/>
      <c r="I274" s="2"/>
      <c r="J274" s="2"/>
      <c r="K274" s="13"/>
      <c r="L274" s="12"/>
      <c r="M274" s="2"/>
      <c r="N274" s="12"/>
    </row>
    <row x14ac:dyDescent="0.25" r="275" customHeight="1" ht="18.75">
      <c r="A275" s="1" t="s">
        <v>123</v>
      </c>
      <c r="B275" s="8">
        <v>1.2857142857142858</v>
      </c>
      <c r="C275" s="10"/>
      <c r="D275" s="10"/>
      <c r="E275" s="11"/>
      <c r="F275" s="12"/>
      <c r="G275" s="2"/>
      <c r="H275" s="2"/>
      <c r="I275" s="2"/>
      <c r="J275" s="2"/>
      <c r="K275" s="13"/>
      <c r="L275" s="12"/>
      <c r="M275" s="2"/>
      <c r="N275" s="12"/>
    </row>
    <row x14ac:dyDescent="0.25" r="276" customHeight="1" ht="18.75">
      <c r="A276" s="1" t="s">
        <v>126</v>
      </c>
      <c r="B276" s="8">
        <v>1.2142857142857142</v>
      </c>
      <c r="C276" s="10"/>
      <c r="D276" s="10"/>
      <c r="E276" s="11"/>
      <c r="F276" s="12"/>
      <c r="G276" s="2"/>
      <c r="H276" s="2"/>
      <c r="I276" s="2"/>
      <c r="J276" s="2"/>
      <c r="K276" s="13"/>
      <c r="L276" s="12"/>
      <c r="M276" s="2"/>
      <c r="N276" s="12"/>
    </row>
    <row x14ac:dyDescent="0.25" r="277" customHeight="1" ht="18.75">
      <c r="A277" s="1" t="s">
        <v>124</v>
      </c>
      <c r="B277" s="8">
        <v>1.2857142857142858</v>
      </c>
      <c r="C277" s="10"/>
      <c r="D277" s="10"/>
      <c r="E277" s="11"/>
      <c r="F277" s="12"/>
      <c r="G277" s="2"/>
      <c r="H277" s="2"/>
      <c r="I277" s="2"/>
      <c r="J277" s="2"/>
      <c r="K277" s="13"/>
      <c r="L277" s="12"/>
      <c r="M277" s="2"/>
      <c r="N277" s="12"/>
    </row>
    <row x14ac:dyDescent="0.25" r="278" customHeight="1" ht="18.75">
      <c r="A278" s="1" t="s">
        <v>141</v>
      </c>
      <c r="B278" s="8">
        <v>0.14285714285714285</v>
      </c>
      <c r="C278" s="10"/>
      <c r="D278" s="10"/>
      <c r="E278" s="11"/>
      <c r="F278" s="12"/>
      <c r="G278" s="2"/>
      <c r="H278" s="2"/>
      <c r="I278" s="2"/>
      <c r="J278" s="2"/>
      <c r="K278" s="13"/>
      <c r="L278" s="12"/>
      <c r="M278" s="2"/>
      <c r="N278" s="12"/>
    </row>
    <row x14ac:dyDescent="0.25" r="279" customHeight="1" ht="18.75">
      <c r="A279" s="1" t="s">
        <v>101</v>
      </c>
      <c r="B279" s="8">
        <v>10.428571428571429</v>
      </c>
      <c r="C279" s="10"/>
      <c r="D279" s="10"/>
      <c r="E279" s="11"/>
      <c r="F279" s="12"/>
      <c r="G279" s="2"/>
      <c r="H279" s="2"/>
      <c r="I279" s="2"/>
      <c r="J279" s="2"/>
      <c r="K279" s="13"/>
      <c r="L279" s="12"/>
      <c r="M279" s="2"/>
      <c r="N279" s="12"/>
    </row>
    <row x14ac:dyDescent="0.25" r="280" customHeight="1" ht="18.75">
      <c r="A280" s="1" t="s">
        <v>144</v>
      </c>
      <c r="B280" s="8">
        <v>0.07142857142857142</v>
      </c>
      <c r="C280" s="10"/>
      <c r="D280" s="10"/>
      <c r="E280" s="11"/>
      <c r="F280" s="12"/>
      <c r="G280" s="2"/>
      <c r="H280" s="2"/>
      <c r="I280" s="2"/>
      <c r="J280" s="2"/>
      <c r="K280" s="13"/>
      <c r="L280" s="12"/>
      <c r="M280" s="2"/>
      <c r="N280" s="12"/>
    </row>
    <row x14ac:dyDescent="0.25" r="281" customHeight="1" ht="18.75">
      <c r="A281" s="1" t="s">
        <v>138</v>
      </c>
      <c r="B281" s="8">
        <v>0.21428571428571427</v>
      </c>
      <c r="C281" s="10"/>
      <c r="D281" s="10"/>
      <c r="E281" s="11"/>
      <c r="F281" s="12"/>
      <c r="G281" s="2"/>
      <c r="H281" s="2"/>
      <c r="I281" s="2"/>
      <c r="J281" s="2"/>
      <c r="K281" s="13"/>
      <c r="L281" s="12"/>
      <c r="M281" s="2"/>
      <c r="N281" s="12"/>
    </row>
    <row x14ac:dyDescent="0.25" r="282" customHeight="1" ht="18.75">
      <c r="A282" s="1" t="s">
        <v>106</v>
      </c>
      <c r="B282" s="8">
        <v>6.714285714285714</v>
      </c>
      <c r="C282" s="10"/>
      <c r="D282" s="10"/>
      <c r="E282" s="11"/>
      <c r="F282" s="12"/>
      <c r="G282" s="2"/>
      <c r="H282" s="2"/>
      <c r="I282" s="2"/>
      <c r="J282" s="2"/>
      <c r="K282" s="13"/>
      <c r="L282" s="12"/>
      <c r="M282" s="2"/>
      <c r="N282" s="12"/>
    </row>
    <row x14ac:dyDescent="0.25" r="283" customHeight="1" ht="18.75">
      <c r="A283" s="1" t="s">
        <v>129</v>
      </c>
      <c r="B283" s="8">
        <v>0.7857142857142857</v>
      </c>
      <c r="C283" s="10"/>
      <c r="D283" s="10"/>
      <c r="E283" s="11"/>
      <c r="F283" s="12"/>
      <c r="G283" s="2"/>
      <c r="H283" s="2"/>
      <c r="I283" s="2"/>
      <c r="J283" s="2"/>
      <c r="K283" s="13"/>
      <c r="L283" s="12"/>
      <c r="M283" s="2"/>
      <c r="N283" s="12"/>
    </row>
    <row x14ac:dyDescent="0.25" r="284" customHeight="1" ht="18.75">
      <c r="A284" s="1" t="s">
        <v>103</v>
      </c>
      <c r="B284" s="8">
        <v>9.928571428571429</v>
      </c>
      <c r="C284" s="10"/>
      <c r="D284" s="10"/>
      <c r="E284" s="11"/>
      <c r="F284" s="12"/>
      <c r="G284" s="2"/>
      <c r="H284" s="2"/>
      <c r="I284" s="2"/>
      <c r="J284" s="2"/>
      <c r="K284" s="13"/>
      <c r="L284" s="12"/>
      <c r="M284" s="2"/>
      <c r="N284" s="12"/>
    </row>
    <row x14ac:dyDescent="0.25" r="285" customHeight="1" ht="18.75">
      <c r="A285" s="1" t="s">
        <v>115</v>
      </c>
      <c r="B285" s="8">
        <v>3.857142857142857</v>
      </c>
      <c r="C285" s="10"/>
      <c r="D285" s="10"/>
      <c r="E285" s="11"/>
      <c r="F285" s="12"/>
      <c r="G285" s="2"/>
      <c r="H285" s="2"/>
      <c r="I285" s="2"/>
      <c r="J285" s="2"/>
      <c r="K285" s="13"/>
      <c r="L285" s="12"/>
      <c r="M285" s="2"/>
      <c r="N285" s="12"/>
    </row>
    <row x14ac:dyDescent="0.25" r="286" customHeight="1" ht="18.75">
      <c r="A286" s="1" t="s">
        <v>102</v>
      </c>
      <c r="B286" s="8">
        <v>10.285714285714286</v>
      </c>
      <c r="C286" s="10"/>
      <c r="D286" s="10"/>
      <c r="E286" s="11"/>
      <c r="F286" s="12"/>
      <c r="G286" s="2"/>
      <c r="H286" s="2"/>
      <c r="I286" s="2"/>
      <c r="J286" s="2"/>
      <c r="K286" s="13"/>
      <c r="L286" s="12"/>
      <c r="M286" s="2"/>
      <c r="N286" s="12"/>
    </row>
    <row x14ac:dyDescent="0.25" r="287" customHeight="1" ht="18.75">
      <c r="A287" s="1" t="s">
        <v>139</v>
      </c>
      <c r="B287" s="8">
        <v>0.21428571428571427</v>
      </c>
      <c r="C287" s="10"/>
      <c r="D287" s="10"/>
      <c r="E287" s="11"/>
      <c r="F287" s="12"/>
      <c r="G287" s="2"/>
      <c r="H287" s="2"/>
      <c r="I287" s="2"/>
      <c r="J287" s="2"/>
      <c r="K287" s="13"/>
      <c r="L287" s="12"/>
      <c r="M287" s="2"/>
      <c r="N287" s="12"/>
    </row>
    <row x14ac:dyDescent="0.25" r="288" customHeight="1" ht="18.75">
      <c r="A288" s="1" t="s">
        <v>142</v>
      </c>
      <c r="B288" s="8">
        <v>0.14285714285714285</v>
      </c>
      <c r="C288" s="10"/>
      <c r="D288" s="10"/>
      <c r="E288" s="11"/>
      <c r="F288" s="12"/>
      <c r="G288" s="2"/>
      <c r="H288" s="2"/>
      <c r="I288" s="2"/>
      <c r="J288" s="2"/>
      <c r="K288" s="13"/>
      <c r="L288" s="12"/>
      <c r="M288" s="2"/>
      <c r="N288" s="12"/>
    </row>
    <row x14ac:dyDescent="0.25" r="289" customHeight="1" ht="18.75">
      <c r="A289" s="1" t="s">
        <v>63</v>
      </c>
      <c r="B289" s="8">
        <v>15.142857142857142</v>
      </c>
      <c r="C289" s="10"/>
      <c r="D289" s="10"/>
      <c r="E289" s="11"/>
      <c r="F289" s="12"/>
      <c r="G289" s="2"/>
      <c r="H289" s="2"/>
      <c r="I289" s="2"/>
      <c r="J289" s="2"/>
      <c r="K289" s="13"/>
      <c r="L289" s="12"/>
      <c r="M289" s="2"/>
      <c r="N289" s="12"/>
    </row>
    <row x14ac:dyDescent="0.25" r="290" customHeight="1" ht="18.75">
      <c r="A290" s="1" t="s">
        <v>108</v>
      </c>
      <c r="B290" s="8">
        <v>5.785714285714286</v>
      </c>
      <c r="C290" s="10"/>
      <c r="D290" s="10"/>
      <c r="E290" s="11"/>
      <c r="F290" s="12"/>
      <c r="G290" s="2"/>
      <c r="H290" s="2"/>
      <c r="I290" s="2"/>
      <c r="J290" s="2"/>
      <c r="K290" s="13"/>
      <c r="L290" s="12"/>
      <c r="M290" s="2"/>
      <c r="N290" s="12"/>
    </row>
    <row x14ac:dyDescent="0.25" r="291" customHeight="1" ht="18.75">
      <c r="A291" s="1" t="s">
        <v>132</v>
      </c>
      <c r="B291" s="8">
        <v>0.6428571428571429</v>
      </c>
      <c r="C291" s="10"/>
      <c r="D291" s="10"/>
      <c r="E291" s="11"/>
      <c r="F291" s="12"/>
      <c r="G291" s="2"/>
      <c r="H291" s="2"/>
      <c r="I291" s="2"/>
      <c r="J291" s="2"/>
      <c r="K291" s="13"/>
      <c r="L291" s="12"/>
      <c r="M291" s="2"/>
      <c r="N291" s="12"/>
    </row>
    <row x14ac:dyDescent="0.25" r="292" customHeight="1" ht="18.75">
      <c r="A292" s="1" t="s">
        <v>140</v>
      </c>
      <c r="B292" s="8">
        <v>0.21428571428571427</v>
      </c>
      <c r="C292" s="10"/>
      <c r="D292" s="10"/>
      <c r="E292" s="11"/>
      <c r="F292" s="12"/>
      <c r="G292" s="2"/>
      <c r="H292" s="2"/>
      <c r="I292" s="2"/>
      <c r="J292" s="2"/>
      <c r="K292" s="13"/>
      <c r="L292" s="12"/>
      <c r="M292" s="2"/>
      <c r="N292" s="12"/>
    </row>
    <row x14ac:dyDescent="0.25" r="293" customHeight="1" ht="18.75">
      <c r="A293" s="1" t="s">
        <v>95</v>
      </c>
      <c r="B293" s="8">
        <v>26.714285714285715</v>
      </c>
      <c r="C293" s="10"/>
      <c r="D293" s="10"/>
      <c r="E293" s="11"/>
      <c r="F293" s="12"/>
      <c r="G293" s="2"/>
      <c r="H293" s="2"/>
      <c r="I293" s="2"/>
      <c r="J293" s="2"/>
      <c r="K293" s="13"/>
      <c r="L293" s="12"/>
      <c r="M293" s="2"/>
      <c r="N293" s="12"/>
    </row>
    <row x14ac:dyDescent="0.25" r="294" customHeight="1" ht="18.75">
      <c r="A294" s="1" t="s">
        <v>107</v>
      </c>
      <c r="B294" s="8">
        <v>6.285714285714286</v>
      </c>
      <c r="C294" s="10"/>
      <c r="D294" s="10"/>
      <c r="E294" s="11"/>
      <c r="F294" s="12"/>
      <c r="G294" s="2"/>
      <c r="H294" s="2"/>
      <c r="I294" s="2"/>
      <c r="J294" s="2"/>
      <c r="K294" s="13"/>
      <c r="L294" s="12"/>
      <c r="M294" s="2"/>
      <c r="N294" s="12"/>
    </row>
    <row x14ac:dyDescent="0.25" r="295" customHeight="1" ht="18.75">
      <c r="A295" s="1" t="s">
        <v>99</v>
      </c>
      <c r="B295" s="8">
        <v>12.785714285714286</v>
      </c>
      <c r="C295" s="10"/>
      <c r="D295" s="10"/>
      <c r="E295" s="11"/>
      <c r="F295" s="12"/>
      <c r="G295" s="2"/>
      <c r="H295" s="2"/>
      <c r="I295" s="2"/>
      <c r="J295" s="2"/>
      <c r="K295" s="13"/>
      <c r="L295" s="12"/>
      <c r="M295" s="2"/>
      <c r="N295" s="12"/>
    </row>
    <row x14ac:dyDescent="0.25" r="296" customHeight="1" ht="18.75">
      <c r="A296" s="1" t="s">
        <v>92</v>
      </c>
      <c r="B296" s="8">
        <v>58.77142857142858</v>
      </c>
      <c r="C296" s="10"/>
      <c r="D296" s="10"/>
      <c r="E296" s="11"/>
      <c r="F296" s="12"/>
      <c r="G296" s="2"/>
      <c r="H296" s="2"/>
      <c r="I296" s="2"/>
      <c r="J296" s="2"/>
      <c r="K296" s="13"/>
      <c r="L296" s="12"/>
      <c r="M296" s="2"/>
      <c r="N296" s="12"/>
    </row>
    <row x14ac:dyDescent="0.25" r="297" customHeight="1" ht="18.75">
      <c r="A297" s="1" t="s">
        <v>100</v>
      </c>
      <c r="B297" s="8">
        <v>10.571428571428571</v>
      </c>
      <c r="C297" s="10"/>
      <c r="D297" s="10"/>
      <c r="E297" s="11"/>
      <c r="F297" s="12"/>
      <c r="G297" s="2"/>
      <c r="H297" s="2"/>
      <c r="I297" s="2"/>
      <c r="J297" s="2"/>
      <c r="K297" s="13"/>
      <c r="L297" s="12"/>
      <c r="M297" s="2"/>
      <c r="N297" s="12"/>
    </row>
    <row x14ac:dyDescent="0.25" r="298" customHeight="1" ht="18.75">
      <c r="A298" s="1" t="s">
        <v>136</v>
      </c>
      <c r="B298" s="8">
        <v>0.35714285714285715</v>
      </c>
      <c r="C298" s="10"/>
      <c r="D298" s="10"/>
      <c r="E298" s="11"/>
      <c r="F298" s="12"/>
      <c r="G298" s="2"/>
      <c r="H298" s="2"/>
      <c r="I298" s="2"/>
      <c r="J298" s="2"/>
      <c r="K298" s="13"/>
      <c r="L298" s="12"/>
      <c r="M298" s="2"/>
      <c r="N298" s="12"/>
    </row>
    <row x14ac:dyDescent="0.25" r="299" customHeight="1" ht="18.75">
      <c r="A299" s="1" t="s">
        <v>137</v>
      </c>
      <c r="B299" s="8">
        <v>0.35714285714285715</v>
      </c>
      <c r="C299" s="10"/>
      <c r="D299" s="10"/>
      <c r="E299" s="11"/>
      <c r="F299" s="12"/>
      <c r="G299" s="2"/>
      <c r="H299" s="2"/>
      <c r="I299" s="2"/>
      <c r="J299" s="2"/>
      <c r="K299" s="13"/>
      <c r="L299" s="12"/>
      <c r="M299" s="2"/>
      <c r="N299" s="12"/>
    </row>
    <row x14ac:dyDescent="0.25" r="300" customHeight="1" ht="18.75">
      <c r="A300" s="16"/>
      <c r="B300" s="17"/>
      <c r="C300" s="10"/>
      <c r="D300" s="10"/>
      <c r="E300" s="11"/>
      <c r="F300" s="12"/>
      <c r="G300" s="2"/>
      <c r="H300" s="2"/>
      <c r="I300" s="2"/>
      <c r="J300" s="2"/>
      <c r="K300" s="13"/>
      <c r="L300" s="12"/>
      <c r="M300" s="2"/>
      <c r="N300" s="12"/>
    </row>
    <row x14ac:dyDescent="0.25" r="301" customHeight="1" ht="18.75">
      <c r="A301" s="16"/>
      <c r="B301" s="17"/>
      <c r="C301" s="10"/>
      <c r="D301" s="10"/>
      <c r="E301" s="11"/>
      <c r="F301" s="12"/>
      <c r="G301" s="2"/>
      <c r="H301" s="2"/>
      <c r="I301" s="2"/>
      <c r="J301" s="2"/>
      <c r="K301" s="13"/>
      <c r="L301" s="12"/>
      <c r="M301" s="2"/>
      <c r="N301" s="12"/>
    </row>
    <row x14ac:dyDescent="0.25" r="302" customHeight="1" ht="18.75">
      <c r="A302" s="16"/>
      <c r="B302" s="17"/>
      <c r="C302" s="10"/>
      <c r="D302" s="10"/>
      <c r="E302" s="11"/>
      <c r="F302" s="12"/>
      <c r="G302" s="2"/>
      <c r="H302" s="2"/>
      <c r="I302" s="2"/>
      <c r="J302" s="2"/>
      <c r="K302" s="13"/>
      <c r="L302" s="12"/>
      <c r="M302" s="2"/>
      <c r="N302" s="12"/>
    </row>
    <row x14ac:dyDescent="0.25" r="303" customHeight="1" ht="18.75">
      <c r="A303" s="16"/>
      <c r="B303" s="17"/>
      <c r="C303" s="10"/>
      <c r="D303" s="10"/>
      <c r="E303" s="11"/>
      <c r="F303" s="12"/>
      <c r="G303" s="2"/>
      <c r="H303" s="2"/>
      <c r="I303" s="2"/>
      <c r="J303" s="2"/>
      <c r="K303" s="13"/>
      <c r="L303" s="12"/>
      <c r="M303" s="2"/>
      <c r="N303" s="12"/>
    </row>
    <row x14ac:dyDescent="0.25" r="304" customHeight="1" ht="18.75">
      <c r="A304" s="1" t="s">
        <v>5</v>
      </c>
      <c r="B304" s="8">
        <v>139.2857142857143</v>
      </c>
      <c r="C304" s="3">
        <f>VLOOKUP(A304,维度表!$E$1:$F$8,2,FALSE)</f>
      </c>
      <c r="D304" s="3">
        <f>25*C304</f>
      </c>
      <c r="E304" s="9">
        <f>B304/D304</f>
      </c>
      <c r="F304" s="12"/>
      <c r="G304" s="2"/>
      <c r="H304" s="2"/>
      <c r="I304" s="2"/>
      <c r="J304" s="2"/>
      <c r="K304" s="13"/>
      <c r="L304" s="12"/>
      <c r="M304" s="2"/>
      <c r="N304" s="12"/>
    </row>
    <row x14ac:dyDescent="0.25" r="305" customHeight="1" ht="18.75">
      <c r="A305" s="1" t="s">
        <v>7</v>
      </c>
      <c r="B305" s="8">
        <v>126.5714285714286</v>
      </c>
      <c r="C305" s="3">
        <f>VLOOKUP(A305,维度表!$E$1:$F$8,2,FALSE)</f>
      </c>
      <c r="D305" s="3">
        <f>25*C305</f>
      </c>
      <c r="E305" s="9">
        <f>B305/D305</f>
      </c>
      <c r="F305" s="12"/>
      <c r="G305" s="2"/>
      <c r="H305" s="2"/>
      <c r="I305" s="2"/>
      <c r="J305" s="2"/>
      <c r="K305" s="13"/>
      <c r="L305" s="12"/>
      <c r="M305" s="2"/>
      <c r="N305" s="12"/>
    </row>
    <row x14ac:dyDescent="0.25" r="306" customHeight="1" ht="18.75">
      <c r="A306" s="1" t="s">
        <v>1</v>
      </c>
      <c r="B306" s="8">
        <v>157.5714285714286</v>
      </c>
      <c r="C306" s="3">
        <f>VLOOKUP(A306,维度表!$E$1:$F$8,2,FALSE)</f>
      </c>
      <c r="D306" s="3">
        <f>25*C306</f>
      </c>
      <c r="E306" s="9">
        <f>B306/D306</f>
      </c>
      <c r="F306" s="12"/>
      <c r="G306" s="2"/>
      <c r="H306" s="2"/>
      <c r="I306" s="2"/>
      <c r="J306" s="2"/>
      <c r="K306" s="13"/>
      <c r="L306" s="12"/>
      <c r="M306" s="2"/>
      <c r="N306" s="12"/>
    </row>
    <row x14ac:dyDescent="0.25" r="307" customHeight="1" ht="18.75">
      <c r="A307" s="1" t="s">
        <v>13</v>
      </c>
      <c r="B307" s="8">
        <v>175.05714285714288</v>
      </c>
      <c r="C307" s="3">
        <f>VLOOKUP(A307,维度表!$E$1:$F$8,2,FALSE)</f>
      </c>
      <c r="D307" s="3">
        <f>25*C307</f>
      </c>
      <c r="E307" s="9">
        <f>B307/D307</f>
      </c>
      <c r="F307" s="12"/>
      <c r="G307" s="2"/>
      <c r="H307" s="2"/>
      <c r="I307" s="2"/>
      <c r="J307" s="2"/>
      <c r="K307" s="13"/>
      <c r="L307" s="12"/>
      <c r="M307" s="2"/>
      <c r="N307" s="12"/>
    </row>
    <row x14ac:dyDescent="0.25" r="308" customHeight="1" ht="18.75">
      <c r="A308" s="1" t="s">
        <v>9</v>
      </c>
      <c r="B308" s="8">
        <v>86</v>
      </c>
      <c r="C308" s="3">
        <f>VLOOKUP(A308,维度表!$E$1:$F$8,2,FALSE)</f>
      </c>
      <c r="D308" s="3">
        <f>25*C308</f>
      </c>
      <c r="E308" s="9">
        <f>B308/D308</f>
      </c>
      <c r="F308" s="12"/>
      <c r="G308" s="2"/>
      <c r="H308" s="2"/>
      <c r="I308" s="2"/>
      <c r="J308" s="2"/>
      <c r="K308" s="13"/>
      <c r="L308" s="12"/>
      <c r="M308" s="2"/>
      <c r="N308" s="12"/>
    </row>
    <row x14ac:dyDescent="0.25" r="309" customHeight="1" ht="18.75">
      <c r="A309" s="1" t="s">
        <v>11</v>
      </c>
      <c r="B309" s="8">
        <v>55.5</v>
      </c>
      <c r="C309" s="3">
        <f>VLOOKUP(A309,维度表!$E$1:$F$8,2,FALSE)</f>
      </c>
      <c r="D309" s="3">
        <f>25*C309</f>
      </c>
      <c r="E309" s="9">
        <f>B309/D309</f>
      </c>
      <c r="F309" s="12"/>
      <c r="G309" s="2"/>
      <c r="H309" s="2"/>
      <c r="I309" s="2"/>
      <c r="J309" s="2"/>
      <c r="K309" s="13"/>
      <c r="L309" s="12"/>
      <c r="M309" s="2"/>
      <c r="N309" s="12"/>
    </row>
    <row x14ac:dyDescent="0.25" r="310" customHeight="1" ht="18.75">
      <c r="A310" s="1" t="s">
        <v>3</v>
      </c>
      <c r="B310" s="8">
        <v>137.28571428571428</v>
      </c>
      <c r="C310" s="3">
        <f>VLOOKUP(A310,维度表!$E$1:$F$8,2,FALSE)</f>
      </c>
      <c r="D310" s="3">
        <f>25*C310</f>
      </c>
      <c r="E310" s="9">
        <f>B310/D310</f>
      </c>
      <c r="F310" s="12"/>
      <c r="G310" s="2"/>
      <c r="H310" s="2"/>
      <c r="I310" s="2"/>
      <c r="J310" s="2"/>
      <c r="K310" s="13"/>
      <c r="L310" s="12"/>
      <c r="M310" s="2"/>
      <c r="N310" s="12"/>
    </row>
    <row x14ac:dyDescent="0.25" r="311" customHeight="1" ht="18.75">
      <c r="A311" s="1" t="s">
        <v>15</v>
      </c>
      <c r="B311" s="8">
        <v>211.07142857142856</v>
      </c>
      <c r="C311" s="3">
        <f>VLOOKUP(A311,维度表!$E$1:$F$8,2,FALSE)</f>
      </c>
      <c r="D311" s="3">
        <f>25*C311</f>
      </c>
      <c r="E311" s="9">
        <f>B311/D311</f>
      </c>
      <c r="F311" s="12"/>
      <c r="G311" s="2"/>
      <c r="H311" s="2"/>
      <c r="I311" s="2"/>
      <c r="J311" s="2"/>
      <c r="K311" s="13"/>
      <c r="L311" s="12"/>
      <c r="M311" s="2"/>
      <c r="N311" s="12"/>
    </row>
    <row x14ac:dyDescent="0.25" r="312" customHeight="1" ht="18.75">
      <c r="A312" s="16"/>
      <c r="B312" s="17"/>
      <c r="C312" s="10"/>
      <c r="D312" s="10"/>
      <c r="E312" s="9"/>
      <c r="F312" s="12"/>
      <c r="G312" s="2"/>
      <c r="H312" s="2"/>
      <c r="I312" s="2"/>
      <c r="J312" s="2"/>
      <c r="K312" s="13"/>
      <c r="L312" s="12"/>
      <c r="M312" s="2"/>
      <c r="N312" s="12"/>
    </row>
    <row x14ac:dyDescent="0.25" r="313" customHeight="1" ht="18.75">
      <c r="A313" s="1" t="s">
        <v>5</v>
      </c>
      <c r="B313" s="8">
        <v>135.42857142857142</v>
      </c>
      <c r="C313" s="3">
        <f>VLOOKUP(A313,维度表!$E$1:$F$8,2,FALSE)</f>
      </c>
      <c r="D313" s="3">
        <f>25*C313</f>
      </c>
      <c r="E313" s="9">
        <f>B313/D313</f>
      </c>
      <c r="F313" s="12"/>
      <c r="G313" s="2"/>
      <c r="H313" s="2"/>
      <c r="I313" s="2"/>
      <c r="J313" s="2"/>
      <c r="K313" s="13"/>
      <c r="L313" s="12"/>
      <c r="M313" s="2"/>
      <c r="N313" s="12"/>
    </row>
    <row x14ac:dyDescent="0.25" r="314" customHeight="1" ht="18.75">
      <c r="A314" s="1" t="s">
        <v>7</v>
      </c>
      <c r="B314" s="8">
        <v>124.42857142857144</v>
      </c>
      <c r="C314" s="3">
        <f>VLOOKUP(A314,维度表!$E$1:$F$8,2,FALSE)</f>
      </c>
      <c r="D314" s="3">
        <f>25*C314</f>
      </c>
      <c r="E314" s="9">
        <f>B314/D314</f>
      </c>
      <c r="F314" s="12"/>
      <c r="G314" s="2"/>
      <c r="H314" s="2"/>
      <c r="I314" s="2"/>
      <c r="J314" s="2"/>
      <c r="K314" s="13"/>
      <c r="L314" s="12"/>
      <c r="M314" s="2"/>
      <c r="N314" s="12"/>
    </row>
    <row x14ac:dyDescent="0.25" r="315" customHeight="1" ht="18.75">
      <c r="A315" s="1" t="s">
        <v>11</v>
      </c>
      <c r="B315" s="8">
        <v>52.92857142857143</v>
      </c>
      <c r="C315" s="3">
        <f>VLOOKUP(A315,维度表!$E$1:$F$8,2,FALSE)</f>
      </c>
      <c r="D315" s="3">
        <f>25*C315</f>
      </c>
      <c r="E315" s="9">
        <f>B315/D315</f>
      </c>
      <c r="F315" s="12"/>
      <c r="G315" s="2"/>
      <c r="H315" s="2"/>
      <c r="I315" s="2"/>
      <c r="J315" s="2"/>
      <c r="K315" s="13"/>
      <c r="L315" s="12"/>
      <c r="M315" s="2"/>
      <c r="N315" s="12"/>
    </row>
    <row x14ac:dyDescent="0.25" r="316" customHeight="1" ht="18.75">
      <c r="A316" s="1" t="s">
        <v>1</v>
      </c>
      <c r="B316" s="8">
        <v>131.3571428571429</v>
      </c>
      <c r="C316" s="3">
        <f>VLOOKUP(A316,维度表!$E$1:$F$8,2,FALSE)</f>
      </c>
      <c r="D316" s="3">
        <f>25*C316</f>
      </c>
      <c r="E316" s="9">
        <f>B316/D316</f>
      </c>
      <c r="F316" s="12"/>
      <c r="G316" s="2"/>
      <c r="H316" s="2"/>
      <c r="I316" s="2"/>
      <c r="J316" s="2"/>
      <c r="K316" s="13"/>
      <c r="L316" s="12"/>
      <c r="M316" s="2"/>
      <c r="N316" s="12"/>
    </row>
    <row x14ac:dyDescent="0.25" r="317" customHeight="1" ht="18.75">
      <c r="A317" s="1" t="s">
        <v>9</v>
      </c>
      <c r="B317" s="8">
        <v>78.28571428571429</v>
      </c>
      <c r="C317" s="3">
        <f>VLOOKUP(A317,维度表!$E$1:$F$8,2,FALSE)</f>
      </c>
      <c r="D317" s="3">
        <f>25*C317</f>
      </c>
      <c r="E317" s="9">
        <f>B317/D317</f>
      </c>
      <c r="F317" s="12"/>
      <c r="G317" s="2"/>
      <c r="H317" s="2"/>
      <c r="I317" s="2"/>
      <c r="J317" s="2"/>
      <c r="K317" s="13"/>
      <c r="L317" s="12"/>
      <c r="M317" s="2"/>
      <c r="N317" s="12"/>
    </row>
    <row x14ac:dyDescent="0.25" r="318" customHeight="1" ht="18.75">
      <c r="A318" s="1" t="s">
        <v>13</v>
      </c>
      <c r="B318" s="8">
        <v>155.41428571428574</v>
      </c>
      <c r="C318" s="3">
        <f>VLOOKUP(A318,维度表!$E$1:$F$8,2,FALSE)</f>
      </c>
      <c r="D318" s="3">
        <f>25*C318</f>
      </c>
      <c r="E318" s="9">
        <f>B318/D318</f>
      </c>
      <c r="F318" s="12"/>
      <c r="G318" s="2"/>
      <c r="H318" s="2"/>
      <c r="I318" s="2"/>
      <c r="J318" s="2"/>
      <c r="K318" s="13"/>
      <c r="L318" s="12"/>
      <c r="M318" s="2"/>
      <c r="N318" s="12"/>
    </row>
    <row x14ac:dyDescent="0.25" r="319" customHeight="1" ht="18.75">
      <c r="A319" s="1" t="s">
        <v>3</v>
      </c>
      <c r="B319" s="8">
        <v>129.5</v>
      </c>
      <c r="C319" s="3">
        <f>VLOOKUP(A319,维度表!$E$1:$F$8,2,FALSE)</f>
      </c>
      <c r="D319" s="3">
        <f>25*C319</f>
      </c>
      <c r="E319" s="9">
        <f>B319/D319</f>
      </c>
      <c r="F319" s="12"/>
      <c r="G319" s="2"/>
      <c r="H319" s="2"/>
      <c r="I319" s="2"/>
      <c r="J319" s="2"/>
      <c r="K319" s="13"/>
      <c r="L319" s="12"/>
      <c r="M319" s="2"/>
      <c r="N319" s="12"/>
    </row>
    <row x14ac:dyDescent="0.25" r="320" customHeight="1" ht="18.75">
      <c r="A320" s="1" t="s">
        <v>15</v>
      </c>
      <c r="B320" s="8">
        <v>201.28571428571425</v>
      </c>
      <c r="C320" s="3">
        <f>VLOOKUP(A320,维度表!$E$1:$F$8,2,FALSE)</f>
      </c>
      <c r="D320" s="3">
        <f>25*C320</f>
      </c>
      <c r="E320" s="9">
        <f>B320/D320</f>
      </c>
      <c r="F320" s="12"/>
      <c r="G320" s="2"/>
      <c r="H320" s="2"/>
      <c r="I320" s="2"/>
      <c r="J320" s="2"/>
      <c r="K320" s="13"/>
      <c r="L320" s="12"/>
      <c r="M320" s="2"/>
      <c r="N320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8"/>
  <sheetViews>
    <sheetView workbookViewId="0"/>
  </sheetViews>
  <sheetFormatPr defaultRowHeight="15" x14ac:dyDescent="0.25"/>
  <cols>
    <col min="1" max="1" style="6" width="13.576428571428572" customWidth="1" bestFit="1"/>
    <col min="2" max="2" style="6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7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/>
      <c r="D1" s="2"/>
      <c r="E1" s="2" t="s">
        <v>1</v>
      </c>
      <c r="F1" s="3">
        <v>5</v>
      </c>
    </row>
    <row x14ac:dyDescent="0.25" r="2" customHeight="1" ht="18.75">
      <c r="A2" s="1" t="s">
        <v>2</v>
      </c>
      <c r="B2" s="1" t="s">
        <v>1</v>
      </c>
      <c r="C2" s="2"/>
      <c r="D2" s="2"/>
      <c r="E2" s="2" t="s">
        <v>3</v>
      </c>
      <c r="F2" s="3">
        <v>5</v>
      </c>
    </row>
    <row x14ac:dyDescent="0.25" r="3" customHeight="1" ht="18.75">
      <c r="A3" s="1" t="s">
        <v>4</v>
      </c>
      <c r="B3" s="1" t="s">
        <v>1</v>
      </c>
      <c r="C3" s="2"/>
      <c r="D3" s="2"/>
      <c r="E3" s="2" t="s">
        <v>5</v>
      </c>
      <c r="F3" s="3">
        <v>4</v>
      </c>
    </row>
    <row x14ac:dyDescent="0.25" r="4" customHeight="1" ht="18.75">
      <c r="A4" s="1" t="s">
        <v>6</v>
      </c>
      <c r="B4" s="1" t="s">
        <v>1</v>
      </c>
      <c r="C4" s="2"/>
      <c r="D4" s="2"/>
      <c r="E4" s="2" t="s">
        <v>7</v>
      </c>
      <c r="F4" s="3">
        <v>4</v>
      </c>
    </row>
    <row x14ac:dyDescent="0.25" r="5" customHeight="1" ht="18.75">
      <c r="A5" s="1" t="s">
        <v>8</v>
      </c>
      <c r="B5" s="1" t="s">
        <v>1</v>
      </c>
      <c r="C5" s="2"/>
      <c r="D5" s="2"/>
      <c r="E5" s="2" t="s">
        <v>9</v>
      </c>
      <c r="F5" s="3">
        <v>3</v>
      </c>
    </row>
    <row x14ac:dyDescent="0.25" r="6" customHeight="1" ht="18.75">
      <c r="A6" s="1" t="s">
        <v>10</v>
      </c>
      <c r="B6" s="1" t="s">
        <v>3</v>
      </c>
      <c r="C6" s="2"/>
      <c r="D6" s="2"/>
      <c r="E6" s="2" t="s">
        <v>11</v>
      </c>
      <c r="F6" s="3">
        <v>3</v>
      </c>
    </row>
    <row x14ac:dyDescent="0.25" r="7" customHeight="1" ht="18.75">
      <c r="A7" s="1" t="s">
        <v>12</v>
      </c>
      <c r="B7" s="1" t="s">
        <v>3</v>
      </c>
      <c r="C7" s="2"/>
      <c r="D7" s="2"/>
      <c r="E7" s="2" t="s">
        <v>13</v>
      </c>
      <c r="F7" s="3">
        <v>6</v>
      </c>
    </row>
    <row x14ac:dyDescent="0.25" r="8" customHeight="1" ht="18.75">
      <c r="A8" s="1" t="s">
        <v>14</v>
      </c>
      <c r="B8" s="1" t="s">
        <v>3</v>
      </c>
      <c r="C8" s="2"/>
      <c r="D8" s="2"/>
      <c r="E8" s="2" t="s">
        <v>15</v>
      </c>
      <c r="F8" s="3">
        <v>8</v>
      </c>
    </row>
    <row x14ac:dyDescent="0.25" r="9" customHeight="1" ht="18.75">
      <c r="A9" s="1" t="s">
        <v>16</v>
      </c>
      <c r="B9" s="1" t="s">
        <v>3</v>
      </c>
      <c r="C9" s="2"/>
      <c r="D9" s="2"/>
      <c r="E9" s="2"/>
      <c r="F9" s="4"/>
    </row>
    <row x14ac:dyDescent="0.25" r="10" customHeight="1" ht="18.75">
      <c r="A10" s="1" t="s">
        <v>17</v>
      </c>
      <c r="B10" s="1" t="s">
        <v>3</v>
      </c>
      <c r="C10" s="2"/>
      <c r="D10" s="2"/>
      <c r="E10" s="2"/>
      <c r="F10" s="4"/>
    </row>
    <row x14ac:dyDescent="0.25" r="11" customHeight="1" ht="18.75">
      <c r="A11" s="1" t="s">
        <v>18</v>
      </c>
      <c r="B11" s="1" t="s">
        <v>5</v>
      </c>
      <c r="C11" s="2"/>
      <c r="D11" s="2"/>
      <c r="E11" s="2"/>
      <c r="F11" s="4"/>
    </row>
    <row x14ac:dyDescent="0.25" r="12" customHeight="1" ht="18.75">
      <c r="A12" s="1" t="s">
        <v>19</v>
      </c>
      <c r="B12" s="1" t="s">
        <v>5</v>
      </c>
      <c r="C12" s="2"/>
      <c r="D12" s="2"/>
      <c r="E12" s="2"/>
      <c r="F12" s="4"/>
    </row>
    <row x14ac:dyDescent="0.25" r="13" customHeight="1" ht="18.75">
      <c r="A13" s="1" t="s">
        <v>20</v>
      </c>
      <c r="B13" s="1" t="s">
        <v>5</v>
      </c>
      <c r="C13" s="2"/>
      <c r="D13" s="2"/>
      <c r="E13" s="2"/>
      <c r="F13" s="4"/>
    </row>
    <row x14ac:dyDescent="0.25" r="14" customHeight="1" ht="18.75">
      <c r="A14" s="1" t="s">
        <v>21</v>
      </c>
      <c r="B14" s="1" t="s">
        <v>5</v>
      </c>
      <c r="C14" s="2"/>
      <c r="D14" s="2"/>
      <c r="E14" s="2"/>
      <c r="F14" s="4"/>
    </row>
    <row x14ac:dyDescent="0.25" r="15" customHeight="1" ht="18.75">
      <c r="A15" s="1" t="s">
        <v>22</v>
      </c>
      <c r="B15" s="1" t="s">
        <v>7</v>
      </c>
      <c r="C15" s="2"/>
      <c r="D15" s="2"/>
      <c r="E15" s="2"/>
      <c r="F15" s="4"/>
    </row>
    <row x14ac:dyDescent="0.25" r="16" customHeight="1" ht="18.75">
      <c r="A16" s="1" t="s">
        <v>23</v>
      </c>
      <c r="B16" s="1" t="s">
        <v>7</v>
      </c>
      <c r="C16" s="2"/>
      <c r="D16" s="2"/>
      <c r="E16" s="2"/>
      <c r="F16" s="4"/>
    </row>
    <row x14ac:dyDescent="0.25" r="17" customHeight="1" ht="18.75">
      <c r="A17" s="1" t="s">
        <v>24</v>
      </c>
      <c r="B17" s="1" t="s">
        <v>7</v>
      </c>
      <c r="C17" s="2"/>
      <c r="D17" s="2"/>
      <c r="E17" s="2"/>
      <c r="F17" s="4"/>
    </row>
    <row x14ac:dyDescent="0.25" r="18" customHeight="1" ht="18.75">
      <c r="A18" s="1" t="s">
        <v>25</v>
      </c>
      <c r="B18" s="1" t="s">
        <v>7</v>
      </c>
      <c r="C18" s="2"/>
      <c r="D18" s="2"/>
      <c r="E18" s="2"/>
      <c r="F18" s="4"/>
    </row>
    <row x14ac:dyDescent="0.25" r="19" customHeight="1" ht="18.75">
      <c r="A19" s="1" t="s">
        <v>26</v>
      </c>
      <c r="B19" s="1" t="s">
        <v>27</v>
      </c>
      <c r="C19" s="2"/>
      <c r="D19" s="2"/>
      <c r="E19" s="2"/>
      <c r="F19" s="4"/>
    </row>
    <row x14ac:dyDescent="0.25" r="20" customHeight="1" ht="18.75">
      <c r="A20" s="1" t="s">
        <v>28</v>
      </c>
      <c r="B20" s="1" t="s">
        <v>27</v>
      </c>
      <c r="C20" s="2"/>
      <c r="D20" s="2"/>
      <c r="E20" s="2"/>
      <c r="F20" s="4"/>
    </row>
    <row x14ac:dyDescent="0.25" r="21" customHeight="1" ht="18.75">
      <c r="A21" s="1" t="s">
        <v>29</v>
      </c>
      <c r="B21" s="1" t="s">
        <v>27</v>
      </c>
      <c r="C21" s="2"/>
      <c r="D21" s="2"/>
      <c r="E21" s="2"/>
      <c r="F21" s="4"/>
    </row>
    <row x14ac:dyDescent="0.25" r="22" customHeight="1" ht="18.75">
      <c r="A22" s="5" t="s">
        <v>30</v>
      </c>
      <c r="B22" s="1" t="s">
        <v>11</v>
      </c>
      <c r="C22" s="2"/>
      <c r="D22" s="2"/>
      <c r="E22" s="2"/>
      <c r="F22" s="4"/>
    </row>
    <row x14ac:dyDescent="0.25" r="23" customHeight="1" ht="18.75">
      <c r="A23" s="1" t="s">
        <v>31</v>
      </c>
      <c r="B23" s="1" t="s">
        <v>11</v>
      </c>
      <c r="C23" s="2"/>
      <c r="D23" s="2"/>
      <c r="E23" s="2"/>
      <c r="F23" s="4"/>
    </row>
    <row x14ac:dyDescent="0.25" r="24" customHeight="1" ht="18.75">
      <c r="A24" s="1" t="s">
        <v>32</v>
      </c>
      <c r="B24" s="1" t="s">
        <v>11</v>
      </c>
      <c r="C24" s="2"/>
      <c r="D24" s="2"/>
      <c r="E24" s="2"/>
      <c r="F24" s="4"/>
    </row>
    <row x14ac:dyDescent="0.25" r="25" customHeight="1" ht="18.75">
      <c r="A25" s="1" t="s">
        <v>33</v>
      </c>
      <c r="B25" s="1" t="s">
        <v>34</v>
      </c>
      <c r="C25" s="2"/>
      <c r="D25" s="2"/>
      <c r="E25" s="2"/>
      <c r="F25" s="4"/>
    </row>
    <row x14ac:dyDescent="0.25" r="26" customHeight="1" ht="18.75">
      <c r="A26" s="1" t="s">
        <v>35</v>
      </c>
      <c r="B26" s="1" t="s">
        <v>34</v>
      </c>
      <c r="C26" s="2"/>
      <c r="D26" s="2"/>
      <c r="E26" s="2"/>
      <c r="F26" s="4"/>
    </row>
    <row x14ac:dyDescent="0.25" r="27" customHeight="1" ht="18.75">
      <c r="A27" s="1" t="s">
        <v>36</v>
      </c>
      <c r="B27" s="1" t="s">
        <v>34</v>
      </c>
      <c r="C27" s="2"/>
      <c r="D27" s="2"/>
      <c r="E27" s="2"/>
      <c r="F27" s="4"/>
    </row>
    <row x14ac:dyDescent="0.25" r="28" customHeight="1" ht="18.75">
      <c r="A28" s="1" t="s">
        <v>37</v>
      </c>
      <c r="B28" s="1" t="s">
        <v>34</v>
      </c>
      <c r="C28" s="2"/>
      <c r="D28" s="2"/>
      <c r="E28" s="2"/>
      <c r="F28" s="4"/>
    </row>
    <row x14ac:dyDescent="0.25" r="29" customHeight="1" ht="18.75">
      <c r="A29" s="1" t="s">
        <v>38</v>
      </c>
      <c r="B29" s="1" t="s">
        <v>34</v>
      </c>
      <c r="C29" s="2"/>
      <c r="D29" s="2"/>
      <c r="E29" s="2"/>
      <c r="F29" s="4"/>
    </row>
    <row x14ac:dyDescent="0.25" r="30" customHeight="1" ht="18.75">
      <c r="A30" s="1" t="s">
        <v>39</v>
      </c>
      <c r="B30" s="1" t="s">
        <v>34</v>
      </c>
      <c r="C30" s="2"/>
      <c r="D30" s="2"/>
      <c r="E30" s="2"/>
      <c r="F30" s="4"/>
    </row>
    <row x14ac:dyDescent="0.25" r="31" customHeight="1" ht="18.75">
      <c r="A31" s="2" t="s">
        <v>40</v>
      </c>
      <c r="B31" s="1" t="s">
        <v>15</v>
      </c>
      <c r="C31" s="2"/>
      <c r="D31" s="2"/>
      <c r="E31" s="2"/>
      <c r="F31" s="4"/>
    </row>
    <row x14ac:dyDescent="0.25" r="32" customHeight="1" ht="18.75">
      <c r="A32" s="2" t="s">
        <v>41</v>
      </c>
      <c r="B32" s="1" t="s">
        <v>15</v>
      </c>
      <c r="C32" s="2"/>
      <c r="D32" s="2"/>
      <c r="E32" s="2"/>
      <c r="F32" s="4"/>
    </row>
    <row x14ac:dyDescent="0.25" r="33" customHeight="1" ht="18.75">
      <c r="A33" s="2" t="s">
        <v>42</v>
      </c>
      <c r="B33" s="1" t="s">
        <v>15</v>
      </c>
      <c r="C33" s="2"/>
      <c r="D33" s="2"/>
      <c r="E33" s="2"/>
      <c r="F33" s="4"/>
    </row>
    <row x14ac:dyDescent="0.25" r="34" customHeight="1" ht="18.75">
      <c r="A34" s="2" t="s">
        <v>43</v>
      </c>
      <c r="B34" s="1" t="s">
        <v>15</v>
      </c>
      <c r="C34" s="2"/>
      <c r="D34" s="2"/>
      <c r="E34" s="2"/>
      <c r="F34" s="4"/>
    </row>
    <row x14ac:dyDescent="0.25" r="35" customHeight="1" ht="18.75">
      <c r="A35" s="2" t="s">
        <v>44</v>
      </c>
      <c r="B35" s="1" t="s">
        <v>15</v>
      </c>
      <c r="C35" s="2"/>
      <c r="D35" s="2"/>
      <c r="E35" s="2"/>
      <c r="F35" s="4"/>
    </row>
    <row x14ac:dyDescent="0.25" r="36" customHeight="1" ht="18.75">
      <c r="A36" s="2" t="s">
        <v>45</v>
      </c>
      <c r="B36" s="1" t="s">
        <v>15</v>
      </c>
      <c r="C36" s="2"/>
      <c r="D36" s="2"/>
      <c r="E36" s="2"/>
      <c r="F36" s="4"/>
    </row>
    <row x14ac:dyDescent="0.25" r="37" customHeight="1" ht="18.75">
      <c r="A37" s="2" t="s">
        <v>46</v>
      </c>
      <c r="B37" s="1" t="s">
        <v>15</v>
      </c>
      <c r="C37" s="2"/>
      <c r="D37" s="2"/>
      <c r="E37" s="2"/>
      <c r="F37" s="4"/>
    </row>
    <row x14ac:dyDescent="0.25" r="38" customHeight="1" ht="18.75">
      <c r="A38" s="2" t="s">
        <v>47</v>
      </c>
      <c r="B38" s="1" t="s">
        <v>15</v>
      </c>
      <c r="C38" s="2"/>
      <c r="D38" s="2"/>
      <c r="E38" s="2"/>
      <c r="F38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项目投入统计(人员维度)</vt:lpstr>
      <vt:lpstr>Sheet2</vt:lpstr>
      <vt:lpstr>Sheet3</vt:lpstr>
      <vt:lpstr>Sheet4</vt:lpstr>
      <vt:lpstr>Sheet5</vt:lpstr>
      <vt:lpstr>维度表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2023-01-20T04:07:30.439Z</dcterms:created>
  <dcterms:modified xsi:type="dcterms:W3CDTF">2023-01-20T04:07:30.439Z</dcterms:modified>
</cp:coreProperties>
</file>