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ownloads\"/>
    </mc:Choice>
  </mc:AlternateContent>
  <bookViews>
    <workbookView xWindow="3888" yWindow="3888" windowWidth="21600" windowHeight="11172" firstSheet="2" activeTab="4"/>
  </bookViews>
  <sheets>
    <sheet name="项目投入统计(人员维度)" sheetId="1" r:id="rId1"/>
    <sheet name="总体" sheetId="2" r:id="rId2"/>
    <sheet name="按项目统计" sheetId="3" r:id="rId3"/>
    <sheet name="按业务组统计" sheetId="4" r:id="rId4"/>
    <sheet name="按个人统计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J3" i="2"/>
  <c r="I3" i="2"/>
  <c r="I4" i="2" s="1"/>
  <c r="C3" i="2" l="1"/>
  <c r="H4" i="2" s="1"/>
  <c r="F4" i="2" l="1"/>
  <c r="E4" i="2"/>
  <c r="G4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" i="1"/>
</calcChain>
</file>

<file path=xl/sharedStrings.xml><?xml version="1.0" encoding="utf-8"?>
<sst xmlns="http://schemas.openxmlformats.org/spreadsheetml/2006/main" count="710" uniqueCount="166">
  <si>
    <t>何远</t>
    <phoneticPr fontId="1" type="noConversion"/>
  </si>
  <si>
    <t>建设</t>
    <phoneticPr fontId="1" type="noConversion"/>
  </si>
  <si>
    <t>SRM升级项目</t>
    <phoneticPr fontId="1" type="noConversion"/>
  </si>
  <si>
    <t>供应商关系管理系统（SRM）</t>
    <phoneticPr fontId="1" type="noConversion"/>
  </si>
  <si>
    <t>辅材备件共享平台优化项目</t>
    <phoneticPr fontId="1" type="noConversion"/>
  </si>
  <si>
    <t>运维</t>
    <phoneticPr fontId="1" type="noConversion"/>
  </si>
  <si>
    <t>辅材备件共享系统（SISC）</t>
    <phoneticPr fontId="1" type="noConversion"/>
  </si>
  <si>
    <t>通用</t>
    <phoneticPr fontId="1" type="noConversion"/>
  </si>
  <si>
    <t>其它</t>
    <phoneticPr fontId="1" type="noConversion"/>
  </si>
  <si>
    <t>请假</t>
    <phoneticPr fontId="1" type="noConversion"/>
  </si>
  <si>
    <t>其他</t>
    <phoneticPr fontId="1" type="noConversion"/>
  </si>
  <si>
    <t>冯求四</t>
    <phoneticPr fontId="1" type="noConversion"/>
  </si>
  <si>
    <t>基地报表线上化推广三期项目</t>
    <phoneticPr fontId="1" type="noConversion"/>
  </si>
  <si>
    <t>人民币报表</t>
    <phoneticPr fontId="1" type="noConversion"/>
  </si>
  <si>
    <t>商业智能平台（BI）</t>
    <phoneticPr fontId="1" type="noConversion"/>
  </si>
  <si>
    <t>基地报表线上化系统</t>
    <phoneticPr fontId="1" type="noConversion"/>
  </si>
  <si>
    <t>生产月报管理系统</t>
    <phoneticPr fontId="1" type="noConversion"/>
  </si>
  <si>
    <t>党建</t>
    <phoneticPr fontId="1" type="noConversion"/>
  </si>
  <si>
    <t>智数材料编制</t>
    <phoneticPr fontId="1" type="noConversion"/>
  </si>
  <si>
    <t>SRM与守正对接项目</t>
    <phoneticPr fontId="1" type="noConversion"/>
  </si>
  <si>
    <t>数字化大屏二期</t>
    <phoneticPr fontId="1" type="noConversion"/>
  </si>
  <si>
    <t>智税平台项目实施</t>
    <phoneticPr fontId="1" type="noConversion"/>
  </si>
  <si>
    <t>智能制造</t>
    <phoneticPr fontId="1" type="noConversion"/>
  </si>
  <si>
    <t>集团数据定期采集报送</t>
    <phoneticPr fontId="1" type="noConversion"/>
  </si>
  <si>
    <t>帅泉泉</t>
    <phoneticPr fontId="1" type="noConversion"/>
  </si>
  <si>
    <t>新业态基础信息化系统推广项目</t>
    <phoneticPr fontId="1" type="noConversion"/>
  </si>
  <si>
    <t>主数据运维</t>
    <phoneticPr fontId="1" type="noConversion"/>
  </si>
  <si>
    <t>临时会议（非项目建设、运维）</t>
    <phoneticPr fontId="1" type="noConversion"/>
  </si>
  <si>
    <t>其他工作(不属于以上工作，请选此项）</t>
    <phoneticPr fontId="1" type="noConversion"/>
  </si>
  <si>
    <t>廖武燊</t>
    <phoneticPr fontId="1" type="noConversion"/>
  </si>
  <si>
    <t>一卡通系统推广</t>
    <phoneticPr fontId="1" type="noConversion"/>
  </si>
  <si>
    <t>一卡通系统迭代优化</t>
    <phoneticPr fontId="1" type="noConversion"/>
  </si>
  <si>
    <t>ERP系统</t>
    <phoneticPr fontId="1" type="noConversion"/>
  </si>
  <si>
    <t>一卡通发运</t>
    <phoneticPr fontId="1" type="noConversion"/>
  </si>
  <si>
    <t>张劢</t>
    <phoneticPr fontId="1" type="noConversion"/>
  </si>
  <si>
    <t>汽运调度管理系统升级项目</t>
    <phoneticPr fontId="1" type="noConversion"/>
  </si>
  <si>
    <t>华润化学材料智慧物流项目</t>
    <phoneticPr fontId="1" type="noConversion"/>
  </si>
  <si>
    <t>徐勇</t>
    <phoneticPr fontId="1" type="noConversion"/>
  </si>
  <si>
    <t>朱苏明</t>
    <phoneticPr fontId="1" type="noConversion"/>
  </si>
  <si>
    <t>石材ERP一期建设项目（石材工厂ERP和石材销售一体化）</t>
    <phoneticPr fontId="1" type="noConversion"/>
  </si>
  <si>
    <t>研发项目管理</t>
    <phoneticPr fontId="1" type="noConversion"/>
  </si>
  <si>
    <t>财务系统优化：RPA机器人三期及流程挖掘项目</t>
    <phoneticPr fontId="1" type="noConversion"/>
  </si>
  <si>
    <t>财务系统优化：报账系统上云及数据库升级</t>
    <phoneticPr fontId="1" type="noConversion"/>
  </si>
  <si>
    <t>销项发票管理系统</t>
    <phoneticPr fontId="1" type="noConversion"/>
  </si>
  <si>
    <t>共享运营指标及大屏展示</t>
    <phoneticPr fontId="1" type="noConversion"/>
  </si>
  <si>
    <t>财务系统优化：资金系统优化</t>
    <phoneticPr fontId="1" type="noConversion"/>
  </si>
  <si>
    <t>非现场审计系统</t>
    <phoneticPr fontId="1" type="noConversion"/>
  </si>
  <si>
    <t>装配式生产管理系统推广及系统集成项目</t>
    <phoneticPr fontId="1" type="noConversion"/>
  </si>
  <si>
    <t>财务系统优化：管理合并系统架构调整、应用升级及上云项目</t>
    <phoneticPr fontId="1" type="noConversion"/>
  </si>
  <si>
    <t>IT服务管理系统（ITSM）</t>
    <phoneticPr fontId="1" type="noConversion"/>
  </si>
  <si>
    <t>江忠</t>
    <phoneticPr fontId="1" type="noConversion"/>
  </si>
  <si>
    <t>桌面设施</t>
    <phoneticPr fontId="1" type="noConversion"/>
  </si>
  <si>
    <t>信息安全相关运维</t>
    <phoneticPr fontId="1" type="noConversion"/>
  </si>
  <si>
    <t>滕兆悟</t>
    <phoneticPr fontId="1" type="noConversion"/>
  </si>
  <si>
    <t>企业云服务总线（ECSB）</t>
    <phoneticPr fontId="1" type="noConversion"/>
  </si>
  <si>
    <t>王超</t>
    <phoneticPr fontId="1" type="noConversion"/>
  </si>
  <si>
    <t>网络</t>
    <phoneticPr fontId="1" type="noConversion"/>
  </si>
  <si>
    <t>邮箱</t>
    <phoneticPr fontId="1" type="noConversion"/>
  </si>
  <si>
    <t>IT安全运维管理系统</t>
    <phoneticPr fontId="1" type="noConversion"/>
  </si>
  <si>
    <t>亚信防病毒软件维保</t>
    <phoneticPr fontId="1" type="noConversion"/>
  </si>
  <si>
    <t>IT基础设施管理平台</t>
    <phoneticPr fontId="1" type="noConversion"/>
  </si>
  <si>
    <t>亚信防病毒平台</t>
    <phoneticPr fontId="1" type="noConversion"/>
  </si>
  <si>
    <t>符芳恺</t>
    <phoneticPr fontId="1" type="noConversion"/>
  </si>
  <si>
    <t>会计电子档案</t>
    <phoneticPr fontId="1" type="noConversion"/>
  </si>
  <si>
    <t>电子签章</t>
    <phoneticPr fontId="1" type="noConversion"/>
  </si>
  <si>
    <t>管理合并系统</t>
    <phoneticPr fontId="1" type="noConversion"/>
  </si>
  <si>
    <t>资金系统</t>
    <phoneticPr fontId="1" type="noConversion"/>
  </si>
  <si>
    <t>进项发票管理</t>
    <phoneticPr fontId="1" type="noConversion"/>
  </si>
  <si>
    <t>全面预算管理系统</t>
    <phoneticPr fontId="1" type="noConversion"/>
  </si>
  <si>
    <t>刘攀</t>
    <phoneticPr fontId="1" type="noConversion"/>
  </si>
  <si>
    <t>卢绍松</t>
    <phoneticPr fontId="1" type="noConversion"/>
  </si>
  <si>
    <t>吕光源</t>
    <phoneticPr fontId="1" type="noConversion"/>
  </si>
  <si>
    <t>集团元宇宙建设</t>
    <phoneticPr fontId="1" type="noConversion"/>
  </si>
  <si>
    <t>控股数字化大屏</t>
    <phoneticPr fontId="1" type="noConversion"/>
  </si>
  <si>
    <t>临时会议</t>
    <phoneticPr fontId="1" type="noConversion"/>
  </si>
  <si>
    <t>主数据系统（MDM）</t>
    <phoneticPr fontId="1" type="noConversion"/>
  </si>
  <si>
    <t>廖美联</t>
    <phoneticPr fontId="1" type="noConversion"/>
  </si>
  <si>
    <t>华润电力粉煤灰挂牌销售管理系统项目</t>
    <phoneticPr fontId="1" type="noConversion"/>
  </si>
  <si>
    <t>销售移动APP</t>
    <phoneticPr fontId="1" type="noConversion"/>
  </si>
  <si>
    <t>数字化报表自助分析</t>
    <phoneticPr fontId="1" type="noConversion"/>
  </si>
  <si>
    <t>李国靖</t>
    <phoneticPr fontId="1" type="noConversion"/>
  </si>
  <si>
    <t>考勤系统</t>
    <phoneticPr fontId="1" type="noConversion"/>
  </si>
  <si>
    <t>运维服务（热线咨询，用户回访）</t>
    <phoneticPr fontId="1" type="noConversion"/>
  </si>
  <si>
    <t>李奕信</t>
    <phoneticPr fontId="1" type="noConversion"/>
  </si>
  <si>
    <t>PMO（工作周报、管理月报）</t>
    <phoneticPr fontId="1" type="noConversion"/>
  </si>
  <si>
    <t>桌面云系统</t>
    <phoneticPr fontId="1" type="noConversion"/>
  </si>
  <si>
    <t>微软软件采购（EA）</t>
    <phoneticPr fontId="1" type="noConversion"/>
  </si>
  <si>
    <t>AD活动目录</t>
    <phoneticPr fontId="1" type="noConversion"/>
  </si>
  <si>
    <t>主机系统</t>
    <phoneticPr fontId="1" type="noConversion"/>
  </si>
  <si>
    <t>财务系统优化：报账系统收款平台建设项目</t>
    <phoneticPr fontId="1" type="noConversion"/>
  </si>
  <si>
    <t>罗远</t>
    <phoneticPr fontId="1" type="noConversion"/>
  </si>
  <si>
    <t>翁圳滨</t>
    <phoneticPr fontId="1" type="noConversion"/>
  </si>
  <si>
    <t>报账系统</t>
    <phoneticPr fontId="1" type="noConversion"/>
  </si>
  <si>
    <t>耿凡舒</t>
    <phoneticPr fontId="1" type="noConversion"/>
  </si>
  <si>
    <t>人力资源数据分析（BI）项目</t>
    <phoneticPr fontId="1" type="noConversion"/>
  </si>
  <si>
    <t>人力资源管理系统流程平台优化</t>
    <phoneticPr fontId="1" type="noConversion"/>
  </si>
  <si>
    <t>考勤升级切换</t>
    <phoneticPr fontId="1" type="noConversion"/>
  </si>
  <si>
    <t>LDAP</t>
    <phoneticPr fontId="1" type="noConversion"/>
  </si>
  <si>
    <t>人力资源系统(PS)</t>
    <phoneticPr fontId="1" type="noConversion"/>
  </si>
  <si>
    <t>华润集团临时性工作</t>
    <phoneticPr fontId="1" type="noConversion"/>
  </si>
  <si>
    <t>IT权限变更流程处理</t>
    <phoneticPr fontId="1" type="noConversion"/>
  </si>
  <si>
    <t>董乐航</t>
    <phoneticPr fontId="1" type="noConversion"/>
  </si>
  <si>
    <t>OA系统</t>
    <phoneticPr fontId="1" type="noConversion"/>
  </si>
  <si>
    <t>巡察整改系统</t>
    <phoneticPr fontId="1" type="noConversion"/>
  </si>
  <si>
    <t>档案管理系统</t>
    <phoneticPr fontId="1" type="noConversion"/>
  </si>
  <si>
    <t>润工作3.0</t>
    <phoneticPr fontId="1" type="noConversion"/>
  </si>
  <si>
    <t>综合内网</t>
    <phoneticPr fontId="1" type="noConversion"/>
  </si>
  <si>
    <t>公文管理系统</t>
    <phoneticPr fontId="1" type="noConversion"/>
  </si>
  <si>
    <t>审计整改系统优化</t>
    <phoneticPr fontId="1" type="noConversion"/>
  </si>
  <si>
    <t>智慧审计平台</t>
    <phoneticPr fontId="1" type="noConversion"/>
  </si>
  <si>
    <t>许伟兴</t>
    <phoneticPr fontId="1" type="noConversion"/>
  </si>
  <si>
    <t>邓承熹</t>
    <phoneticPr fontId="1" type="noConversion"/>
  </si>
  <si>
    <t>IOT对接-超融合试点</t>
    <phoneticPr fontId="1" type="noConversion"/>
  </si>
  <si>
    <t>水泥全流程先进控制系统</t>
    <phoneticPr fontId="1" type="noConversion"/>
  </si>
  <si>
    <t>系统迁移上云</t>
    <phoneticPr fontId="1" type="noConversion"/>
  </si>
  <si>
    <t>邱文杰</t>
    <phoneticPr fontId="1" type="noConversion"/>
  </si>
  <si>
    <t>信创工作规划与推进</t>
    <phoneticPr fontId="1" type="noConversion"/>
  </si>
  <si>
    <t>陆小兰</t>
    <phoneticPr fontId="1" type="noConversion"/>
  </si>
  <si>
    <t>预算管控项目</t>
    <phoneticPr fontId="1" type="noConversion"/>
  </si>
  <si>
    <t>陈亮</t>
    <phoneticPr fontId="1" type="noConversion"/>
  </si>
  <si>
    <t>2022年网络、服务器硬件第三方维保</t>
    <phoneticPr fontId="1" type="noConversion"/>
  </si>
  <si>
    <t>总部桌面云建设</t>
    <phoneticPr fontId="1" type="noConversion"/>
  </si>
  <si>
    <t>陈其达</t>
    <phoneticPr fontId="1" type="noConversion"/>
  </si>
  <si>
    <t>现场数字化管理</t>
    <phoneticPr fontId="1" type="noConversion"/>
  </si>
  <si>
    <t>创新平台小程序</t>
    <phoneticPr fontId="1" type="noConversion"/>
  </si>
  <si>
    <t>韦庆生</t>
    <phoneticPr fontId="1" type="noConversion"/>
  </si>
  <si>
    <t xml:space="preserve">黄嘉杰 </t>
    <phoneticPr fontId="1" type="noConversion"/>
  </si>
  <si>
    <t>数据库运维服务</t>
    <phoneticPr fontId="1" type="noConversion"/>
  </si>
  <si>
    <t xml:space="preserve">黄国杰 </t>
    <phoneticPr fontId="1" type="noConversion"/>
  </si>
  <si>
    <t>黎庆奋</t>
    <phoneticPr fontId="1" type="noConversion"/>
  </si>
  <si>
    <t>CRM客户关系管理系统一期项目</t>
    <phoneticPr fontId="1" type="noConversion"/>
  </si>
  <si>
    <t>电商</t>
    <phoneticPr fontId="1" type="noConversion"/>
  </si>
  <si>
    <t>姓名</t>
    <phoneticPr fontId="1" type="noConversion"/>
  </si>
  <si>
    <t>分类</t>
    <phoneticPr fontId="1" type="noConversion"/>
  </si>
  <si>
    <t>任务名称</t>
    <phoneticPr fontId="1" type="noConversion"/>
  </si>
  <si>
    <t>W1</t>
    <phoneticPr fontId="1" type="noConversion"/>
  </si>
  <si>
    <t>W2</t>
  </si>
  <si>
    <t>W3</t>
  </si>
  <si>
    <t>W4</t>
  </si>
  <si>
    <t>总</t>
    <phoneticPr fontId="1" type="noConversion"/>
  </si>
  <si>
    <t>总人天</t>
    <phoneticPr fontId="1" type="noConversion"/>
  </si>
  <si>
    <t>人数</t>
    <phoneticPr fontId="1" type="noConversion"/>
  </si>
  <si>
    <t>项目建设</t>
    <phoneticPr fontId="1" type="noConversion"/>
  </si>
  <si>
    <t>项目运维</t>
    <phoneticPr fontId="1" type="noConversion"/>
  </si>
  <si>
    <t>实际投入</t>
    <phoneticPr fontId="1" type="noConversion"/>
  </si>
  <si>
    <t>数值</t>
    <phoneticPr fontId="1" type="noConversion"/>
  </si>
  <si>
    <t>-</t>
    <phoneticPr fontId="1" type="noConversion"/>
  </si>
  <si>
    <t>占比</t>
    <phoneticPr fontId="1" type="noConversion"/>
  </si>
  <si>
    <t>利用率</t>
    <phoneticPr fontId="1" type="noConversion"/>
  </si>
  <si>
    <t>有效利用率</t>
    <phoneticPr fontId="1" type="noConversion"/>
  </si>
  <si>
    <t>排名</t>
    <phoneticPr fontId="2" type="noConversion"/>
  </si>
  <si>
    <t>项目名称</t>
    <phoneticPr fontId="2" type="noConversion"/>
  </si>
  <si>
    <t>人天投入</t>
    <phoneticPr fontId="2" type="noConversion"/>
  </si>
  <si>
    <t>人数投入</t>
    <phoneticPr fontId="2" type="noConversion"/>
  </si>
  <si>
    <t>业务组</t>
    <phoneticPr fontId="2" type="noConversion"/>
  </si>
  <si>
    <t>利用率</t>
    <phoneticPr fontId="2" type="noConversion"/>
  </si>
  <si>
    <t>有效利用率</t>
    <phoneticPr fontId="2" type="noConversion"/>
  </si>
  <si>
    <t>新业务</t>
    <phoneticPr fontId="2" type="noConversion"/>
  </si>
  <si>
    <t>公司治理</t>
  </si>
  <si>
    <t>基础设施</t>
    <phoneticPr fontId="2" type="noConversion"/>
  </si>
  <si>
    <t>物资供应与生产</t>
  </si>
  <si>
    <t>通用技术</t>
  </si>
  <si>
    <t>销售物流</t>
  </si>
  <si>
    <t>数据应用</t>
  </si>
  <si>
    <t>姓名</t>
    <phoneticPr fontId="2" type="noConversion"/>
  </si>
  <si>
    <t>投入人天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</si>
</sst>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0.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4" xfId="0" applyBorder="1">
      <alignment vertical="center"/>
    </xf>
    <xf numFmtId="177" fontId="0" fillId="0" borderId="4" xfId="0" applyNumberFormat="1" applyBorder="1">
      <alignment vertical="center"/>
    </xf>
    <xf numFmtId="10" fontId="0" fillId="0" borderId="4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9"/>
  <sheetViews>
    <sheetView workbookViewId="0">
      <selection activeCell="I88" sqref="I88"/>
    </sheetView>
  </sheetViews>
  <sheetFormatPr defaultRowHeight="13.8" x14ac:dyDescent="0.25"/>
  <sheetData>
    <row r="1" spans="1:8" x14ac:dyDescent="0.25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</row>
    <row r="2" spans="1:8" x14ac:dyDescent="0.25">
      <c r="A2" t="s">
        <v>0</v>
      </c>
      <c r="B2" t="s">
        <v>1</v>
      </c>
      <c r="C2" t="s">
        <v>2</v>
      </c>
      <c r="D2">
        <v>1</v>
      </c>
      <c r="E2">
        <v>3</v>
      </c>
      <c r="H2">
        <f>SUM(D2:G2)/8</f>
        <v>0.5</v>
      </c>
    </row>
    <row r="3" spans="1:8" x14ac:dyDescent="0.25">
      <c r="A3" t="s">
        <v>0</v>
      </c>
      <c r="B3" t="s">
        <v>1</v>
      </c>
      <c r="C3" t="s">
        <v>3</v>
      </c>
      <c r="D3">
        <v>25.5</v>
      </c>
      <c r="H3">
        <f t="shared" ref="H3:H66" si="0">SUM(D3:G3)/8</f>
        <v>3.1875</v>
      </c>
    </row>
    <row r="4" spans="1:8" x14ac:dyDescent="0.25">
      <c r="A4" t="s">
        <v>0</v>
      </c>
      <c r="B4" t="s">
        <v>1</v>
      </c>
      <c r="C4" t="s">
        <v>4</v>
      </c>
      <c r="D4">
        <v>4</v>
      </c>
      <c r="E4">
        <v>12.5</v>
      </c>
      <c r="F4">
        <v>10.5</v>
      </c>
      <c r="G4">
        <v>19</v>
      </c>
      <c r="H4">
        <f t="shared" si="0"/>
        <v>5.75</v>
      </c>
    </row>
    <row r="5" spans="1:8" x14ac:dyDescent="0.25">
      <c r="A5" t="s">
        <v>0</v>
      </c>
      <c r="B5" t="s">
        <v>5</v>
      </c>
      <c r="C5" t="s">
        <v>6</v>
      </c>
      <c r="D5">
        <v>9</v>
      </c>
      <c r="E5">
        <v>2</v>
      </c>
      <c r="F5">
        <v>6</v>
      </c>
      <c r="G5">
        <v>4</v>
      </c>
      <c r="H5">
        <f t="shared" si="0"/>
        <v>2.625</v>
      </c>
    </row>
    <row r="6" spans="1:8" x14ac:dyDescent="0.25">
      <c r="A6" t="s">
        <v>0</v>
      </c>
      <c r="B6" t="s">
        <v>7</v>
      </c>
      <c r="C6" t="s">
        <v>8</v>
      </c>
      <c r="D6">
        <v>1.5</v>
      </c>
      <c r="H6">
        <f t="shared" si="0"/>
        <v>0.1875</v>
      </c>
    </row>
    <row r="7" spans="1:8" x14ac:dyDescent="0.25">
      <c r="A7" t="s">
        <v>0</v>
      </c>
      <c r="B7" t="s">
        <v>5</v>
      </c>
      <c r="C7" t="s">
        <v>3</v>
      </c>
      <c r="E7">
        <v>17</v>
      </c>
      <c r="F7">
        <v>16.5</v>
      </c>
      <c r="G7">
        <v>20</v>
      </c>
      <c r="H7">
        <f t="shared" si="0"/>
        <v>6.6875</v>
      </c>
    </row>
    <row r="8" spans="1:8" x14ac:dyDescent="0.25">
      <c r="A8" t="s">
        <v>0</v>
      </c>
      <c r="B8" t="s">
        <v>9</v>
      </c>
      <c r="C8" t="s">
        <v>9</v>
      </c>
      <c r="F8">
        <v>8</v>
      </c>
      <c r="H8">
        <f t="shared" si="0"/>
        <v>1</v>
      </c>
    </row>
    <row r="9" spans="1:8" x14ac:dyDescent="0.25">
      <c r="A9" t="s">
        <v>0</v>
      </c>
      <c r="B9" t="s">
        <v>7</v>
      </c>
      <c r="C9" t="s">
        <v>10</v>
      </c>
      <c r="F9">
        <v>2</v>
      </c>
      <c r="H9">
        <f t="shared" si="0"/>
        <v>0.25</v>
      </c>
    </row>
    <row r="10" spans="1:8" x14ac:dyDescent="0.25">
      <c r="A10" t="s">
        <v>11</v>
      </c>
      <c r="B10" t="s">
        <v>1</v>
      </c>
      <c r="C10" t="s">
        <v>12</v>
      </c>
      <c r="D10">
        <v>1</v>
      </c>
      <c r="F10">
        <v>6</v>
      </c>
      <c r="H10">
        <f t="shared" si="0"/>
        <v>0.875</v>
      </c>
    </row>
    <row r="11" spans="1:8" x14ac:dyDescent="0.25">
      <c r="A11" t="s">
        <v>11</v>
      </c>
      <c r="B11" t="s">
        <v>5</v>
      </c>
      <c r="C11" t="s">
        <v>13</v>
      </c>
      <c r="D11">
        <v>9</v>
      </c>
      <c r="E11">
        <v>8</v>
      </c>
      <c r="F11">
        <v>9</v>
      </c>
      <c r="G11">
        <v>2</v>
      </c>
      <c r="H11">
        <f t="shared" si="0"/>
        <v>3.5</v>
      </c>
    </row>
    <row r="12" spans="1:8" x14ac:dyDescent="0.25">
      <c r="A12" t="s">
        <v>11</v>
      </c>
      <c r="B12" t="s">
        <v>5</v>
      </c>
      <c r="C12" t="s">
        <v>14</v>
      </c>
      <c r="D12">
        <v>8</v>
      </c>
      <c r="E12">
        <v>10</v>
      </c>
      <c r="F12">
        <v>13</v>
      </c>
      <c r="G12">
        <v>8</v>
      </c>
      <c r="H12">
        <f t="shared" si="0"/>
        <v>4.875</v>
      </c>
    </row>
    <row r="13" spans="1:8" x14ac:dyDescent="0.25">
      <c r="A13" t="s">
        <v>11</v>
      </c>
      <c r="B13" t="s">
        <v>5</v>
      </c>
      <c r="C13" t="s">
        <v>15</v>
      </c>
      <c r="D13">
        <v>15</v>
      </c>
      <c r="E13">
        <v>15</v>
      </c>
      <c r="F13">
        <v>18</v>
      </c>
      <c r="G13">
        <v>32.5</v>
      </c>
      <c r="H13">
        <f t="shared" si="0"/>
        <v>10.0625</v>
      </c>
    </row>
    <row r="14" spans="1:8" x14ac:dyDescent="0.25">
      <c r="A14" t="s">
        <v>11</v>
      </c>
      <c r="B14" t="s">
        <v>5</v>
      </c>
      <c r="C14" t="s">
        <v>16</v>
      </c>
      <c r="D14">
        <v>11</v>
      </c>
      <c r="E14">
        <v>2</v>
      </c>
      <c r="F14">
        <v>1</v>
      </c>
      <c r="H14">
        <f t="shared" si="0"/>
        <v>1.75</v>
      </c>
    </row>
    <row r="15" spans="1:8" x14ac:dyDescent="0.25">
      <c r="A15" t="s">
        <v>11</v>
      </c>
      <c r="B15" t="s">
        <v>7</v>
      </c>
      <c r="C15" t="s">
        <v>17</v>
      </c>
      <c r="E15">
        <v>2</v>
      </c>
      <c r="H15">
        <f t="shared" si="0"/>
        <v>0.25</v>
      </c>
    </row>
    <row r="16" spans="1:8" x14ac:dyDescent="0.25">
      <c r="A16" t="s">
        <v>11</v>
      </c>
      <c r="B16" t="s">
        <v>7</v>
      </c>
      <c r="C16" t="s">
        <v>18</v>
      </c>
      <c r="G16">
        <v>4.5</v>
      </c>
      <c r="H16">
        <f t="shared" si="0"/>
        <v>0.5625</v>
      </c>
    </row>
    <row r="17" spans="1:8" x14ac:dyDescent="0.25">
      <c r="A17" t="s">
        <v>69</v>
      </c>
      <c r="B17" t="s">
        <v>1</v>
      </c>
      <c r="C17" t="s">
        <v>40</v>
      </c>
      <c r="D17">
        <v>4</v>
      </c>
      <c r="E17">
        <v>1</v>
      </c>
      <c r="F17">
        <v>3</v>
      </c>
      <c r="G17">
        <v>6</v>
      </c>
      <c r="H17">
        <f t="shared" si="0"/>
        <v>1.75</v>
      </c>
    </row>
    <row r="18" spans="1:8" x14ac:dyDescent="0.25">
      <c r="A18" t="s">
        <v>69</v>
      </c>
      <c r="B18" t="s">
        <v>1</v>
      </c>
      <c r="C18" t="s">
        <v>4</v>
      </c>
      <c r="D18">
        <v>9</v>
      </c>
      <c r="E18">
        <v>9</v>
      </c>
      <c r="F18">
        <v>5</v>
      </c>
      <c r="H18">
        <f t="shared" si="0"/>
        <v>2.875</v>
      </c>
    </row>
    <row r="19" spans="1:8" x14ac:dyDescent="0.25">
      <c r="A19" t="s">
        <v>69</v>
      </c>
      <c r="B19" t="s">
        <v>5</v>
      </c>
      <c r="C19" t="s">
        <v>6</v>
      </c>
      <c r="D19">
        <v>29</v>
      </c>
      <c r="E19">
        <v>27</v>
      </c>
      <c r="F19">
        <v>29</v>
      </c>
      <c r="G19">
        <v>26</v>
      </c>
      <c r="H19">
        <f t="shared" si="0"/>
        <v>13.875</v>
      </c>
    </row>
    <row r="20" spans="1:8" x14ac:dyDescent="0.25">
      <c r="A20" t="s">
        <v>69</v>
      </c>
      <c r="B20" t="s">
        <v>7</v>
      </c>
      <c r="C20" t="s">
        <v>27</v>
      </c>
      <c r="D20">
        <v>1</v>
      </c>
      <c r="F20">
        <v>3</v>
      </c>
      <c r="G20">
        <v>6</v>
      </c>
      <c r="H20">
        <f t="shared" si="0"/>
        <v>1.25</v>
      </c>
    </row>
    <row r="21" spans="1:8" x14ac:dyDescent="0.25">
      <c r="A21" t="s">
        <v>69</v>
      </c>
      <c r="B21" t="s">
        <v>5</v>
      </c>
      <c r="C21" t="s">
        <v>3</v>
      </c>
      <c r="E21">
        <v>1</v>
      </c>
      <c r="F21">
        <v>6</v>
      </c>
      <c r="G21">
        <v>6</v>
      </c>
      <c r="H21">
        <f t="shared" si="0"/>
        <v>1.625</v>
      </c>
    </row>
    <row r="22" spans="1:8" x14ac:dyDescent="0.25">
      <c r="A22" t="s">
        <v>70</v>
      </c>
      <c r="B22" t="s">
        <v>1</v>
      </c>
      <c r="C22" t="s">
        <v>19</v>
      </c>
      <c r="D22">
        <v>14</v>
      </c>
      <c r="E22">
        <v>12</v>
      </c>
      <c r="F22">
        <v>12</v>
      </c>
      <c r="G22">
        <v>4</v>
      </c>
      <c r="H22">
        <f t="shared" si="0"/>
        <v>5.25</v>
      </c>
    </row>
    <row r="23" spans="1:8" x14ac:dyDescent="0.25">
      <c r="A23" t="s">
        <v>70</v>
      </c>
      <c r="B23" t="s">
        <v>5</v>
      </c>
      <c r="C23" t="s">
        <v>3</v>
      </c>
      <c r="D23">
        <v>28</v>
      </c>
      <c r="E23">
        <v>32</v>
      </c>
      <c r="F23">
        <v>29</v>
      </c>
      <c r="G23">
        <v>41</v>
      </c>
      <c r="H23">
        <f t="shared" si="0"/>
        <v>16.25</v>
      </c>
    </row>
    <row r="24" spans="1:8" x14ac:dyDescent="0.25">
      <c r="A24" t="s">
        <v>71</v>
      </c>
      <c r="B24" t="s">
        <v>1</v>
      </c>
      <c r="C24" t="s">
        <v>12</v>
      </c>
      <c r="D24">
        <v>29</v>
      </c>
      <c r="H24">
        <f t="shared" si="0"/>
        <v>3.625</v>
      </c>
    </row>
    <row r="25" spans="1:8" x14ac:dyDescent="0.25">
      <c r="A25" t="s">
        <v>71</v>
      </c>
      <c r="B25" t="s">
        <v>1</v>
      </c>
      <c r="C25" t="s">
        <v>20</v>
      </c>
      <c r="D25">
        <v>6</v>
      </c>
      <c r="H25">
        <f t="shared" si="0"/>
        <v>0.75</v>
      </c>
    </row>
    <row r="26" spans="1:8" x14ac:dyDescent="0.25">
      <c r="A26" t="s">
        <v>71</v>
      </c>
      <c r="B26" t="s">
        <v>1</v>
      </c>
      <c r="C26" t="s">
        <v>72</v>
      </c>
      <c r="D26">
        <v>5</v>
      </c>
      <c r="E26">
        <v>2</v>
      </c>
      <c r="F26">
        <v>2</v>
      </c>
      <c r="H26">
        <f t="shared" si="0"/>
        <v>1.125</v>
      </c>
    </row>
    <row r="27" spans="1:8" x14ac:dyDescent="0.25">
      <c r="A27" t="s">
        <v>71</v>
      </c>
      <c r="B27" t="s">
        <v>5</v>
      </c>
      <c r="C27" t="s">
        <v>73</v>
      </c>
      <c r="D27">
        <v>7</v>
      </c>
      <c r="H27">
        <f t="shared" si="0"/>
        <v>0.875</v>
      </c>
    </row>
    <row r="28" spans="1:8" x14ac:dyDescent="0.25">
      <c r="A28" t="s">
        <v>71</v>
      </c>
      <c r="B28" t="s">
        <v>7</v>
      </c>
      <c r="C28" t="s">
        <v>74</v>
      </c>
      <c r="D28">
        <v>6</v>
      </c>
      <c r="E28">
        <v>1</v>
      </c>
      <c r="H28">
        <f t="shared" si="0"/>
        <v>0.875</v>
      </c>
    </row>
    <row r="29" spans="1:8" x14ac:dyDescent="0.25">
      <c r="A29" t="s">
        <v>71</v>
      </c>
      <c r="B29" t="s">
        <v>1</v>
      </c>
      <c r="C29" t="s">
        <v>21</v>
      </c>
      <c r="E29">
        <v>3</v>
      </c>
      <c r="F29">
        <v>2</v>
      </c>
      <c r="H29">
        <f t="shared" si="0"/>
        <v>0.625</v>
      </c>
    </row>
    <row r="30" spans="1:8" x14ac:dyDescent="0.25">
      <c r="A30" t="s">
        <v>71</v>
      </c>
      <c r="B30" t="s">
        <v>1</v>
      </c>
      <c r="C30" t="s">
        <v>22</v>
      </c>
      <c r="E30">
        <v>3</v>
      </c>
      <c r="H30">
        <f t="shared" si="0"/>
        <v>0.375</v>
      </c>
    </row>
    <row r="31" spans="1:8" x14ac:dyDescent="0.25">
      <c r="A31" t="s">
        <v>71</v>
      </c>
      <c r="B31" t="s">
        <v>5</v>
      </c>
      <c r="C31" t="s">
        <v>14</v>
      </c>
      <c r="E31">
        <v>7</v>
      </c>
      <c r="F31">
        <v>4</v>
      </c>
      <c r="H31">
        <f t="shared" si="0"/>
        <v>1.375</v>
      </c>
    </row>
    <row r="32" spans="1:8" x14ac:dyDescent="0.25">
      <c r="A32" t="s">
        <v>71</v>
      </c>
      <c r="B32" t="s">
        <v>5</v>
      </c>
      <c r="C32" t="s">
        <v>12</v>
      </c>
      <c r="E32">
        <v>23</v>
      </c>
      <c r="F32">
        <v>45</v>
      </c>
      <c r="G32">
        <v>17</v>
      </c>
      <c r="H32">
        <f t="shared" si="0"/>
        <v>10.625</v>
      </c>
    </row>
    <row r="33" spans="1:8" x14ac:dyDescent="0.25">
      <c r="A33" t="s">
        <v>71</v>
      </c>
      <c r="B33" t="s">
        <v>5</v>
      </c>
      <c r="C33" t="s">
        <v>23</v>
      </c>
      <c r="E33">
        <v>3</v>
      </c>
      <c r="H33">
        <f t="shared" si="0"/>
        <v>0.375</v>
      </c>
    </row>
    <row r="34" spans="1:8" x14ac:dyDescent="0.25">
      <c r="A34" t="s">
        <v>71</v>
      </c>
      <c r="B34" t="s">
        <v>5</v>
      </c>
      <c r="C34" t="s">
        <v>20</v>
      </c>
      <c r="F34">
        <v>1</v>
      </c>
      <c r="G34">
        <v>1</v>
      </c>
      <c r="H34">
        <f t="shared" si="0"/>
        <v>0.25</v>
      </c>
    </row>
    <row r="35" spans="1:8" x14ac:dyDescent="0.25">
      <c r="A35" t="s">
        <v>71</v>
      </c>
      <c r="B35" t="s">
        <v>9</v>
      </c>
      <c r="C35" t="s">
        <v>21</v>
      </c>
      <c r="G35">
        <v>25</v>
      </c>
      <c r="H35">
        <f t="shared" si="0"/>
        <v>3.125</v>
      </c>
    </row>
    <row r="36" spans="1:8" x14ac:dyDescent="0.25">
      <c r="A36" t="s">
        <v>24</v>
      </c>
      <c r="B36" t="s">
        <v>1</v>
      </c>
      <c r="C36" t="s">
        <v>25</v>
      </c>
      <c r="D36">
        <v>10</v>
      </c>
      <c r="E36">
        <v>2.5</v>
      </c>
      <c r="F36">
        <v>4.5</v>
      </c>
      <c r="G36">
        <v>17</v>
      </c>
      <c r="H36">
        <f t="shared" si="0"/>
        <v>4.25</v>
      </c>
    </row>
    <row r="37" spans="1:8" x14ac:dyDescent="0.25">
      <c r="A37" t="s">
        <v>24</v>
      </c>
      <c r="B37" t="s">
        <v>5</v>
      </c>
      <c r="C37" t="s">
        <v>75</v>
      </c>
      <c r="D37">
        <v>6</v>
      </c>
      <c r="E37">
        <v>5</v>
      </c>
      <c r="F37">
        <v>9</v>
      </c>
      <c r="G37">
        <v>6</v>
      </c>
      <c r="H37">
        <f t="shared" si="0"/>
        <v>3.25</v>
      </c>
    </row>
    <row r="38" spans="1:8" x14ac:dyDescent="0.25">
      <c r="A38" t="s">
        <v>24</v>
      </c>
      <c r="B38" t="s">
        <v>5</v>
      </c>
      <c r="C38" t="s">
        <v>26</v>
      </c>
      <c r="D38">
        <v>22</v>
      </c>
      <c r="E38">
        <v>21.5</v>
      </c>
      <c r="F38">
        <v>25.5</v>
      </c>
      <c r="G38">
        <v>18.5</v>
      </c>
      <c r="H38">
        <f t="shared" si="0"/>
        <v>10.9375</v>
      </c>
    </row>
    <row r="39" spans="1:8" x14ac:dyDescent="0.25">
      <c r="A39" t="s">
        <v>24</v>
      </c>
      <c r="B39" t="s">
        <v>5</v>
      </c>
      <c r="C39" t="s">
        <v>15</v>
      </c>
      <c r="D39">
        <v>1</v>
      </c>
      <c r="E39">
        <v>2.5</v>
      </c>
      <c r="F39">
        <v>2</v>
      </c>
      <c r="G39">
        <v>0.5</v>
      </c>
      <c r="H39">
        <f t="shared" si="0"/>
        <v>0.75</v>
      </c>
    </row>
    <row r="40" spans="1:8" x14ac:dyDescent="0.25">
      <c r="A40" t="s">
        <v>24</v>
      </c>
      <c r="B40" t="s">
        <v>7</v>
      </c>
      <c r="C40" t="s">
        <v>27</v>
      </c>
      <c r="D40">
        <v>1.5</v>
      </c>
      <c r="E40">
        <v>2</v>
      </c>
      <c r="F40">
        <v>1</v>
      </c>
      <c r="H40">
        <f t="shared" si="0"/>
        <v>0.5625</v>
      </c>
    </row>
    <row r="41" spans="1:8" x14ac:dyDescent="0.25">
      <c r="A41" t="s">
        <v>24</v>
      </c>
      <c r="B41" t="s">
        <v>7</v>
      </c>
      <c r="C41" t="s">
        <v>28</v>
      </c>
      <c r="F41">
        <v>0.5</v>
      </c>
      <c r="H41">
        <f t="shared" si="0"/>
        <v>6.25E-2</v>
      </c>
    </row>
    <row r="42" spans="1:8" x14ac:dyDescent="0.25">
      <c r="A42" t="s">
        <v>29</v>
      </c>
      <c r="B42" t="s">
        <v>1</v>
      </c>
      <c r="C42" t="s">
        <v>30</v>
      </c>
      <c r="D42">
        <v>11</v>
      </c>
      <c r="E42">
        <v>14</v>
      </c>
      <c r="F42">
        <v>7</v>
      </c>
      <c r="G42">
        <v>7</v>
      </c>
      <c r="H42">
        <f t="shared" si="0"/>
        <v>4.875</v>
      </c>
    </row>
    <row r="43" spans="1:8" x14ac:dyDescent="0.25">
      <c r="A43" t="s">
        <v>29</v>
      </c>
      <c r="B43" t="s">
        <v>1</v>
      </c>
      <c r="C43" t="s">
        <v>31</v>
      </c>
      <c r="D43">
        <v>2</v>
      </c>
      <c r="F43">
        <v>10</v>
      </c>
      <c r="G43">
        <v>4</v>
      </c>
      <c r="H43">
        <f t="shared" si="0"/>
        <v>2</v>
      </c>
    </row>
    <row r="44" spans="1:8" x14ac:dyDescent="0.25">
      <c r="A44" t="s">
        <v>29</v>
      </c>
      <c r="B44" t="s">
        <v>9</v>
      </c>
      <c r="C44" t="s">
        <v>28</v>
      </c>
      <c r="D44">
        <v>4</v>
      </c>
      <c r="G44">
        <v>4</v>
      </c>
      <c r="H44">
        <f t="shared" si="0"/>
        <v>1</v>
      </c>
    </row>
    <row r="45" spans="1:8" x14ac:dyDescent="0.25">
      <c r="A45" t="s">
        <v>29</v>
      </c>
      <c r="B45" t="s">
        <v>5</v>
      </c>
      <c r="C45" t="s">
        <v>32</v>
      </c>
      <c r="D45">
        <v>1</v>
      </c>
      <c r="F45">
        <v>2</v>
      </c>
      <c r="H45">
        <f t="shared" si="0"/>
        <v>0.375</v>
      </c>
    </row>
    <row r="46" spans="1:8" x14ac:dyDescent="0.25">
      <c r="A46" t="s">
        <v>29</v>
      </c>
      <c r="B46" t="s">
        <v>5</v>
      </c>
      <c r="C46" t="s">
        <v>33</v>
      </c>
      <c r="D46">
        <v>11</v>
      </c>
      <c r="E46">
        <v>18</v>
      </c>
      <c r="F46">
        <v>15</v>
      </c>
      <c r="G46">
        <v>20.5</v>
      </c>
      <c r="H46">
        <f t="shared" si="0"/>
        <v>8.0625</v>
      </c>
    </row>
    <row r="47" spans="1:8" x14ac:dyDescent="0.25">
      <c r="A47" t="s">
        <v>29</v>
      </c>
      <c r="B47" t="s">
        <v>7</v>
      </c>
      <c r="C47" t="s">
        <v>27</v>
      </c>
      <c r="D47">
        <v>1</v>
      </c>
      <c r="G47">
        <v>2</v>
      </c>
      <c r="H47">
        <f t="shared" si="0"/>
        <v>0.375</v>
      </c>
    </row>
    <row r="48" spans="1:8" x14ac:dyDescent="0.25">
      <c r="A48" t="s">
        <v>29</v>
      </c>
      <c r="B48" t="s">
        <v>7</v>
      </c>
      <c r="C48" t="s">
        <v>28</v>
      </c>
      <c r="E48">
        <v>2</v>
      </c>
      <c r="H48">
        <f t="shared" si="0"/>
        <v>0.25</v>
      </c>
    </row>
    <row r="49" spans="1:8" x14ac:dyDescent="0.25">
      <c r="A49" t="s">
        <v>76</v>
      </c>
      <c r="B49" t="s">
        <v>1</v>
      </c>
      <c r="C49" t="s">
        <v>25</v>
      </c>
      <c r="D49">
        <v>8</v>
      </c>
      <c r="E49">
        <v>13.5</v>
      </c>
      <c r="F49">
        <v>15.5</v>
      </c>
      <c r="G49">
        <v>27.5</v>
      </c>
      <c r="H49">
        <f t="shared" si="0"/>
        <v>8.0625</v>
      </c>
    </row>
    <row r="50" spans="1:8" x14ac:dyDescent="0.25">
      <c r="A50" t="s">
        <v>76</v>
      </c>
      <c r="B50" t="s">
        <v>5</v>
      </c>
      <c r="C50" t="s">
        <v>32</v>
      </c>
      <c r="D50">
        <v>32.5</v>
      </c>
      <c r="E50">
        <v>19.5</v>
      </c>
      <c r="F50">
        <v>27.5</v>
      </c>
      <c r="G50">
        <v>25.5</v>
      </c>
      <c r="H50">
        <f t="shared" si="0"/>
        <v>13.125</v>
      </c>
    </row>
    <row r="51" spans="1:8" x14ac:dyDescent="0.25">
      <c r="A51" t="s">
        <v>76</v>
      </c>
      <c r="B51" t="s">
        <v>7</v>
      </c>
      <c r="C51" t="s">
        <v>28</v>
      </c>
      <c r="D51">
        <v>2</v>
      </c>
      <c r="E51">
        <v>2</v>
      </c>
      <c r="F51">
        <v>2</v>
      </c>
      <c r="H51">
        <f t="shared" si="0"/>
        <v>0.75</v>
      </c>
    </row>
    <row r="52" spans="1:8" x14ac:dyDescent="0.25">
      <c r="A52" t="s">
        <v>76</v>
      </c>
      <c r="B52" t="s">
        <v>9</v>
      </c>
      <c r="C52" t="s">
        <v>9</v>
      </c>
      <c r="G52">
        <v>8</v>
      </c>
      <c r="H52">
        <f t="shared" si="0"/>
        <v>1</v>
      </c>
    </row>
    <row r="53" spans="1:8" x14ac:dyDescent="0.25">
      <c r="A53" t="s">
        <v>34</v>
      </c>
      <c r="B53" t="s">
        <v>1</v>
      </c>
      <c r="C53" t="s">
        <v>31</v>
      </c>
      <c r="D53">
        <v>11</v>
      </c>
      <c r="E53">
        <v>14</v>
      </c>
      <c r="F53">
        <v>12</v>
      </c>
      <c r="G53">
        <v>5</v>
      </c>
      <c r="H53">
        <f t="shared" si="0"/>
        <v>5.25</v>
      </c>
    </row>
    <row r="54" spans="1:8" x14ac:dyDescent="0.25">
      <c r="A54" t="s">
        <v>34</v>
      </c>
      <c r="B54" t="s">
        <v>1</v>
      </c>
      <c r="C54" t="s">
        <v>77</v>
      </c>
      <c r="D54">
        <v>5</v>
      </c>
      <c r="F54">
        <v>3</v>
      </c>
      <c r="G54">
        <v>3</v>
      </c>
      <c r="H54">
        <f t="shared" si="0"/>
        <v>1.375</v>
      </c>
    </row>
    <row r="55" spans="1:8" x14ac:dyDescent="0.25">
      <c r="A55" t="s">
        <v>34</v>
      </c>
      <c r="B55" t="s">
        <v>1</v>
      </c>
      <c r="C55" t="s">
        <v>35</v>
      </c>
      <c r="D55">
        <v>16</v>
      </c>
      <c r="E55">
        <v>10</v>
      </c>
      <c r="F55">
        <v>14</v>
      </c>
      <c r="G55">
        <v>7</v>
      </c>
      <c r="H55">
        <f t="shared" si="0"/>
        <v>5.875</v>
      </c>
    </row>
    <row r="56" spans="1:8" x14ac:dyDescent="0.25">
      <c r="A56" t="s">
        <v>34</v>
      </c>
      <c r="B56" t="s">
        <v>5</v>
      </c>
      <c r="C56" t="s">
        <v>33</v>
      </c>
      <c r="D56">
        <v>6</v>
      </c>
      <c r="E56">
        <v>1</v>
      </c>
      <c r="F56">
        <v>7</v>
      </c>
      <c r="G56">
        <v>7</v>
      </c>
      <c r="H56">
        <f t="shared" si="0"/>
        <v>2.625</v>
      </c>
    </row>
    <row r="57" spans="1:8" x14ac:dyDescent="0.25">
      <c r="A57" t="s">
        <v>34</v>
      </c>
      <c r="B57" t="s">
        <v>5</v>
      </c>
      <c r="C57" t="s">
        <v>78</v>
      </c>
      <c r="D57">
        <v>1</v>
      </c>
      <c r="E57">
        <v>1</v>
      </c>
      <c r="F57">
        <v>3</v>
      </c>
      <c r="G57">
        <v>7</v>
      </c>
      <c r="H57">
        <f t="shared" si="0"/>
        <v>1.5</v>
      </c>
    </row>
    <row r="58" spans="1:8" x14ac:dyDescent="0.25">
      <c r="A58" t="s">
        <v>34</v>
      </c>
      <c r="B58" t="s">
        <v>7</v>
      </c>
      <c r="C58" t="s">
        <v>27</v>
      </c>
      <c r="D58">
        <v>4</v>
      </c>
      <c r="E58">
        <v>2</v>
      </c>
      <c r="F58">
        <v>2</v>
      </c>
      <c r="G58">
        <v>1</v>
      </c>
      <c r="H58">
        <f t="shared" si="0"/>
        <v>1.125</v>
      </c>
    </row>
    <row r="59" spans="1:8" x14ac:dyDescent="0.25">
      <c r="A59" t="s">
        <v>34</v>
      </c>
      <c r="B59" t="s">
        <v>1</v>
      </c>
      <c r="C59" t="s">
        <v>36</v>
      </c>
      <c r="E59">
        <v>7</v>
      </c>
      <c r="F59">
        <v>3</v>
      </c>
      <c r="G59">
        <v>14</v>
      </c>
      <c r="H59">
        <f t="shared" si="0"/>
        <v>3</v>
      </c>
    </row>
    <row r="60" spans="1:8" x14ac:dyDescent="0.25">
      <c r="A60" t="s">
        <v>37</v>
      </c>
      <c r="B60" t="s">
        <v>1</v>
      </c>
      <c r="C60" t="s">
        <v>19</v>
      </c>
      <c r="D60">
        <v>10</v>
      </c>
      <c r="E60">
        <v>5</v>
      </c>
      <c r="F60">
        <v>17</v>
      </c>
      <c r="G60">
        <v>15</v>
      </c>
      <c r="H60">
        <f t="shared" si="0"/>
        <v>5.875</v>
      </c>
    </row>
    <row r="61" spans="1:8" x14ac:dyDescent="0.25">
      <c r="A61" t="s">
        <v>37</v>
      </c>
      <c r="B61" t="s">
        <v>5</v>
      </c>
      <c r="C61" t="s">
        <v>2</v>
      </c>
      <c r="D61">
        <v>1</v>
      </c>
      <c r="E61">
        <v>22</v>
      </c>
      <c r="F61">
        <v>1</v>
      </c>
      <c r="G61">
        <v>12</v>
      </c>
      <c r="H61">
        <f t="shared" si="0"/>
        <v>4.5</v>
      </c>
    </row>
    <row r="62" spans="1:8" x14ac:dyDescent="0.25">
      <c r="A62" t="s">
        <v>37</v>
      </c>
      <c r="B62" t="s">
        <v>5</v>
      </c>
      <c r="C62" t="s">
        <v>3</v>
      </c>
      <c r="D62">
        <v>28</v>
      </c>
      <c r="E62">
        <v>12</v>
      </c>
      <c r="F62">
        <v>12</v>
      </c>
      <c r="G62">
        <v>1</v>
      </c>
      <c r="H62">
        <f t="shared" si="0"/>
        <v>6.625</v>
      </c>
    </row>
    <row r="63" spans="1:8" x14ac:dyDescent="0.25">
      <c r="A63" t="s">
        <v>37</v>
      </c>
      <c r="B63" t="s">
        <v>7</v>
      </c>
      <c r="C63" t="s">
        <v>28</v>
      </c>
      <c r="D63">
        <v>3.5</v>
      </c>
      <c r="E63">
        <v>1</v>
      </c>
      <c r="F63">
        <v>2</v>
      </c>
      <c r="H63">
        <f t="shared" si="0"/>
        <v>0.8125</v>
      </c>
    </row>
    <row r="64" spans="1:8" x14ac:dyDescent="0.25">
      <c r="A64" t="s">
        <v>37</v>
      </c>
      <c r="B64" t="s">
        <v>7</v>
      </c>
      <c r="C64" t="s">
        <v>25</v>
      </c>
      <c r="D64">
        <v>2</v>
      </c>
      <c r="F64">
        <v>11</v>
      </c>
      <c r="G64">
        <v>6</v>
      </c>
      <c r="H64">
        <f t="shared" si="0"/>
        <v>2.375</v>
      </c>
    </row>
    <row r="65" spans="1:8" x14ac:dyDescent="0.25">
      <c r="A65" t="s">
        <v>37</v>
      </c>
      <c r="B65" t="s">
        <v>9</v>
      </c>
      <c r="C65" t="s">
        <v>9</v>
      </c>
      <c r="G65">
        <v>8</v>
      </c>
      <c r="H65">
        <f t="shared" si="0"/>
        <v>1</v>
      </c>
    </row>
    <row r="66" spans="1:8" x14ac:dyDescent="0.25">
      <c r="A66" t="s">
        <v>38</v>
      </c>
      <c r="B66" t="s">
        <v>1</v>
      </c>
      <c r="C66" t="s">
        <v>79</v>
      </c>
      <c r="D66">
        <v>5</v>
      </c>
      <c r="E66">
        <v>7</v>
      </c>
      <c r="H66">
        <f t="shared" si="0"/>
        <v>1.5</v>
      </c>
    </row>
    <row r="67" spans="1:8" x14ac:dyDescent="0.25">
      <c r="A67" t="s">
        <v>38</v>
      </c>
      <c r="B67" t="s">
        <v>1</v>
      </c>
      <c r="C67" t="s">
        <v>25</v>
      </c>
      <c r="D67">
        <v>2</v>
      </c>
      <c r="E67">
        <v>6</v>
      </c>
      <c r="F67">
        <v>1</v>
      </c>
      <c r="G67">
        <v>2</v>
      </c>
      <c r="H67">
        <f t="shared" ref="H67:H130" si="1">SUM(D67:G67)/8</f>
        <v>1.375</v>
      </c>
    </row>
    <row r="68" spans="1:8" x14ac:dyDescent="0.25">
      <c r="A68" t="s">
        <v>38</v>
      </c>
      <c r="B68" t="s">
        <v>1</v>
      </c>
      <c r="C68" t="s">
        <v>21</v>
      </c>
      <c r="D68">
        <v>9</v>
      </c>
      <c r="E68">
        <v>11</v>
      </c>
      <c r="F68">
        <v>5</v>
      </c>
      <c r="G68">
        <v>9</v>
      </c>
      <c r="H68">
        <f t="shared" si="1"/>
        <v>4.25</v>
      </c>
    </row>
    <row r="69" spans="1:8" x14ac:dyDescent="0.25">
      <c r="A69" t="s">
        <v>38</v>
      </c>
      <c r="B69" t="s">
        <v>1</v>
      </c>
      <c r="C69" t="s">
        <v>39</v>
      </c>
      <c r="D69">
        <v>21</v>
      </c>
      <c r="F69">
        <v>18</v>
      </c>
      <c r="H69">
        <f t="shared" si="1"/>
        <v>4.875</v>
      </c>
    </row>
    <row r="70" spans="1:8" x14ac:dyDescent="0.25">
      <c r="A70" t="s">
        <v>38</v>
      </c>
      <c r="B70" t="s">
        <v>1</v>
      </c>
      <c r="C70" t="s">
        <v>40</v>
      </c>
      <c r="D70">
        <v>2</v>
      </c>
      <c r="E70">
        <v>1</v>
      </c>
      <c r="F70">
        <v>2</v>
      </c>
      <c r="H70">
        <f t="shared" si="1"/>
        <v>0.625</v>
      </c>
    </row>
    <row r="71" spans="1:8" x14ac:dyDescent="0.25">
      <c r="A71" t="s">
        <v>38</v>
      </c>
      <c r="B71" t="s">
        <v>1</v>
      </c>
      <c r="C71" t="s">
        <v>41</v>
      </c>
      <c r="D71">
        <v>1</v>
      </c>
      <c r="E71">
        <v>1</v>
      </c>
      <c r="H71">
        <f t="shared" si="1"/>
        <v>0.25</v>
      </c>
    </row>
    <row r="72" spans="1:8" x14ac:dyDescent="0.25">
      <c r="A72" t="s">
        <v>38</v>
      </c>
      <c r="B72" t="s">
        <v>1</v>
      </c>
      <c r="C72" t="s">
        <v>42</v>
      </c>
      <c r="D72">
        <v>1</v>
      </c>
      <c r="E72">
        <v>1</v>
      </c>
      <c r="F72">
        <v>1</v>
      </c>
      <c r="H72">
        <f t="shared" si="1"/>
        <v>0.375</v>
      </c>
    </row>
    <row r="73" spans="1:8" x14ac:dyDescent="0.25">
      <c r="A73" t="s">
        <v>38</v>
      </c>
      <c r="B73" t="s">
        <v>5</v>
      </c>
      <c r="C73" t="s">
        <v>43</v>
      </c>
      <c r="D73">
        <v>1</v>
      </c>
      <c r="E73">
        <v>5</v>
      </c>
      <c r="F73">
        <v>2</v>
      </c>
      <c r="G73">
        <v>5</v>
      </c>
      <c r="H73">
        <f t="shared" si="1"/>
        <v>1.625</v>
      </c>
    </row>
    <row r="74" spans="1:8" x14ac:dyDescent="0.25">
      <c r="A74" t="s">
        <v>38</v>
      </c>
      <c r="B74" t="s">
        <v>7</v>
      </c>
      <c r="C74" t="s">
        <v>27</v>
      </c>
      <c r="E74">
        <v>3</v>
      </c>
      <c r="F74">
        <v>17</v>
      </c>
      <c r="G74">
        <v>13</v>
      </c>
      <c r="H74">
        <f t="shared" si="1"/>
        <v>4.125</v>
      </c>
    </row>
    <row r="75" spans="1:8" x14ac:dyDescent="0.25">
      <c r="A75" t="s">
        <v>38</v>
      </c>
      <c r="B75" t="s">
        <v>7</v>
      </c>
      <c r="C75" t="s">
        <v>18</v>
      </c>
      <c r="E75">
        <v>2</v>
      </c>
      <c r="H75">
        <f t="shared" si="1"/>
        <v>0.25</v>
      </c>
    </row>
    <row r="76" spans="1:8" x14ac:dyDescent="0.25">
      <c r="A76" t="s">
        <v>38</v>
      </c>
      <c r="B76" t="s">
        <v>1</v>
      </c>
      <c r="C76" t="s">
        <v>44</v>
      </c>
      <c r="F76">
        <v>2</v>
      </c>
      <c r="G76">
        <v>7</v>
      </c>
      <c r="H76">
        <f t="shared" si="1"/>
        <v>1.125</v>
      </c>
    </row>
    <row r="77" spans="1:8" x14ac:dyDescent="0.25">
      <c r="A77" t="s">
        <v>38</v>
      </c>
      <c r="B77" t="s">
        <v>1</v>
      </c>
      <c r="C77" t="s">
        <v>45</v>
      </c>
      <c r="F77">
        <v>1</v>
      </c>
      <c r="G77">
        <v>1</v>
      </c>
      <c r="H77">
        <f t="shared" si="1"/>
        <v>0.25</v>
      </c>
    </row>
    <row r="78" spans="1:8" x14ac:dyDescent="0.25">
      <c r="A78" t="s">
        <v>38</v>
      </c>
      <c r="B78" t="s">
        <v>1</v>
      </c>
      <c r="C78" t="s">
        <v>46</v>
      </c>
      <c r="F78">
        <v>2</v>
      </c>
      <c r="H78">
        <f t="shared" si="1"/>
        <v>0.25</v>
      </c>
    </row>
    <row r="79" spans="1:8" x14ac:dyDescent="0.25">
      <c r="A79" t="s">
        <v>38</v>
      </c>
      <c r="B79" t="s">
        <v>1</v>
      </c>
      <c r="C79" t="s">
        <v>47</v>
      </c>
      <c r="G79">
        <v>2</v>
      </c>
      <c r="H79">
        <f t="shared" si="1"/>
        <v>0.25</v>
      </c>
    </row>
    <row r="80" spans="1:8" x14ac:dyDescent="0.25">
      <c r="A80" t="s">
        <v>38</v>
      </c>
      <c r="B80" t="s">
        <v>1</v>
      </c>
      <c r="C80" t="s">
        <v>48</v>
      </c>
      <c r="G80">
        <v>2</v>
      </c>
      <c r="H80">
        <f t="shared" si="1"/>
        <v>0.25</v>
      </c>
    </row>
    <row r="81" spans="1:8" x14ac:dyDescent="0.25">
      <c r="A81" t="s">
        <v>38</v>
      </c>
      <c r="B81" t="s">
        <v>9</v>
      </c>
      <c r="C81" t="s">
        <v>9</v>
      </c>
      <c r="G81">
        <v>3</v>
      </c>
      <c r="H81">
        <f t="shared" si="1"/>
        <v>0.375</v>
      </c>
    </row>
    <row r="82" spans="1:8" x14ac:dyDescent="0.25">
      <c r="A82" t="s">
        <v>80</v>
      </c>
      <c r="B82" t="s">
        <v>5</v>
      </c>
      <c r="C82" t="s">
        <v>49</v>
      </c>
      <c r="D82">
        <v>25.5</v>
      </c>
      <c r="E82">
        <v>21.5</v>
      </c>
      <c r="F82">
        <v>22</v>
      </c>
      <c r="G82">
        <v>35</v>
      </c>
      <c r="H82">
        <f t="shared" si="1"/>
        <v>13</v>
      </c>
    </row>
    <row r="83" spans="1:8" x14ac:dyDescent="0.25">
      <c r="A83" t="s">
        <v>80</v>
      </c>
      <c r="B83" t="s">
        <v>5</v>
      </c>
      <c r="C83" t="s">
        <v>81</v>
      </c>
      <c r="D83">
        <v>10</v>
      </c>
      <c r="E83">
        <v>12.5</v>
      </c>
      <c r="F83">
        <v>10</v>
      </c>
      <c r="G83">
        <v>4</v>
      </c>
      <c r="H83">
        <f t="shared" si="1"/>
        <v>4.5625</v>
      </c>
    </row>
    <row r="84" spans="1:8" x14ac:dyDescent="0.25">
      <c r="A84" t="s">
        <v>80</v>
      </c>
      <c r="B84" t="s">
        <v>5</v>
      </c>
      <c r="C84" t="s">
        <v>82</v>
      </c>
      <c r="D84">
        <v>7.5</v>
      </c>
      <c r="E84">
        <v>7.5</v>
      </c>
      <c r="F84">
        <v>11.5</v>
      </c>
      <c r="G84">
        <v>9</v>
      </c>
      <c r="H84">
        <f t="shared" si="1"/>
        <v>4.4375</v>
      </c>
    </row>
    <row r="85" spans="1:8" x14ac:dyDescent="0.25">
      <c r="A85" t="s">
        <v>80</v>
      </c>
      <c r="B85" t="s">
        <v>7</v>
      </c>
      <c r="C85" t="s">
        <v>28</v>
      </c>
      <c r="E85">
        <v>2</v>
      </c>
      <c r="G85">
        <v>5</v>
      </c>
      <c r="H85">
        <f t="shared" si="1"/>
        <v>0.875</v>
      </c>
    </row>
    <row r="86" spans="1:8" x14ac:dyDescent="0.25">
      <c r="A86" t="s">
        <v>83</v>
      </c>
      <c r="B86" t="s">
        <v>1</v>
      </c>
      <c r="C86" t="s">
        <v>39</v>
      </c>
      <c r="D86">
        <v>24</v>
      </c>
      <c r="F86">
        <v>32</v>
      </c>
      <c r="H86">
        <f t="shared" si="1"/>
        <v>7</v>
      </c>
    </row>
    <row r="87" spans="1:8" x14ac:dyDescent="0.25">
      <c r="A87" t="s">
        <v>83</v>
      </c>
      <c r="B87" t="s">
        <v>5</v>
      </c>
      <c r="C87" t="s">
        <v>49</v>
      </c>
      <c r="D87">
        <v>8</v>
      </c>
      <c r="E87">
        <v>20</v>
      </c>
      <c r="F87">
        <v>11</v>
      </c>
      <c r="G87">
        <v>35</v>
      </c>
      <c r="H87">
        <f t="shared" si="1"/>
        <v>9.25</v>
      </c>
    </row>
    <row r="88" spans="1:8" x14ac:dyDescent="0.25">
      <c r="A88" t="s">
        <v>83</v>
      </c>
      <c r="B88" t="s">
        <v>7</v>
      </c>
      <c r="C88" t="s">
        <v>84</v>
      </c>
      <c r="D88">
        <v>2</v>
      </c>
      <c r="E88">
        <v>8</v>
      </c>
      <c r="G88">
        <v>4</v>
      </c>
      <c r="H88">
        <f t="shared" si="1"/>
        <v>1.75</v>
      </c>
    </row>
    <row r="89" spans="1:8" x14ac:dyDescent="0.25">
      <c r="A89" t="s">
        <v>83</v>
      </c>
      <c r="B89" t="s">
        <v>7</v>
      </c>
      <c r="C89" t="s">
        <v>28</v>
      </c>
      <c r="D89">
        <v>6</v>
      </c>
      <c r="E89">
        <v>4</v>
      </c>
      <c r="F89">
        <v>1</v>
      </c>
      <c r="G89">
        <v>9</v>
      </c>
      <c r="H89">
        <f t="shared" si="1"/>
        <v>2.5</v>
      </c>
    </row>
    <row r="90" spans="1:8" x14ac:dyDescent="0.25">
      <c r="A90" t="s">
        <v>50</v>
      </c>
      <c r="B90" t="s">
        <v>1</v>
      </c>
      <c r="C90" t="s">
        <v>30</v>
      </c>
      <c r="D90">
        <v>17</v>
      </c>
      <c r="E90">
        <v>10</v>
      </c>
      <c r="F90">
        <v>12</v>
      </c>
      <c r="G90">
        <v>5</v>
      </c>
      <c r="H90">
        <f t="shared" si="1"/>
        <v>5.5</v>
      </c>
    </row>
    <row r="91" spans="1:8" x14ac:dyDescent="0.25">
      <c r="A91" t="s">
        <v>50</v>
      </c>
      <c r="B91" t="s">
        <v>5</v>
      </c>
      <c r="C91" t="s">
        <v>26</v>
      </c>
      <c r="D91">
        <v>4</v>
      </c>
      <c r="E91">
        <v>1</v>
      </c>
      <c r="F91">
        <v>2</v>
      </c>
      <c r="G91">
        <v>2</v>
      </c>
      <c r="H91">
        <f t="shared" si="1"/>
        <v>1.125</v>
      </c>
    </row>
    <row r="92" spans="1:8" x14ac:dyDescent="0.25">
      <c r="A92" t="s">
        <v>50</v>
      </c>
      <c r="B92" t="s">
        <v>5</v>
      </c>
      <c r="C92" t="s">
        <v>85</v>
      </c>
      <c r="D92">
        <v>13</v>
      </c>
      <c r="E92">
        <v>16</v>
      </c>
      <c r="F92">
        <v>12</v>
      </c>
      <c r="G92">
        <v>17</v>
      </c>
      <c r="H92">
        <f t="shared" si="1"/>
        <v>7.25</v>
      </c>
    </row>
    <row r="93" spans="1:8" x14ac:dyDescent="0.25">
      <c r="A93" t="s">
        <v>50</v>
      </c>
      <c r="B93" t="s">
        <v>5</v>
      </c>
      <c r="C93" t="s">
        <v>51</v>
      </c>
      <c r="D93">
        <v>6</v>
      </c>
      <c r="E93">
        <v>1</v>
      </c>
      <c r="G93">
        <v>16</v>
      </c>
      <c r="H93">
        <f t="shared" si="1"/>
        <v>2.875</v>
      </c>
    </row>
    <row r="94" spans="1:8" x14ac:dyDescent="0.25">
      <c r="A94" t="s">
        <v>50</v>
      </c>
      <c r="B94" t="s">
        <v>9</v>
      </c>
      <c r="C94" t="s">
        <v>52</v>
      </c>
      <c r="E94">
        <v>8</v>
      </c>
      <c r="F94">
        <v>8</v>
      </c>
      <c r="H94">
        <f t="shared" si="1"/>
        <v>2</v>
      </c>
    </row>
    <row r="95" spans="1:8" x14ac:dyDescent="0.25">
      <c r="A95" t="s">
        <v>50</v>
      </c>
      <c r="B95" t="s">
        <v>5</v>
      </c>
      <c r="C95" t="s">
        <v>52</v>
      </c>
      <c r="E95">
        <v>4</v>
      </c>
      <c r="F95">
        <v>1</v>
      </c>
      <c r="H95">
        <f t="shared" si="1"/>
        <v>0.625</v>
      </c>
    </row>
    <row r="96" spans="1:8" x14ac:dyDescent="0.25">
      <c r="A96" t="s">
        <v>53</v>
      </c>
      <c r="B96" t="s">
        <v>1</v>
      </c>
      <c r="C96" t="s">
        <v>21</v>
      </c>
      <c r="D96">
        <v>17</v>
      </c>
      <c r="E96">
        <v>8</v>
      </c>
      <c r="F96">
        <v>17</v>
      </c>
      <c r="H96">
        <f t="shared" si="1"/>
        <v>5.25</v>
      </c>
    </row>
    <row r="97" spans="1:8" x14ac:dyDescent="0.25">
      <c r="A97" t="s">
        <v>53</v>
      </c>
      <c r="B97" t="s">
        <v>1</v>
      </c>
      <c r="C97" t="s">
        <v>35</v>
      </c>
      <c r="D97">
        <v>2</v>
      </c>
      <c r="F97">
        <v>2</v>
      </c>
      <c r="H97">
        <f t="shared" si="1"/>
        <v>0.5</v>
      </c>
    </row>
    <row r="98" spans="1:8" x14ac:dyDescent="0.25">
      <c r="A98" t="s">
        <v>53</v>
      </c>
      <c r="B98" t="s">
        <v>1</v>
      </c>
      <c r="C98" t="s">
        <v>39</v>
      </c>
      <c r="D98">
        <v>2</v>
      </c>
      <c r="F98">
        <v>2</v>
      </c>
      <c r="H98">
        <f t="shared" si="1"/>
        <v>0.5</v>
      </c>
    </row>
    <row r="99" spans="1:8" x14ac:dyDescent="0.25">
      <c r="A99" t="s">
        <v>53</v>
      </c>
      <c r="B99" t="s">
        <v>1</v>
      </c>
      <c r="C99" t="s">
        <v>46</v>
      </c>
      <c r="D99">
        <v>16</v>
      </c>
      <c r="F99">
        <v>16</v>
      </c>
      <c r="H99">
        <f t="shared" si="1"/>
        <v>4</v>
      </c>
    </row>
    <row r="100" spans="1:8" x14ac:dyDescent="0.25">
      <c r="A100" t="s">
        <v>53</v>
      </c>
      <c r="B100" t="s">
        <v>5</v>
      </c>
      <c r="C100" t="s">
        <v>32</v>
      </c>
      <c r="D100">
        <v>7</v>
      </c>
      <c r="E100">
        <v>28</v>
      </c>
      <c r="F100">
        <v>7</v>
      </c>
      <c r="G100">
        <v>14</v>
      </c>
      <c r="H100">
        <f t="shared" si="1"/>
        <v>7</v>
      </c>
    </row>
    <row r="101" spans="1:8" x14ac:dyDescent="0.25">
      <c r="A101" t="s">
        <v>53</v>
      </c>
      <c r="B101" t="s">
        <v>5</v>
      </c>
      <c r="C101" t="s">
        <v>54</v>
      </c>
      <c r="D101">
        <v>5</v>
      </c>
      <c r="F101">
        <v>5</v>
      </c>
      <c r="G101">
        <v>13</v>
      </c>
      <c r="H101">
        <f t="shared" si="1"/>
        <v>2.875</v>
      </c>
    </row>
    <row r="102" spans="1:8" x14ac:dyDescent="0.25">
      <c r="A102" t="s">
        <v>53</v>
      </c>
      <c r="B102" t="s">
        <v>1</v>
      </c>
      <c r="C102" t="s">
        <v>36</v>
      </c>
      <c r="E102">
        <v>1</v>
      </c>
      <c r="G102">
        <v>4</v>
      </c>
      <c r="H102">
        <f t="shared" si="1"/>
        <v>0.625</v>
      </c>
    </row>
    <row r="103" spans="1:8" x14ac:dyDescent="0.25">
      <c r="A103" t="s">
        <v>53</v>
      </c>
      <c r="B103" t="s">
        <v>7</v>
      </c>
      <c r="C103" t="s">
        <v>27</v>
      </c>
      <c r="E103">
        <v>1</v>
      </c>
      <c r="G103">
        <v>1</v>
      </c>
      <c r="H103">
        <f t="shared" si="1"/>
        <v>0.25</v>
      </c>
    </row>
    <row r="104" spans="1:8" x14ac:dyDescent="0.25">
      <c r="A104" t="s">
        <v>53</v>
      </c>
      <c r="B104" t="s">
        <v>1</v>
      </c>
      <c r="C104" t="s">
        <v>47</v>
      </c>
      <c r="G104">
        <v>3</v>
      </c>
      <c r="H104">
        <f t="shared" si="1"/>
        <v>0.375</v>
      </c>
    </row>
    <row r="105" spans="1:8" x14ac:dyDescent="0.25">
      <c r="A105" t="s">
        <v>55</v>
      </c>
      <c r="B105" t="s">
        <v>1</v>
      </c>
      <c r="C105" t="s">
        <v>86</v>
      </c>
      <c r="D105">
        <v>2.5</v>
      </c>
      <c r="E105">
        <v>2</v>
      </c>
      <c r="F105">
        <v>3</v>
      </c>
      <c r="G105">
        <v>2</v>
      </c>
      <c r="H105">
        <f t="shared" si="1"/>
        <v>1.1875</v>
      </c>
    </row>
    <row r="106" spans="1:8" x14ac:dyDescent="0.25">
      <c r="A106" t="s">
        <v>55</v>
      </c>
      <c r="B106" t="s">
        <v>9</v>
      </c>
      <c r="C106" t="s">
        <v>9</v>
      </c>
      <c r="D106">
        <v>4</v>
      </c>
      <c r="E106">
        <v>4</v>
      </c>
      <c r="G106">
        <v>8</v>
      </c>
      <c r="H106">
        <f t="shared" si="1"/>
        <v>2</v>
      </c>
    </row>
    <row r="107" spans="1:8" x14ac:dyDescent="0.25">
      <c r="A107" t="s">
        <v>55</v>
      </c>
      <c r="B107" t="s">
        <v>5</v>
      </c>
      <c r="C107" t="s">
        <v>87</v>
      </c>
      <c r="D107">
        <v>2.5</v>
      </c>
      <c r="E107">
        <v>3</v>
      </c>
      <c r="F107">
        <v>1</v>
      </c>
      <c r="G107">
        <v>2.5</v>
      </c>
      <c r="H107">
        <f t="shared" si="1"/>
        <v>1.125</v>
      </c>
    </row>
    <row r="108" spans="1:8" x14ac:dyDescent="0.25">
      <c r="A108" t="s">
        <v>55</v>
      </c>
      <c r="B108" t="s">
        <v>5</v>
      </c>
      <c r="C108" t="s">
        <v>27</v>
      </c>
      <c r="D108">
        <v>10.5</v>
      </c>
      <c r="E108">
        <v>2</v>
      </c>
      <c r="F108">
        <v>2</v>
      </c>
      <c r="G108">
        <v>3</v>
      </c>
      <c r="H108">
        <f t="shared" si="1"/>
        <v>2.1875</v>
      </c>
    </row>
    <row r="109" spans="1:8" x14ac:dyDescent="0.25">
      <c r="A109" t="s">
        <v>55</v>
      </c>
      <c r="B109" t="s">
        <v>5</v>
      </c>
      <c r="C109" t="s">
        <v>88</v>
      </c>
      <c r="D109">
        <v>1</v>
      </c>
      <c r="E109">
        <v>3</v>
      </c>
      <c r="F109">
        <v>5</v>
      </c>
      <c r="H109">
        <f t="shared" si="1"/>
        <v>1.125</v>
      </c>
    </row>
    <row r="110" spans="1:8" x14ac:dyDescent="0.25">
      <c r="A110" t="s">
        <v>55</v>
      </c>
      <c r="B110" t="s">
        <v>5</v>
      </c>
      <c r="C110" t="s">
        <v>28</v>
      </c>
      <c r="D110">
        <v>3</v>
      </c>
      <c r="E110">
        <v>5</v>
      </c>
      <c r="F110">
        <v>2.5</v>
      </c>
      <c r="G110">
        <v>4.5</v>
      </c>
      <c r="H110">
        <f t="shared" si="1"/>
        <v>1.875</v>
      </c>
    </row>
    <row r="111" spans="1:8" x14ac:dyDescent="0.25">
      <c r="A111" t="s">
        <v>55</v>
      </c>
      <c r="B111" t="s">
        <v>5</v>
      </c>
      <c r="C111" t="s">
        <v>51</v>
      </c>
      <c r="D111">
        <v>1.5</v>
      </c>
      <c r="E111">
        <v>0.5</v>
      </c>
      <c r="F111">
        <v>1</v>
      </c>
      <c r="H111">
        <f t="shared" si="1"/>
        <v>0.375</v>
      </c>
    </row>
    <row r="112" spans="1:8" x14ac:dyDescent="0.25">
      <c r="A112" t="s">
        <v>55</v>
      </c>
      <c r="B112" t="s">
        <v>5</v>
      </c>
      <c r="C112" t="s">
        <v>56</v>
      </c>
      <c r="D112">
        <v>8.5</v>
      </c>
      <c r="E112">
        <v>6.5</v>
      </c>
      <c r="F112">
        <v>11.5</v>
      </c>
      <c r="G112">
        <v>10</v>
      </c>
      <c r="H112">
        <f t="shared" si="1"/>
        <v>4.5625</v>
      </c>
    </row>
    <row r="113" spans="1:8" x14ac:dyDescent="0.25">
      <c r="A113" t="s">
        <v>55</v>
      </c>
      <c r="B113" t="s">
        <v>5</v>
      </c>
      <c r="C113" t="s">
        <v>57</v>
      </c>
      <c r="D113">
        <v>7.5</v>
      </c>
      <c r="E113">
        <v>6.5</v>
      </c>
      <c r="F113">
        <v>9.5</v>
      </c>
      <c r="G113">
        <v>8</v>
      </c>
      <c r="H113">
        <f t="shared" si="1"/>
        <v>3.9375</v>
      </c>
    </row>
    <row r="114" spans="1:8" x14ac:dyDescent="0.25">
      <c r="A114" t="s">
        <v>55</v>
      </c>
      <c r="B114" t="s">
        <v>5</v>
      </c>
      <c r="C114" t="s">
        <v>58</v>
      </c>
      <c r="E114">
        <v>1</v>
      </c>
      <c r="F114">
        <v>1</v>
      </c>
      <c r="H114">
        <f t="shared" si="1"/>
        <v>0.25</v>
      </c>
    </row>
    <row r="115" spans="1:8" x14ac:dyDescent="0.25">
      <c r="A115" t="s">
        <v>55</v>
      </c>
      <c r="B115" t="s">
        <v>1</v>
      </c>
      <c r="C115" t="s">
        <v>59</v>
      </c>
      <c r="F115">
        <v>1</v>
      </c>
      <c r="H115">
        <f t="shared" si="1"/>
        <v>0.125</v>
      </c>
    </row>
    <row r="116" spans="1:8" x14ac:dyDescent="0.25">
      <c r="A116" t="s">
        <v>55</v>
      </c>
      <c r="B116" t="s">
        <v>9</v>
      </c>
      <c r="C116" t="s">
        <v>18</v>
      </c>
      <c r="F116">
        <v>1.5</v>
      </c>
      <c r="G116">
        <v>1</v>
      </c>
      <c r="H116">
        <f t="shared" si="1"/>
        <v>0.3125</v>
      </c>
    </row>
    <row r="117" spans="1:8" x14ac:dyDescent="0.25">
      <c r="A117" t="s">
        <v>55</v>
      </c>
      <c r="B117" t="s">
        <v>5</v>
      </c>
      <c r="C117" t="s">
        <v>60</v>
      </c>
      <c r="F117">
        <v>1.5</v>
      </c>
      <c r="G117">
        <v>2</v>
      </c>
      <c r="H117">
        <f t="shared" si="1"/>
        <v>0.4375</v>
      </c>
    </row>
    <row r="118" spans="1:8" x14ac:dyDescent="0.25">
      <c r="A118" t="s">
        <v>55</v>
      </c>
      <c r="B118" t="s">
        <v>5</v>
      </c>
      <c r="C118" t="s">
        <v>61</v>
      </c>
      <c r="F118">
        <v>2</v>
      </c>
      <c r="G118">
        <v>1</v>
      </c>
      <c r="H118">
        <f t="shared" si="1"/>
        <v>0.375</v>
      </c>
    </row>
    <row r="119" spans="1:8" x14ac:dyDescent="0.25">
      <c r="A119" t="s">
        <v>62</v>
      </c>
      <c r="B119" t="s">
        <v>1</v>
      </c>
      <c r="C119" t="s">
        <v>25</v>
      </c>
      <c r="D119">
        <v>8</v>
      </c>
      <c r="E119">
        <v>4</v>
      </c>
      <c r="F119">
        <v>14.5</v>
      </c>
      <c r="G119">
        <v>11.5</v>
      </c>
      <c r="H119">
        <f t="shared" si="1"/>
        <v>4.75</v>
      </c>
    </row>
    <row r="120" spans="1:8" x14ac:dyDescent="0.25">
      <c r="A120" t="s">
        <v>62</v>
      </c>
      <c r="B120" t="s">
        <v>1</v>
      </c>
      <c r="C120" t="s">
        <v>41</v>
      </c>
      <c r="D120">
        <v>3.5</v>
      </c>
      <c r="E120">
        <v>5.5</v>
      </c>
      <c r="F120">
        <v>2.5</v>
      </c>
      <c r="G120">
        <v>1</v>
      </c>
      <c r="H120">
        <f t="shared" si="1"/>
        <v>1.5625</v>
      </c>
    </row>
    <row r="121" spans="1:8" x14ac:dyDescent="0.25">
      <c r="A121" t="s">
        <v>62</v>
      </c>
      <c r="B121" t="s">
        <v>1</v>
      </c>
      <c r="C121" t="s">
        <v>89</v>
      </c>
      <c r="D121">
        <v>3.5</v>
      </c>
      <c r="E121">
        <v>2</v>
      </c>
      <c r="F121">
        <v>6.5</v>
      </c>
      <c r="G121">
        <v>4</v>
      </c>
      <c r="H121">
        <f t="shared" si="1"/>
        <v>2</v>
      </c>
    </row>
    <row r="122" spans="1:8" x14ac:dyDescent="0.25">
      <c r="A122" t="s">
        <v>62</v>
      </c>
      <c r="B122" t="s">
        <v>1</v>
      </c>
      <c r="C122" t="s">
        <v>45</v>
      </c>
      <c r="D122">
        <v>1.5</v>
      </c>
      <c r="E122">
        <v>0.5</v>
      </c>
      <c r="F122">
        <v>3</v>
      </c>
      <c r="H122">
        <f t="shared" si="1"/>
        <v>0.625</v>
      </c>
    </row>
    <row r="123" spans="1:8" x14ac:dyDescent="0.25">
      <c r="A123" t="s">
        <v>62</v>
      </c>
      <c r="B123" t="s">
        <v>5</v>
      </c>
      <c r="C123" t="s">
        <v>32</v>
      </c>
      <c r="D123">
        <v>12.5</v>
      </c>
      <c r="E123">
        <v>2</v>
      </c>
      <c r="F123">
        <v>4</v>
      </c>
      <c r="G123">
        <v>1.5</v>
      </c>
      <c r="H123">
        <f t="shared" si="1"/>
        <v>2.5</v>
      </c>
    </row>
    <row r="124" spans="1:8" x14ac:dyDescent="0.25">
      <c r="A124" t="s">
        <v>62</v>
      </c>
      <c r="B124" t="s">
        <v>5</v>
      </c>
      <c r="C124" t="s">
        <v>63</v>
      </c>
      <c r="D124">
        <v>1</v>
      </c>
      <c r="E124">
        <v>1</v>
      </c>
      <c r="F124">
        <v>1</v>
      </c>
      <c r="G124">
        <v>0.5</v>
      </c>
      <c r="H124">
        <f t="shared" si="1"/>
        <v>0.4375</v>
      </c>
    </row>
    <row r="125" spans="1:8" x14ac:dyDescent="0.25">
      <c r="A125" t="s">
        <v>62</v>
      </c>
      <c r="B125" t="s">
        <v>5</v>
      </c>
      <c r="C125" t="s">
        <v>64</v>
      </c>
      <c r="D125">
        <v>1</v>
      </c>
      <c r="E125">
        <v>1</v>
      </c>
      <c r="F125">
        <v>3</v>
      </c>
      <c r="G125">
        <v>0.5</v>
      </c>
      <c r="H125">
        <f t="shared" si="1"/>
        <v>0.6875</v>
      </c>
    </row>
    <row r="126" spans="1:8" x14ac:dyDescent="0.25">
      <c r="A126" t="s">
        <v>62</v>
      </c>
      <c r="B126" t="s">
        <v>5</v>
      </c>
      <c r="C126" t="s">
        <v>65</v>
      </c>
      <c r="D126">
        <v>3.5</v>
      </c>
      <c r="E126">
        <v>0.5</v>
      </c>
      <c r="G126">
        <v>1</v>
      </c>
      <c r="H126">
        <f t="shared" si="1"/>
        <v>0.625</v>
      </c>
    </row>
    <row r="127" spans="1:8" x14ac:dyDescent="0.25">
      <c r="A127" t="s">
        <v>62</v>
      </c>
      <c r="B127" t="s">
        <v>7</v>
      </c>
      <c r="C127" t="s">
        <v>27</v>
      </c>
      <c r="D127">
        <v>4</v>
      </c>
      <c r="H127">
        <f t="shared" si="1"/>
        <v>0.5</v>
      </c>
    </row>
    <row r="128" spans="1:8" x14ac:dyDescent="0.25">
      <c r="A128" t="s">
        <v>62</v>
      </c>
      <c r="B128" t="s">
        <v>7</v>
      </c>
      <c r="C128" t="s">
        <v>28</v>
      </c>
      <c r="D128">
        <v>4.5</v>
      </c>
      <c r="E128">
        <v>14.5</v>
      </c>
      <c r="F128">
        <v>13.5</v>
      </c>
      <c r="G128">
        <v>3.5</v>
      </c>
      <c r="H128">
        <f t="shared" si="1"/>
        <v>4.5</v>
      </c>
    </row>
    <row r="129" spans="1:8" x14ac:dyDescent="0.25">
      <c r="A129" t="s">
        <v>62</v>
      </c>
      <c r="B129" t="s">
        <v>1</v>
      </c>
      <c r="C129" t="s">
        <v>21</v>
      </c>
      <c r="E129">
        <v>13.5</v>
      </c>
      <c r="G129">
        <v>1</v>
      </c>
      <c r="H129">
        <f t="shared" si="1"/>
        <v>1.8125</v>
      </c>
    </row>
    <row r="130" spans="1:8" x14ac:dyDescent="0.25">
      <c r="A130" t="s">
        <v>62</v>
      </c>
      <c r="B130" t="s">
        <v>5</v>
      </c>
      <c r="C130" t="s">
        <v>66</v>
      </c>
      <c r="E130">
        <v>1</v>
      </c>
      <c r="G130">
        <v>1</v>
      </c>
      <c r="H130">
        <f t="shared" si="1"/>
        <v>0.25</v>
      </c>
    </row>
    <row r="131" spans="1:8" x14ac:dyDescent="0.25">
      <c r="A131" t="s">
        <v>62</v>
      </c>
      <c r="B131" t="s">
        <v>5</v>
      </c>
      <c r="C131" t="s">
        <v>67</v>
      </c>
      <c r="E131">
        <v>1</v>
      </c>
      <c r="G131">
        <v>1</v>
      </c>
      <c r="H131">
        <f t="shared" ref="H131:H194" si="2">SUM(D131:G131)/8</f>
        <v>0.25</v>
      </c>
    </row>
    <row r="132" spans="1:8" x14ac:dyDescent="0.25">
      <c r="A132" t="s">
        <v>62</v>
      </c>
      <c r="B132" t="s">
        <v>5</v>
      </c>
      <c r="C132" t="s">
        <v>68</v>
      </c>
      <c r="F132">
        <v>1</v>
      </c>
      <c r="G132">
        <v>1</v>
      </c>
      <c r="H132">
        <f t="shared" si="2"/>
        <v>0.25</v>
      </c>
    </row>
    <row r="133" spans="1:8" x14ac:dyDescent="0.25">
      <c r="A133" t="s">
        <v>62</v>
      </c>
      <c r="B133" t="s">
        <v>9</v>
      </c>
      <c r="C133" t="s">
        <v>9</v>
      </c>
      <c r="G133">
        <v>16</v>
      </c>
      <c r="H133">
        <f t="shared" si="2"/>
        <v>2</v>
      </c>
    </row>
    <row r="134" spans="1:8" x14ac:dyDescent="0.25">
      <c r="A134" t="s">
        <v>90</v>
      </c>
      <c r="B134" t="s">
        <v>5</v>
      </c>
      <c r="C134" t="s">
        <v>51</v>
      </c>
      <c r="D134">
        <v>42.6</v>
      </c>
      <c r="E134">
        <v>36.5</v>
      </c>
      <c r="F134">
        <v>41.2</v>
      </c>
      <c r="G134">
        <v>41.2</v>
      </c>
      <c r="H134">
        <f t="shared" si="2"/>
        <v>20.1875</v>
      </c>
    </row>
    <row r="135" spans="1:8" x14ac:dyDescent="0.25">
      <c r="A135" t="s">
        <v>91</v>
      </c>
      <c r="B135" t="s">
        <v>1</v>
      </c>
      <c r="C135" t="s">
        <v>12</v>
      </c>
      <c r="D135">
        <v>11</v>
      </c>
      <c r="E135">
        <v>22</v>
      </c>
      <c r="F135">
        <v>38.5</v>
      </c>
      <c r="G135">
        <v>24</v>
      </c>
      <c r="H135">
        <f t="shared" si="2"/>
        <v>11.9375</v>
      </c>
    </row>
    <row r="136" spans="1:8" x14ac:dyDescent="0.25">
      <c r="A136" t="s">
        <v>91</v>
      </c>
      <c r="B136" t="s">
        <v>5</v>
      </c>
      <c r="C136" t="s">
        <v>92</v>
      </c>
      <c r="D136">
        <v>3</v>
      </c>
      <c r="E136">
        <v>11</v>
      </c>
      <c r="F136">
        <v>6</v>
      </c>
      <c r="G136">
        <v>12</v>
      </c>
      <c r="H136">
        <f t="shared" si="2"/>
        <v>4</v>
      </c>
    </row>
    <row r="137" spans="1:8" x14ac:dyDescent="0.25">
      <c r="A137" t="s">
        <v>91</v>
      </c>
      <c r="B137" t="s">
        <v>7</v>
      </c>
      <c r="C137" t="s">
        <v>28</v>
      </c>
      <c r="D137">
        <v>32</v>
      </c>
      <c r="F137">
        <v>0.5</v>
      </c>
      <c r="G137">
        <v>4</v>
      </c>
      <c r="H137">
        <f t="shared" si="2"/>
        <v>4.5625</v>
      </c>
    </row>
    <row r="138" spans="1:8" x14ac:dyDescent="0.25">
      <c r="A138" t="s">
        <v>93</v>
      </c>
      <c r="B138" t="s">
        <v>1</v>
      </c>
      <c r="C138" t="s">
        <v>94</v>
      </c>
      <c r="D138">
        <v>3</v>
      </c>
      <c r="H138">
        <f t="shared" si="2"/>
        <v>0.375</v>
      </c>
    </row>
    <row r="139" spans="1:8" x14ac:dyDescent="0.25">
      <c r="A139" t="s">
        <v>93</v>
      </c>
      <c r="B139" t="s">
        <v>1</v>
      </c>
      <c r="C139" t="s">
        <v>95</v>
      </c>
      <c r="D139">
        <v>9</v>
      </c>
      <c r="F139">
        <v>8</v>
      </c>
      <c r="G139">
        <v>5</v>
      </c>
      <c r="H139">
        <f t="shared" si="2"/>
        <v>2.75</v>
      </c>
    </row>
    <row r="140" spans="1:8" x14ac:dyDescent="0.25">
      <c r="A140" t="s">
        <v>93</v>
      </c>
      <c r="B140" t="s">
        <v>1</v>
      </c>
      <c r="C140" t="s">
        <v>96</v>
      </c>
      <c r="D140">
        <v>16.5</v>
      </c>
      <c r="E140">
        <v>19</v>
      </c>
      <c r="F140">
        <v>15</v>
      </c>
      <c r="G140">
        <v>9</v>
      </c>
      <c r="H140">
        <f t="shared" si="2"/>
        <v>7.4375</v>
      </c>
    </row>
    <row r="141" spans="1:8" x14ac:dyDescent="0.25">
      <c r="A141" t="s">
        <v>93</v>
      </c>
      <c r="B141" t="s">
        <v>5</v>
      </c>
      <c r="C141" t="s">
        <v>97</v>
      </c>
      <c r="D141">
        <v>5</v>
      </c>
      <c r="E141">
        <v>3.5</v>
      </c>
      <c r="F141">
        <v>4.5</v>
      </c>
      <c r="G141">
        <v>4</v>
      </c>
      <c r="H141">
        <f t="shared" si="2"/>
        <v>2.125</v>
      </c>
    </row>
    <row r="142" spans="1:8" x14ac:dyDescent="0.25">
      <c r="A142" t="s">
        <v>93</v>
      </c>
      <c r="B142" t="s">
        <v>5</v>
      </c>
      <c r="C142" t="s">
        <v>98</v>
      </c>
      <c r="D142">
        <v>15</v>
      </c>
      <c r="E142">
        <v>9</v>
      </c>
      <c r="F142">
        <v>10</v>
      </c>
      <c r="G142">
        <v>9</v>
      </c>
      <c r="H142">
        <f t="shared" si="2"/>
        <v>5.375</v>
      </c>
    </row>
    <row r="143" spans="1:8" x14ac:dyDescent="0.25">
      <c r="A143" t="s">
        <v>93</v>
      </c>
      <c r="B143" t="s">
        <v>5</v>
      </c>
      <c r="C143" t="s">
        <v>81</v>
      </c>
      <c r="D143">
        <v>8</v>
      </c>
      <c r="E143">
        <v>8</v>
      </c>
      <c r="F143">
        <v>9</v>
      </c>
      <c r="G143">
        <v>8</v>
      </c>
      <c r="H143">
        <f t="shared" si="2"/>
        <v>4.125</v>
      </c>
    </row>
    <row r="144" spans="1:8" x14ac:dyDescent="0.25">
      <c r="A144" t="s">
        <v>93</v>
      </c>
      <c r="B144" t="s">
        <v>7</v>
      </c>
      <c r="C144" t="s">
        <v>27</v>
      </c>
      <c r="D144">
        <v>3</v>
      </c>
      <c r="G144">
        <v>5</v>
      </c>
      <c r="H144">
        <f t="shared" si="2"/>
        <v>1</v>
      </c>
    </row>
    <row r="145" spans="1:8" x14ac:dyDescent="0.25">
      <c r="A145" t="s">
        <v>93</v>
      </c>
      <c r="B145" t="s">
        <v>7</v>
      </c>
      <c r="C145" t="s">
        <v>99</v>
      </c>
      <c r="D145">
        <v>0.5</v>
      </c>
      <c r="E145">
        <v>0.5</v>
      </c>
      <c r="F145">
        <v>0.5</v>
      </c>
      <c r="G145">
        <v>1</v>
      </c>
      <c r="H145">
        <f t="shared" si="2"/>
        <v>0.3125</v>
      </c>
    </row>
    <row r="146" spans="1:8" x14ac:dyDescent="0.25">
      <c r="A146" t="s">
        <v>93</v>
      </c>
      <c r="B146" t="s">
        <v>9</v>
      </c>
      <c r="C146" t="s">
        <v>9</v>
      </c>
      <c r="F146">
        <v>4</v>
      </c>
      <c r="G146">
        <v>8</v>
      </c>
      <c r="H146">
        <f t="shared" si="2"/>
        <v>1.5</v>
      </c>
    </row>
    <row r="147" spans="1:8" x14ac:dyDescent="0.25">
      <c r="A147" t="s">
        <v>93</v>
      </c>
      <c r="B147" t="s">
        <v>5</v>
      </c>
      <c r="C147" t="s">
        <v>100</v>
      </c>
      <c r="F147">
        <v>6</v>
      </c>
      <c r="G147">
        <v>5</v>
      </c>
      <c r="H147">
        <f t="shared" si="2"/>
        <v>1.375</v>
      </c>
    </row>
    <row r="148" spans="1:8" x14ac:dyDescent="0.25">
      <c r="A148" t="s">
        <v>101</v>
      </c>
      <c r="B148" t="s">
        <v>5</v>
      </c>
      <c r="C148" t="s">
        <v>102</v>
      </c>
      <c r="D148">
        <v>31.5</v>
      </c>
      <c r="E148">
        <v>23</v>
      </c>
      <c r="F148">
        <v>33</v>
      </c>
      <c r="G148">
        <v>24.1</v>
      </c>
      <c r="H148">
        <f t="shared" si="2"/>
        <v>13.95</v>
      </c>
    </row>
    <row r="149" spans="1:8" x14ac:dyDescent="0.25">
      <c r="A149" t="s">
        <v>101</v>
      </c>
      <c r="B149" t="s">
        <v>5</v>
      </c>
      <c r="C149" t="s">
        <v>103</v>
      </c>
      <c r="D149">
        <v>2</v>
      </c>
      <c r="H149">
        <f t="shared" si="2"/>
        <v>0.25</v>
      </c>
    </row>
    <row r="150" spans="1:8" x14ac:dyDescent="0.25">
      <c r="A150" t="s">
        <v>101</v>
      </c>
      <c r="B150" t="s">
        <v>5</v>
      </c>
      <c r="C150" t="s">
        <v>104</v>
      </c>
      <c r="D150">
        <v>1</v>
      </c>
      <c r="E150">
        <v>1</v>
      </c>
      <c r="G150">
        <v>1.5</v>
      </c>
      <c r="H150">
        <f t="shared" si="2"/>
        <v>0.4375</v>
      </c>
    </row>
    <row r="151" spans="1:8" x14ac:dyDescent="0.25">
      <c r="A151" t="s">
        <v>101</v>
      </c>
      <c r="B151" t="s">
        <v>5</v>
      </c>
      <c r="C151" t="s">
        <v>105</v>
      </c>
      <c r="D151">
        <v>1</v>
      </c>
      <c r="E151">
        <v>11</v>
      </c>
      <c r="F151">
        <v>6</v>
      </c>
      <c r="G151">
        <v>5.5</v>
      </c>
      <c r="H151">
        <f t="shared" si="2"/>
        <v>2.9375</v>
      </c>
    </row>
    <row r="152" spans="1:8" x14ac:dyDescent="0.25">
      <c r="A152" t="s">
        <v>101</v>
      </c>
      <c r="B152" t="s">
        <v>5</v>
      </c>
      <c r="C152" t="s">
        <v>106</v>
      </c>
      <c r="D152">
        <v>1.5</v>
      </c>
      <c r="E152">
        <v>1.5</v>
      </c>
      <c r="F152">
        <v>1.5</v>
      </c>
      <c r="G152">
        <v>1</v>
      </c>
      <c r="H152">
        <f t="shared" si="2"/>
        <v>0.6875</v>
      </c>
    </row>
    <row r="153" spans="1:8" x14ac:dyDescent="0.25">
      <c r="A153" t="s">
        <v>101</v>
      </c>
      <c r="B153" t="s">
        <v>7</v>
      </c>
      <c r="C153" t="s">
        <v>27</v>
      </c>
      <c r="D153">
        <v>1.5</v>
      </c>
      <c r="F153">
        <v>1.5</v>
      </c>
      <c r="H153">
        <f t="shared" si="2"/>
        <v>0.375</v>
      </c>
    </row>
    <row r="154" spans="1:8" x14ac:dyDescent="0.25">
      <c r="A154" t="s">
        <v>101</v>
      </c>
      <c r="B154" t="s">
        <v>7</v>
      </c>
      <c r="C154" t="s">
        <v>28</v>
      </c>
      <c r="E154">
        <v>2</v>
      </c>
      <c r="G154">
        <v>3</v>
      </c>
      <c r="H154">
        <f t="shared" si="2"/>
        <v>0.625</v>
      </c>
    </row>
    <row r="155" spans="1:8" x14ac:dyDescent="0.25">
      <c r="A155" t="s">
        <v>101</v>
      </c>
      <c r="B155" t="s">
        <v>7</v>
      </c>
      <c r="C155" t="s">
        <v>18</v>
      </c>
      <c r="E155">
        <v>2</v>
      </c>
      <c r="F155">
        <v>3</v>
      </c>
      <c r="G155">
        <v>3</v>
      </c>
      <c r="H155">
        <f t="shared" si="2"/>
        <v>1</v>
      </c>
    </row>
    <row r="156" spans="1:8" x14ac:dyDescent="0.25">
      <c r="A156" t="s">
        <v>101</v>
      </c>
      <c r="B156" t="s">
        <v>5</v>
      </c>
      <c r="C156" t="s">
        <v>107</v>
      </c>
      <c r="F156">
        <v>2.5</v>
      </c>
      <c r="H156">
        <f t="shared" si="2"/>
        <v>0.3125</v>
      </c>
    </row>
    <row r="157" spans="1:8" x14ac:dyDescent="0.25">
      <c r="A157" t="s">
        <v>101</v>
      </c>
      <c r="B157" t="s">
        <v>5</v>
      </c>
      <c r="C157" t="s">
        <v>108</v>
      </c>
      <c r="F157">
        <v>0.5</v>
      </c>
      <c r="H157">
        <f t="shared" si="2"/>
        <v>6.25E-2</v>
      </c>
    </row>
    <row r="158" spans="1:8" x14ac:dyDescent="0.25">
      <c r="A158" t="s">
        <v>101</v>
      </c>
      <c r="B158" t="s">
        <v>5</v>
      </c>
      <c r="C158" t="s">
        <v>109</v>
      </c>
      <c r="F158">
        <v>1</v>
      </c>
      <c r="G158">
        <v>5.5</v>
      </c>
      <c r="H158">
        <f t="shared" si="2"/>
        <v>0.8125</v>
      </c>
    </row>
    <row r="159" spans="1:8" x14ac:dyDescent="0.25">
      <c r="A159" t="s">
        <v>110</v>
      </c>
      <c r="B159" t="s">
        <v>1</v>
      </c>
      <c r="C159" t="s">
        <v>36</v>
      </c>
      <c r="D159">
        <v>9</v>
      </c>
      <c r="E159">
        <v>3</v>
      </c>
      <c r="F159">
        <v>1.5</v>
      </c>
      <c r="G159">
        <v>1</v>
      </c>
      <c r="H159">
        <f t="shared" si="2"/>
        <v>1.8125</v>
      </c>
    </row>
    <row r="160" spans="1:8" x14ac:dyDescent="0.25">
      <c r="A160" t="s">
        <v>110</v>
      </c>
      <c r="B160" t="s">
        <v>1</v>
      </c>
      <c r="C160" t="s">
        <v>25</v>
      </c>
      <c r="D160">
        <v>9.5</v>
      </c>
      <c r="E160">
        <v>25</v>
      </c>
      <c r="F160">
        <v>20</v>
      </c>
      <c r="G160">
        <v>23</v>
      </c>
      <c r="H160">
        <f t="shared" si="2"/>
        <v>9.6875</v>
      </c>
    </row>
    <row r="161" spans="1:8" x14ac:dyDescent="0.25">
      <c r="A161" t="s">
        <v>110</v>
      </c>
      <c r="B161" t="s">
        <v>1</v>
      </c>
      <c r="C161" t="s">
        <v>35</v>
      </c>
      <c r="D161">
        <v>8.5</v>
      </c>
      <c r="E161">
        <v>1</v>
      </c>
      <c r="F161">
        <v>2.5</v>
      </c>
      <c r="G161">
        <v>3</v>
      </c>
      <c r="H161">
        <f t="shared" si="2"/>
        <v>1.875</v>
      </c>
    </row>
    <row r="162" spans="1:8" x14ac:dyDescent="0.25">
      <c r="A162" t="s">
        <v>110</v>
      </c>
      <c r="B162" t="s">
        <v>5</v>
      </c>
      <c r="C162" t="s">
        <v>32</v>
      </c>
      <c r="D162">
        <v>17</v>
      </c>
      <c r="E162">
        <v>10.5</v>
      </c>
      <c r="F162">
        <v>18.5</v>
      </c>
      <c r="G162">
        <v>22</v>
      </c>
      <c r="H162">
        <f t="shared" si="2"/>
        <v>8.5</v>
      </c>
    </row>
    <row r="163" spans="1:8" x14ac:dyDescent="0.25">
      <c r="A163" t="s">
        <v>110</v>
      </c>
      <c r="B163" t="s">
        <v>7</v>
      </c>
      <c r="C163" t="s">
        <v>84</v>
      </c>
      <c r="D163">
        <v>2</v>
      </c>
      <c r="G163">
        <v>1.5</v>
      </c>
      <c r="H163">
        <f t="shared" si="2"/>
        <v>0.4375</v>
      </c>
    </row>
    <row r="164" spans="1:8" x14ac:dyDescent="0.25">
      <c r="A164" t="s">
        <v>110</v>
      </c>
      <c r="B164" t="s">
        <v>7</v>
      </c>
      <c r="C164" t="s">
        <v>28</v>
      </c>
      <c r="D164">
        <v>1.5</v>
      </c>
      <c r="H164">
        <f t="shared" si="2"/>
        <v>0.1875</v>
      </c>
    </row>
    <row r="165" spans="1:8" x14ac:dyDescent="0.25">
      <c r="A165" t="s">
        <v>110</v>
      </c>
      <c r="B165" t="s">
        <v>7</v>
      </c>
      <c r="C165" t="s">
        <v>17</v>
      </c>
      <c r="E165">
        <v>2</v>
      </c>
      <c r="H165">
        <f t="shared" si="2"/>
        <v>0.25</v>
      </c>
    </row>
    <row r="166" spans="1:8" x14ac:dyDescent="0.25">
      <c r="A166" t="s">
        <v>110</v>
      </c>
      <c r="B166" t="s">
        <v>7</v>
      </c>
      <c r="C166" t="s">
        <v>27</v>
      </c>
      <c r="F166">
        <v>2</v>
      </c>
      <c r="G166">
        <v>0.5</v>
      </c>
      <c r="H166">
        <f t="shared" si="2"/>
        <v>0.3125</v>
      </c>
    </row>
    <row r="167" spans="1:8" x14ac:dyDescent="0.25">
      <c r="A167" t="s">
        <v>111</v>
      </c>
      <c r="B167" t="s">
        <v>1</v>
      </c>
      <c r="C167" t="s">
        <v>112</v>
      </c>
      <c r="D167">
        <v>6</v>
      </c>
      <c r="G167">
        <v>1</v>
      </c>
      <c r="H167">
        <f t="shared" si="2"/>
        <v>0.875</v>
      </c>
    </row>
    <row r="168" spans="1:8" x14ac:dyDescent="0.25">
      <c r="A168" t="s">
        <v>111</v>
      </c>
      <c r="B168" t="s">
        <v>1</v>
      </c>
      <c r="C168" t="s">
        <v>21</v>
      </c>
      <c r="D168">
        <v>9</v>
      </c>
      <c r="H168">
        <f t="shared" si="2"/>
        <v>1.125</v>
      </c>
    </row>
    <row r="169" spans="1:8" x14ac:dyDescent="0.25">
      <c r="A169" t="s">
        <v>111</v>
      </c>
      <c r="B169" t="s">
        <v>5</v>
      </c>
      <c r="C169" t="s">
        <v>88</v>
      </c>
      <c r="D169">
        <v>22</v>
      </c>
      <c r="E169">
        <v>16</v>
      </c>
      <c r="F169">
        <v>22</v>
      </c>
      <c r="G169">
        <v>33</v>
      </c>
      <c r="H169">
        <f t="shared" si="2"/>
        <v>11.625</v>
      </c>
    </row>
    <row r="170" spans="1:8" x14ac:dyDescent="0.25">
      <c r="A170" t="s">
        <v>111</v>
      </c>
      <c r="B170" t="s">
        <v>5</v>
      </c>
      <c r="C170" t="s">
        <v>113</v>
      </c>
      <c r="D170">
        <v>1</v>
      </c>
      <c r="E170">
        <v>16</v>
      </c>
      <c r="F170">
        <v>4</v>
      </c>
      <c r="G170">
        <v>1</v>
      </c>
      <c r="H170">
        <f t="shared" si="2"/>
        <v>2.75</v>
      </c>
    </row>
    <row r="171" spans="1:8" x14ac:dyDescent="0.25">
      <c r="A171" t="s">
        <v>111</v>
      </c>
      <c r="B171" t="s">
        <v>7</v>
      </c>
      <c r="C171" t="s">
        <v>27</v>
      </c>
      <c r="D171">
        <v>2</v>
      </c>
      <c r="G171">
        <v>3</v>
      </c>
      <c r="H171">
        <f t="shared" si="2"/>
        <v>0.625</v>
      </c>
    </row>
    <row r="172" spans="1:8" x14ac:dyDescent="0.25">
      <c r="A172" t="s">
        <v>111</v>
      </c>
      <c r="B172" t="s">
        <v>7</v>
      </c>
      <c r="C172" t="s">
        <v>9</v>
      </c>
      <c r="E172">
        <v>4</v>
      </c>
      <c r="H172">
        <f t="shared" si="2"/>
        <v>0.5</v>
      </c>
    </row>
    <row r="173" spans="1:8" x14ac:dyDescent="0.25">
      <c r="A173" t="s">
        <v>111</v>
      </c>
      <c r="B173" t="s">
        <v>9</v>
      </c>
      <c r="C173" t="s">
        <v>9</v>
      </c>
      <c r="F173">
        <v>16</v>
      </c>
      <c r="H173">
        <f t="shared" si="2"/>
        <v>2</v>
      </c>
    </row>
    <row r="174" spans="1:8" x14ac:dyDescent="0.25">
      <c r="A174" t="s">
        <v>111</v>
      </c>
      <c r="B174" t="s">
        <v>1</v>
      </c>
      <c r="C174" t="s">
        <v>114</v>
      </c>
      <c r="G174">
        <v>2</v>
      </c>
      <c r="H174">
        <f t="shared" si="2"/>
        <v>0.25</v>
      </c>
    </row>
    <row r="175" spans="1:8" x14ac:dyDescent="0.25">
      <c r="A175" t="s">
        <v>115</v>
      </c>
      <c r="B175" t="s">
        <v>5</v>
      </c>
      <c r="C175" t="s">
        <v>52</v>
      </c>
      <c r="D175">
        <v>23</v>
      </c>
      <c r="E175">
        <v>12</v>
      </c>
      <c r="F175">
        <v>11</v>
      </c>
      <c r="G175">
        <v>3</v>
      </c>
      <c r="H175">
        <f t="shared" si="2"/>
        <v>6.125</v>
      </c>
    </row>
    <row r="176" spans="1:8" x14ac:dyDescent="0.25">
      <c r="A176" t="s">
        <v>115</v>
      </c>
      <c r="B176" t="s">
        <v>7</v>
      </c>
      <c r="C176" t="s">
        <v>28</v>
      </c>
      <c r="D176">
        <v>17</v>
      </c>
      <c r="E176">
        <v>7</v>
      </c>
      <c r="F176">
        <v>15</v>
      </c>
      <c r="G176">
        <v>18</v>
      </c>
      <c r="H176">
        <f t="shared" si="2"/>
        <v>7.125</v>
      </c>
    </row>
    <row r="177" spans="1:8" x14ac:dyDescent="0.25">
      <c r="A177" t="s">
        <v>115</v>
      </c>
      <c r="B177" t="s">
        <v>7</v>
      </c>
      <c r="C177" t="s">
        <v>27</v>
      </c>
      <c r="E177">
        <v>4</v>
      </c>
      <c r="H177">
        <f t="shared" si="2"/>
        <v>0.5</v>
      </c>
    </row>
    <row r="178" spans="1:8" x14ac:dyDescent="0.25">
      <c r="A178" t="s">
        <v>115</v>
      </c>
      <c r="B178" t="s">
        <v>7</v>
      </c>
      <c r="C178" t="s">
        <v>18</v>
      </c>
      <c r="E178">
        <v>9</v>
      </c>
      <c r="F178">
        <v>4</v>
      </c>
      <c r="H178">
        <f t="shared" si="2"/>
        <v>1.625</v>
      </c>
    </row>
    <row r="179" spans="1:8" x14ac:dyDescent="0.25">
      <c r="A179" t="s">
        <v>115</v>
      </c>
      <c r="B179" t="s">
        <v>1</v>
      </c>
      <c r="C179" t="s">
        <v>116</v>
      </c>
      <c r="F179">
        <v>3</v>
      </c>
      <c r="G179">
        <v>4</v>
      </c>
      <c r="H179">
        <f t="shared" si="2"/>
        <v>0.875</v>
      </c>
    </row>
    <row r="180" spans="1:8" x14ac:dyDescent="0.25">
      <c r="A180" t="s">
        <v>115</v>
      </c>
      <c r="B180" t="s">
        <v>9</v>
      </c>
      <c r="C180" t="s">
        <v>9</v>
      </c>
      <c r="F180">
        <v>8</v>
      </c>
      <c r="G180">
        <v>8</v>
      </c>
      <c r="H180">
        <f t="shared" si="2"/>
        <v>2</v>
      </c>
    </row>
    <row r="181" spans="1:8" x14ac:dyDescent="0.25">
      <c r="A181" t="s">
        <v>115</v>
      </c>
      <c r="B181" t="s">
        <v>5</v>
      </c>
      <c r="C181" t="s">
        <v>51</v>
      </c>
      <c r="G181">
        <v>7</v>
      </c>
      <c r="H181">
        <f t="shared" si="2"/>
        <v>0.875</v>
      </c>
    </row>
    <row r="182" spans="1:8" x14ac:dyDescent="0.25">
      <c r="A182" t="s">
        <v>117</v>
      </c>
      <c r="B182" t="s">
        <v>1</v>
      </c>
      <c r="C182" t="s">
        <v>25</v>
      </c>
      <c r="D182">
        <v>2</v>
      </c>
      <c r="G182">
        <v>10</v>
      </c>
      <c r="H182">
        <f t="shared" si="2"/>
        <v>1.5</v>
      </c>
    </row>
    <row r="183" spans="1:8" x14ac:dyDescent="0.25">
      <c r="A183" t="s">
        <v>117</v>
      </c>
      <c r="B183" t="s">
        <v>1</v>
      </c>
      <c r="C183" t="s">
        <v>118</v>
      </c>
      <c r="D183">
        <v>2</v>
      </c>
      <c r="H183">
        <f t="shared" si="2"/>
        <v>0.25</v>
      </c>
    </row>
    <row r="184" spans="1:8" x14ac:dyDescent="0.25">
      <c r="A184" t="s">
        <v>117</v>
      </c>
      <c r="B184" t="s">
        <v>5</v>
      </c>
      <c r="C184" t="s">
        <v>32</v>
      </c>
      <c r="D184">
        <v>6</v>
      </c>
      <c r="E184">
        <v>4</v>
      </c>
      <c r="F184">
        <v>6.5</v>
      </c>
      <c r="G184">
        <v>7</v>
      </c>
      <c r="H184">
        <f t="shared" si="2"/>
        <v>2.9375</v>
      </c>
    </row>
    <row r="185" spans="1:8" x14ac:dyDescent="0.25">
      <c r="A185" t="s">
        <v>117</v>
      </c>
      <c r="B185" t="s">
        <v>5</v>
      </c>
      <c r="C185" t="s">
        <v>92</v>
      </c>
      <c r="D185">
        <v>35</v>
      </c>
      <c r="E185">
        <v>31</v>
      </c>
      <c r="F185">
        <v>40</v>
      </c>
      <c r="G185">
        <v>42</v>
      </c>
      <c r="H185">
        <f t="shared" si="2"/>
        <v>18.5</v>
      </c>
    </row>
    <row r="186" spans="1:8" x14ac:dyDescent="0.25">
      <c r="A186" t="s">
        <v>117</v>
      </c>
      <c r="B186" t="s">
        <v>7</v>
      </c>
      <c r="C186" t="s">
        <v>18</v>
      </c>
      <c r="D186">
        <v>1.5</v>
      </c>
      <c r="E186">
        <v>9</v>
      </c>
      <c r="F186">
        <v>5.5</v>
      </c>
      <c r="G186">
        <v>1</v>
      </c>
      <c r="H186">
        <f t="shared" si="2"/>
        <v>2.125</v>
      </c>
    </row>
    <row r="187" spans="1:8" x14ac:dyDescent="0.25">
      <c r="A187" t="s">
        <v>117</v>
      </c>
      <c r="B187" t="s">
        <v>1</v>
      </c>
      <c r="C187" t="s">
        <v>89</v>
      </c>
      <c r="F187">
        <v>2</v>
      </c>
      <c r="G187">
        <v>8</v>
      </c>
      <c r="H187">
        <f t="shared" si="2"/>
        <v>1.25</v>
      </c>
    </row>
    <row r="188" spans="1:8" x14ac:dyDescent="0.25">
      <c r="A188" t="s">
        <v>119</v>
      </c>
      <c r="B188" t="s">
        <v>1</v>
      </c>
      <c r="C188" t="s">
        <v>120</v>
      </c>
      <c r="D188">
        <v>10.5</v>
      </c>
      <c r="E188">
        <v>4</v>
      </c>
      <c r="F188">
        <v>2</v>
      </c>
      <c r="G188">
        <v>1</v>
      </c>
      <c r="H188">
        <f t="shared" si="2"/>
        <v>2.1875</v>
      </c>
    </row>
    <row r="189" spans="1:8" x14ac:dyDescent="0.25">
      <c r="A189" t="s">
        <v>119</v>
      </c>
      <c r="B189" t="s">
        <v>1</v>
      </c>
      <c r="C189" t="s">
        <v>121</v>
      </c>
      <c r="D189">
        <v>3</v>
      </c>
      <c r="E189">
        <v>2</v>
      </c>
      <c r="F189">
        <v>1</v>
      </c>
      <c r="G189">
        <v>3</v>
      </c>
      <c r="H189">
        <f t="shared" si="2"/>
        <v>1.125</v>
      </c>
    </row>
    <row r="190" spans="1:8" x14ac:dyDescent="0.25">
      <c r="A190" t="s">
        <v>119</v>
      </c>
      <c r="B190" t="s">
        <v>5</v>
      </c>
      <c r="C190" t="s">
        <v>51</v>
      </c>
      <c r="D190">
        <v>26.5</v>
      </c>
      <c r="E190">
        <v>27</v>
      </c>
      <c r="F190">
        <v>37</v>
      </c>
      <c r="G190">
        <v>36</v>
      </c>
      <c r="H190">
        <f t="shared" si="2"/>
        <v>15.8125</v>
      </c>
    </row>
    <row r="191" spans="1:8" x14ac:dyDescent="0.25">
      <c r="A191" t="s">
        <v>122</v>
      </c>
      <c r="B191" t="s">
        <v>1</v>
      </c>
      <c r="C191" t="s">
        <v>36</v>
      </c>
      <c r="D191">
        <v>7.5</v>
      </c>
      <c r="E191">
        <v>6.5</v>
      </c>
      <c r="F191">
        <v>6</v>
      </c>
      <c r="G191">
        <v>6</v>
      </c>
      <c r="H191">
        <f t="shared" si="2"/>
        <v>3.25</v>
      </c>
    </row>
    <row r="192" spans="1:8" x14ac:dyDescent="0.25">
      <c r="A192" t="s">
        <v>122</v>
      </c>
      <c r="B192" t="s">
        <v>1</v>
      </c>
      <c r="C192" t="s">
        <v>77</v>
      </c>
      <c r="D192">
        <v>38</v>
      </c>
      <c r="E192">
        <v>39</v>
      </c>
      <c r="F192">
        <v>42</v>
      </c>
      <c r="G192">
        <v>42</v>
      </c>
      <c r="H192">
        <f t="shared" si="2"/>
        <v>20.125</v>
      </c>
    </row>
    <row r="193" spans="1:8" x14ac:dyDescent="0.25">
      <c r="A193" t="s">
        <v>122</v>
      </c>
      <c r="B193" t="s">
        <v>1</v>
      </c>
      <c r="C193" t="s">
        <v>35</v>
      </c>
      <c r="D193">
        <v>1.5</v>
      </c>
      <c r="E193">
        <v>1.5</v>
      </c>
      <c r="F193">
        <v>1.5</v>
      </c>
      <c r="G193">
        <v>1.5</v>
      </c>
      <c r="H193">
        <f t="shared" si="2"/>
        <v>0.75</v>
      </c>
    </row>
    <row r="194" spans="1:8" x14ac:dyDescent="0.25">
      <c r="A194" t="s">
        <v>122</v>
      </c>
      <c r="B194" t="s">
        <v>1</v>
      </c>
      <c r="C194" t="s">
        <v>123</v>
      </c>
      <c r="D194">
        <v>1</v>
      </c>
      <c r="E194">
        <v>1</v>
      </c>
      <c r="F194">
        <v>0.5</v>
      </c>
      <c r="G194">
        <v>0.5</v>
      </c>
      <c r="H194">
        <f t="shared" si="2"/>
        <v>0.375</v>
      </c>
    </row>
    <row r="195" spans="1:8" x14ac:dyDescent="0.25">
      <c r="A195" t="s">
        <v>122</v>
      </c>
      <c r="B195" t="s">
        <v>1</v>
      </c>
      <c r="C195" t="s">
        <v>114</v>
      </c>
      <c r="D195">
        <v>2</v>
      </c>
      <c r="E195">
        <v>2</v>
      </c>
      <c r="F195">
        <v>1.5</v>
      </c>
      <c r="G195">
        <v>1.5</v>
      </c>
      <c r="H195">
        <f t="shared" ref="H195:H219" si="3">SUM(D195:G195)/8</f>
        <v>0.875</v>
      </c>
    </row>
    <row r="196" spans="1:8" x14ac:dyDescent="0.25">
      <c r="A196" t="s">
        <v>122</v>
      </c>
      <c r="B196" t="s">
        <v>5</v>
      </c>
      <c r="C196" t="s">
        <v>124</v>
      </c>
      <c r="D196">
        <v>0.5</v>
      </c>
      <c r="E196">
        <v>0.5</v>
      </c>
      <c r="F196">
        <v>2</v>
      </c>
      <c r="G196">
        <v>2</v>
      </c>
      <c r="H196">
        <f t="shared" si="3"/>
        <v>0.625</v>
      </c>
    </row>
    <row r="197" spans="1:8" x14ac:dyDescent="0.25">
      <c r="A197" t="s">
        <v>125</v>
      </c>
      <c r="B197" t="s">
        <v>1</v>
      </c>
      <c r="C197" t="s">
        <v>25</v>
      </c>
      <c r="D197">
        <v>14.5</v>
      </c>
      <c r="E197">
        <v>28</v>
      </c>
      <c r="F197">
        <v>5.5</v>
      </c>
      <c r="G197">
        <v>4.5</v>
      </c>
      <c r="H197">
        <f t="shared" si="3"/>
        <v>6.5625</v>
      </c>
    </row>
    <row r="198" spans="1:8" x14ac:dyDescent="0.25">
      <c r="A198" t="s">
        <v>125</v>
      </c>
      <c r="B198" t="s">
        <v>5</v>
      </c>
      <c r="C198" t="s">
        <v>32</v>
      </c>
      <c r="D198">
        <v>23.5</v>
      </c>
      <c r="E198">
        <v>8</v>
      </c>
      <c r="F198">
        <v>30.5</v>
      </c>
      <c r="G198">
        <v>44.5</v>
      </c>
      <c r="H198">
        <f t="shared" si="3"/>
        <v>13.3125</v>
      </c>
    </row>
    <row r="199" spans="1:8" x14ac:dyDescent="0.25">
      <c r="A199" t="s">
        <v>125</v>
      </c>
      <c r="B199" t="s">
        <v>5</v>
      </c>
      <c r="C199" t="s">
        <v>6</v>
      </c>
      <c r="D199">
        <v>4.5</v>
      </c>
      <c r="E199">
        <v>1</v>
      </c>
      <c r="F199">
        <v>6.5</v>
      </c>
      <c r="G199">
        <v>3</v>
      </c>
      <c r="H199">
        <f t="shared" si="3"/>
        <v>1.875</v>
      </c>
    </row>
    <row r="200" spans="1:8" x14ac:dyDescent="0.25">
      <c r="A200" t="s">
        <v>125</v>
      </c>
      <c r="B200" t="s">
        <v>7</v>
      </c>
      <c r="C200" t="s">
        <v>27</v>
      </c>
      <c r="D200">
        <v>1</v>
      </c>
      <c r="E200">
        <v>1</v>
      </c>
      <c r="F200">
        <v>2.5</v>
      </c>
      <c r="G200">
        <v>2</v>
      </c>
      <c r="H200">
        <f t="shared" si="3"/>
        <v>0.8125</v>
      </c>
    </row>
    <row r="201" spans="1:8" x14ac:dyDescent="0.25">
      <c r="A201" t="s">
        <v>126</v>
      </c>
      <c r="B201" t="s">
        <v>5</v>
      </c>
      <c r="C201" t="s">
        <v>32</v>
      </c>
      <c r="D201">
        <v>18</v>
      </c>
      <c r="E201">
        <v>15</v>
      </c>
      <c r="F201">
        <v>28</v>
      </c>
      <c r="G201">
        <v>15</v>
      </c>
      <c r="H201">
        <f t="shared" si="3"/>
        <v>9.5</v>
      </c>
    </row>
    <row r="202" spans="1:8" x14ac:dyDescent="0.25">
      <c r="A202" t="s">
        <v>126</v>
      </c>
      <c r="B202" t="s">
        <v>5</v>
      </c>
      <c r="C202" t="s">
        <v>15</v>
      </c>
      <c r="D202">
        <v>15</v>
      </c>
      <c r="E202">
        <v>2</v>
      </c>
      <c r="F202">
        <v>13</v>
      </c>
      <c r="G202">
        <v>8</v>
      </c>
      <c r="H202">
        <f t="shared" si="3"/>
        <v>4.75</v>
      </c>
    </row>
    <row r="203" spans="1:8" x14ac:dyDescent="0.25">
      <c r="A203" t="s">
        <v>126</v>
      </c>
      <c r="B203" t="s">
        <v>5</v>
      </c>
      <c r="C203" t="s">
        <v>73</v>
      </c>
      <c r="D203">
        <v>5</v>
      </c>
      <c r="E203">
        <v>1</v>
      </c>
      <c r="F203">
        <v>3</v>
      </c>
      <c r="G203">
        <v>4</v>
      </c>
      <c r="H203">
        <f t="shared" si="3"/>
        <v>1.625</v>
      </c>
    </row>
    <row r="204" spans="1:8" x14ac:dyDescent="0.25">
      <c r="A204" t="s">
        <v>126</v>
      </c>
      <c r="B204" t="s">
        <v>5</v>
      </c>
      <c r="C204" t="s">
        <v>127</v>
      </c>
      <c r="D204">
        <v>2</v>
      </c>
      <c r="G204">
        <v>4</v>
      </c>
      <c r="H204">
        <f t="shared" si="3"/>
        <v>0.75</v>
      </c>
    </row>
    <row r="205" spans="1:8" x14ac:dyDescent="0.25">
      <c r="A205" t="s">
        <v>126</v>
      </c>
      <c r="B205" t="s">
        <v>7</v>
      </c>
      <c r="C205" t="s">
        <v>27</v>
      </c>
      <c r="D205">
        <v>1</v>
      </c>
      <c r="E205">
        <v>6</v>
      </c>
      <c r="F205">
        <v>2</v>
      </c>
      <c r="G205">
        <v>3</v>
      </c>
      <c r="H205">
        <f t="shared" si="3"/>
        <v>1.5</v>
      </c>
    </row>
    <row r="206" spans="1:8" x14ac:dyDescent="0.25">
      <c r="A206" t="s">
        <v>128</v>
      </c>
      <c r="B206" t="s">
        <v>1</v>
      </c>
      <c r="C206" t="s">
        <v>25</v>
      </c>
      <c r="D206">
        <v>12</v>
      </c>
      <c r="E206">
        <v>14</v>
      </c>
      <c r="F206">
        <v>4</v>
      </c>
      <c r="G206">
        <v>19</v>
      </c>
      <c r="H206">
        <f t="shared" si="3"/>
        <v>6.125</v>
      </c>
    </row>
    <row r="207" spans="1:8" x14ac:dyDescent="0.25">
      <c r="A207" t="s">
        <v>128</v>
      </c>
      <c r="B207" t="s">
        <v>5</v>
      </c>
      <c r="C207" t="s">
        <v>32</v>
      </c>
      <c r="D207">
        <v>25</v>
      </c>
      <c r="E207">
        <v>15</v>
      </c>
      <c r="F207">
        <v>28</v>
      </c>
      <c r="G207">
        <v>15</v>
      </c>
      <c r="H207">
        <f t="shared" si="3"/>
        <v>10.375</v>
      </c>
    </row>
    <row r="208" spans="1:8" x14ac:dyDescent="0.25">
      <c r="A208" t="s">
        <v>128</v>
      </c>
      <c r="B208" t="s">
        <v>7</v>
      </c>
      <c r="C208" t="s">
        <v>28</v>
      </c>
      <c r="D208">
        <v>3</v>
      </c>
      <c r="E208">
        <v>2</v>
      </c>
      <c r="F208">
        <v>13</v>
      </c>
      <c r="G208">
        <v>8</v>
      </c>
      <c r="H208">
        <f t="shared" si="3"/>
        <v>3.25</v>
      </c>
    </row>
    <row r="209" spans="1:8" x14ac:dyDescent="0.25">
      <c r="A209" t="s">
        <v>128</v>
      </c>
      <c r="B209" t="s">
        <v>1</v>
      </c>
      <c r="C209" t="s">
        <v>47</v>
      </c>
      <c r="E209">
        <v>1</v>
      </c>
      <c r="F209">
        <v>3</v>
      </c>
      <c r="G209">
        <v>4</v>
      </c>
      <c r="H209">
        <f t="shared" si="3"/>
        <v>1</v>
      </c>
    </row>
    <row r="210" spans="1:8" x14ac:dyDescent="0.25">
      <c r="A210" t="s">
        <v>128</v>
      </c>
      <c r="B210" t="s">
        <v>1</v>
      </c>
      <c r="C210" t="s">
        <v>22</v>
      </c>
      <c r="G210">
        <v>4</v>
      </c>
      <c r="H210">
        <f t="shared" si="3"/>
        <v>0.5</v>
      </c>
    </row>
    <row r="211" spans="1:8" x14ac:dyDescent="0.25">
      <c r="A211" t="s">
        <v>129</v>
      </c>
      <c r="B211" t="s">
        <v>1</v>
      </c>
      <c r="C211" t="s">
        <v>130</v>
      </c>
      <c r="D211">
        <v>1</v>
      </c>
      <c r="E211">
        <v>6</v>
      </c>
      <c r="F211">
        <v>2</v>
      </c>
      <c r="G211">
        <v>3</v>
      </c>
      <c r="H211">
        <f t="shared" si="3"/>
        <v>1.5</v>
      </c>
    </row>
    <row r="212" spans="1:8" x14ac:dyDescent="0.25">
      <c r="A212" t="s">
        <v>129</v>
      </c>
      <c r="B212" t="s">
        <v>1</v>
      </c>
      <c r="C212" t="s">
        <v>25</v>
      </c>
      <c r="D212">
        <v>2</v>
      </c>
      <c r="E212">
        <v>10</v>
      </c>
      <c r="G212">
        <v>5</v>
      </c>
      <c r="H212">
        <f t="shared" si="3"/>
        <v>2.125</v>
      </c>
    </row>
    <row r="213" spans="1:8" x14ac:dyDescent="0.25">
      <c r="A213" t="s">
        <v>129</v>
      </c>
      <c r="B213" t="s">
        <v>1</v>
      </c>
      <c r="C213" t="s">
        <v>35</v>
      </c>
      <c r="D213">
        <v>1</v>
      </c>
      <c r="H213">
        <f t="shared" si="3"/>
        <v>0.125</v>
      </c>
    </row>
    <row r="214" spans="1:8" x14ac:dyDescent="0.25">
      <c r="A214" t="s">
        <v>129</v>
      </c>
      <c r="B214" t="s">
        <v>1</v>
      </c>
      <c r="C214" t="s">
        <v>39</v>
      </c>
      <c r="D214">
        <v>35</v>
      </c>
      <c r="E214">
        <v>10</v>
      </c>
      <c r="F214">
        <v>36</v>
      </c>
      <c r="G214">
        <v>18</v>
      </c>
      <c r="H214">
        <f t="shared" si="3"/>
        <v>12.375</v>
      </c>
    </row>
    <row r="215" spans="1:8" x14ac:dyDescent="0.25">
      <c r="A215" t="s">
        <v>129</v>
      </c>
      <c r="B215" t="s">
        <v>1</v>
      </c>
      <c r="C215" t="s">
        <v>47</v>
      </c>
      <c r="D215">
        <v>1</v>
      </c>
      <c r="E215">
        <v>1</v>
      </c>
      <c r="G215">
        <v>2</v>
      </c>
      <c r="H215">
        <f t="shared" si="3"/>
        <v>0.5</v>
      </c>
    </row>
    <row r="216" spans="1:8" x14ac:dyDescent="0.25">
      <c r="A216" t="s">
        <v>129</v>
      </c>
      <c r="B216" t="s">
        <v>7</v>
      </c>
      <c r="C216" t="s">
        <v>27</v>
      </c>
      <c r="D216">
        <v>2</v>
      </c>
      <c r="E216">
        <v>2</v>
      </c>
      <c r="F216">
        <v>2</v>
      </c>
      <c r="G216">
        <v>6</v>
      </c>
      <c r="H216">
        <f t="shared" si="3"/>
        <v>1.5</v>
      </c>
    </row>
    <row r="217" spans="1:8" x14ac:dyDescent="0.25">
      <c r="A217" t="s">
        <v>129</v>
      </c>
      <c r="B217" t="s">
        <v>7</v>
      </c>
      <c r="C217" t="s">
        <v>28</v>
      </c>
      <c r="D217">
        <v>2</v>
      </c>
      <c r="E217">
        <v>1</v>
      </c>
      <c r="F217">
        <v>1</v>
      </c>
      <c r="G217">
        <v>2</v>
      </c>
      <c r="H217">
        <f t="shared" si="3"/>
        <v>0.75</v>
      </c>
    </row>
    <row r="218" spans="1:8" x14ac:dyDescent="0.25">
      <c r="A218" t="s">
        <v>129</v>
      </c>
      <c r="B218" t="s">
        <v>5</v>
      </c>
      <c r="C218" t="s">
        <v>131</v>
      </c>
      <c r="E218">
        <v>3</v>
      </c>
      <c r="F218">
        <v>1</v>
      </c>
      <c r="G218">
        <v>3</v>
      </c>
      <c r="H218">
        <f t="shared" si="3"/>
        <v>0.875</v>
      </c>
    </row>
    <row r="219" spans="1:8" x14ac:dyDescent="0.25">
      <c r="A219" t="s">
        <v>129</v>
      </c>
      <c r="B219" t="s">
        <v>5</v>
      </c>
      <c r="C219" t="s">
        <v>32</v>
      </c>
      <c r="G219">
        <v>1</v>
      </c>
      <c r="H219">
        <f t="shared" si="3"/>
        <v>0.125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"/>
  <sheetViews>
    <sheetView topLeftCell="B1" workbookViewId="0">
      <selection activeCell="K9" sqref="K9"/>
    </sheetView>
  </sheetViews>
  <sheetFormatPr defaultRowHeight="13.8" x14ac:dyDescent="0.25"/>
  <cols>
    <col min="11" max="11" width="11.6640625" bestFit="1" customWidth="1"/>
  </cols>
  <sheetData>
    <row r="1" spans="2:11" x14ac:dyDescent="0.25">
      <c r="B1" s="1"/>
      <c r="C1" s="2"/>
      <c r="D1" s="2"/>
      <c r="E1" s="2"/>
      <c r="F1" s="2"/>
      <c r="G1" s="2"/>
      <c r="H1" s="2"/>
      <c r="I1" s="2"/>
      <c r="J1" s="2"/>
      <c r="K1" s="3"/>
    </row>
    <row r="2" spans="2:11" x14ac:dyDescent="0.25">
      <c r="B2" s="4"/>
      <c r="C2" s="4" t="s">
        <v>140</v>
      </c>
      <c r="D2" s="4" t="s">
        <v>141</v>
      </c>
      <c r="E2" s="4" t="s">
        <v>142</v>
      </c>
      <c r="F2" s="4" t="s">
        <v>143</v>
      </c>
      <c r="G2" s="4" t="s">
        <v>7</v>
      </c>
      <c r="H2" s="4" t="s">
        <v>9</v>
      </c>
      <c r="I2" s="4" t="s">
        <v>144</v>
      </c>
      <c r="J2" s="4" t="s">
        <v>148</v>
      </c>
      <c r="K2" s="4" t="s">
        <v>149</v>
      </c>
    </row>
    <row r="3" spans="2:11" x14ac:dyDescent="0.25">
      <c r="B3" s="4" t="s">
        <v>145</v>
      </c>
      <c r="C3" s="5">
        <f>E3+F3+G3+H3</f>
        <v>0</v>
      </c>
      <c r="D3" s="5">
        <v>32</v>
      </c>
      <c r="E3" s="5"/>
      <c r="F3" s="5"/>
      <c r="G3" s="5"/>
      <c r="H3" s="5"/>
      <c r="I3" s="5">
        <f>E3+F3</f>
        <v>0</v>
      </c>
      <c r="J3" s="7">
        <f>(E3+F3+H3)/21</f>
        <v>0</v>
      </c>
      <c r="K3" s="7">
        <f>(E3+F3)/21</f>
        <v>0</v>
      </c>
    </row>
    <row r="4" spans="2:11" x14ac:dyDescent="0.25">
      <c r="B4" s="4" t="s">
        <v>147</v>
      </c>
      <c r="C4" s="4" t="s">
        <v>146</v>
      </c>
      <c r="D4" s="4" t="s">
        <v>146</v>
      </c>
      <c r="E4" s="6" t="e">
        <f>E3/$C3</f>
        <v>#DIV/0!</v>
      </c>
      <c r="F4" s="6" t="e">
        <f t="shared" ref="F4:K4" si="0">F3/$C3</f>
        <v>#DIV/0!</v>
      </c>
      <c r="G4" s="6" t="e">
        <f t="shared" si="0"/>
        <v>#DIV/0!</v>
      </c>
      <c r="H4" s="6" t="e">
        <f t="shared" si="0"/>
        <v>#DIV/0!</v>
      </c>
      <c r="I4" s="6" t="e">
        <f t="shared" ref="I4" si="1">I3/$C3</f>
        <v>#DIV/0!</v>
      </c>
      <c r="J4" s="8"/>
      <c r="K4" s="8"/>
    </row>
  </sheetData>
  <mergeCells count="3">
    <mergeCell ref="B1:K1"/>
    <mergeCell ref="J3:J4"/>
    <mergeCell ref="K3:K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3" sqref="A13:XFD13"/>
    </sheetView>
  </sheetViews>
  <sheetFormatPr defaultRowHeight="13.8" x14ac:dyDescent="0.25"/>
  <cols>
    <col min="3" max="3" width="9.5546875" bestFit="1" customWidth="1"/>
    <col min="6" max="7" width="9.5546875" bestFit="1" customWidth="1"/>
  </cols>
  <sheetData>
    <row r="1" spans="1:7" x14ac:dyDescent="0.25">
      <c r="C1" s="9"/>
    </row>
    <row r="2" spans="1:7" x14ac:dyDescent="0.25">
      <c r="A2" s="10" t="s">
        <v>150</v>
      </c>
      <c r="B2" s="10" t="s">
        <v>151</v>
      </c>
      <c r="C2" s="11" t="s">
        <v>152</v>
      </c>
      <c r="E2" s="10" t="s">
        <v>150</v>
      </c>
      <c r="F2" s="10" t="s">
        <v>151</v>
      </c>
      <c r="G2" s="10" t="s">
        <v>153</v>
      </c>
    </row>
    <row r="3" spans="1:7" x14ac:dyDescent="0.25">
      <c r="A3" s="10">
        <v>1</v>
      </c>
      <c r="B3" s="10"/>
      <c r="C3" s="11"/>
      <c r="E3" s="10">
        <v>1</v>
      </c>
      <c r="F3" s="10"/>
      <c r="G3" s="10"/>
    </row>
    <row r="4" spans="1:7" x14ac:dyDescent="0.25">
      <c r="A4" s="10">
        <v>2</v>
      </c>
      <c r="B4" s="10"/>
      <c r="C4" s="11"/>
      <c r="E4" s="10">
        <v>2</v>
      </c>
      <c r="F4" s="10"/>
      <c r="G4" s="10"/>
    </row>
    <row r="5" spans="1:7" x14ac:dyDescent="0.25">
      <c r="A5" s="10">
        <v>3</v>
      </c>
      <c r="B5" s="10"/>
      <c r="C5" s="11"/>
      <c r="E5" s="10">
        <v>3</v>
      </c>
      <c r="F5" s="10"/>
      <c r="G5" s="10"/>
    </row>
    <row r="6" spans="1:7" x14ac:dyDescent="0.25">
      <c r="A6" s="10">
        <v>4</v>
      </c>
      <c r="B6" s="10"/>
      <c r="C6" s="11"/>
      <c r="E6" s="10">
        <v>4</v>
      </c>
      <c r="F6" s="10"/>
      <c r="G6" s="10"/>
    </row>
    <row r="7" spans="1:7" x14ac:dyDescent="0.25">
      <c r="A7" s="10">
        <v>5</v>
      </c>
      <c r="B7" s="10"/>
      <c r="C7" s="11"/>
      <c r="E7" s="10">
        <v>5</v>
      </c>
      <c r="F7" s="10"/>
      <c r="G7" s="10"/>
    </row>
    <row r="8" spans="1:7" x14ac:dyDescent="0.25">
      <c r="A8" s="10">
        <v>6</v>
      </c>
      <c r="B8" s="10"/>
      <c r="C8" s="11"/>
      <c r="E8" s="10">
        <v>6</v>
      </c>
      <c r="F8" s="10"/>
      <c r="G8" s="10"/>
    </row>
    <row r="9" spans="1:7" x14ac:dyDescent="0.25">
      <c r="A9" s="10">
        <v>7</v>
      </c>
      <c r="B9" s="10"/>
      <c r="C9" s="11"/>
      <c r="E9" s="10">
        <v>7</v>
      </c>
      <c r="F9" s="10"/>
      <c r="G9" s="10"/>
    </row>
    <row r="10" spans="1:7" x14ac:dyDescent="0.25">
      <c r="A10" s="10">
        <v>8</v>
      </c>
      <c r="B10" s="10"/>
      <c r="C10" s="11"/>
      <c r="E10" s="10">
        <v>8</v>
      </c>
      <c r="F10" s="10"/>
      <c r="G10" s="10"/>
    </row>
    <row r="11" spans="1:7" x14ac:dyDescent="0.25">
      <c r="A11" s="10">
        <v>9</v>
      </c>
      <c r="B11" s="10"/>
      <c r="C11" s="11"/>
      <c r="E11" s="10">
        <v>9</v>
      </c>
      <c r="F11" s="10"/>
      <c r="G11" s="10"/>
    </row>
    <row r="12" spans="1:7" x14ac:dyDescent="0.25">
      <c r="A12" s="10">
        <v>10</v>
      </c>
      <c r="B12" s="10"/>
      <c r="C12" s="11"/>
      <c r="E12" s="10">
        <v>10</v>
      </c>
      <c r="F12" s="10"/>
      <c r="G12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D8" sqref="D8"/>
    </sheetView>
  </sheetViews>
  <sheetFormatPr defaultRowHeight="13.8" x14ac:dyDescent="0.25"/>
  <cols>
    <col min="2" max="2" width="16.109375" bestFit="1" customWidth="1"/>
    <col min="3" max="3" width="7.5546875" bestFit="1" customWidth="1"/>
    <col min="6" max="6" width="16.109375" bestFit="1" customWidth="1"/>
    <col min="7" max="7" width="11.6640625" bestFit="1" customWidth="1"/>
  </cols>
  <sheetData>
    <row r="2" spans="1:7" x14ac:dyDescent="0.25">
      <c r="A2" s="10" t="s">
        <v>150</v>
      </c>
      <c r="B2" s="10" t="s">
        <v>154</v>
      </c>
      <c r="C2" s="10" t="s">
        <v>155</v>
      </c>
      <c r="E2" s="10" t="s">
        <v>150</v>
      </c>
      <c r="F2" s="10" t="s">
        <v>154</v>
      </c>
      <c r="G2" s="10" t="s">
        <v>156</v>
      </c>
    </row>
    <row r="3" spans="1:7" x14ac:dyDescent="0.25">
      <c r="A3" s="10">
        <v>1</v>
      </c>
      <c r="B3" s="10" t="s">
        <v>157</v>
      </c>
      <c r="C3" s="12"/>
      <c r="E3" s="10">
        <v>1</v>
      </c>
      <c r="F3" s="10" t="s">
        <v>157</v>
      </c>
      <c r="G3" s="12"/>
    </row>
    <row r="4" spans="1:7" x14ac:dyDescent="0.25">
      <c r="A4" s="10">
        <v>2</v>
      </c>
      <c r="B4" s="10" t="s">
        <v>158</v>
      </c>
      <c r="C4" s="12"/>
      <c r="E4" s="10">
        <v>2</v>
      </c>
      <c r="F4" s="10" t="s">
        <v>158</v>
      </c>
      <c r="G4" s="12"/>
    </row>
    <row r="5" spans="1:7" x14ac:dyDescent="0.25">
      <c r="A5" s="10">
        <v>3</v>
      </c>
      <c r="B5" s="10" t="s">
        <v>159</v>
      </c>
      <c r="C5" s="12"/>
      <c r="E5" s="10">
        <v>3</v>
      </c>
      <c r="F5" s="10" t="s">
        <v>160</v>
      </c>
      <c r="G5" s="12"/>
    </row>
    <row r="6" spans="1:7" x14ac:dyDescent="0.25">
      <c r="A6" s="10">
        <v>4</v>
      </c>
      <c r="B6" s="10" t="s">
        <v>161</v>
      </c>
      <c r="C6" s="12"/>
      <c r="E6" s="10">
        <v>4</v>
      </c>
      <c r="F6" s="10" t="s">
        <v>162</v>
      </c>
      <c r="G6" s="12"/>
    </row>
    <row r="7" spans="1:7" x14ac:dyDescent="0.25">
      <c r="A7" s="10">
        <v>5</v>
      </c>
      <c r="B7" s="10" t="s">
        <v>163</v>
      </c>
      <c r="C7" s="12"/>
      <c r="E7" s="10">
        <v>5</v>
      </c>
      <c r="F7" s="10" t="s">
        <v>161</v>
      </c>
      <c r="G7" s="12"/>
    </row>
    <row r="8" spans="1:7" x14ac:dyDescent="0.25">
      <c r="A8" s="10">
        <v>6</v>
      </c>
      <c r="B8" s="10" t="s">
        <v>162</v>
      </c>
      <c r="C8" s="12"/>
      <c r="E8" s="10">
        <v>6</v>
      </c>
      <c r="F8" s="10" t="s">
        <v>159</v>
      </c>
      <c r="G8" s="12"/>
    </row>
    <row r="9" spans="1:7" x14ac:dyDescent="0.25">
      <c r="A9" s="10">
        <v>7</v>
      </c>
      <c r="B9" s="10" t="s">
        <v>160</v>
      </c>
      <c r="C9" s="12"/>
      <c r="E9" s="10">
        <v>7</v>
      </c>
      <c r="F9" s="10" t="s">
        <v>163</v>
      </c>
      <c r="G9" s="1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tabSelected="1" workbookViewId="0">
      <selection activeCell="C3" sqref="C3"/>
    </sheetView>
  </sheetViews>
  <sheetFormatPr defaultRowHeight="13.8" x14ac:dyDescent="0.25"/>
  <cols>
    <col min="7" max="7" width="11.6640625" bestFit="1" customWidth="1"/>
    <col min="11" max="11" width="11.6640625" bestFit="1" customWidth="1"/>
  </cols>
  <sheetData>
    <row r="2" spans="1:11" x14ac:dyDescent="0.25">
      <c r="A2" s="10" t="s">
        <v>150</v>
      </c>
      <c r="B2" s="10" t="s">
        <v>164</v>
      </c>
      <c r="C2" s="10" t="s">
        <v>165</v>
      </c>
      <c r="E2" s="10" t="s">
        <v>150</v>
      </c>
      <c r="F2" s="10" t="s">
        <v>164</v>
      </c>
      <c r="G2" s="10" t="s">
        <v>155</v>
      </c>
      <c r="I2" s="10" t="s">
        <v>150</v>
      </c>
      <c r="J2" s="10" t="s">
        <v>164</v>
      </c>
      <c r="K2" s="10" t="s">
        <v>156</v>
      </c>
    </row>
    <row r="3" spans="1:11" x14ac:dyDescent="0.25">
      <c r="A3" s="10">
        <v>1</v>
      </c>
      <c r="B3" s="10"/>
      <c r="C3" s="12"/>
      <c r="E3" s="10">
        <v>1</v>
      </c>
      <c r="F3" s="10"/>
      <c r="G3" s="12"/>
      <c r="I3" s="10">
        <v>1</v>
      </c>
      <c r="J3" s="10"/>
      <c r="K3" s="12"/>
    </row>
    <row r="4" spans="1:11" x14ac:dyDescent="0.25">
      <c r="A4" s="10">
        <v>2</v>
      </c>
      <c r="B4" s="10"/>
      <c r="C4" s="12"/>
      <c r="E4" s="10">
        <v>2</v>
      </c>
      <c r="F4" s="10"/>
      <c r="G4" s="12"/>
      <c r="I4" s="10">
        <v>2</v>
      </c>
      <c r="J4" s="10"/>
      <c r="K4" s="12"/>
    </row>
    <row r="5" spans="1:11" x14ac:dyDescent="0.25">
      <c r="A5" s="10">
        <v>3</v>
      </c>
      <c r="B5" s="10"/>
      <c r="C5" s="12"/>
      <c r="E5" s="10">
        <v>3</v>
      </c>
      <c r="F5" s="10"/>
      <c r="G5" s="12"/>
      <c r="I5" s="10">
        <v>3</v>
      </c>
      <c r="J5" s="10"/>
      <c r="K5" s="12"/>
    </row>
    <row r="6" spans="1:11" x14ac:dyDescent="0.25">
      <c r="A6" s="10">
        <v>4</v>
      </c>
      <c r="B6" s="10"/>
      <c r="C6" s="12"/>
      <c r="E6" s="10">
        <v>4</v>
      </c>
      <c r="F6" s="10"/>
      <c r="G6" s="12"/>
      <c r="I6" s="10">
        <v>4</v>
      </c>
      <c r="J6" s="10"/>
      <c r="K6" s="12"/>
    </row>
    <row r="7" spans="1:11" x14ac:dyDescent="0.25">
      <c r="A7" s="10">
        <v>5</v>
      </c>
      <c r="B7" s="10"/>
      <c r="C7" s="12"/>
      <c r="E7" s="10">
        <v>5</v>
      </c>
      <c r="F7" s="10"/>
      <c r="G7" s="12"/>
      <c r="I7" s="10">
        <v>5</v>
      </c>
      <c r="J7" s="10"/>
      <c r="K7" s="12"/>
    </row>
    <row r="8" spans="1:11" x14ac:dyDescent="0.25">
      <c r="A8" s="10">
        <v>6</v>
      </c>
      <c r="B8" s="10"/>
      <c r="C8" s="12"/>
      <c r="E8" s="10">
        <v>6</v>
      </c>
      <c r="F8" s="10"/>
      <c r="G8" s="12"/>
      <c r="I8" s="10">
        <v>6</v>
      </c>
      <c r="J8" s="10"/>
      <c r="K8" s="12"/>
    </row>
    <row r="9" spans="1:11" x14ac:dyDescent="0.25">
      <c r="A9" s="10">
        <v>7</v>
      </c>
      <c r="B9" s="10"/>
      <c r="C9" s="12"/>
      <c r="E9" s="10">
        <v>7</v>
      </c>
      <c r="F9" s="10"/>
      <c r="G9" s="12"/>
      <c r="I9" s="10">
        <v>7</v>
      </c>
      <c r="J9" s="10"/>
      <c r="K9" s="12"/>
    </row>
    <row r="10" spans="1:11" x14ac:dyDescent="0.25">
      <c r="A10" s="10">
        <v>8</v>
      </c>
      <c r="B10" s="10"/>
      <c r="C10" s="12"/>
      <c r="E10" s="10">
        <v>8</v>
      </c>
      <c r="F10" s="10"/>
      <c r="G10" s="12"/>
      <c r="I10" s="10">
        <v>8</v>
      </c>
      <c r="J10" s="10"/>
      <c r="K10" s="12"/>
    </row>
    <row r="11" spans="1:11" x14ac:dyDescent="0.25">
      <c r="A11" s="10">
        <v>9</v>
      </c>
      <c r="B11" s="10"/>
      <c r="C11" s="12"/>
      <c r="E11" s="10">
        <v>9</v>
      </c>
      <c r="F11" s="10"/>
      <c r="G11" s="12"/>
      <c r="I11" s="10">
        <v>9</v>
      </c>
      <c r="J11" s="10"/>
      <c r="K11" s="12"/>
    </row>
    <row r="12" spans="1:11" x14ac:dyDescent="0.25">
      <c r="A12" s="10">
        <v>10</v>
      </c>
      <c r="B12" s="10"/>
      <c r="C12" s="12"/>
      <c r="E12" s="10">
        <v>10</v>
      </c>
      <c r="F12" s="10"/>
      <c r="G12" s="12"/>
      <c r="I12" s="10">
        <v>10</v>
      </c>
      <c r="J12" s="10"/>
      <c r="K12" s="12"/>
    </row>
    <row r="13" spans="1:11" x14ac:dyDescent="0.25">
      <c r="A13" s="10">
        <v>11</v>
      </c>
      <c r="B13" s="10"/>
      <c r="C13" s="12"/>
      <c r="E13" s="10">
        <v>11</v>
      </c>
      <c r="F13" s="10"/>
      <c r="G13" s="12"/>
      <c r="I13" s="10">
        <v>11</v>
      </c>
      <c r="J13" s="10"/>
      <c r="K13" s="12"/>
    </row>
    <row r="14" spans="1:11" x14ac:dyDescent="0.25">
      <c r="A14" s="10">
        <v>12</v>
      </c>
      <c r="B14" s="10"/>
      <c r="C14" s="12"/>
      <c r="E14" s="10">
        <v>12</v>
      </c>
      <c r="F14" s="10"/>
      <c r="G14" s="12"/>
      <c r="I14" s="10">
        <v>12</v>
      </c>
      <c r="J14" s="10"/>
      <c r="K14" s="12"/>
    </row>
    <row r="15" spans="1:11" x14ac:dyDescent="0.25">
      <c r="A15" s="10">
        <v>13</v>
      </c>
      <c r="B15" s="10"/>
      <c r="C15" s="12"/>
      <c r="E15" s="10">
        <v>13</v>
      </c>
      <c r="F15" s="10"/>
      <c r="G15" s="12"/>
      <c r="I15" s="10">
        <v>13</v>
      </c>
      <c r="J15" s="10"/>
      <c r="K15" s="12"/>
    </row>
    <row r="16" spans="1:11" x14ac:dyDescent="0.25">
      <c r="A16" s="10">
        <v>14</v>
      </c>
      <c r="B16" s="10"/>
      <c r="C16" s="12"/>
      <c r="E16" s="10">
        <v>14</v>
      </c>
      <c r="F16" s="10"/>
      <c r="G16" s="12"/>
      <c r="I16" s="10">
        <v>14</v>
      </c>
      <c r="J16" s="10"/>
      <c r="K16" s="12"/>
    </row>
    <row r="17" spans="1:11" x14ac:dyDescent="0.25">
      <c r="A17" s="10">
        <v>15</v>
      </c>
      <c r="B17" s="10"/>
      <c r="C17" s="12"/>
      <c r="E17" s="10">
        <v>15</v>
      </c>
      <c r="F17" s="10"/>
      <c r="G17" s="12"/>
      <c r="I17" s="10">
        <v>15</v>
      </c>
      <c r="J17" s="10"/>
      <c r="K17" s="12"/>
    </row>
    <row r="18" spans="1:11" x14ac:dyDescent="0.25">
      <c r="A18" s="10">
        <v>16</v>
      </c>
      <c r="B18" s="10"/>
      <c r="C18" s="12"/>
      <c r="E18" s="10">
        <v>16</v>
      </c>
      <c r="F18" s="10"/>
      <c r="G18" s="12"/>
      <c r="I18" s="10">
        <v>16</v>
      </c>
      <c r="J18" s="10"/>
      <c r="K18" s="12"/>
    </row>
    <row r="19" spans="1:11" x14ac:dyDescent="0.25">
      <c r="A19" s="10">
        <v>17</v>
      </c>
      <c r="B19" s="10"/>
      <c r="C19" s="12"/>
      <c r="E19" s="10">
        <v>17</v>
      </c>
      <c r="F19" s="10"/>
      <c r="G19" s="12"/>
      <c r="I19" s="10">
        <v>17</v>
      </c>
      <c r="J19" s="10"/>
      <c r="K19" s="12"/>
    </row>
    <row r="20" spans="1:11" x14ac:dyDescent="0.25">
      <c r="A20" s="10">
        <v>18</v>
      </c>
      <c r="B20" s="10"/>
      <c r="C20" s="12"/>
      <c r="E20" s="10">
        <v>18</v>
      </c>
      <c r="F20" s="10"/>
      <c r="G20" s="12"/>
      <c r="I20" s="10">
        <v>18</v>
      </c>
      <c r="J20" s="10"/>
      <c r="K20" s="12"/>
    </row>
    <row r="21" spans="1:11" x14ac:dyDescent="0.25">
      <c r="A21" s="10">
        <v>19</v>
      </c>
      <c r="B21" s="10"/>
      <c r="C21" s="12"/>
      <c r="E21" s="10">
        <v>19</v>
      </c>
      <c r="F21" s="10"/>
      <c r="G21" s="12"/>
      <c r="I21" s="10">
        <v>19</v>
      </c>
      <c r="J21" s="10"/>
      <c r="K21" s="12"/>
    </row>
    <row r="22" spans="1:11" x14ac:dyDescent="0.25">
      <c r="A22" s="10">
        <v>20</v>
      </c>
      <c r="B22" s="10"/>
      <c r="C22" s="12"/>
      <c r="E22" s="10">
        <v>20</v>
      </c>
      <c r="F22" s="10"/>
      <c r="G22" s="12"/>
      <c r="I22" s="10">
        <v>20</v>
      </c>
      <c r="J22" s="10"/>
      <c r="K22" s="12"/>
    </row>
    <row r="23" spans="1:11" x14ac:dyDescent="0.25">
      <c r="A23" s="10">
        <v>21</v>
      </c>
      <c r="B23" s="10"/>
      <c r="C23" s="12"/>
      <c r="E23" s="10">
        <v>21</v>
      </c>
      <c r="F23" s="10"/>
      <c r="G23" s="12"/>
      <c r="I23" s="10">
        <v>21</v>
      </c>
      <c r="J23" s="10"/>
      <c r="K23" s="12"/>
    </row>
    <row r="24" spans="1:11" x14ac:dyDescent="0.25">
      <c r="A24" s="10">
        <v>22</v>
      </c>
      <c r="B24" s="10"/>
      <c r="C24" s="12"/>
      <c r="E24" s="10">
        <v>22</v>
      </c>
      <c r="F24" s="10"/>
      <c r="G24" s="12"/>
      <c r="I24" s="10">
        <v>22</v>
      </c>
      <c r="J24" s="10"/>
      <c r="K24" s="12"/>
    </row>
    <row r="25" spans="1:11" x14ac:dyDescent="0.25">
      <c r="A25" s="10">
        <v>23</v>
      </c>
      <c r="B25" s="10"/>
      <c r="C25" s="12"/>
      <c r="E25" s="10">
        <v>23</v>
      </c>
      <c r="F25" s="10"/>
      <c r="G25" s="12"/>
      <c r="I25" s="10">
        <v>23</v>
      </c>
      <c r="J25" s="10"/>
      <c r="K25" s="12"/>
    </row>
    <row r="26" spans="1:11" x14ac:dyDescent="0.25">
      <c r="A26" s="10">
        <v>24</v>
      </c>
      <c r="B26" s="10"/>
      <c r="C26" s="12"/>
      <c r="E26" s="10">
        <v>24</v>
      </c>
      <c r="F26" s="10"/>
      <c r="G26" s="12"/>
      <c r="I26" s="10">
        <v>24</v>
      </c>
      <c r="J26" s="10"/>
      <c r="K26" s="12"/>
    </row>
    <row r="27" spans="1:11" x14ac:dyDescent="0.25">
      <c r="A27" s="10">
        <v>25</v>
      </c>
      <c r="B27" s="10"/>
      <c r="C27" s="12"/>
      <c r="E27" s="10">
        <v>25</v>
      </c>
      <c r="F27" s="10"/>
      <c r="G27" s="12"/>
      <c r="I27" s="10">
        <v>25</v>
      </c>
      <c r="J27" s="10"/>
      <c r="K27" s="12"/>
    </row>
    <row r="28" spans="1:11" x14ac:dyDescent="0.25">
      <c r="A28" s="10">
        <v>26</v>
      </c>
      <c r="B28" s="10"/>
      <c r="C28" s="12"/>
      <c r="E28" s="10">
        <v>26</v>
      </c>
      <c r="F28" s="10"/>
      <c r="G28" s="12"/>
      <c r="I28" s="10">
        <v>26</v>
      </c>
      <c r="J28" s="10"/>
      <c r="K28" s="12"/>
    </row>
    <row r="29" spans="1:11" x14ac:dyDescent="0.25">
      <c r="A29" s="10">
        <v>27</v>
      </c>
      <c r="B29" s="10"/>
      <c r="C29" s="12"/>
      <c r="E29" s="10">
        <v>27</v>
      </c>
      <c r="F29" s="10"/>
      <c r="G29" s="12"/>
      <c r="I29" s="10">
        <v>27</v>
      </c>
      <c r="J29" s="10"/>
      <c r="K29" s="12"/>
    </row>
    <row r="30" spans="1:11" x14ac:dyDescent="0.25">
      <c r="A30" s="10">
        <v>28</v>
      </c>
      <c r="B30" s="10"/>
      <c r="C30" s="12"/>
      <c r="E30" s="10">
        <v>28</v>
      </c>
      <c r="F30" s="10"/>
      <c r="G30" s="12"/>
      <c r="I30" s="10">
        <v>28</v>
      </c>
      <c r="J30" s="10"/>
      <c r="K30" s="12"/>
    </row>
    <row r="31" spans="1:11" x14ac:dyDescent="0.25">
      <c r="A31" s="10">
        <v>29</v>
      </c>
      <c r="B31" s="10"/>
      <c r="C31" s="12"/>
      <c r="E31" s="10">
        <v>29</v>
      </c>
      <c r="F31" s="10"/>
      <c r="G31" s="12"/>
      <c r="I31" s="10">
        <v>29</v>
      </c>
      <c r="J31" s="10"/>
      <c r="K31" s="12"/>
    </row>
    <row r="32" spans="1:11" x14ac:dyDescent="0.25">
      <c r="A32" s="10">
        <v>30</v>
      </c>
      <c r="B32" s="10"/>
      <c r="C32" s="12"/>
      <c r="E32" s="10">
        <v>30</v>
      </c>
      <c r="F32" s="10"/>
      <c r="G32" s="12"/>
      <c r="I32" s="10">
        <v>30</v>
      </c>
      <c r="J32" s="10"/>
      <c r="K32" s="12"/>
    </row>
    <row r="33" spans="1:11" x14ac:dyDescent="0.25">
      <c r="A33" s="10">
        <v>31</v>
      </c>
      <c r="B33" s="10"/>
      <c r="C33" s="12"/>
      <c r="E33" s="10">
        <v>31</v>
      </c>
      <c r="F33" s="10"/>
      <c r="G33" s="12"/>
      <c r="I33" s="10">
        <v>31</v>
      </c>
      <c r="J33" s="10"/>
      <c r="K33" s="12"/>
    </row>
    <row r="34" spans="1:11" x14ac:dyDescent="0.25">
      <c r="A34" s="10">
        <v>32</v>
      </c>
      <c r="B34" s="10"/>
      <c r="C34" s="12"/>
      <c r="E34" s="10">
        <v>32</v>
      </c>
      <c r="F34" s="10"/>
      <c r="G34" s="12"/>
      <c r="I34" s="10">
        <v>32</v>
      </c>
      <c r="J34" s="10"/>
      <c r="K34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项目投入统计(人员维度)</vt:lpstr>
      <vt:lpstr>总体</vt:lpstr>
      <vt:lpstr>按项目统计</vt:lpstr>
      <vt:lpstr>按业务组统计</vt:lpstr>
      <vt:lpstr>按个人统计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wzz</dc:creator>
  <cp:lastModifiedBy>Li Yixin 李奕信</cp:lastModifiedBy>
  <dcterms:created xsi:type="dcterms:W3CDTF">2022-10-07T13:10:48Z</dcterms:created>
  <dcterms:modified xsi:type="dcterms:W3CDTF">2022-10-07T13:53:43Z</dcterms:modified>
</cp:coreProperties>
</file>