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项目投入统计(人员维度)"/>
    <sheet r:id="rId2" sheetId="2" name="Sheet4"/>
    <sheet r:id="rId3" sheetId="3" name="Sheet5"/>
    <sheet r:id="rId4" sheetId="4" name="Sheet3"/>
    <sheet r:id="rId5" sheetId="5" name="维度表"/>
  </sheets>
  <calcPr fullCalcOnLoad="1"/>
</workbook>
</file>

<file path=xl/sharedStrings.xml><?xml version="1.0" encoding="utf-8"?>
<sst xmlns="http://schemas.openxmlformats.org/spreadsheetml/2006/main" count="1548" uniqueCount="164">
  <si>
    <t>朱苏明</t>
  </si>
  <si>
    <t>公司治理</t>
  </si>
  <si>
    <t>符芳恺</t>
  </si>
  <si>
    <t>陆小兰</t>
  </si>
  <si>
    <t>董乐航</t>
  </si>
  <si>
    <t>耿凡舒</t>
  </si>
  <si>
    <t>徐勇</t>
  </si>
  <si>
    <t>物资供应</t>
  </si>
  <si>
    <t>刘攀</t>
  </si>
  <si>
    <t>何远</t>
  </si>
  <si>
    <t>卢绍松</t>
  </si>
  <si>
    <t>廖美联</t>
  </si>
  <si>
    <t>黎庆奋</t>
  </si>
  <si>
    <t>销售物流</t>
  </si>
  <si>
    <t>陈其达</t>
  </si>
  <si>
    <t>廖武燊</t>
  </si>
  <si>
    <t>张劢</t>
  </si>
  <si>
    <t>吕光源</t>
  </si>
  <si>
    <t>数据应用</t>
  </si>
  <si>
    <t>翁圳滨</t>
  </si>
  <si>
    <t>冯求四</t>
  </si>
  <si>
    <t>帅泉泉</t>
  </si>
  <si>
    <t>许伟兴</t>
  </si>
  <si>
    <t>新业务</t>
  </si>
  <si>
    <t>韦庆生</t>
  </si>
  <si>
    <t>黄国杰</t>
  </si>
  <si>
    <t>滕兆悟</t>
  </si>
  <si>
    <t>通用技术</t>
  </si>
  <si>
    <t>黄嘉杰</t>
  </si>
  <si>
    <t>胡志忠</t>
  </si>
  <si>
    <t>王超</t>
  </si>
  <si>
    <t>基础设施及桌面</t>
  </si>
  <si>
    <t>邓承熹</t>
  </si>
  <si>
    <t>陈亮</t>
  </si>
  <si>
    <t>邱文杰</t>
  </si>
  <si>
    <t>罗远</t>
  </si>
  <si>
    <t>江忠</t>
  </si>
  <si>
    <t>谭文辉</t>
  </si>
  <si>
    <t>电商</t>
  </si>
  <si>
    <t>揭俊娟</t>
  </si>
  <si>
    <t>何新辉</t>
  </si>
  <si>
    <t>周刚</t>
  </si>
  <si>
    <t>史少龙</t>
  </si>
  <si>
    <t>赵翠旺</t>
  </si>
  <si>
    <t>李鹏</t>
  </si>
  <si>
    <t>基础设施</t>
  </si>
  <si>
    <t>人员</t>
  </si>
  <si>
    <t>分类</t>
  </si>
  <si>
    <t>项目</t>
  </si>
  <si>
    <t>W1</t>
  </si>
  <si>
    <t>W2</t>
  </si>
  <si>
    <t>W3</t>
  </si>
  <si>
    <t>W4</t>
  </si>
  <si>
    <t>W5</t>
  </si>
  <si>
    <t>W6</t>
  </si>
  <si>
    <t>SUM （人天）</t>
  </si>
  <si>
    <t>组别</t>
  </si>
  <si>
    <t>运维</t>
  </si>
  <si>
    <t>请假</t>
  </si>
  <si>
    <t>建设</t>
  </si>
  <si>
    <t>SRM升级项目</t>
  </si>
  <si>
    <t>辅材备件共享平台优化项目</t>
  </si>
  <si>
    <t>人民币报表</t>
  </si>
  <si>
    <t>供应商关系管理系统（SRM）</t>
  </si>
  <si>
    <t>公务车辆管理系统</t>
  </si>
  <si>
    <t>辅材备件共享系统（SISC）</t>
  </si>
  <si>
    <t>通用</t>
  </si>
  <si>
    <t>临时会议（非项目建设、运维）</t>
  </si>
  <si>
    <t>污染物排放在线监控平台（EPM）</t>
  </si>
  <si>
    <t>智税平台项目实施</t>
  </si>
  <si>
    <t>上报资料表</t>
  </si>
  <si>
    <t>基地报表线上化系统</t>
  </si>
  <si>
    <t>其他工作(不属于以上工作，请选此项）</t>
  </si>
  <si>
    <t>数字化报表自助分析</t>
  </si>
  <si>
    <t>生产月报管理系统</t>
  </si>
  <si>
    <t>研发项目管理</t>
  </si>
  <si>
    <t>SRM与守正对接项目</t>
  </si>
  <si>
    <t>党建</t>
  </si>
  <si>
    <t>基地报表线上化推广三期项目</t>
  </si>
  <si>
    <t>怡宝主数据治理项目</t>
  </si>
  <si>
    <t>数字化大屏二期</t>
  </si>
  <si>
    <t>营销</t>
  </si>
  <si>
    <t>营销支持</t>
  </si>
  <si>
    <t>商业智能平台（BI）</t>
  </si>
  <si>
    <t>控股数字化大屏</t>
  </si>
  <si>
    <t>新业态基础信息化系统推广项目</t>
  </si>
  <si>
    <t>装配式生产管理系统推广及系统集成项目</t>
  </si>
  <si>
    <t>主数据系统（MDM）</t>
  </si>
  <si>
    <t>主数据运维</t>
  </si>
  <si>
    <t>一卡通系统推广</t>
  </si>
  <si>
    <t>ERP系统</t>
  </si>
  <si>
    <t>一卡通发运</t>
  </si>
  <si>
    <t>一卡通系统迭代优化</t>
  </si>
  <si>
    <t>销售移动APP</t>
  </si>
  <si>
    <t>华润电力粉煤灰挂牌销售管理系统项目</t>
  </si>
  <si>
    <t>汽运调度管理系统升级项目</t>
  </si>
  <si>
    <t>休假</t>
  </si>
  <si>
    <t>临时会议</t>
  </si>
  <si>
    <t>其他</t>
  </si>
  <si>
    <t>共享运营指标及大屏展示</t>
  </si>
  <si>
    <t>销项发票管理系统</t>
  </si>
  <si>
    <t>智数材料编制</t>
  </si>
  <si>
    <t>财务系统优化：管理合并系统架构调整、应用升级及上云项目</t>
  </si>
  <si>
    <t>华润集团临时工作</t>
  </si>
  <si>
    <t>资金系统</t>
  </si>
  <si>
    <t>财务系统优化：RPA机器人三期及流程挖掘项目</t>
  </si>
  <si>
    <t>管理合并系统</t>
  </si>
  <si>
    <t>进项发票管理</t>
  </si>
  <si>
    <t>会计电子档案</t>
  </si>
  <si>
    <t>电子签章</t>
  </si>
  <si>
    <t>全面预算管理系统</t>
  </si>
  <si>
    <t>PMO运维</t>
  </si>
  <si>
    <t>报账系统</t>
  </si>
  <si>
    <t>itsm</t>
  </si>
  <si>
    <t>人事流程优化项目2期</t>
  </si>
  <si>
    <t>人力资源数据分析（BI）项目</t>
  </si>
  <si>
    <t>组织架构管理优化</t>
  </si>
  <si>
    <t>LDAP系统对接工作</t>
  </si>
  <si>
    <t>人力资源系统日常运维</t>
  </si>
  <si>
    <t>考勤系统日常运维</t>
  </si>
  <si>
    <t>华润化学材料智慧物流项目</t>
  </si>
  <si>
    <t>OA系统</t>
  </si>
  <si>
    <t>华润水泥投资管理系统</t>
  </si>
  <si>
    <t>档案管理系统</t>
  </si>
  <si>
    <t>知识库管理系统（K-cool）</t>
  </si>
  <si>
    <t>水泥官网</t>
  </si>
  <si>
    <t>润工作3.0</t>
  </si>
  <si>
    <t>综合内网</t>
  </si>
  <si>
    <t>汽运GPS</t>
  </si>
  <si>
    <t>PMO（工作周报、管理月报）</t>
  </si>
  <si>
    <t>数据库运维服务</t>
  </si>
  <si>
    <t>华润电力污泥运输管理平台</t>
  </si>
  <si>
    <t>桌面云系统</t>
  </si>
  <si>
    <t>桌面设施</t>
  </si>
  <si>
    <t>总部桌面云建设</t>
  </si>
  <si>
    <t>年休假</t>
  </si>
  <si>
    <t>每日技术组工作复盘与检查</t>
  </si>
  <si>
    <t>承运商调度模块原型设计</t>
  </si>
  <si>
    <t>2.5.0版本开发任务安排</t>
  </si>
  <si>
    <t>需求跟踪：营销模式数字化转型项目_项目问题跟踪</t>
  </si>
  <si>
    <t>项目管理：模块开发进度跟进</t>
  </si>
  <si>
    <t>微软软件采购（EA）</t>
  </si>
  <si>
    <t>AD活动目录</t>
  </si>
  <si>
    <t>IT基础设施管理平台</t>
  </si>
  <si>
    <t>主机系统</t>
  </si>
  <si>
    <t>网络</t>
  </si>
  <si>
    <t>邮箱</t>
  </si>
  <si>
    <t>亚信防病毒平台</t>
  </si>
  <si>
    <t>信息安全相关运维</t>
  </si>
  <si>
    <t>报账系统-收款工作台</t>
  </si>
  <si>
    <t>电票平台</t>
  </si>
  <si>
    <t>CRM客户关系管理系统一期项目</t>
  </si>
  <si>
    <t>石材ERP一期建设项目（石材工厂ERP和石材销售一体化）</t>
  </si>
  <si>
    <t>总部会议系统升级及维保</t>
  </si>
  <si>
    <t>调休</t>
  </si>
  <si>
    <t>运维总人天</t>
  </si>
  <si>
    <t>建设总人天</t>
  </si>
  <si>
    <t>请假总人天</t>
  </si>
  <si>
    <t>通用总人天</t>
  </si>
  <si>
    <t>营销总人天</t>
  </si>
  <si>
    <t>(多项)</t>
  </si>
  <si>
    <t>行标签</t>
  </si>
  <si>
    <t>求和项:SUM （人天）</t>
  </si>
  <si>
    <t>总计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</si>
</sst>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等线"/>
      <family val="2"/>
    </font>
    <font>
      <b/>
      <sz val="11"/>
      <color theme="1"/>
      <name val="等线"/>
      <family val="2"/>
    </font>
    <font>
      <sz val="11"/>
      <color theme="1"/>
      <name val="Calibri"/>
      <family val="2"/>
    </font>
    <font>
      <b/>
      <sz val="11"/>
      <color rgb="FF000000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rgb="FFdae3f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faadc"/>
      </top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/>
      <right/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8faadc"/>
      </left>
      <right/>
      <top style="thin">
        <color rgb="FF8faadc"/>
      </top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right"/>
    </xf>
    <xf xfId="0" numFmtId="0" borderId="1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right"/>
    </xf>
    <xf xfId="0" numFmtId="0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4" applyNumberFormat="1" borderId="5" applyBorder="1" fontId="3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0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4" applyNumberFormat="1" borderId="6" applyBorder="1" fontId="4" applyFont="1" fillId="2" applyFill="1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7" applyBorder="1" fontId="3" applyFont="1" fillId="0" applyAlignment="1">
      <alignment horizontal="left"/>
    </xf>
    <xf xfId="0" numFmtId="0" borderId="8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K224" displayName="表2" name="表2" id="1" totalsRowShown="0">
  <autoFilter ref="A1:K224"/>
  <tableColumns count="11">
    <tableColumn name="人员" id="1"/>
    <tableColumn name="分类" id="2"/>
    <tableColumn name="项目" id="3"/>
    <tableColumn name="W1" id="4"/>
    <tableColumn name="W2" id="5"/>
    <tableColumn name="W3" id="6"/>
    <tableColumn name="W4" id="7"/>
    <tableColumn name="W5" id="8"/>
    <tableColumn name="W6" id="9"/>
    <tableColumn name="SUM （人天）" id="10"/>
    <tableColumn name="组别" id="11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24"/>
  <sheetViews>
    <sheetView workbookViewId="0" tabSelected="1"/>
  </sheetViews>
  <sheetFormatPr defaultRowHeight="15" x14ac:dyDescent="0.25"/>
  <cols>
    <col min="1" max="1" style="6" width="11.862142857142858" customWidth="1" bestFit="1"/>
    <col min="2" max="2" style="6" width="11.862142857142858" customWidth="1" bestFit="1"/>
    <col min="3" max="3" style="6" width="11.862142857142858" customWidth="1" bestFit="1"/>
    <col min="4" max="4" style="22" width="11.862142857142858" customWidth="1" bestFit="1"/>
    <col min="5" max="5" style="22" width="11.862142857142858" customWidth="1" bestFit="1"/>
    <col min="6" max="6" style="7" width="11.862142857142858" customWidth="1" bestFit="1"/>
    <col min="7" max="7" style="7" width="11.862142857142858" customWidth="1" bestFit="1"/>
    <col min="8" max="8" style="7" width="11.862142857142858" customWidth="1" bestFit="1"/>
    <col min="9" max="9" style="22" width="11.862142857142858" customWidth="1" bestFit="1"/>
    <col min="10" max="10" style="23" width="13.147857142857141" customWidth="1" bestFit="1"/>
    <col min="11" max="11" style="24" width="11.862142857142858" customWidth="1" bestFit="1"/>
  </cols>
  <sheetData>
    <row x14ac:dyDescent="0.25" r="1" customHeight="1" ht="22.5">
      <c r="A1" s="36" t="s">
        <v>46</v>
      </c>
      <c r="B1" s="8" t="s">
        <v>47</v>
      </c>
      <c r="C1" s="8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10" t="s">
        <v>55</v>
      </c>
      <c r="K1" s="37" t="s">
        <v>56</v>
      </c>
    </row>
    <row x14ac:dyDescent="0.25" r="2" customHeight="1" ht="20.25">
      <c r="A2" s="38" t="s">
        <v>40</v>
      </c>
      <c r="B2" s="12" t="s">
        <v>57</v>
      </c>
      <c r="C2" s="12" t="s">
        <v>38</v>
      </c>
      <c r="D2" s="13">
        <v>27</v>
      </c>
      <c r="E2" s="13">
        <v>45</v>
      </c>
      <c r="F2" s="14"/>
      <c r="G2" s="14"/>
      <c r="H2" s="13">
        <v>7</v>
      </c>
      <c r="I2" s="14"/>
      <c r="J2" s="15">
        <f>SUM(D2:I2)/7</f>
      </c>
      <c r="K2" s="16">
        <f>VLOOKUP(A2,维度表!$A$1:$B$37,2,FALSE)</f>
      </c>
    </row>
    <row x14ac:dyDescent="0.25" r="3" customHeight="1" ht="20.25">
      <c r="A3" s="38" t="s">
        <v>40</v>
      </c>
      <c r="B3" s="12" t="s">
        <v>58</v>
      </c>
      <c r="C3" s="12" t="s">
        <v>58</v>
      </c>
      <c r="D3" s="13">
        <v>7</v>
      </c>
      <c r="E3" s="14"/>
      <c r="F3" s="13">
        <v>35</v>
      </c>
      <c r="G3" s="14"/>
      <c r="H3" s="13">
        <v>7</v>
      </c>
      <c r="I3" s="14"/>
      <c r="J3" s="15">
        <f>SUM(D3:I3)/7</f>
      </c>
      <c r="K3" s="16">
        <f>VLOOKUP(A3,维度表!$A$1:$B$37,2,FALSE)</f>
      </c>
    </row>
    <row x14ac:dyDescent="0.25" r="4" customHeight="1" ht="20.25">
      <c r="A4" s="38" t="s">
        <v>9</v>
      </c>
      <c r="B4" s="12" t="s">
        <v>59</v>
      </c>
      <c r="C4" s="12" t="s">
        <v>60</v>
      </c>
      <c r="D4" s="13">
        <v>11</v>
      </c>
      <c r="E4" s="17">
        <v>10.5</v>
      </c>
      <c r="F4" s="13">
        <v>4</v>
      </c>
      <c r="G4" s="14"/>
      <c r="H4" s="13">
        <v>4</v>
      </c>
      <c r="I4" s="14"/>
      <c r="J4" s="15">
        <f>SUM(D4:I4)/7</f>
      </c>
      <c r="K4" s="16">
        <f>VLOOKUP(A4,维度表!$A$1:$B$37,2,FALSE)</f>
      </c>
    </row>
    <row x14ac:dyDescent="0.25" r="5" customHeight="1" ht="20.25">
      <c r="A5" s="38" t="s">
        <v>9</v>
      </c>
      <c r="B5" s="12" t="s">
        <v>59</v>
      </c>
      <c r="C5" s="12" t="s">
        <v>61</v>
      </c>
      <c r="D5" s="13">
        <v>5</v>
      </c>
      <c r="E5" s="13">
        <v>5</v>
      </c>
      <c r="F5" s="14"/>
      <c r="G5" s="14"/>
      <c r="H5" s="14"/>
      <c r="I5" s="14"/>
      <c r="J5" s="15">
        <f>SUM(D5:I5)/7</f>
      </c>
      <c r="K5" s="16">
        <f>VLOOKUP(A5,维度表!$A$1:$B$37,2,FALSE)</f>
      </c>
    </row>
    <row x14ac:dyDescent="0.25" r="6" customHeight="1" ht="20.25">
      <c r="A6" s="38" t="s">
        <v>9</v>
      </c>
      <c r="B6" s="12" t="s">
        <v>57</v>
      </c>
      <c r="C6" s="12" t="s">
        <v>62</v>
      </c>
      <c r="D6" s="13">
        <v>2</v>
      </c>
      <c r="E6" s="14"/>
      <c r="F6" s="14"/>
      <c r="G6" s="14"/>
      <c r="H6" s="13">
        <v>2</v>
      </c>
      <c r="I6" s="14"/>
      <c r="J6" s="15">
        <f>SUM(D6:I6)/7</f>
      </c>
      <c r="K6" s="16">
        <f>VLOOKUP(A6,维度表!$A$1:$B$37,2,FALSE)</f>
      </c>
    </row>
    <row x14ac:dyDescent="0.25" r="7" customHeight="1" ht="20.25">
      <c r="A7" s="38" t="s">
        <v>9</v>
      </c>
      <c r="B7" s="12" t="s">
        <v>57</v>
      </c>
      <c r="C7" s="12" t="s">
        <v>63</v>
      </c>
      <c r="D7" s="13">
        <v>4</v>
      </c>
      <c r="E7" s="13">
        <v>9</v>
      </c>
      <c r="F7" s="13">
        <v>19</v>
      </c>
      <c r="G7" s="14"/>
      <c r="H7" s="13">
        <v>2</v>
      </c>
      <c r="I7" s="14"/>
      <c r="J7" s="15">
        <f>SUM(D7:I7)/7</f>
      </c>
      <c r="K7" s="16">
        <f>VLOOKUP(A7,维度表!$A$1:$B$37,2,FALSE)</f>
      </c>
    </row>
    <row x14ac:dyDescent="0.25" r="8" customHeight="1" ht="20.25">
      <c r="A8" s="38" t="s">
        <v>9</v>
      </c>
      <c r="B8" s="12" t="s">
        <v>57</v>
      </c>
      <c r="C8" s="12" t="s">
        <v>64</v>
      </c>
      <c r="D8" s="13">
        <v>3</v>
      </c>
      <c r="E8" s="14"/>
      <c r="F8" s="14"/>
      <c r="G8" s="14"/>
      <c r="H8" s="14"/>
      <c r="I8" s="14"/>
      <c r="J8" s="15">
        <f>SUM(D8:I8)/7</f>
      </c>
      <c r="K8" s="16">
        <f>VLOOKUP(A8,维度表!$A$1:$B$37,2,FALSE)</f>
      </c>
    </row>
    <row x14ac:dyDescent="0.25" r="9" customHeight="1" ht="20.25">
      <c r="A9" s="38" t="s">
        <v>9</v>
      </c>
      <c r="B9" s="12" t="s">
        <v>57</v>
      </c>
      <c r="C9" s="12" t="s">
        <v>65</v>
      </c>
      <c r="D9" s="17">
        <v>1.5</v>
      </c>
      <c r="E9" s="13">
        <v>4</v>
      </c>
      <c r="F9" s="13">
        <v>5</v>
      </c>
      <c r="G9" s="14"/>
      <c r="H9" s="13">
        <v>4</v>
      </c>
      <c r="I9" s="14"/>
      <c r="J9" s="15">
        <f>SUM(D9:I9)/7</f>
      </c>
      <c r="K9" s="16">
        <f>VLOOKUP(A9,维度表!$A$1:$B$37,2,FALSE)</f>
      </c>
    </row>
    <row x14ac:dyDescent="0.25" r="10" customHeight="1" ht="20.25">
      <c r="A10" s="38" t="s">
        <v>9</v>
      </c>
      <c r="B10" s="12" t="s">
        <v>66</v>
      </c>
      <c r="C10" s="12" t="s">
        <v>67</v>
      </c>
      <c r="D10" s="17">
        <v>2.5</v>
      </c>
      <c r="E10" s="13">
        <v>1</v>
      </c>
      <c r="F10" s="14"/>
      <c r="G10" s="14"/>
      <c r="H10" s="14"/>
      <c r="I10" s="14"/>
      <c r="J10" s="15">
        <f>SUM(D10:I10)/7</f>
      </c>
      <c r="K10" s="16">
        <f>VLOOKUP(A10,维度表!$A$1:$B$37,2,FALSE)</f>
      </c>
    </row>
    <row x14ac:dyDescent="0.25" r="11" customHeight="1" ht="20.25">
      <c r="A11" s="38" t="s">
        <v>9</v>
      </c>
      <c r="B11" s="12" t="s">
        <v>58</v>
      </c>
      <c r="C11" s="12" t="s">
        <v>58</v>
      </c>
      <c r="D11" s="14"/>
      <c r="E11" s="13">
        <v>7</v>
      </c>
      <c r="F11" s="13">
        <v>7</v>
      </c>
      <c r="G11" s="13">
        <v>14</v>
      </c>
      <c r="H11" s="14"/>
      <c r="I11" s="14"/>
      <c r="J11" s="15">
        <f>SUM(D11:I11)/7</f>
      </c>
      <c r="K11" s="16">
        <f>VLOOKUP(A11,维度表!$A$1:$B$37,2,FALSE)</f>
      </c>
    </row>
    <row x14ac:dyDescent="0.25" r="12" customHeight="1" ht="20.25">
      <c r="A12" s="38" t="s">
        <v>9</v>
      </c>
      <c r="B12" s="12" t="s">
        <v>57</v>
      </c>
      <c r="C12" s="12" t="s">
        <v>68</v>
      </c>
      <c r="D12" s="14"/>
      <c r="E12" s="14"/>
      <c r="F12" s="14"/>
      <c r="G12" s="14"/>
      <c r="H12" s="13">
        <v>2</v>
      </c>
      <c r="I12" s="14"/>
      <c r="J12" s="15">
        <f>SUM(D12:I12)/7</f>
      </c>
      <c r="K12" s="16">
        <f>VLOOKUP(A12,维度表!$A$1:$B$37,2,FALSE)</f>
      </c>
    </row>
    <row x14ac:dyDescent="0.25" r="13" customHeight="1" ht="20.25">
      <c r="A13" s="38" t="s">
        <v>20</v>
      </c>
      <c r="B13" s="12" t="s">
        <v>59</v>
      </c>
      <c r="C13" s="12" t="s">
        <v>69</v>
      </c>
      <c r="D13" s="13">
        <v>7</v>
      </c>
      <c r="E13" s="14"/>
      <c r="F13" s="14"/>
      <c r="G13" s="14"/>
      <c r="H13" s="14"/>
      <c r="I13" s="14"/>
      <c r="J13" s="15">
        <f>SUM(D13:I13)/7</f>
      </c>
      <c r="K13" s="16">
        <f>VLOOKUP(A13,维度表!$A$1:$B$37,2,FALSE)</f>
      </c>
    </row>
    <row x14ac:dyDescent="0.25" r="14" customHeight="1" ht="20.25">
      <c r="A14" s="38" t="s">
        <v>20</v>
      </c>
      <c r="B14" s="12" t="s">
        <v>57</v>
      </c>
      <c r="C14" s="12" t="s">
        <v>70</v>
      </c>
      <c r="D14" s="13">
        <v>9</v>
      </c>
      <c r="E14" s="14"/>
      <c r="F14" s="14"/>
      <c r="G14" s="14"/>
      <c r="H14" s="14"/>
      <c r="I14" s="14"/>
      <c r="J14" s="15">
        <f>SUM(D14:I14)/7</f>
      </c>
      <c r="K14" s="16">
        <f>VLOOKUP(A14,维度表!$A$1:$B$37,2,FALSE)</f>
      </c>
    </row>
    <row x14ac:dyDescent="0.25" r="15" customHeight="1" ht="20.25">
      <c r="A15" s="38" t="s">
        <v>20</v>
      </c>
      <c r="B15" s="12" t="s">
        <v>57</v>
      </c>
      <c r="C15" s="12" t="s">
        <v>62</v>
      </c>
      <c r="D15" s="13">
        <v>20</v>
      </c>
      <c r="E15" s="13">
        <v>2</v>
      </c>
      <c r="F15" s="14"/>
      <c r="G15" s="14"/>
      <c r="H15" s="13">
        <v>3</v>
      </c>
      <c r="I15" s="14"/>
      <c r="J15" s="15">
        <f>SUM(D15:I15)/7</f>
      </c>
      <c r="K15" s="16">
        <f>VLOOKUP(A15,维度表!$A$1:$B$37,2,FALSE)</f>
      </c>
    </row>
    <row x14ac:dyDescent="0.25" r="16" customHeight="1" ht="20.25">
      <c r="A16" s="38" t="s">
        <v>20</v>
      </c>
      <c r="B16" s="12" t="s">
        <v>57</v>
      </c>
      <c r="C16" s="12" t="s">
        <v>71</v>
      </c>
      <c r="D16" s="13">
        <v>3</v>
      </c>
      <c r="E16" s="13">
        <v>25</v>
      </c>
      <c r="F16" s="14"/>
      <c r="G16" s="14"/>
      <c r="H16" s="13">
        <v>10</v>
      </c>
      <c r="I16" s="14"/>
      <c r="J16" s="15">
        <f>SUM(D16:I16)/7</f>
      </c>
      <c r="K16" s="16">
        <f>VLOOKUP(A16,维度表!$A$1:$B$37,2,FALSE)</f>
      </c>
    </row>
    <row x14ac:dyDescent="0.25" r="17" customHeight="1" ht="20.25">
      <c r="A17" s="38" t="s">
        <v>20</v>
      </c>
      <c r="B17" s="12" t="s">
        <v>66</v>
      </c>
      <c r="C17" s="12" t="s">
        <v>72</v>
      </c>
      <c r="D17" s="13">
        <v>2</v>
      </c>
      <c r="E17" s="13">
        <v>1</v>
      </c>
      <c r="F17" s="14"/>
      <c r="G17" s="14"/>
      <c r="H17" s="13">
        <v>1</v>
      </c>
      <c r="I17" s="14"/>
      <c r="J17" s="15">
        <f>SUM(D17:I17)/7</f>
      </c>
      <c r="K17" s="16">
        <f>VLOOKUP(A17,维度表!$A$1:$B$37,2,FALSE)</f>
      </c>
    </row>
    <row x14ac:dyDescent="0.25" r="18" customHeight="1" ht="20.25">
      <c r="A18" s="38" t="s">
        <v>20</v>
      </c>
      <c r="B18" s="12" t="s">
        <v>59</v>
      </c>
      <c r="C18" s="12" t="s">
        <v>73</v>
      </c>
      <c r="D18" s="14"/>
      <c r="E18" s="13">
        <v>9</v>
      </c>
      <c r="F18" s="14"/>
      <c r="G18" s="14"/>
      <c r="H18" s="14"/>
      <c r="I18" s="14"/>
      <c r="J18" s="15">
        <f>SUM(D18:I18)/7</f>
      </c>
      <c r="K18" s="16">
        <f>VLOOKUP(A18,维度表!$A$1:$B$37,2,FALSE)</f>
      </c>
    </row>
    <row x14ac:dyDescent="0.25" r="19" customHeight="1" ht="20.25">
      <c r="A19" s="38" t="s">
        <v>20</v>
      </c>
      <c r="B19" s="12" t="s">
        <v>57</v>
      </c>
      <c r="C19" s="12" t="s">
        <v>74</v>
      </c>
      <c r="D19" s="14"/>
      <c r="E19" s="13">
        <v>1</v>
      </c>
      <c r="F19" s="14"/>
      <c r="G19" s="14"/>
      <c r="H19" s="13">
        <v>2</v>
      </c>
      <c r="I19" s="14"/>
      <c r="J19" s="15">
        <f>SUM(D19:I19)/7</f>
      </c>
      <c r="K19" s="16">
        <f>VLOOKUP(A19,维度表!$A$1:$B$37,2,FALSE)</f>
      </c>
    </row>
    <row x14ac:dyDescent="0.25" r="20" customHeight="1" ht="20.25">
      <c r="A20" s="38" t="s">
        <v>20</v>
      </c>
      <c r="B20" s="12" t="s">
        <v>58</v>
      </c>
      <c r="C20" s="12" t="s">
        <v>58</v>
      </c>
      <c r="D20" s="14"/>
      <c r="E20" s="14"/>
      <c r="F20" s="13">
        <v>35</v>
      </c>
      <c r="G20" s="13">
        <v>14</v>
      </c>
      <c r="H20" s="14"/>
      <c r="I20" s="14"/>
      <c r="J20" s="15">
        <f>SUM(D20:I20)/7</f>
      </c>
      <c r="K20" s="16">
        <f>VLOOKUP(A20,维度表!$A$1:$B$37,2,FALSE)</f>
      </c>
    </row>
    <row x14ac:dyDescent="0.25" r="21" customHeight="1" ht="20.25">
      <c r="A21" s="38" t="s">
        <v>8</v>
      </c>
      <c r="B21" s="12" t="s">
        <v>59</v>
      </c>
      <c r="C21" s="12" t="s">
        <v>75</v>
      </c>
      <c r="D21" s="13">
        <v>13</v>
      </c>
      <c r="E21" s="13">
        <v>9</v>
      </c>
      <c r="F21" s="13">
        <v>3</v>
      </c>
      <c r="G21" s="14"/>
      <c r="H21" s="14"/>
      <c r="I21" s="14"/>
      <c r="J21" s="15">
        <f>SUM(D21:I21)/7</f>
      </c>
      <c r="K21" s="16">
        <f>VLOOKUP(A21,维度表!$A$1:$B$37,2,FALSE)</f>
      </c>
    </row>
    <row x14ac:dyDescent="0.25" r="22" customHeight="1" ht="20.25">
      <c r="A22" s="38" t="s">
        <v>8</v>
      </c>
      <c r="B22" s="12" t="s">
        <v>57</v>
      </c>
      <c r="C22" s="12" t="s">
        <v>65</v>
      </c>
      <c r="D22" s="13">
        <v>13</v>
      </c>
      <c r="E22" s="13">
        <v>24</v>
      </c>
      <c r="F22" s="13">
        <v>29</v>
      </c>
      <c r="G22" s="14"/>
      <c r="H22" s="14"/>
      <c r="I22" s="14"/>
      <c r="J22" s="15">
        <f>SUM(D22:I22)/7</f>
      </c>
      <c r="K22" s="16">
        <f>VLOOKUP(A22,维度表!$A$1:$B$37,2,FALSE)</f>
      </c>
    </row>
    <row x14ac:dyDescent="0.25" r="23" customHeight="1" ht="20.25">
      <c r="A23" s="38" t="s">
        <v>8</v>
      </c>
      <c r="B23" s="12" t="s">
        <v>66</v>
      </c>
      <c r="C23" s="12" t="s">
        <v>67</v>
      </c>
      <c r="D23" s="13">
        <v>3</v>
      </c>
      <c r="E23" s="13">
        <v>2</v>
      </c>
      <c r="F23" s="14"/>
      <c r="G23" s="14"/>
      <c r="H23" s="14"/>
      <c r="I23" s="14"/>
      <c r="J23" s="15">
        <f>SUM(D23:I23)/7</f>
      </c>
      <c r="K23" s="16">
        <f>VLOOKUP(A23,维度表!$A$1:$B$37,2,FALSE)</f>
      </c>
    </row>
    <row x14ac:dyDescent="0.25" r="24" customHeight="1" ht="20.25">
      <c r="A24" s="38" t="s">
        <v>8</v>
      </c>
      <c r="B24" s="12" t="s">
        <v>59</v>
      </c>
      <c r="C24" s="12" t="s">
        <v>61</v>
      </c>
      <c r="D24" s="14"/>
      <c r="E24" s="13">
        <v>1</v>
      </c>
      <c r="F24" s="14"/>
      <c r="G24" s="14"/>
      <c r="H24" s="14"/>
      <c r="I24" s="14"/>
      <c r="J24" s="15">
        <f>SUM(D24:I24)/7</f>
      </c>
      <c r="K24" s="16">
        <f>VLOOKUP(A24,维度表!$A$1:$B$37,2,FALSE)</f>
      </c>
    </row>
    <row x14ac:dyDescent="0.25" r="25" customHeight="1" ht="20.25">
      <c r="A25" s="38" t="s">
        <v>8</v>
      </c>
      <c r="B25" s="12" t="s">
        <v>66</v>
      </c>
      <c r="C25" s="12" t="s">
        <v>58</v>
      </c>
      <c r="D25" s="14"/>
      <c r="E25" s="14"/>
      <c r="F25" s="14"/>
      <c r="G25" s="13">
        <v>4</v>
      </c>
      <c r="H25" s="13">
        <v>14</v>
      </c>
      <c r="I25" s="13">
        <v>14</v>
      </c>
      <c r="J25" s="15">
        <f>SUM(D25:I25)/7</f>
      </c>
      <c r="K25" s="16">
        <f>VLOOKUP(A25,维度表!$A$1:$B$37,2,FALSE)</f>
      </c>
    </row>
    <row x14ac:dyDescent="0.25" r="26" customHeight="1" ht="20.25">
      <c r="A26" s="38" t="s">
        <v>10</v>
      </c>
      <c r="B26" s="12" t="s">
        <v>59</v>
      </c>
      <c r="C26" s="12" t="s">
        <v>76</v>
      </c>
      <c r="D26" s="13">
        <v>4</v>
      </c>
      <c r="E26" s="13">
        <v>6</v>
      </c>
      <c r="F26" s="13">
        <v>6</v>
      </c>
      <c r="G26" s="14"/>
      <c r="H26" s="13">
        <v>2</v>
      </c>
      <c r="I26" s="14"/>
      <c r="J26" s="15">
        <f>SUM(D26:I26)/7</f>
      </c>
      <c r="K26" s="16">
        <f>VLOOKUP(A26,维度表!$A$1:$B$37,2,FALSE)</f>
      </c>
    </row>
    <row x14ac:dyDescent="0.25" r="27" customHeight="1" ht="20.25">
      <c r="A27" s="38" t="s">
        <v>10</v>
      </c>
      <c r="B27" s="12" t="s">
        <v>59</v>
      </c>
      <c r="C27" s="12" t="s">
        <v>60</v>
      </c>
      <c r="D27" s="13">
        <v>8</v>
      </c>
      <c r="E27" s="13">
        <v>17</v>
      </c>
      <c r="F27" s="13">
        <v>6</v>
      </c>
      <c r="G27" s="14"/>
      <c r="H27" s="13">
        <v>6</v>
      </c>
      <c r="I27" s="14"/>
      <c r="J27" s="15">
        <f>SUM(D27:I27)/7</f>
      </c>
      <c r="K27" s="16">
        <f>VLOOKUP(A27,维度表!$A$1:$B$37,2,FALSE)</f>
      </c>
    </row>
    <row x14ac:dyDescent="0.25" r="28" customHeight="1" ht="20.25">
      <c r="A28" s="38" t="s">
        <v>10</v>
      </c>
      <c r="B28" s="12" t="s">
        <v>57</v>
      </c>
      <c r="C28" s="12" t="s">
        <v>63</v>
      </c>
      <c r="D28" s="13">
        <v>22</v>
      </c>
      <c r="E28" s="13">
        <v>19</v>
      </c>
      <c r="F28" s="13">
        <v>20</v>
      </c>
      <c r="G28" s="14"/>
      <c r="H28" s="13">
        <v>8</v>
      </c>
      <c r="I28" s="14"/>
      <c r="J28" s="15">
        <f>SUM(D28:I28)/7</f>
      </c>
      <c r="K28" s="16">
        <f>VLOOKUP(A28,维度表!$A$1:$B$37,2,FALSE)</f>
      </c>
    </row>
    <row x14ac:dyDescent="0.25" r="29" customHeight="1" ht="20.25">
      <c r="A29" s="38" t="s">
        <v>10</v>
      </c>
      <c r="B29" s="12" t="s">
        <v>66</v>
      </c>
      <c r="C29" s="12" t="s">
        <v>58</v>
      </c>
      <c r="D29" s="14"/>
      <c r="E29" s="14"/>
      <c r="F29" s="14"/>
      <c r="G29" s="13">
        <v>14</v>
      </c>
      <c r="H29" s="14"/>
      <c r="I29" s="14"/>
      <c r="J29" s="15">
        <f>SUM(D29:I29)/7</f>
      </c>
      <c r="K29" s="16">
        <f>VLOOKUP(A29,维度表!$A$1:$B$37,2,FALSE)</f>
      </c>
    </row>
    <row x14ac:dyDescent="0.25" r="30" customHeight="1" ht="16.5">
      <c r="A30" s="38" t="s">
        <v>42</v>
      </c>
      <c r="B30" s="12" t="s">
        <v>57</v>
      </c>
      <c r="C30" s="12" t="s">
        <v>38</v>
      </c>
      <c r="D30" s="17">
        <v>30.5</v>
      </c>
      <c r="E30" s="17">
        <v>35.5</v>
      </c>
      <c r="F30" s="14"/>
      <c r="G30" s="13">
        <v>8</v>
      </c>
      <c r="H30" s="13">
        <v>16</v>
      </c>
      <c r="I30" s="14"/>
      <c r="J30" s="15">
        <f>SUM(D30:I30)/7</f>
      </c>
      <c r="K30" s="16">
        <f>VLOOKUP(A30,维度表!$A$1:$B$37,2,FALSE)</f>
      </c>
    </row>
    <row x14ac:dyDescent="0.25" r="31" customHeight="1" ht="16.5">
      <c r="A31" s="38" t="s">
        <v>42</v>
      </c>
      <c r="B31" s="12" t="s">
        <v>66</v>
      </c>
      <c r="C31" s="12" t="s">
        <v>67</v>
      </c>
      <c r="D31" s="14"/>
      <c r="E31" s="13">
        <v>2</v>
      </c>
      <c r="F31" s="14"/>
      <c r="G31" s="14"/>
      <c r="H31" s="14"/>
      <c r="I31" s="14"/>
      <c r="J31" s="15">
        <f>SUM(D31:I31)/7</f>
      </c>
      <c r="K31" s="16">
        <f>VLOOKUP(A31,维度表!$A$1:$B$37,2,FALSE)</f>
      </c>
    </row>
    <row x14ac:dyDescent="0.25" r="32" customHeight="1" ht="16.5">
      <c r="A32" s="38" t="s">
        <v>42</v>
      </c>
      <c r="B32" s="12" t="s">
        <v>66</v>
      </c>
      <c r="C32" s="12" t="s">
        <v>77</v>
      </c>
      <c r="D32" s="14"/>
      <c r="E32" s="17">
        <v>4.5</v>
      </c>
      <c r="F32" s="14"/>
      <c r="G32" s="14"/>
      <c r="H32" s="14"/>
      <c r="I32" s="14"/>
      <c r="J32" s="15">
        <f>SUM(D32:I32)/7</f>
      </c>
      <c r="K32" s="16">
        <f>VLOOKUP(A32,维度表!$A$1:$B$37,2,FALSE)</f>
      </c>
    </row>
    <row x14ac:dyDescent="0.25" r="33" customHeight="1" ht="16.5">
      <c r="A33" s="38" t="s">
        <v>42</v>
      </c>
      <c r="B33" s="12" t="s">
        <v>58</v>
      </c>
      <c r="C33" s="12" t="s">
        <v>58</v>
      </c>
      <c r="D33" s="14"/>
      <c r="E33" s="14"/>
      <c r="F33" s="13">
        <v>35</v>
      </c>
      <c r="G33" s="13">
        <v>7</v>
      </c>
      <c r="H33" s="14"/>
      <c r="I33" s="14"/>
      <c r="J33" s="15">
        <f>SUM(D33:I33)/7</f>
      </c>
      <c r="K33" s="16">
        <f>VLOOKUP(A33,维度表!$A$1:$B$37,2,FALSE)</f>
      </c>
    </row>
    <row x14ac:dyDescent="0.25" r="34" customHeight="1" ht="16.5">
      <c r="A34" s="38" t="s">
        <v>17</v>
      </c>
      <c r="B34" s="12" t="s">
        <v>59</v>
      </c>
      <c r="C34" s="12" t="s">
        <v>71</v>
      </c>
      <c r="D34" s="13">
        <v>7</v>
      </c>
      <c r="E34" s="14"/>
      <c r="F34" s="14"/>
      <c r="G34" s="14"/>
      <c r="H34" s="14"/>
      <c r="I34" s="14"/>
      <c r="J34" s="15">
        <f>SUM(D34:I34)/7</f>
      </c>
      <c r="K34" s="16">
        <f>VLOOKUP(A34,维度表!$A$1:$B$37,2,FALSE)</f>
      </c>
    </row>
    <row x14ac:dyDescent="0.25" r="35" customHeight="1" ht="16.5">
      <c r="A35" s="38" t="s">
        <v>17</v>
      </c>
      <c r="B35" s="12" t="s">
        <v>59</v>
      </c>
      <c r="C35" s="12" t="s">
        <v>78</v>
      </c>
      <c r="D35" s="14"/>
      <c r="E35" s="13">
        <v>12</v>
      </c>
      <c r="F35" s="13">
        <v>6</v>
      </c>
      <c r="G35" s="13">
        <v>5</v>
      </c>
      <c r="H35" s="14"/>
      <c r="I35" s="14"/>
      <c r="J35" s="15">
        <f>SUM(D35:I35)/7</f>
      </c>
      <c r="K35" s="16">
        <f>VLOOKUP(A35,维度表!$A$1:$B$37,2,FALSE)</f>
      </c>
    </row>
    <row x14ac:dyDescent="0.25" r="36" customHeight="1" ht="16.5">
      <c r="A36" s="38" t="s">
        <v>17</v>
      </c>
      <c r="B36" s="12" t="s">
        <v>59</v>
      </c>
      <c r="C36" s="12" t="s">
        <v>79</v>
      </c>
      <c r="D36" s="14"/>
      <c r="E36" s="13">
        <v>4</v>
      </c>
      <c r="F36" s="13">
        <v>4</v>
      </c>
      <c r="G36" s="14"/>
      <c r="H36" s="14"/>
      <c r="I36" s="14"/>
      <c r="J36" s="15">
        <f>SUM(D36:I36)/7</f>
      </c>
      <c r="K36" s="16">
        <f>VLOOKUP(A36,维度表!$A$1:$B$37,2,FALSE)</f>
      </c>
    </row>
    <row x14ac:dyDescent="0.25" r="37" customHeight="1" ht="16.5">
      <c r="A37" s="38" t="s">
        <v>17</v>
      </c>
      <c r="B37" s="12" t="s">
        <v>59</v>
      </c>
      <c r="C37" s="12" t="s">
        <v>80</v>
      </c>
      <c r="D37" s="14"/>
      <c r="E37" s="13">
        <v>5</v>
      </c>
      <c r="F37" s="13">
        <v>52</v>
      </c>
      <c r="G37" s="14"/>
      <c r="H37" s="14"/>
      <c r="I37" s="14"/>
      <c r="J37" s="15">
        <f>SUM(D37:I37)/7</f>
      </c>
      <c r="K37" s="16">
        <f>VLOOKUP(A37,维度表!$A$1:$B$37,2,FALSE)</f>
      </c>
    </row>
    <row x14ac:dyDescent="0.25" r="38" customHeight="1" ht="16.5">
      <c r="A38" s="38" t="s">
        <v>17</v>
      </c>
      <c r="B38" s="12" t="s">
        <v>59</v>
      </c>
      <c r="C38" s="12" t="s">
        <v>73</v>
      </c>
      <c r="D38" s="14"/>
      <c r="E38" s="13">
        <v>16</v>
      </c>
      <c r="F38" s="14"/>
      <c r="G38" s="14"/>
      <c r="H38" s="14"/>
      <c r="I38" s="14"/>
      <c r="J38" s="15">
        <f>SUM(D38:I38)/7</f>
      </c>
      <c r="K38" s="16">
        <f>VLOOKUP(A38,维度表!$A$1:$B$37,2,FALSE)</f>
      </c>
    </row>
    <row x14ac:dyDescent="0.25" r="39" customHeight="1" ht="16.5">
      <c r="A39" s="38" t="s">
        <v>17</v>
      </c>
      <c r="B39" s="12" t="s">
        <v>81</v>
      </c>
      <c r="C39" s="12" t="s">
        <v>82</v>
      </c>
      <c r="D39" s="14"/>
      <c r="E39" s="13">
        <v>2</v>
      </c>
      <c r="F39" s="13">
        <v>9</v>
      </c>
      <c r="G39" s="13">
        <v>49</v>
      </c>
      <c r="H39" s="14"/>
      <c r="I39" s="14"/>
      <c r="J39" s="15">
        <f>SUM(D39:I39)/7</f>
      </c>
      <c r="K39" s="16">
        <f>VLOOKUP(A39,维度表!$A$1:$B$37,2,FALSE)</f>
      </c>
    </row>
    <row x14ac:dyDescent="0.25" r="40" customHeight="1" ht="16.5">
      <c r="A40" s="38" t="s">
        <v>17</v>
      </c>
      <c r="B40" s="12" t="s">
        <v>57</v>
      </c>
      <c r="C40" s="12" t="s">
        <v>83</v>
      </c>
      <c r="D40" s="14"/>
      <c r="E40" s="13">
        <v>2</v>
      </c>
      <c r="F40" s="14"/>
      <c r="G40" s="14"/>
      <c r="H40" s="14"/>
      <c r="I40" s="14"/>
      <c r="J40" s="15">
        <f>SUM(D40:I40)/7</f>
      </c>
      <c r="K40" s="16">
        <f>VLOOKUP(A40,维度表!$A$1:$B$37,2,FALSE)</f>
      </c>
    </row>
    <row x14ac:dyDescent="0.25" r="41" customHeight="1" ht="16.5">
      <c r="A41" s="38" t="s">
        <v>41</v>
      </c>
      <c r="B41" s="12" t="s">
        <v>57</v>
      </c>
      <c r="C41" s="12" t="s">
        <v>38</v>
      </c>
      <c r="D41" s="13">
        <v>31</v>
      </c>
      <c r="E41" s="17">
        <v>43.5</v>
      </c>
      <c r="F41" s="13">
        <v>25</v>
      </c>
      <c r="G41" s="13">
        <v>10</v>
      </c>
      <c r="H41" s="13">
        <v>15</v>
      </c>
      <c r="I41" s="14"/>
      <c r="J41" s="15">
        <f>SUM(D41:I41)/7</f>
      </c>
      <c r="K41" s="16">
        <f>VLOOKUP(A41,维度表!$A$1:$B$37,2,FALSE)</f>
      </c>
    </row>
    <row x14ac:dyDescent="0.25" r="42" customHeight="1" ht="16.5">
      <c r="A42" s="38" t="s">
        <v>41</v>
      </c>
      <c r="B42" s="12" t="s">
        <v>66</v>
      </c>
      <c r="C42" s="12" t="s">
        <v>67</v>
      </c>
      <c r="D42" s="17">
        <v>2.5</v>
      </c>
      <c r="E42" s="17">
        <v>1.5</v>
      </c>
      <c r="F42" s="14"/>
      <c r="G42" s="14"/>
      <c r="H42" s="14"/>
      <c r="I42" s="14"/>
      <c r="J42" s="15">
        <f>SUM(D42:I42)/7</f>
      </c>
      <c r="K42" s="16">
        <f>VLOOKUP(A42,维度表!$A$1:$B$37,2,FALSE)</f>
      </c>
    </row>
    <row x14ac:dyDescent="0.25" r="43" customHeight="1" ht="16.5">
      <c r="A43" s="38" t="s">
        <v>41</v>
      </c>
      <c r="B43" s="12" t="s">
        <v>66</v>
      </c>
      <c r="C43" s="12" t="s">
        <v>77</v>
      </c>
      <c r="D43" s="13">
        <v>2</v>
      </c>
      <c r="E43" s="14"/>
      <c r="F43" s="14"/>
      <c r="G43" s="14"/>
      <c r="H43" s="14"/>
      <c r="I43" s="14"/>
      <c r="J43" s="15">
        <f>SUM(D43:I43)/7</f>
      </c>
      <c r="K43" s="16">
        <f>VLOOKUP(A43,维度表!$A$1:$B$37,2,FALSE)</f>
      </c>
    </row>
    <row x14ac:dyDescent="0.25" r="44" customHeight="1" ht="16.5">
      <c r="A44" s="38" t="s">
        <v>41</v>
      </c>
      <c r="B44" s="12" t="s">
        <v>57</v>
      </c>
      <c r="C44" s="12" t="s">
        <v>84</v>
      </c>
      <c r="D44" s="14"/>
      <c r="E44" s="14"/>
      <c r="F44" s="13">
        <v>15</v>
      </c>
      <c r="G44" s="14"/>
      <c r="H44" s="14"/>
      <c r="I44" s="14"/>
      <c r="J44" s="15">
        <f>SUM(D44:I44)/7</f>
      </c>
      <c r="K44" s="16">
        <f>VLOOKUP(A44,维度表!$A$1:$B$37,2,FALSE)</f>
      </c>
    </row>
    <row x14ac:dyDescent="0.25" r="45" customHeight="1" ht="16.5">
      <c r="A45" s="38" t="s">
        <v>21</v>
      </c>
      <c r="B45" s="12" t="s">
        <v>59</v>
      </c>
      <c r="C45" s="12" t="s">
        <v>79</v>
      </c>
      <c r="D45" s="13">
        <v>10</v>
      </c>
      <c r="E45" s="13">
        <v>10</v>
      </c>
      <c r="F45" s="14"/>
      <c r="G45" s="13">
        <v>2</v>
      </c>
      <c r="H45" s="13">
        <v>3</v>
      </c>
      <c r="I45" s="14"/>
      <c r="J45" s="15">
        <f>SUM(D45:I45)/7</f>
      </c>
      <c r="K45" s="16">
        <f>VLOOKUP(A45,维度表!$A$1:$B$37,2,FALSE)</f>
      </c>
    </row>
    <row x14ac:dyDescent="0.25" r="46" customHeight="1" ht="16.5">
      <c r="A46" s="38" t="s">
        <v>21</v>
      </c>
      <c r="B46" s="12" t="s">
        <v>59</v>
      </c>
      <c r="C46" s="12" t="s">
        <v>85</v>
      </c>
      <c r="D46" s="13">
        <v>3</v>
      </c>
      <c r="E46" s="17">
        <v>4.5</v>
      </c>
      <c r="F46" s="13">
        <v>2</v>
      </c>
      <c r="G46" s="13">
        <v>1</v>
      </c>
      <c r="H46" s="13">
        <v>1</v>
      </c>
      <c r="I46" s="14"/>
      <c r="J46" s="15">
        <f>SUM(D46:I46)/7</f>
      </c>
      <c r="K46" s="16">
        <f>VLOOKUP(A46,维度表!$A$1:$B$37,2,FALSE)</f>
      </c>
    </row>
    <row x14ac:dyDescent="0.25" r="47" customHeight="1" ht="16.5">
      <c r="A47" s="38" t="s">
        <v>21</v>
      </c>
      <c r="B47" s="12" t="s">
        <v>59</v>
      </c>
      <c r="C47" s="12" t="s">
        <v>86</v>
      </c>
      <c r="D47" s="13">
        <v>3</v>
      </c>
      <c r="E47" s="13">
        <v>1</v>
      </c>
      <c r="F47" s="14"/>
      <c r="G47" s="14"/>
      <c r="H47" s="14"/>
      <c r="I47" s="14"/>
      <c r="J47" s="15">
        <f>SUM(D47:I47)/7</f>
      </c>
      <c r="K47" s="16">
        <f>VLOOKUP(A47,维度表!$A$1:$B$37,2,FALSE)</f>
      </c>
    </row>
    <row x14ac:dyDescent="0.25" r="48" customHeight="1" ht="16.5">
      <c r="A48" s="38" t="s">
        <v>21</v>
      </c>
      <c r="B48" s="12" t="s">
        <v>57</v>
      </c>
      <c r="C48" s="12" t="s">
        <v>87</v>
      </c>
      <c r="D48" s="13">
        <v>5</v>
      </c>
      <c r="E48" s="13">
        <v>9</v>
      </c>
      <c r="F48" s="13">
        <v>7</v>
      </c>
      <c r="G48" s="13">
        <v>4</v>
      </c>
      <c r="H48" s="13">
        <v>4</v>
      </c>
      <c r="I48" s="14"/>
      <c r="J48" s="15">
        <f>SUM(D48:I48)/7</f>
      </c>
      <c r="K48" s="16">
        <f>VLOOKUP(A48,维度表!$A$1:$B$37,2,FALSE)</f>
      </c>
    </row>
    <row x14ac:dyDescent="0.25" r="49" customHeight="1" ht="16.5">
      <c r="A49" s="38" t="s">
        <v>21</v>
      </c>
      <c r="B49" s="12" t="s">
        <v>57</v>
      </c>
      <c r="C49" s="12" t="s">
        <v>88</v>
      </c>
      <c r="D49" s="13">
        <v>11</v>
      </c>
      <c r="E49" s="13">
        <v>16</v>
      </c>
      <c r="F49" s="13">
        <v>15</v>
      </c>
      <c r="G49" s="13">
        <v>8</v>
      </c>
      <c r="H49" s="13">
        <v>8</v>
      </c>
      <c r="I49" s="14"/>
      <c r="J49" s="15">
        <f>SUM(D49:I49)/7</f>
      </c>
      <c r="K49" s="16">
        <f>VLOOKUP(A49,维度表!$A$1:$B$37,2,FALSE)</f>
      </c>
    </row>
    <row x14ac:dyDescent="0.25" r="50" customHeight="1" ht="16.5">
      <c r="A50" s="38" t="s">
        <v>21</v>
      </c>
      <c r="B50" s="12" t="s">
        <v>57</v>
      </c>
      <c r="C50" s="12" t="s">
        <v>71</v>
      </c>
      <c r="D50" s="13">
        <v>1</v>
      </c>
      <c r="E50" s="14"/>
      <c r="F50" s="14"/>
      <c r="G50" s="13">
        <v>1</v>
      </c>
      <c r="H50" s="14"/>
      <c r="I50" s="14"/>
      <c r="J50" s="15">
        <f>SUM(D50:I50)/7</f>
      </c>
      <c r="K50" s="16">
        <f>VLOOKUP(A50,维度表!$A$1:$B$37,2,FALSE)</f>
      </c>
    </row>
    <row x14ac:dyDescent="0.25" r="51" customHeight="1" ht="16.5">
      <c r="A51" s="38" t="s">
        <v>21</v>
      </c>
      <c r="B51" s="12" t="s">
        <v>66</v>
      </c>
      <c r="C51" s="12" t="s">
        <v>67</v>
      </c>
      <c r="D51" s="13">
        <v>3</v>
      </c>
      <c r="E51" s="13">
        <v>8</v>
      </c>
      <c r="F51" s="14"/>
      <c r="G51" s="14"/>
      <c r="H51" s="14"/>
      <c r="I51" s="14"/>
      <c r="J51" s="15">
        <f>SUM(D51:I51)/7</f>
      </c>
      <c r="K51" s="16">
        <f>VLOOKUP(A51,维度表!$A$1:$B$37,2,FALSE)</f>
      </c>
    </row>
    <row x14ac:dyDescent="0.25" r="52" customHeight="1" ht="16.5">
      <c r="A52" s="38" t="s">
        <v>21</v>
      </c>
      <c r="B52" s="12" t="s">
        <v>66</v>
      </c>
      <c r="C52" s="12" t="s">
        <v>72</v>
      </c>
      <c r="D52" s="14"/>
      <c r="E52" s="13">
        <v>1</v>
      </c>
      <c r="F52" s="14"/>
      <c r="G52" s="14"/>
      <c r="H52" s="14"/>
      <c r="I52" s="14"/>
      <c r="J52" s="15">
        <f>SUM(D52:I52)/7</f>
      </c>
      <c r="K52" s="16">
        <f>VLOOKUP(A52,维度表!$A$1:$B$37,2,FALSE)</f>
      </c>
    </row>
    <row x14ac:dyDescent="0.25" r="53" customHeight="1" ht="16.5">
      <c r="A53" s="38" t="s">
        <v>15</v>
      </c>
      <c r="B53" s="12" t="s">
        <v>59</v>
      </c>
      <c r="C53" s="12" t="s">
        <v>89</v>
      </c>
      <c r="D53" s="13">
        <v>13</v>
      </c>
      <c r="E53" s="13">
        <v>21</v>
      </c>
      <c r="F53" s="14"/>
      <c r="G53" s="13">
        <v>5</v>
      </c>
      <c r="H53" s="13">
        <v>3</v>
      </c>
      <c r="I53" s="14"/>
      <c r="J53" s="15">
        <f>SUM(D53:I53)/7</f>
      </c>
      <c r="K53" s="16">
        <f>VLOOKUP(A53,维度表!$A$1:$B$37,2,FALSE)</f>
      </c>
    </row>
    <row x14ac:dyDescent="0.25" r="54" customHeight="1" ht="16.5">
      <c r="A54" s="38" t="s">
        <v>15</v>
      </c>
      <c r="B54" s="12" t="s">
        <v>58</v>
      </c>
      <c r="C54" s="12" t="s">
        <v>58</v>
      </c>
      <c r="D54" s="13">
        <v>7</v>
      </c>
      <c r="E54" s="14"/>
      <c r="F54" s="13">
        <v>35</v>
      </c>
      <c r="G54" s="13">
        <v>4</v>
      </c>
      <c r="H54" s="14"/>
      <c r="I54" s="14"/>
      <c r="J54" s="15">
        <f>SUM(D54:I54)/7</f>
      </c>
      <c r="K54" s="16">
        <f>VLOOKUP(A54,维度表!$A$1:$B$37,2,FALSE)</f>
      </c>
    </row>
    <row x14ac:dyDescent="0.25" r="55" customHeight="1" ht="16.5">
      <c r="A55" s="38" t="s">
        <v>15</v>
      </c>
      <c r="B55" s="12" t="s">
        <v>57</v>
      </c>
      <c r="C55" s="12" t="s">
        <v>90</v>
      </c>
      <c r="D55" s="13">
        <v>2</v>
      </c>
      <c r="E55" s="14"/>
      <c r="F55" s="14"/>
      <c r="G55" s="14"/>
      <c r="H55" s="14"/>
      <c r="I55" s="14"/>
      <c r="J55" s="15">
        <f>SUM(D55:I55)/7</f>
      </c>
      <c r="K55" s="16">
        <f>VLOOKUP(A55,维度表!$A$1:$B$37,2,FALSE)</f>
      </c>
    </row>
    <row x14ac:dyDescent="0.25" r="56" customHeight="1" ht="16.5">
      <c r="A56" s="38" t="s">
        <v>15</v>
      </c>
      <c r="B56" s="12" t="s">
        <v>57</v>
      </c>
      <c r="C56" s="12" t="s">
        <v>91</v>
      </c>
      <c r="D56" s="13">
        <v>4</v>
      </c>
      <c r="E56" s="13">
        <v>10</v>
      </c>
      <c r="F56" s="14"/>
      <c r="G56" s="13">
        <v>5</v>
      </c>
      <c r="H56" s="13">
        <v>8</v>
      </c>
      <c r="I56" s="14"/>
      <c r="J56" s="15">
        <f>SUM(D56:I56)/7</f>
      </c>
      <c r="K56" s="16">
        <f>VLOOKUP(A56,维度表!$A$1:$B$37,2,FALSE)</f>
      </c>
    </row>
    <row x14ac:dyDescent="0.25" r="57" customHeight="1" ht="16.5">
      <c r="A57" s="38" t="s">
        <v>15</v>
      </c>
      <c r="B57" s="12" t="s">
        <v>66</v>
      </c>
      <c r="C57" s="12" t="s">
        <v>67</v>
      </c>
      <c r="D57" s="13">
        <v>2</v>
      </c>
      <c r="E57" s="13">
        <v>1</v>
      </c>
      <c r="F57" s="14"/>
      <c r="G57" s="14"/>
      <c r="H57" s="13">
        <v>1</v>
      </c>
      <c r="I57" s="14"/>
      <c r="J57" s="15">
        <f>SUM(D57:I57)/7</f>
      </c>
      <c r="K57" s="16">
        <f>VLOOKUP(A57,维度表!$A$1:$B$37,2,FALSE)</f>
      </c>
    </row>
    <row x14ac:dyDescent="0.25" r="58" customHeight="1" ht="16.5">
      <c r="A58" s="38" t="s">
        <v>15</v>
      </c>
      <c r="B58" s="12" t="s">
        <v>81</v>
      </c>
      <c r="C58" s="12" t="s">
        <v>82</v>
      </c>
      <c r="D58" s="14"/>
      <c r="E58" s="13">
        <v>4</v>
      </c>
      <c r="F58" s="14"/>
      <c r="G58" s="14"/>
      <c r="H58" s="14"/>
      <c r="I58" s="14"/>
      <c r="J58" s="15">
        <f>SUM(D58:I58)/7</f>
      </c>
      <c r="K58" s="16">
        <f>VLOOKUP(A58,维度表!$A$1:$B$37,2,FALSE)</f>
      </c>
    </row>
    <row x14ac:dyDescent="0.25" r="59" customHeight="1" ht="16.5">
      <c r="A59" s="38" t="s">
        <v>15</v>
      </c>
      <c r="B59" s="12" t="s">
        <v>57</v>
      </c>
      <c r="C59" s="12" t="s">
        <v>92</v>
      </c>
      <c r="D59" s="14"/>
      <c r="E59" s="14"/>
      <c r="F59" s="14"/>
      <c r="G59" s="14"/>
      <c r="H59" s="13">
        <v>2</v>
      </c>
      <c r="I59" s="14"/>
      <c r="J59" s="15">
        <f>SUM(D59:I59)/7</f>
      </c>
      <c r="K59" s="16">
        <f>VLOOKUP(A59,维度表!$A$1:$B$37,2,FALSE)</f>
      </c>
    </row>
    <row x14ac:dyDescent="0.25" r="60" customHeight="1" ht="16.5">
      <c r="A60" s="38" t="s">
        <v>11</v>
      </c>
      <c r="B60" s="12" t="s">
        <v>57</v>
      </c>
      <c r="C60" s="12" t="s">
        <v>90</v>
      </c>
      <c r="D60" s="13">
        <v>10</v>
      </c>
      <c r="E60" s="17">
        <v>11.5</v>
      </c>
      <c r="F60" s="17">
        <v>9.5</v>
      </c>
      <c r="G60" s="13">
        <v>9</v>
      </c>
      <c r="H60" s="14"/>
      <c r="I60" s="13">
        <v>2</v>
      </c>
      <c r="J60" s="15">
        <f>SUM(D60:I60)/7</f>
      </c>
      <c r="K60" s="16">
        <f>VLOOKUP(A60,维度表!$A$1:$B$37,2,FALSE)</f>
      </c>
    </row>
    <row x14ac:dyDescent="0.25" r="61" customHeight="1" ht="16.5">
      <c r="A61" s="38" t="s">
        <v>11</v>
      </c>
      <c r="B61" s="12" t="s">
        <v>59</v>
      </c>
      <c r="C61" s="12" t="s">
        <v>85</v>
      </c>
      <c r="D61" s="14"/>
      <c r="E61" s="13">
        <v>7</v>
      </c>
      <c r="F61" s="17">
        <v>1.5</v>
      </c>
      <c r="G61" s="14"/>
      <c r="H61" s="14"/>
      <c r="I61" s="13">
        <v>2</v>
      </c>
      <c r="J61" s="15">
        <f>SUM(D61:I61)/7</f>
      </c>
      <c r="K61" s="16">
        <f>VLOOKUP(A61,维度表!$A$1:$B$37,2,FALSE)</f>
      </c>
    </row>
    <row x14ac:dyDescent="0.25" r="62" customHeight="1" ht="16.5">
      <c r="A62" s="38" t="s">
        <v>11</v>
      </c>
      <c r="B62" s="12" t="s">
        <v>57</v>
      </c>
      <c r="C62" s="12" t="s">
        <v>93</v>
      </c>
      <c r="D62" s="14"/>
      <c r="E62" s="17">
        <v>14.5</v>
      </c>
      <c r="F62" s="17">
        <v>15.5</v>
      </c>
      <c r="G62" s="13">
        <v>19</v>
      </c>
      <c r="H62" s="14"/>
      <c r="I62" s="13">
        <v>10</v>
      </c>
      <c r="J62" s="15">
        <f>SUM(D62:I62)/7</f>
      </c>
      <c r="K62" s="16">
        <f>VLOOKUP(A62,维度表!$A$1:$B$37,2,FALSE)</f>
      </c>
    </row>
    <row x14ac:dyDescent="0.25" r="63" customHeight="1" ht="16.5">
      <c r="A63" s="38" t="s">
        <v>11</v>
      </c>
      <c r="B63" s="12" t="s">
        <v>66</v>
      </c>
      <c r="C63" s="12" t="s">
        <v>67</v>
      </c>
      <c r="D63" s="14"/>
      <c r="E63" s="13">
        <v>2</v>
      </c>
      <c r="F63" s="17">
        <v>1.5</v>
      </c>
      <c r="G63" s="14"/>
      <c r="H63" s="14"/>
      <c r="I63" s="14"/>
      <c r="J63" s="15">
        <f>SUM(D63:I63)/7</f>
      </c>
      <c r="K63" s="16">
        <f>VLOOKUP(A63,维度表!$A$1:$B$37,2,FALSE)</f>
      </c>
    </row>
    <row x14ac:dyDescent="0.25" r="64" customHeight="1" ht="16.5">
      <c r="A64" s="38" t="s">
        <v>11</v>
      </c>
      <c r="B64" s="12" t="s">
        <v>58</v>
      </c>
      <c r="C64" s="12" t="s">
        <v>58</v>
      </c>
      <c r="D64" s="14"/>
      <c r="E64" s="14"/>
      <c r="F64" s="13">
        <v>7</v>
      </c>
      <c r="G64" s="13">
        <v>7</v>
      </c>
      <c r="H64" s="13">
        <v>14</v>
      </c>
      <c r="I64" s="14"/>
      <c r="J64" s="15">
        <f>SUM(D64:I64)/7</f>
      </c>
      <c r="K64" s="16">
        <f>VLOOKUP(A64,维度表!$A$1:$B$37,2,FALSE)</f>
      </c>
    </row>
    <row x14ac:dyDescent="0.25" r="65" customHeight="1" ht="16.5">
      <c r="A65" s="38" t="s">
        <v>16</v>
      </c>
      <c r="B65" s="12" t="s">
        <v>59</v>
      </c>
      <c r="C65" s="12" t="s">
        <v>92</v>
      </c>
      <c r="D65" s="13">
        <v>2</v>
      </c>
      <c r="E65" s="13">
        <v>1</v>
      </c>
      <c r="F65" s="14"/>
      <c r="G65" s="14"/>
      <c r="H65" s="14"/>
      <c r="I65" s="14"/>
      <c r="J65" s="15">
        <f>SUM(D65:I65)/7</f>
      </c>
      <c r="K65" s="16">
        <f>VLOOKUP(A65,维度表!$A$1:$B$37,2,FALSE)</f>
      </c>
    </row>
    <row x14ac:dyDescent="0.25" r="66" customHeight="1" ht="16.5">
      <c r="A66" s="38" t="s">
        <v>16</v>
      </c>
      <c r="B66" s="12" t="s">
        <v>59</v>
      </c>
      <c r="C66" s="12" t="s">
        <v>94</v>
      </c>
      <c r="D66" s="13">
        <v>60</v>
      </c>
      <c r="E66" s="13">
        <v>51</v>
      </c>
      <c r="F66" s="13">
        <v>3</v>
      </c>
      <c r="G66" s="14"/>
      <c r="H66" s="13">
        <v>1</v>
      </c>
      <c r="I66" s="14"/>
      <c r="J66" s="15">
        <f>SUM(D66:I66)/7</f>
      </c>
      <c r="K66" s="16">
        <f>VLOOKUP(A66,维度表!$A$1:$B$37,2,FALSE)</f>
      </c>
    </row>
    <row x14ac:dyDescent="0.25" r="67" customHeight="1" ht="16.5">
      <c r="A67" s="38" t="s">
        <v>16</v>
      </c>
      <c r="B67" s="12" t="s">
        <v>59</v>
      </c>
      <c r="C67" s="12" t="s">
        <v>95</v>
      </c>
      <c r="D67" s="13">
        <v>1</v>
      </c>
      <c r="E67" s="14"/>
      <c r="F67" s="14"/>
      <c r="G67" s="14"/>
      <c r="H67" s="13">
        <v>4</v>
      </c>
      <c r="I67" s="14"/>
      <c r="J67" s="15">
        <f>SUM(D67:I67)/7</f>
      </c>
      <c r="K67" s="16">
        <f>VLOOKUP(A67,维度表!$A$1:$B$37,2,FALSE)</f>
      </c>
    </row>
    <row x14ac:dyDescent="0.25" r="68" customHeight="1" ht="16.5">
      <c r="A68" s="38" t="s">
        <v>16</v>
      </c>
      <c r="B68" s="12" t="s">
        <v>57</v>
      </c>
      <c r="C68" s="12" t="s">
        <v>93</v>
      </c>
      <c r="D68" s="13">
        <v>1</v>
      </c>
      <c r="E68" s="13">
        <v>2</v>
      </c>
      <c r="F68" s="14"/>
      <c r="G68" s="14"/>
      <c r="H68" s="14"/>
      <c r="I68" s="14"/>
      <c r="J68" s="15">
        <f>SUM(D68:I68)/7</f>
      </c>
      <c r="K68" s="16">
        <f>VLOOKUP(A68,维度表!$A$1:$B$37,2,FALSE)</f>
      </c>
    </row>
    <row x14ac:dyDescent="0.25" r="69" customHeight="1" ht="16.5">
      <c r="A69" s="38" t="s">
        <v>16</v>
      </c>
      <c r="B69" s="12" t="s">
        <v>66</v>
      </c>
      <c r="C69" s="12" t="s">
        <v>67</v>
      </c>
      <c r="D69" s="13">
        <v>2</v>
      </c>
      <c r="E69" s="14"/>
      <c r="F69" s="14"/>
      <c r="G69" s="14"/>
      <c r="H69" s="14"/>
      <c r="I69" s="14"/>
      <c r="J69" s="15">
        <f>SUM(D69:I69)/7</f>
      </c>
      <c r="K69" s="16">
        <f>VLOOKUP(A69,维度表!$A$1:$B$37,2,FALSE)</f>
      </c>
    </row>
    <row x14ac:dyDescent="0.25" r="70" customHeight="1" ht="16.5">
      <c r="A70" s="38" t="s">
        <v>16</v>
      </c>
      <c r="B70" s="12" t="s">
        <v>66</v>
      </c>
      <c r="C70" s="12" t="s">
        <v>77</v>
      </c>
      <c r="D70" s="13">
        <v>2</v>
      </c>
      <c r="E70" s="14"/>
      <c r="F70" s="13">
        <v>3</v>
      </c>
      <c r="G70" s="14"/>
      <c r="H70" s="14"/>
      <c r="I70" s="14"/>
      <c r="J70" s="15">
        <f>SUM(D70:I70)/7</f>
      </c>
      <c r="K70" s="16">
        <f>VLOOKUP(A70,维度表!$A$1:$B$37,2,FALSE)</f>
      </c>
    </row>
    <row x14ac:dyDescent="0.25" r="71" customHeight="1" ht="16.5">
      <c r="A71" s="38" t="s">
        <v>16</v>
      </c>
      <c r="B71" s="12" t="s">
        <v>58</v>
      </c>
      <c r="C71" s="12" t="s">
        <v>58</v>
      </c>
      <c r="D71" s="14"/>
      <c r="E71" s="14"/>
      <c r="F71" s="13">
        <v>28</v>
      </c>
      <c r="G71" s="13">
        <v>49</v>
      </c>
      <c r="H71" s="14"/>
      <c r="I71" s="14"/>
      <c r="J71" s="15">
        <f>SUM(D71:I71)/7</f>
      </c>
      <c r="K71" s="16">
        <f>VLOOKUP(A71,维度表!$A$1:$B$37,2,FALSE)</f>
      </c>
    </row>
    <row x14ac:dyDescent="0.25" r="72" customHeight="1" ht="16.5">
      <c r="A72" s="38" t="s">
        <v>16</v>
      </c>
      <c r="B72" s="12" t="s">
        <v>57</v>
      </c>
      <c r="C72" s="12" t="s">
        <v>91</v>
      </c>
      <c r="D72" s="14"/>
      <c r="E72" s="14"/>
      <c r="F72" s="13">
        <v>2</v>
      </c>
      <c r="G72" s="14"/>
      <c r="H72" s="13">
        <v>9</v>
      </c>
      <c r="I72" s="14"/>
      <c r="J72" s="15">
        <f>SUM(D72:I72)/7</f>
      </c>
      <c r="K72" s="16">
        <f>VLOOKUP(A72,维度表!$A$1:$B$37,2,FALSE)</f>
      </c>
    </row>
    <row x14ac:dyDescent="0.25" r="73" customHeight="1" ht="16.5">
      <c r="A73" s="38" t="s">
        <v>6</v>
      </c>
      <c r="B73" s="12" t="s">
        <v>59</v>
      </c>
      <c r="C73" s="12" t="s">
        <v>60</v>
      </c>
      <c r="D73" s="13">
        <v>20</v>
      </c>
      <c r="E73" s="13">
        <v>31</v>
      </c>
      <c r="F73" s="14"/>
      <c r="G73" s="13">
        <v>4</v>
      </c>
      <c r="H73" s="13">
        <v>14</v>
      </c>
      <c r="I73" s="14"/>
      <c r="J73" s="15">
        <f>SUM(D73:I73)/7</f>
      </c>
      <c r="K73" s="16">
        <f>VLOOKUP(A73,维度表!$A$1:$B$37,2,FALSE)</f>
      </c>
    </row>
    <row x14ac:dyDescent="0.25" r="74" customHeight="1" ht="16.5">
      <c r="A74" s="38" t="s">
        <v>6</v>
      </c>
      <c r="B74" s="12" t="s">
        <v>57</v>
      </c>
      <c r="C74" s="12" t="s">
        <v>63</v>
      </c>
      <c r="D74" s="13">
        <v>6</v>
      </c>
      <c r="E74" s="13">
        <v>4</v>
      </c>
      <c r="F74" s="14"/>
      <c r="G74" s="13">
        <v>2</v>
      </c>
      <c r="H74" s="14"/>
      <c r="I74" s="14"/>
      <c r="J74" s="15">
        <f>SUM(D74:I74)/7</f>
      </c>
      <c r="K74" s="16">
        <f>VLOOKUP(A74,维度表!$A$1:$B$37,2,FALSE)</f>
      </c>
    </row>
    <row x14ac:dyDescent="0.25" r="75" customHeight="1" ht="16.5">
      <c r="A75" s="38" t="s">
        <v>6</v>
      </c>
      <c r="B75" s="12" t="s">
        <v>66</v>
      </c>
      <c r="C75" s="12" t="s">
        <v>72</v>
      </c>
      <c r="D75" s="13">
        <v>4</v>
      </c>
      <c r="E75" s="17">
        <v>3.5</v>
      </c>
      <c r="F75" s="14"/>
      <c r="G75" s="14"/>
      <c r="H75" s="14"/>
      <c r="I75" s="14"/>
      <c r="J75" s="15">
        <f>SUM(D75:I75)/7</f>
      </c>
      <c r="K75" s="16">
        <f>VLOOKUP(A75,维度表!$A$1:$B$37,2,FALSE)</f>
      </c>
    </row>
    <row x14ac:dyDescent="0.25" r="76" customHeight="1" ht="16.5">
      <c r="A76" s="38" t="s">
        <v>6</v>
      </c>
      <c r="B76" s="12" t="s">
        <v>58</v>
      </c>
      <c r="C76" s="12" t="s">
        <v>96</v>
      </c>
      <c r="D76" s="14"/>
      <c r="E76" s="14"/>
      <c r="F76" s="13">
        <v>35</v>
      </c>
      <c r="G76" s="14"/>
      <c r="H76" s="14"/>
      <c r="I76" s="14"/>
      <c r="J76" s="15">
        <f>SUM(D76:I76)/7</f>
      </c>
      <c r="K76" s="16">
        <f>VLOOKUP(A76,维度表!$A$1:$B$37,2,FALSE)</f>
      </c>
    </row>
    <row x14ac:dyDescent="0.25" r="77" customHeight="1" ht="16.5">
      <c r="A77" s="38" t="s">
        <v>6</v>
      </c>
      <c r="B77" s="12" t="s">
        <v>59</v>
      </c>
      <c r="C77" s="12" t="s">
        <v>85</v>
      </c>
      <c r="D77" s="14"/>
      <c r="E77" s="14"/>
      <c r="F77" s="14"/>
      <c r="G77" s="13">
        <v>8</v>
      </c>
      <c r="H77" s="14"/>
      <c r="I77" s="14"/>
      <c r="J77" s="15">
        <f>SUM(D77:I77)/7</f>
      </c>
      <c r="K77" s="16">
        <f>VLOOKUP(A77,维度表!$A$1:$B$37,2,FALSE)</f>
      </c>
    </row>
    <row x14ac:dyDescent="0.25" r="78" customHeight="1" ht="16.5">
      <c r="A78" s="38" t="s">
        <v>39</v>
      </c>
      <c r="B78" s="12" t="s">
        <v>57</v>
      </c>
      <c r="C78" s="12" t="s">
        <v>38</v>
      </c>
      <c r="D78" s="13">
        <v>33</v>
      </c>
      <c r="E78" s="13">
        <v>44</v>
      </c>
      <c r="F78" s="13">
        <v>28</v>
      </c>
      <c r="G78" s="13">
        <v>10</v>
      </c>
      <c r="H78" s="17">
        <v>15.5</v>
      </c>
      <c r="I78" s="14"/>
      <c r="J78" s="15">
        <f>SUM(D78:I78)/7</f>
      </c>
      <c r="K78" s="16">
        <f>VLOOKUP(A78,维度表!$A$1:$B$37,2,FALSE)</f>
      </c>
    </row>
    <row x14ac:dyDescent="0.25" r="79" customHeight="1" ht="16.5">
      <c r="A79" s="38" t="s">
        <v>39</v>
      </c>
      <c r="B79" s="12" t="s">
        <v>66</v>
      </c>
      <c r="C79" s="12" t="s">
        <v>97</v>
      </c>
      <c r="D79" s="13">
        <v>2</v>
      </c>
      <c r="E79" s="17">
        <v>1.5</v>
      </c>
      <c r="F79" s="14"/>
      <c r="G79" s="14"/>
      <c r="H79" s="14"/>
      <c r="I79" s="14"/>
      <c r="J79" s="15">
        <f>SUM(D79:I79)/7</f>
      </c>
      <c r="K79" s="16">
        <f>VLOOKUP(A79,维度表!$A$1:$B$37,2,FALSE)</f>
      </c>
    </row>
    <row x14ac:dyDescent="0.25" r="80" customHeight="1" ht="16.5">
      <c r="A80" s="38" t="s">
        <v>39</v>
      </c>
      <c r="B80" s="12" t="s">
        <v>58</v>
      </c>
      <c r="C80" s="12" t="s">
        <v>38</v>
      </c>
      <c r="D80" s="14"/>
      <c r="E80" s="14"/>
      <c r="F80" s="13">
        <v>7</v>
      </c>
      <c r="G80" s="14"/>
      <c r="H80" s="14"/>
      <c r="I80" s="14"/>
      <c r="J80" s="15">
        <f>SUM(D80:I80)/7</f>
      </c>
      <c r="K80" s="16">
        <f>VLOOKUP(A80,维度表!$A$1:$B$37,2,FALSE)</f>
      </c>
    </row>
    <row x14ac:dyDescent="0.25" r="81" customHeight="1" ht="16.5">
      <c r="A81" s="38" t="s">
        <v>39</v>
      </c>
      <c r="B81" s="12" t="s">
        <v>66</v>
      </c>
      <c r="C81" s="12" t="s">
        <v>98</v>
      </c>
      <c r="D81" s="14"/>
      <c r="E81" s="14"/>
      <c r="F81" s="14"/>
      <c r="G81" s="13">
        <v>4</v>
      </c>
      <c r="H81" s="14"/>
      <c r="I81" s="14"/>
      <c r="J81" s="15">
        <f>SUM(D81:I81)/7</f>
      </c>
      <c r="K81" s="16">
        <f>VLOOKUP(A81,维度表!$A$1:$B$37,2,FALSE)</f>
      </c>
    </row>
    <row x14ac:dyDescent="0.25" r="82" customHeight="1" ht="16.5">
      <c r="A82" s="38" t="s">
        <v>0</v>
      </c>
      <c r="B82" s="12" t="s">
        <v>59</v>
      </c>
      <c r="C82" s="12" t="s">
        <v>99</v>
      </c>
      <c r="D82" s="13">
        <v>1</v>
      </c>
      <c r="E82" s="14"/>
      <c r="F82" s="14"/>
      <c r="G82" s="14"/>
      <c r="H82" s="14"/>
      <c r="I82" s="14"/>
      <c r="J82" s="15">
        <f>SUM(D82:I82)/7</f>
      </c>
      <c r="K82" s="16">
        <f>VLOOKUP(A82,维度表!$A$1:$B$37,2,FALSE)</f>
      </c>
    </row>
    <row x14ac:dyDescent="0.25" r="83" customHeight="1" ht="16.5">
      <c r="A83" s="38" t="s">
        <v>0</v>
      </c>
      <c r="B83" s="12" t="s">
        <v>59</v>
      </c>
      <c r="C83" s="12" t="s">
        <v>73</v>
      </c>
      <c r="D83" s="13">
        <v>8</v>
      </c>
      <c r="E83" s="13">
        <v>20</v>
      </c>
      <c r="F83" s="14"/>
      <c r="G83" s="14"/>
      <c r="H83" s="13">
        <v>9</v>
      </c>
      <c r="I83" s="14"/>
      <c r="J83" s="15">
        <f>SUM(D83:I83)/7</f>
      </c>
      <c r="K83" s="16">
        <f>VLOOKUP(A83,维度表!$A$1:$B$37,2,FALSE)</f>
      </c>
    </row>
    <row x14ac:dyDescent="0.25" r="84" customHeight="1" ht="16.5">
      <c r="A84" s="38" t="s">
        <v>0</v>
      </c>
      <c r="B84" s="12" t="s">
        <v>59</v>
      </c>
      <c r="C84" s="12" t="s">
        <v>85</v>
      </c>
      <c r="D84" s="13">
        <v>10</v>
      </c>
      <c r="E84" s="14"/>
      <c r="F84" s="14"/>
      <c r="G84" s="13">
        <v>2</v>
      </c>
      <c r="H84" s="14"/>
      <c r="I84" s="14"/>
      <c r="J84" s="15">
        <f>SUM(D84:I84)/7</f>
      </c>
      <c r="K84" s="16">
        <f>VLOOKUP(A84,维度表!$A$1:$B$37,2,FALSE)</f>
      </c>
    </row>
    <row x14ac:dyDescent="0.25" r="85" customHeight="1" ht="16.5">
      <c r="A85" s="38" t="s">
        <v>0</v>
      </c>
      <c r="B85" s="12" t="s">
        <v>59</v>
      </c>
      <c r="C85" s="12" t="s">
        <v>69</v>
      </c>
      <c r="D85" s="13">
        <v>4</v>
      </c>
      <c r="E85" s="13">
        <v>8</v>
      </c>
      <c r="F85" s="14"/>
      <c r="G85" s="14"/>
      <c r="H85" s="13">
        <v>1</v>
      </c>
      <c r="I85" s="14"/>
      <c r="J85" s="15">
        <f>SUM(D85:I85)/7</f>
      </c>
      <c r="K85" s="16">
        <f>VLOOKUP(A85,维度表!$A$1:$B$37,2,FALSE)</f>
      </c>
    </row>
    <row x14ac:dyDescent="0.25" r="86" customHeight="1" ht="16.5">
      <c r="A86" s="38" t="s">
        <v>0</v>
      </c>
      <c r="B86" s="12" t="s">
        <v>59</v>
      </c>
      <c r="C86" s="12" t="s">
        <v>86</v>
      </c>
      <c r="D86" s="13">
        <v>2</v>
      </c>
      <c r="E86" s="14"/>
      <c r="F86" s="14"/>
      <c r="G86" s="13">
        <v>1</v>
      </c>
      <c r="H86" s="13">
        <v>1</v>
      </c>
      <c r="I86" s="14"/>
      <c r="J86" s="15">
        <f>SUM(D86:I86)/7</f>
      </c>
      <c r="K86" s="16">
        <f>VLOOKUP(A86,维度表!$A$1:$B$37,2,FALSE)</f>
      </c>
    </row>
    <row x14ac:dyDescent="0.25" r="87" customHeight="1" ht="16.5">
      <c r="A87" s="38" t="s">
        <v>0</v>
      </c>
      <c r="B87" s="12" t="s">
        <v>57</v>
      </c>
      <c r="C87" s="12" t="s">
        <v>100</v>
      </c>
      <c r="D87" s="13">
        <v>3</v>
      </c>
      <c r="E87" s="13">
        <v>1</v>
      </c>
      <c r="F87" s="14"/>
      <c r="G87" s="13">
        <v>2</v>
      </c>
      <c r="H87" s="13">
        <v>2</v>
      </c>
      <c r="I87" s="14"/>
      <c r="J87" s="15">
        <f>SUM(D87:I87)/7</f>
      </c>
      <c r="K87" s="16">
        <f>VLOOKUP(A87,维度表!$A$1:$B$37,2,FALSE)</f>
      </c>
    </row>
    <row x14ac:dyDescent="0.25" r="88" customHeight="1" ht="16.5">
      <c r="A88" s="38" t="s">
        <v>0</v>
      </c>
      <c r="B88" s="12" t="s">
        <v>66</v>
      </c>
      <c r="C88" s="12" t="s">
        <v>67</v>
      </c>
      <c r="D88" s="13">
        <v>6</v>
      </c>
      <c r="E88" s="13">
        <v>3</v>
      </c>
      <c r="F88" s="14"/>
      <c r="G88" s="13">
        <v>2</v>
      </c>
      <c r="H88" s="13">
        <v>1</v>
      </c>
      <c r="I88" s="14"/>
      <c r="J88" s="15">
        <f>SUM(D88:I88)/7</f>
      </c>
      <c r="K88" s="16">
        <f>VLOOKUP(A88,维度表!$A$1:$B$37,2,FALSE)</f>
      </c>
    </row>
    <row x14ac:dyDescent="0.25" r="89" customHeight="1" ht="16.5">
      <c r="A89" s="38" t="s">
        <v>0</v>
      </c>
      <c r="B89" s="12" t="s">
        <v>66</v>
      </c>
      <c r="C89" s="12" t="s">
        <v>77</v>
      </c>
      <c r="D89" s="13">
        <v>2</v>
      </c>
      <c r="E89" s="14"/>
      <c r="F89" s="14"/>
      <c r="G89" s="14"/>
      <c r="H89" s="14"/>
      <c r="I89" s="14"/>
      <c r="J89" s="15">
        <f>SUM(D89:I89)/7</f>
      </c>
      <c r="K89" s="16">
        <f>VLOOKUP(A89,维度表!$A$1:$B$37,2,FALSE)</f>
      </c>
    </row>
    <row x14ac:dyDescent="0.25" r="90" customHeight="1" ht="16.5">
      <c r="A90" s="38" t="s">
        <v>0</v>
      </c>
      <c r="B90" s="12" t="s">
        <v>66</v>
      </c>
      <c r="C90" s="12" t="s">
        <v>101</v>
      </c>
      <c r="D90" s="13">
        <v>5</v>
      </c>
      <c r="E90" s="13">
        <v>10</v>
      </c>
      <c r="F90" s="14"/>
      <c r="G90" s="14"/>
      <c r="H90" s="14"/>
      <c r="I90" s="14"/>
      <c r="J90" s="15">
        <f>SUM(D90:I90)/7</f>
      </c>
      <c r="K90" s="16">
        <f>VLOOKUP(A90,维度表!$A$1:$B$37,2,FALSE)</f>
      </c>
    </row>
    <row x14ac:dyDescent="0.25" r="91" customHeight="1" ht="16.5">
      <c r="A91" s="38" t="s">
        <v>0</v>
      </c>
      <c r="B91" s="12" t="s">
        <v>59</v>
      </c>
      <c r="C91" s="12" t="s">
        <v>102</v>
      </c>
      <c r="D91" s="14"/>
      <c r="E91" s="13">
        <v>1</v>
      </c>
      <c r="F91" s="14"/>
      <c r="G91" s="14"/>
      <c r="H91" s="14"/>
      <c r="I91" s="14"/>
      <c r="J91" s="15">
        <f>SUM(D91:I91)/7</f>
      </c>
      <c r="K91" s="16">
        <f>VLOOKUP(A91,维度表!$A$1:$B$37,2,FALSE)</f>
      </c>
    </row>
    <row x14ac:dyDescent="0.25" r="92" customHeight="1" ht="16.5">
      <c r="A92" s="38" t="s">
        <v>0</v>
      </c>
      <c r="B92" s="12" t="s">
        <v>58</v>
      </c>
      <c r="C92" s="12" t="s">
        <v>58</v>
      </c>
      <c r="D92" s="14"/>
      <c r="E92" s="14"/>
      <c r="F92" s="13">
        <v>35</v>
      </c>
      <c r="G92" s="14"/>
      <c r="H92" s="14"/>
      <c r="I92" s="14"/>
      <c r="J92" s="15">
        <f>SUM(D92:I92)/7</f>
      </c>
      <c r="K92" s="16">
        <f>VLOOKUP(A92,维度表!$A$1:$B$37,2,FALSE)</f>
      </c>
    </row>
    <row x14ac:dyDescent="0.25" r="93" customHeight="1" ht="16.5">
      <c r="A93" s="38" t="s">
        <v>44</v>
      </c>
      <c r="B93" s="12" t="s">
        <v>57</v>
      </c>
      <c r="C93" s="12" t="s">
        <v>38</v>
      </c>
      <c r="D93" s="17">
        <v>18.5</v>
      </c>
      <c r="E93" s="13">
        <v>26</v>
      </c>
      <c r="F93" s="14"/>
      <c r="G93" s="14"/>
      <c r="H93" s="13">
        <v>8</v>
      </c>
      <c r="I93" s="14"/>
      <c r="J93" s="15">
        <f>SUM(D93:I93)/7</f>
      </c>
      <c r="K93" s="16">
        <f>VLOOKUP(A93,维度表!$A$1:$B$37,2,FALSE)</f>
      </c>
    </row>
    <row x14ac:dyDescent="0.25" r="94" customHeight="1" ht="16.5">
      <c r="A94" s="38" t="s">
        <v>44</v>
      </c>
      <c r="B94" s="12" t="s">
        <v>66</v>
      </c>
      <c r="C94" s="12" t="s">
        <v>67</v>
      </c>
      <c r="D94" s="13">
        <v>2</v>
      </c>
      <c r="E94" s="13">
        <v>8</v>
      </c>
      <c r="F94" s="14"/>
      <c r="G94" s="13">
        <v>1</v>
      </c>
      <c r="H94" s="14"/>
      <c r="I94" s="14"/>
      <c r="J94" s="15">
        <f>SUM(D94:I94)/7</f>
      </c>
      <c r="K94" s="16">
        <f>VLOOKUP(A94,维度表!$A$1:$B$37,2,FALSE)</f>
      </c>
    </row>
    <row x14ac:dyDescent="0.25" r="95" customHeight="1" ht="16.5">
      <c r="A95" s="38" t="s">
        <v>44</v>
      </c>
      <c r="B95" s="12" t="s">
        <v>66</v>
      </c>
      <c r="C95" s="12" t="s">
        <v>103</v>
      </c>
      <c r="D95" s="17">
        <v>13.5</v>
      </c>
      <c r="E95" s="14"/>
      <c r="F95" s="14"/>
      <c r="G95" s="14"/>
      <c r="H95" s="14"/>
      <c r="I95" s="14"/>
      <c r="J95" s="15">
        <f>SUM(D95:I95)/7</f>
      </c>
      <c r="K95" s="16">
        <f>VLOOKUP(A95,维度表!$A$1:$B$37,2,FALSE)</f>
      </c>
    </row>
    <row x14ac:dyDescent="0.25" r="96" customHeight="1" ht="16.5">
      <c r="A96" s="38" t="s">
        <v>44</v>
      </c>
      <c r="B96" s="12" t="s">
        <v>57</v>
      </c>
      <c r="C96" s="12" t="s">
        <v>84</v>
      </c>
      <c r="D96" s="14"/>
      <c r="E96" s="13">
        <v>31</v>
      </c>
      <c r="F96" s="13">
        <v>34</v>
      </c>
      <c r="G96" s="13">
        <v>6</v>
      </c>
      <c r="H96" s="13">
        <v>6</v>
      </c>
      <c r="I96" s="14"/>
      <c r="J96" s="15">
        <f>SUM(D96:I96)/7</f>
      </c>
      <c r="K96" s="16">
        <f>VLOOKUP(A96,维度表!$A$1:$B$37,2,FALSE)</f>
      </c>
    </row>
    <row x14ac:dyDescent="0.25" r="97" customHeight="1" ht="16.5">
      <c r="A97" s="38" t="s">
        <v>44</v>
      </c>
      <c r="B97" s="12" t="s">
        <v>66</v>
      </c>
      <c r="C97" s="12" t="s">
        <v>72</v>
      </c>
      <c r="D97" s="14"/>
      <c r="E97" s="13">
        <v>1</v>
      </c>
      <c r="F97" s="14"/>
      <c r="G97" s="14"/>
      <c r="H97" s="14"/>
      <c r="I97" s="14"/>
      <c r="J97" s="15">
        <f>SUM(D97:I97)/7</f>
      </c>
      <c r="K97" s="16">
        <f>VLOOKUP(A97,维度表!$A$1:$B$37,2,FALSE)</f>
      </c>
    </row>
    <row x14ac:dyDescent="0.25" r="98" customHeight="1" ht="16.5">
      <c r="A98" s="38" t="s">
        <v>44</v>
      </c>
      <c r="B98" s="12" t="s">
        <v>58</v>
      </c>
      <c r="C98" s="12" t="s">
        <v>58</v>
      </c>
      <c r="D98" s="14"/>
      <c r="E98" s="14"/>
      <c r="F98" s="13">
        <v>7</v>
      </c>
      <c r="G98" s="13">
        <v>7</v>
      </c>
      <c r="H98" s="14"/>
      <c r="I98" s="14"/>
      <c r="J98" s="15">
        <f>SUM(D98:I98)/7</f>
      </c>
      <c r="K98" s="16">
        <f>VLOOKUP(A98,维度表!$A$1:$B$37,2,FALSE)</f>
      </c>
    </row>
    <row x14ac:dyDescent="0.25" r="99" customHeight="1" ht="16.5">
      <c r="A99" s="38" t="s">
        <v>26</v>
      </c>
      <c r="B99" s="12" t="s">
        <v>57</v>
      </c>
      <c r="C99" s="12" t="s">
        <v>90</v>
      </c>
      <c r="D99" s="13">
        <v>8</v>
      </c>
      <c r="E99" s="13">
        <v>35</v>
      </c>
      <c r="F99" s="13">
        <v>8</v>
      </c>
      <c r="G99" s="13">
        <v>5</v>
      </c>
      <c r="H99" s="14"/>
      <c r="I99" s="13">
        <v>2</v>
      </c>
      <c r="J99" s="15">
        <f>SUM(D99:I99)/7</f>
      </c>
      <c r="K99" s="16">
        <f>VLOOKUP(A99,维度表!$A$1:$B$37,2,FALSE)</f>
      </c>
    </row>
    <row x14ac:dyDescent="0.25" r="100" customHeight="1" ht="16.5">
      <c r="A100" s="38" t="s">
        <v>26</v>
      </c>
      <c r="B100" s="12" t="s">
        <v>59</v>
      </c>
      <c r="C100" s="12" t="s">
        <v>86</v>
      </c>
      <c r="D100" s="14"/>
      <c r="E100" s="13">
        <v>3</v>
      </c>
      <c r="F100" s="13">
        <v>30</v>
      </c>
      <c r="G100" s="13">
        <v>9</v>
      </c>
      <c r="H100" s="14"/>
      <c r="I100" s="14"/>
      <c r="J100" s="15">
        <f>SUM(D100:I100)/7</f>
      </c>
      <c r="K100" s="16">
        <f>VLOOKUP(A100,维度表!$A$1:$B$37,2,FALSE)</f>
      </c>
    </row>
    <row x14ac:dyDescent="0.25" r="101" customHeight="1" ht="16.5">
      <c r="A101" s="38" t="s">
        <v>26</v>
      </c>
      <c r="B101" s="12" t="s">
        <v>66</v>
      </c>
      <c r="C101" s="12" t="s">
        <v>67</v>
      </c>
      <c r="D101" s="14"/>
      <c r="E101" s="13">
        <v>1</v>
      </c>
      <c r="F101" s="13">
        <v>1</v>
      </c>
      <c r="G101" s="13">
        <v>1</v>
      </c>
      <c r="H101" s="14"/>
      <c r="I101" s="13">
        <v>5</v>
      </c>
      <c r="J101" s="15">
        <f>SUM(D101:I101)/7</f>
      </c>
      <c r="K101" s="16">
        <f>VLOOKUP(A101,维度表!$A$1:$B$37,2,FALSE)</f>
      </c>
    </row>
    <row x14ac:dyDescent="0.25" r="102" customHeight="1" ht="16.5">
      <c r="A102" s="38" t="s">
        <v>26</v>
      </c>
      <c r="B102" s="12" t="s">
        <v>58</v>
      </c>
      <c r="C102" s="12" t="s">
        <v>58</v>
      </c>
      <c r="D102" s="14"/>
      <c r="E102" s="14"/>
      <c r="F102" s="14"/>
      <c r="G102" s="13">
        <v>21</v>
      </c>
      <c r="H102" s="13">
        <v>14</v>
      </c>
      <c r="I102" s="13">
        <v>7</v>
      </c>
      <c r="J102" s="15">
        <f>SUM(D102:I102)/7</f>
      </c>
      <c r="K102" s="16">
        <f>VLOOKUP(A102,维度表!$A$1:$B$37,2,FALSE)</f>
      </c>
    </row>
    <row x14ac:dyDescent="0.25" r="103" customHeight="1" ht="16.5">
      <c r="A103" s="38" t="s">
        <v>2</v>
      </c>
      <c r="B103" s="12" t="s">
        <v>57</v>
      </c>
      <c r="C103" s="12" t="s">
        <v>90</v>
      </c>
      <c r="D103" s="13">
        <v>10</v>
      </c>
      <c r="E103" s="13">
        <v>24</v>
      </c>
      <c r="F103" s="17">
        <v>12.5</v>
      </c>
      <c r="G103" s="13">
        <v>3</v>
      </c>
      <c r="H103" s="13">
        <v>5</v>
      </c>
      <c r="I103" s="17">
        <v>2.5</v>
      </c>
      <c r="J103" s="15">
        <f>SUM(D103:I103)/7</f>
      </c>
      <c r="K103" s="16">
        <f>VLOOKUP(A103,维度表!$A$1:$B$37,2,FALSE)</f>
      </c>
    </row>
    <row x14ac:dyDescent="0.25" r="104" customHeight="1" ht="16.5">
      <c r="A104" s="38" t="s">
        <v>2</v>
      </c>
      <c r="B104" s="12" t="s">
        <v>57</v>
      </c>
      <c r="C104" s="12" t="s">
        <v>104</v>
      </c>
      <c r="D104" s="13">
        <v>1</v>
      </c>
      <c r="E104" s="14"/>
      <c r="F104" s="17">
        <v>0.5</v>
      </c>
      <c r="G104" s="14"/>
      <c r="H104" s="14"/>
      <c r="I104" s="17">
        <v>0.5</v>
      </c>
      <c r="J104" s="15">
        <f>SUM(D104:I104)/7</f>
      </c>
      <c r="K104" s="16">
        <f>VLOOKUP(A104,维度表!$A$1:$B$37,2,FALSE)</f>
      </c>
    </row>
    <row x14ac:dyDescent="0.25" r="105" customHeight="1" ht="16.5">
      <c r="A105" s="38" t="s">
        <v>2</v>
      </c>
      <c r="B105" s="12" t="s">
        <v>59</v>
      </c>
      <c r="C105" s="12" t="s">
        <v>85</v>
      </c>
      <c r="D105" s="14"/>
      <c r="E105" s="13">
        <v>1</v>
      </c>
      <c r="F105" s="13">
        <v>4</v>
      </c>
      <c r="G105" s="14"/>
      <c r="H105" s="13">
        <v>3</v>
      </c>
      <c r="I105" s="13">
        <v>4</v>
      </c>
      <c r="J105" s="15">
        <f>SUM(D105:I105)/7</f>
      </c>
      <c r="K105" s="16">
        <f>VLOOKUP(A105,维度表!$A$1:$B$37,2,FALSE)</f>
      </c>
    </row>
    <row x14ac:dyDescent="0.25" r="106" customHeight="1" ht="16.5">
      <c r="A106" s="38" t="s">
        <v>2</v>
      </c>
      <c r="B106" s="12" t="s">
        <v>59</v>
      </c>
      <c r="C106" s="12" t="s">
        <v>105</v>
      </c>
      <c r="D106" s="14"/>
      <c r="E106" s="13">
        <v>1</v>
      </c>
      <c r="F106" s="14"/>
      <c r="G106" s="14"/>
      <c r="H106" s="14"/>
      <c r="I106" s="14"/>
      <c r="J106" s="15">
        <f>SUM(D106:I106)/7</f>
      </c>
      <c r="K106" s="16">
        <f>VLOOKUP(A106,维度表!$A$1:$B$37,2,FALSE)</f>
      </c>
    </row>
    <row x14ac:dyDescent="0.25" r="107" customHeight="1" ht="16.5">
      <c r="A107" s="38" t="s">
        <v>2</v>
      </c>
      <c r="B107" s="12" t="s">
        <v>57</v>
      </c>
      <c r="C107" s="12" t="s">
        <v>106</v>
      </c>
      <c r="D107" s="14"/>
      <c r="E107" s="17">
        <v>2.5</v>
      </c>
      <c r="F107" s="14"/>
      <c r="G107" s="14"/>
      <c r="H107" s="14"/>
      <c r="I107" s="13">
        <v>2</v>
      </c>
      <c r="J107" s="15">
        <f>SUM(D107:I107)/7</f>
      </c>
      <c r="K107" s="16">
        <f>VLOOKUP(A107,维度表!$A$1:$B$37,2,FALSE)</f>
      </c>
    </row>
    <row x14ac:dyDescent="0.25" r="108" customHeight="1" ht="16.5">
      <c r="A108" s="38" t="s">
        <v>2</v>
      </c>
      <c r="B108" s="12" t="s">
        <v>57</v>
      </c>
      <c r="C108" s="12" t="s">
        <v>107</v>
      </c>
      <c r="D108" s="14"/>
      <c r="E108" s="13">
        <v>3</v>
      </c>
      <c r="F108" s="17">
        <v>1.5</v>
      </c>
      <c r="G108" s="14"/>
      <c r="H108" s="14"/>
      <c r="I108" s="17">
        <v>1.5</v>
      </c>
      <c r="J108" s="15">
        <f>SUM(D108:I108)/7</f>
      </c>
      <c r="K108" s="16">
        <f>VLOOKUP(A108,维度表!$A$1:$B$37,2,FALSE)</f>
      </c>
    </row>
    <row x14ac:dyDescent="0.25" r="109" customHeight="1" ht="16.5">
      <c r="A109" s="38" t="s">
        <v>2</v>
      </c>
      <c r="B109" s="12" t="s">
        <v>66</v>
      </c>
      <c r="C109" s="12" t="s">
        <v>67</v>
      </c>
      <c r="D109" s="14"/>
      <c r="E109" s="13">
        <v>2</v>
      </c>
      <c r="F109" s="17">
        <v>4.5</v>
      </c>
      <c r="G109" s="14"/>
      <c r="H109" s="14"/>
      <c r="I109" s="14"/>
      <c r="J109" s="15">
        <f>SUM(D109:I109)/7</f>
      </c>
      <c r="K109" s="16">
        <f>VLOOKUP(A109,维度表!$A$1:$B$37,2,FALSE)</f>
      </c>
    </row>
    <row x14ac:dyDescent="0.25" r="110" customHeight="1" ht="16.5">
      <c r="A110" s="38" t="s">
        <v>2</v>
      </c>
      <c r="B110" s="12" t="s">
        <v>66</v>
      </c>
      <c r="C110" s="12" t="s">
        <v>72</v>
      </c>
      <c r="D110" s="14"/>
      <c r="E110" s="13">
        <v>7</v>
      </c>
      <c r="F110" s="13">
        <v>3</v>
      </c>
      <c r="G110" s="14"/>
      <c r="H110" s="13">
        <v>1</v>
      </c>
      <c r="I110" s="17">
        <v>1.5</v>
      </c>
      <c r="J110" s="15">
        <f>SUM(D110:I110)/7</f>
      </c>
      <c r="K110" s="16">
        <f>VLOOKUP(A110,维度表!$A$1:$B$37,2,FALSE)</f>
      </c>
    </row>
    <row x14ac:dyDescent="0.25" r="111" customHeight="1" ht="16.5">
      <c r="A111" s="38" t="s">
        <v>2</v>
      </c>
      <c r="B111" s="12" t="s">
        <v>58</v>
      </c>
      <c r="C111" s="12" t="s">
        <v>58</v>
      </c>
      <c r="D111" s="14"/>
      <c r="E111" s="14"/>
      <c r="F111" s="13">
        <v>7</v>
      </c>
      <c r="G111" s="13">
        <v>32</v>
      </c>
      <c r="H111" s="14"/>
      <c r="I111" s="14"/>
      <c r="J111" s="15">
        <f>SUM(D111:I111)/7</f>
      </c>
      <c r="K111" s="16">
        <f>VLOOKUP(A111,维度表!$A$1:$B$37,2,FALSE)</f>
      </c>
    </row>
    <row x14ac:dyDescent="0.25" r="112" customHeight="1" ht="16.5">
      <c r="A112" s="38" t="s">
        <v>2</v>
      </c>
      <c r="B112" s="12" t="s">
        <v>57</v>
      </c>
      <c r="C112" s="12" t="s">
        <v>108</v>
      </c>
      <c r="D112" s="14"/>
      <c r="E112" s="14"/>
      <c r="F112" s="17">
        <v>2.5</v>
      </c>
      <c r="G112" s="14"/>
      <c r="H112" s="17">
        <v>0.5</v>
      </c>
      <c r="I112" s="13">
        <v>1</v>
      </c>
      <c r="J112" s="15">
        <f>SUM(D112:I112)/7</f>
      </c>
      <c r="K112" s="16">
        <f>VLOOKUP(A112,维度表!$A$1:$B$37,2,FALSE)</f>
      </c>
    </row>
    <row x14ac:dyDescent="0.25" r="113" customHeight="1" ht="16.5">
      <c r="A113" s="38" t="s">
        <v>2</v>
      </c>
      <c r="B113" s="12" t="s">
        <v>57</v>
      </c>
      <c r="C113" s="12" t="s">
        <v>109</v>
      </c>
      <c r="D113" s="14"/>
      <c r="E113" s="14"/>
      <c r="F113" s="17">
        <v>0.5</v>
      </c>
      <c r="G113" s="14"/>
      <c r="H113" s="14"/>
      <c r="I113" s="14"/>
      <c r="J113" s="15">
        <f>SUM(D113:I113)/7</f>
      </c>
      <c r="K113" s="16">
        <f>VLOOKUP(A113,维度表!$A$1:$B$37,2,FALSE)</f>
      </c>
    </row>
    <row x14ac:dyDescent="0.25" r="114" customHeight="1" ht="16.5">
      <c r="A114" s="38" t="s">
        <v>2</v>
      </c>
      <c r="B114" s="12" t="s">
        <v>57</v>
      </c>
      <c r="C114" s="12" t="s">
        <v>110</v>
      </c>
      <c r="D114" s="14"/>
      <c r="E114" s="14"/>
      <c r="F114" s="14"/>
      <c r="G114" s="14"/>
      <c r="H114" s="17">
        <v>0.5</v>
      </c>
      <c r="I114" s="13">
        <v>1</v>
      </c>
      <c r="J114" s="15">
        <f>SUM(D114:I114)/7</f>
      </c>
      <c r="K114" s="16">
        <f>VLOOKUP(A114,维度表!$A$1:$B$37,2,FALSE)</f>
      </c>
    </row>
    <row x14ac:dyDescent="0.25" r="115" customHeight="1" ht="16.5">
      <c r="A115" s="38" t="s">
        <v>19</v>
      </c>
      <c r="B115" s="12" t="s">
        <v>57</v>
      </c>
      <c r="C115" s="12" t="s">
        <v>111</v>
      </c>
      <c r="D115" s="13">
        <v>31</v>
      </c>
      <c r="E115" s="17">
        <v>17.5</v>
      </c>
      <c r="F115" s="13">
        <v>1</v>
      </c>
      <c r="G115" s="13">
        <v>6</v>
      </c>
      <c r="H115" s="14"/>
      <c r="I115" s="14"/>
      <c r="J115" s="15">
        <f>SUM(D115:I115)/7</f>
      </c>
      <c r="K115" s="16">
        <f>VLOOKUP(A115,维度表!$A$1:$B$37,2,FALSE)</f>
      </c>
    </row>
    <row x14ac:dyDescent="0.25" r="116" customHeight="1" ht="16.5">
      <c r="A116" s="38" t="s">
        <v>19</v>
      </c>
      <c r="B116" s="12" t="s">
        <v>57</v>
      </c>
      <c r="C116" s="12" t="s">
        <v>112</v>
      </c>
      <c r="D116" s="13">
        <v>6</v>
      </c>
      <c r="E116" s="17">
        <v>16.5</v>
      </c>
      <c r="F116" s="17">
        <v>24.5</v>
      </c>
      <c r="G116" s="13">
        <v>8</v>
      </c>
      <c r="H116" s="14"/>
      <c r="I116" s="14"/>
      <c r="J116" s="15">
        <f>SUM(D116:I116)/7</f>
      </c>
      <c r="K116" s="16">
        <f>VLOOKUP(A116,维度表!$A$1:$B$37,2,FALSE)</f>
      </c>
    </row>
    <row x14ac:dyDescent="0.25" r="117" customHeight="1" ht="16.5">
      <c r="A117" s="38" t="s">
        <v>19</v>
      </c>
      <c r="B117" s="12" t="s">
        <v>57</v>
      </c>
      <c r="C117" s="12" t="s">
        <v>113</v>
      </c>
      <c r="D117" s="14"/>
      <c r="E117" s="13">
        <v>1</v>
      </c>
      <c r="F117" s="14"/>
      <c r="G117" s="14"/>
      <c r="H117" s="14"/>
      <c r="I117" s="14"/>
      <c r="J117" s="15">
        <f>SUM(D117:I117)/7</f>
      </c>
      <c r="K117" s="16">
        <f>VLOOKUP(A117,维度表!$A$1:$B$37,2,FALSE)</f>
      </c>
    </row>
    <row x14ac:dyDescent="0.25" r="118" customHeight="1" ht="16.5">
      <c r="A118" s="38" t="s">
        <v>19</v>
      </c>
      <c r="B118" s="12" t="s">
        <v>57</v>
      </c>
      <c r="C118" s="12" t="s">
        <v>71</v>
      </c>
      <c r="D118" s="14"/>
      <c r="E118" s="13">
        <v>6</v>
      </c>
      <c r="F118" s="17">
        <v>6.5</v>
      </c>
      <c r="G118" s="14"/>
      <c r="H118" s="14"/>
      <c r="I118" s="14"/>
      <c r="J118" s="15">
        <f>SUM(D118:I118)/7</f>
      </c>
      <c r="K118" s="16">
        <f>VLOOKUP(A118,维度表!$A$1:$B$37,2,FALSE)</f>
      </c>
    </row>
    <row x14ac:dyDescent="0.25" r="119" customHeight="1" ht="16.5">
      <c r="A119" s="38" t="s">
        <v>19</v>
      </c>
      <c r="B119" s="12" t="s">
        <v>66</v>
      </c>
      <c r="C119" s="12" t="s">
        <v>111</v>
      </c>
      <c r="D119" s="14"/>
      <c r="E119" s="13">
        <v>5</v>
      </c>
      <c r="F119" s="14"/>
      <c r="G119" s="14"/>
      <c r="H119" s="14"/>
      <c r="I119" s="14"/>
      <c r="J119" s="15">
        <f>SUM(D119:I119)/7</f>
      </c>
      <c r="K119" s="16">
        <f>VLOOKUP(A119,维度表!$A$1:$B$37,2,FALSE)</f>
      </c>
    </row>
    <row x14ac:dyDescent="0.25" r="120" customHeight="1" ht="16.5">
      <c r="A120" s="38" t="s">
        <v>19</v>
      </c>
      <c r="B120" s="12" t="s">
        <v>58</v>
      </c>
      <c r="C120" s="12" t="s">
        <v>58</v>
      </c>
      <c r="D120" s="14"/>
      <c r="E120" s="14"/>
      <c r="F120" s="13">
        <v>4</v>
      </c>
      <c r="G120" s="14"/>
      <c r="H120" s="13">
        <v>14</v>
      </c>
      <c r="I120" s="14"/>
      <c r="J120" s="15">
        <f>SUM(D120:I120)/7</f>
      </c>
      <c r="K120" s="16">
        <f>VLOOKUP(A120,维度表!$A$1:$B$37,2,FALSE)</f>
      </c>
    </row>
    <row x14ac:dyDescent="0.25" r="121" customHeight="1" ht="16.5">
      <c r="A121" s="38" t="s">
        <v>5</v>
      </c>
      <c r="B121" s="12" t="s">
        <v>59</v>
      </c>
      <c r="C121" s="12" t="s">
        <v>114</v>
      </c>
      <c r="D121" s="17">
        <v>4.5</v>
      </c>
      <c r="E121" s="13">
        <v>5</v>
      </c>
      <c r="F121" s="13">
        <v>4</v>
      </c>
      <c r="G121" s="14"/>
      <c r="H121" s="14"/>
      <c r="I121" s="14"/>
      <c r="J121" s="15">
        <f>SUM(D121:I121)/7</f>
      </c>
      <c r="K121" s="16">
        <f>VLOOKUP(A121,维度表!$A$1:$B$37,2,FALSE)</f>
      </c>
    </row>
    <row x14ac:dyDescent="0.25" r="122" customHeight="1" ht="16.5">
      <c r="A122" s="38" t="s">
        <v>5</v>
      </c>
      <c r="B122" s="12" t="s">
        <v>59</v>
      </c>
      <c r="C122" s="12" t="s">
        <v>115</v>
      </c>
      <c r="D122" s="13">
        <v>1</v>
      </c>
      <c r="E122" s="13">
        <v>1</v>
      </c>
      <c r="F122" s="13">
        <v>1</v>
      </c>
      <c r="G122" s="14"/>
      <c r="H122" s="14"/>
      <c r="I122" s="14"/>
      <c r="J122" s="15">
        <f>SUM(D122:I122)/7</f>
      </c>
      <c r="K122" s="16">
        <f>VLOOKUP(A122,维度表!$A$1:$B$37,2,FALSE)</f>
      </c>
    </row>
    <row x14ac:dyDescent="0.25" r="123" customHeight="1" ht="16.5">
      <c r="A123" s="38" t="s">
        <v>5</v>
      </c>
      <c r="B123" s="12" t="s">
        <v>59</v>
      </c>
      <c r="C123" s="12" t="s">
        <v>116</v>
      </c>
      <c r="D123" s="13">
        <v>3</v>
      </c>
      <c r="E123" s="13">
        <v>4</v>
      </c>
      <c r="F123" s="13">
        <v>3</v>
      </c>
      <c r="G123" s="14"/>
      <c r="H123" s="14"/>
      <c r="I123" s="14"/>
      <c r="J123" s="15">
        <f>SUM(D123:I123)/7</f>
      </c>
      <c r="K123" s="16">
        <f>VLOOKUP(A123,维度表!$A$1:$B$37,2,FALSE)</f>
      </c>
    </row>
    <row x14ac:dyDescent="0.25" r="124" customHeight="1" ht="16.5">
      <c r="A124" s="38" t="s">
        <v>5</v>
      </c>
      <c r="B124" s="12" t="s">
        <v>57</v>
      </c>
      <c r="C124" s="12" t="s">
        <v>117</v>
      </c>
      <c r="D124" s="17">
        <v>2.5</v>
      </c>
      <c r="E124" s="13">
        <v>4</v>
      </c>
      <c r="F124" s="13">
        <v>4</v>
      </c>
      <c r="G124" s="14"/>
      <c r="H124" s="14"/>
      <c r="I124" s="14"/>
      <c r="J124" s="15">
        <f>SUM(D124:I124)/7</f>
      </c>
      <c r="K124" s="16">
        <f>VLOOKUP(A124,维度表!$A$1:$B$37,2,FALSE)</f>
      </c>
    </row>
    <row x14ac:dyDescent="0.25" r="125" customHeight="1" ht="16.5">
      <c r="A125" s="38" t="s">
        <v>5</v>
      </c>
      <c r="B125" s="12" t="s">
        <v>57</v>
      </c>
      <c r="C125" s="12" t="s">
        <v>118</v>
      </c>
      <c r="D125" s="13">
        <v>10</v>
      </c>
      <c r="E125" s="13">
        <v>15</v>
      </c>
      <c r="F125" s="13">
        <v>12</v>
      </c>
      <c r="G125" s="13">
        <v>10</v>
      </c>
      <c r="H125" s="14"/>
      <c r="I125" s="14"/>
      <c r="J125" s="15">
        <f>SUM(D125:I125)/7</f>
      </c>
      <c r="K125" s="16">
        <f>VLOOKUP(A125,维度表!$A$1:$B$37,2,FALSE)</f>
      </c>
    </row>
    <row x14ac:dyDescent="0.25" r="126" customHeight="1" ht="16.5">
      <c r="A126" s="38" t="s">
        <v>5</v>
      </c>
      <c r="B126" s="12" t="s">
        <v>57</v>
      </c>
      <c r="C126" s="12" t="s">
        <v>119</v>
      </c>
      <c r="D126" s="13">
        <v>14</v>
      </c>
      <c r="E126" s="13">
        <v>17</v>
      </c>
      <c r="F126" s="13">
        <v>15</v>
      </c>
      <c r="G126" s="13">
        <v>6</v>
      </c>
      <c r="H126" s="14"/>
      <c r="I126" s="14"/>
      <c r="J126" s="15">
        <f>SUM(D126:I126)/7</f>
      </c>
      <c r="K126" s="16">
        <f>VLOOKUP(A126,维度表!$A$1:$B$37,2,FALSE)</f>
      </c>
    </row>
    <row x14ac:dyDescent="0.25" r="127" customHeight="1" ht="16.5">
      <c r="A127" s="38" t="s">
        <v>5</v>
      </c>
      <c r="B127" s="12" t="s">
        <v>66</v>
      </c>
      <c r="C127" s="12" t="s">
        <v>67</v>
      </c>
      <c r="D127" s="13">
        <v>2</v>
      </c>
      <c r="E127" s="14"/>
      <c r="F127" s="14"/>
      <c r="G127" s="14"/>
      <c r="H127" s="14"/>
      <c r="I127" s="14"/>
      <c r="J127" s="15">
        <f>SUM(D127:I127)/7</f>
      </c>
      <c r="K127" s="16">
        <f>VLOOKUP(A127,维度表!$A$1:$B$37,2,FALSE)</f>
      </c>
    </row>
    <row x14ac:dyDescent="0.25" r="128" customHeight="1" ht="16.5">
      <c r="A128" s="38" t="s">
        <v>29</v>
      </c>
      <c r="B128" s="12" t="s">
        <v>57</v>
      </c>
      <c r="C128" s="12" t="s">
        <v>90</v>
      </c>
      <c r="D128" s="13">
        <v>8</v>
      </c>
      <c r="E128" s="13">
        <v>4</v>
      </c>
      <c r="F128" s="17">
        <v>1.5</v>
      </c>
      <c r="G128" s="14"/>
      <c r="H128" s="14"/>
      <c r="I128" s="13">
        <v>8</v>
      </c>
      <c r="J128" s="15">
        <f>SUM(D128:I128)/7</f>
      </c>
      <c r="K128" s="16">
        <f>VLOOKUP(A128,维度表!$A$1:$B$37,2,FALSE)</f>
      </c>
    </row>
    <row x14ac:dyDescent="0.25" r="129" customHeight="1" ht="16.5">
      <c r="A129" s="38" t="s">
        <v>29</v>
      </c>
      <c r="B129" s="12" t="s">
        <v>59</v>
      </c>
      <c r="C129" s="12" t="s">
        <v>120</v>
      </c>
      <c r="D129" s="14"/>
      <c r="E129" s="13">
        <v>1</v>
      </c>
      <c r="F129" s="14"/>
      <c r="G129" s="14"/>
      <c r="H129" s="14"/>
      <c r="I129" s="14"/>
      <c r="J129" s="15">
        <f>SUM(D129:I129)/7</f>
      </c>
      <c r="K129" s="16">
        <f>VLOOKUP(A129,维度表!$A$1:$B$37,2,FALSE)</f>
      </c>
    </row>
    <row x14ac:dyDescent="0.25" r="130" customHeight="1" ht="16.5">
      <c r="A130" s="38" t="s">
        <v>29</v>
      </c>
      <c r="B130" s="12" t="s">
        <v>59</v>
      </c>
      <c r="C130" s="12" t="s">
        <v>86</v>
      </c>
      <c r="D130" s="14"/>
      <c r="E130" s="13">
        <v>29</v>
      </c>
      <c r="F130" s="13">
        <v>38</v>
      </c>
      <c r="G130" s="17">
        <v>22.5</v>
      </c>
      <c r="H130" s="13">
        <v>14</v>
      </c>
      <c r="I130" s="13">
        <v>7</v>
      </c>
      <c r="J130" s="15">
        <f>SUM(D130:I130)/7</f>
      </c>
      <c r="K130" s="16">
        <f>VLOOKUP(A130,维度表!$A$1:$B$37,2,FALSE)</f>
      </c>
    </row>
    <row x14ac:dyDescent="0.25" r="131" customHeight="1" ht="16.5">
      <c r="A131" s="38" t="s">
        <v>29</v>
      </c>
      <c r="B131" s="12" t="s">
        <v>58</v>
      </c>
      <c r="C131" s="12" t="s">
        <v>58</v>
      </c>
      <c r="D131" s="14"/>
      <c r="E131" s="14"/>
      <c r="F131" s="14"/>
      <c r="G131" s="13">
        <v>14</v>
      </c>
      <c r="H131" s="14"/>
      <c r="I131" s="14"/>
      <c r="J131" s="15">
        <f>SUM(D131:I131)/7</f>
      </c>
      <c r="K131" s="16">
        <f>VLOOKUP(A131,维度表!$A$1:$B$37,2,FALSE)</f>
      </c>
    </row>
    <row x14ac:dyDescent="0.25" r="132" customHeight="1" ht="16.5">
      <c r="A132" s="38" t="s">
        <v>4</v>
      </c>
      <c r="B132" s="12" t="s">
        <v>57</v>
      </c>
      <c r="C132" s="12" t="s">
        <v>121</v>
      </c>
      <c r="D132" s="13">
        <v>15</v>
      </c>
      <c r="E132" s="13">
        <v>27</v>
      </c>
      <c r="F132" s="13">
        <v>25</v>
      </c>
      <c r="G132" s="14"/>
      <c r="H132" s="13">
        <v>15</v>
      </c>
      <c r="I132" s="14"/>
      <c r="J132" s="15">
        <f>SUM(D132:I132)/7</f>
      </c>
      <c r="K132" s="16">
        <f>VLOOKUP(A132,维度表!$A$1:$B$37,2,FALSE)</f>
      </c>
    </row>
    <row x14ac:dyDescent="0.25" r="133" customHeight="1" ht="16.5">
      <c r="A133" s="38" t="s">
        <v>4</v>
      </c>
      <c r="B133" s="12" t="s">
        <v>57</v>
      </c>
      <c r="C133" s="12" t="s">
        <v>64</v>
      </c>
      <c r="D133" s="17">
        <v>0.5</v>
      </c>
      <c r="E133" s="14"/>
      <c r="F133" s="14"/>
      <c r="G133" s="14"/>
      <c r="H133" s="14"/>
      <c r="I133" s="14"/>
      <c r="J133" s="15">
        <f>SUM(D133:I133)/7</f>
      </c>
      <c r="K133" s="16">
        <f>VLOOKUP(A133,维度表!$A$1:$B$37,2,FALSE)</f>
      </c>
    </row>
    <row x14ac:dyDescent="0.25" r="134" customHeight="1" ht="16.5">
      <c r="A134" s="38" t="s">
        <v>4</v>
      </c>
      <c r="B134" s="12" t="s">
        <v>57</v>
      </c>
      <c r="C134" s="12" t="s">
        <v>122</v>
      </c>
      <c r="D134" s="13">
        <v>4</v>
      </c>
      <c r="E134" s="13">
        <v>1</v>
      </c>
      <c r="F134" s="14"/>
      <c r="G134" s="14"/>
      <c r="H134" s="14"/>
      <c r="I134" s="14"/>
      <c r="J134" s="15">
        <f>SUM(D134:I134)/7</f>
      </c>
      <c r="K134" s="16">
        <f>VLOOKUP(A134,维度表!$A$1:$B$37,2,FALSE)</f>
      </c>
    </row>
    <row x14ac:dyDescent="0.25" r="135" customHeight="1" ht="16.5">
      <c r="A135" s="38" t="s">
        <v>4</v>
      </c>
      <c r="B135" s="12" t="s">
        <v>57</v>
      </c>
      <c r="C135" s="12" t="s">
        <v>123</v>
      </c>
      <c r="D135" s="13">
        <v>7</v>
      </c>
      <c r="E135" s="13">
        <v>3</v>
      </c>
      <c r="F135" s="13">
        <v>2</v>
      </c>
      <c r="G135" s="14"/>
      <c r="H135" s="14"/>
      <c r="I135" s="14"/>
      <c r="J135" s="15">
        <f>SUM(D135:I135)/7</f>
      </c>
      <c r="K135" s="16">
        <f>VLOOKUP(A135,维度表!$A$1:$B$37,2,FALSE)</f>
      </c>
    </row>
    <row x14ac:dyDescent="0.25" r="136" customHeight="1" ht="16.5">
      <c r="A136" s="38" t="s">
        <v>4</v>
      </c>
      <c r="B136" s="12" t="s">
        <v>57</v>
      </c>
      <c r="C136" s="12" t="s">
        <v>124</v>
      </c>
      <c r="D136" s="13">
        <v>1</v>
      </c>
      <c r="E136" s="14"/>
      <c r="F136" s="14"/>
      <c r="G136" s="14"/>
      <c r="H136" s="14"/>
      <c r="I136" s="14"/>
      <c r="J136" s="15">
        <f>SUM(D136:I136)/7</f>
      </c>
      <c r="K136" s="16">
        <f>VLOOKUP(A136,维度表!$A$1:$B$37,2,FALSE)</f>
      </c>
    </row>
    <row x14ac:dyDescent="0.25" r="137" customHeight="1" ht="16.5">
      <c r="A137" s="38" t="s">
        <v>4</v>
      </c>
      <c r="B137" s="12" t="s">
        <v>66</v>
      </c>
      <c r="C137" s="12" t="s">
        <v>67</v>
      </c>
      <c r="D137" s="17">
        <v>2.5</v>
      </c>
      <c r="E137" s="17">
        <v>1.5</v>
      </c>
      <c r="F137" s="14"/>
      <c r="G137" s="14"/>
      <c r="H137" s="14"/>
      <c r="I137" s="14"/>
      <c r="J137" s="15">
        <f>SUM(D137:I137)/7</f>
      </c>
      <c r="K137" s="16">
        <f>VLOOKUP(A137,维度表!$A$1:$B$37,2,FALSE)</f>
      </c>
    </row>
    <row x14ac:dyDescent="0.25" r="138" customHeight="1" ht="16.5">
      <c r="A138" s="38" t="s">
        <v>4</v>
      </c>
      <c r="B138" s="12" t="s">
        <v>66</v>
      </c>
      <c r="C138" s="12" t="s">
        <v>77</v>
      </c>
      <c r="D138" s="13">
        <v>2</v>
      </c>
      <c r="E138" s="14"/>
      <c r="F138" s="14"/>
      <c r="G138" s="14"/>
      <c r="H138" s="14"/>
      <c r="I138" s="14"/>
      <c r="J138" s="15">
        <f>SUM(D138:I138)/7</f>
      </c>
      <c r="K138" s="16">
        <f>VLOOKUP(A138,维度表!$A$1:$B$37,2,FALSE)</f>
      </c>
    </row>
    <row x14ac:dyDescent="0.25" r="139" customHeight="1" ht="16.5">
      <c r="A139" s="38" t="s">
        <v>4</v>
      </c>
      <c r="B139" s="12" t="s">
        <v>66</v>
      </c>
      <c r="C139" s="12" t="s">
        <v>72</v>
      </c>
      <c r="D139" s="13">
        <v>1</v>
      </c>
      <c r="E139" s="13">
        <v>1</v>
      </c>
      <c r="F139" s="17">
        <v>1.5</v>
      </c>
      <c r="G139" s="14"/>
      <c r="H139" s="14"/>
      <c r="I139" s="14"/>
      <c r="J139" s="15">
        <f>SUM(D139:I139)/7</f>
      </c>
      <c r="K139" s="16">
        <f>VLOOKUP(A139,维度表!$A$1:$B$37,2,FALSE)</f>
      </c>
    </row>
    <row x14ac:dyDescent="0.25" r="140" customHeight="1" ht="16.5">
      <c r="A140" s="38" t="s">
        <v>4</v>
      </c>
      <c r="B140" s="12" t="s">
        <v>66</v>
      </c>
      <c r="C140" s="12" t="s">
        <v>101</v>
      </c>
      <c r="D140" s="13">
        <v>1</v>
      </c>
      <c r="E140" s="14"/>
      <c r="F140" s="14"/>
      <c r="G140" s="14"/>
      <c r="H140" s="14"/>
      <c r="I140" s="14"/>
      <c r="J140" s="15">
        <f>SUM(D140:I140)/7</f>
      </c>
      <c r="K140" s="16">
        <f>VLOOKUP(A140,维度表!$A$1:$B$37,2,FALSE)</f>
      </c>
    </row>
    <row x14ac:dyDescent="0.25" r="141" customHeight="1" ht="16.5">
      <c r="A141" s="38" t="s">
        <v>4</v>
      </c>
      <c r="B141" s="12" t="s">
        <v>57</v>
      </c>
      <c r="C141" s="12" t="s">
        <v>125</v>
      </c>
      <c r="D141" s="14"/>
      <c r="E141" s="13">
        <v>1</v>
      </c>
      <c r="F141" s="14"/>
      <c r="G141" s="14"/>
      <c r="H141" s="14"/>
      <c r="I141" s="14"/>
      <c r="J141" s="15">
        <f>SUM(D141:I141)/7</f>
      </c>
      <c r="K141" s="16">
        <f>VLOOKUP(A141,维度表!$A$1:$B$37,2,FALSE)</f>
      </c>
    </row>
    <row x14ac:dyDescent="0.25" r="142" customHeight="1" ht="16.5">
      <c r="A142" s="38" t="s">
        <v>4</v>
      </c>
      <c r="B142" s="12" t="s">
        <v>57</v>
      </c>
      <c r="C142" s="12" t="s">
        <v>126</v>
      </c>
      <c r="D142" s="14"/>
      <c r="E142" s="17">
        <v>2.5</v>
      </c>
      <c r="F142" s="14"/>
      <c r="G142" s="14"/>
      <c r="H142" s="14"/>
      <c r="I142" s="14"/>
      <c r="J142" s="15">
        <f>SUM(D142:I142)/7</f>
      </c>
      <c r="K142" s="16">
        <f>VLOOKUP(A142,维度表!$A$1:$B$37,2,FALSE)</f>
      </c>
    </row>
    <row x14ac:dyDescent="0.25" r="143" customHeight="1" ht="16.5">
      <c r="A143" s="38" t="s">
        <v>4</v>
      </c>
      <c r="B143" s="12" t="s">
        <v>57</v>
      </c>
      <c r="C143" s="12" t="s">
        <v>127</v>
      </c>
      <c r="D143" s="14"/>
      <c r="E143" s="13">
        <v>2</v>
      </c>
      <c r="F143" s="13">
        <v>1</v>
      </c>
      <c r="G143" s="14"/>
      <c r="H143" s="14"/>
      <c r="I143" s="14"/>
      <c r="J143" s="15">
        <f>SUM(D143:I143)/7</f>
      </c>
      <c r="K143" s="16">
        <f>VLOOKUP(A143,维度表!$A$1:$B$37,2,FALSE)</f>
      </c>
    </row>
    <row x14ac:dyDescent="0.25" r="144" customHeight="1" ht="16.5">
      <c r="A144" s="38" t="s">
        <v>4</v>
      </c>
      <c r="B144" s="12" t="s">
        <v>58</v>
      </c>
      <c r="C144" s="12" t="s">
        <v>58</v>
      </c>
      <c r="D144" s="14"/>
      <c r="E144" s="14"/>
      <c r="F144" s="13">
        <v>7</v>
      </c>
      <c r="G144" s="13">
        <v>14</v>
      </c>
      <c r="H144" s="14"/>
      <c r="I144" s="14"/>
      <c r="J144" s="15">
        <f>SUM(D144:I144)/7</f>
      </c>
      <c r="K144" s="16">
        <f>VLOOKUP(A144,维度表!$A$1:$B$37,2,FALSE)</f>
      </c>
    </row>
    <row x14ac:dyDescent="0.25" r="145" customHeight="1" ht="16.5">
      <c r="A145" s="38" t="s">
        <v>22</v>
      </c>
      <c r="B145" s="12" t="s">
        <v>59</v>
      </c>
      <c r="C145" s="12" t="s">
        <v>85</v>
      </c>
      <c r="D145" s="13">
        <v>3</v>
      </c>
      <c r="E145" s="17">
        <v>3.5</v>
      </c>
      <c r="F145" s="17">
        <v>7.5</v>
      </c>
      <c r="G145" s="13">
        <v>5</v>
      </c>
      <c r="H145" s="14"/>
      <c r="I145" s="13">
        <v>3</v>
      </c>
      <c r="J145" s="15">
        <f>SUM(D145:I145)/7</f>
      </c>
      <c r="K145" s="16">
        <f>VLOOKUP(A145,维度表!$A$1:$B$37,2,FALSE)</f>
      </c>
    </row>
    <row x14ac:dyDescent="0.25" r="146" customHeight="1" ht="16.5">
      <c r="A146" s="38" t="s">
        <v>22</v>
      </c>
      <c r="B146" s="12" t="s">
        <v>57</v>
      </c>
      <c r="C146" s="12" t="s">
        <v>90</v>
      </c>
      <c r="D146" s="13">
        <v>5</v>
      </c>
      <c r="E146" s="17">
        <v>11.5</v>
      </c>
      <c r="F146" s="13">
        <v>17</v>
      </c>
      <c r="G146" s="13">
        <v>2</v>
      </c>
      <c r="H146" s="14"/>
      <c r="I146" s="17">
        <v>10.5</v>
      </c>
      <c r="J146" s="15">
        <f>SUM(D146:I146)/7</f>
      </c>
      <c r="K146" s="16">
        <f>VLOOKUP(A146,维度表!$A$1:$B$37,2,FALSE)</f>
      </c>
    </row>
    <row x14ac:dyDescent="0.25" r="147" customHeight="1" ht="16.5">
      <c r="A147" s="38" t="s">
        <v>22</v>
      </c>
      <c r="B147" s="12" t="s">
        <v>59</v>
      </c>
      <c r="C147" s="12" t="s">
        <v>120</v>
      </c>
      <c r="D147" s="14"/>
      <c r="E147" s="13">
        <v>2</v>
      </c>
      <c r="F147" s="14"/>
      <c r="G147" s="14"/>
      <c r="H147" s="14"/>
      <c r="I147" s="14"/>
      <c r="J147" s="15">
        <f>SUM(D147:I147)/7</f>
      </c>
      <c r="K147" s="16">
        <f>VLOOKUP(A147,维度表!$A$1:$B$37,2,FALSE)</f>
      </c>
    </row>
    <row x14ac:dyDescent="0.25" r="148" customHeight="1" ht="16.5">
      <c r="A148" s="38" t="s">
        <v>22</v>
      </c>
      <c r="B148" s="12" t="s">
        <v>59</v>
      </c>
      <c r="C148" s="12" t="s">
        <v>95</v>
      </c>
      <c r="D148" s="14"/>
      <c r="E148" s="17">
        <v>3.5</v>
      </c>
      <c r="F148" s="13">
        <v>5</v>
      </c>
      <c r="G148" s="14"/>
      <c r="H148" s="14"/>
      <c r="I148" s="13">
        <v>1</v>
      </c>
      <c r="J148" s="15">
        <f>SUM(D148:I148)/7</f>
      </c>
      <c r="K148" s="16">
        <f>VLOOKUP(A148,维度表!$A$1:$B$37,2,FALSE)</f>
      </c>
    </row>
    <row x14ac:dyDescent="0.25" r="149" customHeight="1" ht="16.5">
      <c r="A149" s="38" t="s">
        <v>22</v>
      </c>
      <c r="B149" s="12" t="s">
        <v>66</v>
      </c>
      <c r="C149" s="12" t="s">
        <v>67</v>
      </c>
      <c r="D149" s="14"/>
      <c r="E149" s="17">
        <v>4.5</v>
      </c>
      <c r="F149" s="17">
        <v>1.5</v>
      </c>
      <c r="G149" s="14"/>
      <c r="H149" s="14"/>
      <c r="I149" s="14"/>
      <c r="J149" s="15">
        <f>SUM(D149:I149)/7</f>
      </c>
      <c r="K149" s="16">
        <f>VLOOKUP(A149,维度表!$A$1:$B$37,2,FALSE)</f>
      </c>
    </row>
    <row x14ac:dyDescent="0.25" r="150" customHeight="1" ht="16.5">
      <c r="A150" s="38" t="s">
        <v>22</v>
      </c>
      <c r="B150" s="12" t="s">
        <v>66</v>
      </c>
      <c r="C150" s="12" t="s">
        <v>77</v>
      </c>
      <c r="D150" s="14"/>
      <c r="E150" s="13">
        <v>2</v>
      </c>
      <c r="F150" s="14"/>
      <c r="G150" s="14"/>
      <c r="H150" s="14"/>
      <c r="I150" s="14"/>
      <c r="J150" s="15">
        <f>SUM(D150:I150)/7</f>
      </c>
      <c r="K150" s="16">
        <f>VLOOKUP(A150,维度表!$A$1:$B$37,2,FALSE)</f>
      </c>
    </row>
    <row x14ac:dyDescent="0.25" r="151" customHeight="1" ht="16.5">
      <c r="A151" s="38" t="s">
        <v>22</v>
      </c>
      <c r="B151" s="12" t="s">
        <v>66</v>
      </c>
      <c r="C151" s="12" t="s">
        <v>101</v>
      </c>
      <c r="D151" s="14"/>
      <c r="E151" s="13">
        <v>3</v>
      </c>
      <c r="F151" s="13">
        <v>3</v>
      </c>
      <c r="G151" s="14"/>
      <c r="H151" s="14"/>
      <c r="I151" s="14"/>
      <c r="J151" s="15">
        <f>SUM(D151:I151)/7</f>
      </c>
      <c r="K151" s="16">
        <f>VLOOKUP(A151,维度表!$A$1:$B$37,2,FALSE)</f>
      </c>
    </row>
    <row x14ac:dyDescent="0.25" r="152" customHeight="1" ht="16.5">
      <c r="A152" s="38" t="s">
        <v>22</v>
      </c>
      <c r="B152" s="12" t="s">
        <v>57</v>
      </c>
      <c r="C152" s="12" t="s">
        <v>128</v>
      </c>
      <c r="D152" s="14"/>
      <c r="E152" s="14"/>
      <c r="F152" s="13">
        <v>3</v>
      </c>
      <c r="G152" s="14"/>
      <c r="H152" s="14"/>
      <c r="I152" s="14"/>
      <c r="J152" s="15">
        <f>SUM(D152:I152)/7</f>
      </c>
      <c r="K152" s="16">
        <f>VLOOKUP(A152,维度表!$A$1:$B$37,2,FALSE)</f>
      </c>
    </row>
    <row x14ac:dyDescent="0.25" r="153" customHeight="1" ht="16.5">
      <c r="A153" s="38" t="s">
        <v>22</v>
      </c>
      <c r="B153" s="12" t="s">
        <v>58</v>
      </c>
      <c r="C153" s="12" t="s">
        <v>101</v>
      </c>
      <c r="D153" s="14"/>
      <c r="E153" s="14"/>
      <c r="F153" s="14"/>
      <c r="G153" s="13">
        <v>28</v>
      </c>
      <c r="H153" s="13">
        <v>14</v>
      </c>
      <c r="I153" s="14"/>
      <c r="J153" s="15">
        <f>SUM(D153:I153)/7</f>
      </c>
      <c r="K153" s="16">
        <f>VLOOKUP(A153,维度表!$A$1:$B$37,2,FALSE)</f>
      </c>
    </row>
    <row x14ac:dyDescent="0.25" r="154" customHeight="1" ht="16.5">
      <c r="A154" s="38" t="s">
        <v>22</v>
      </c>
      <c r="B154" s="12" t="s">
        <v>66</v>
      </c>
      <c r="C154" s="12" t="s">
        <v>129</v>
      </c>
      <c r="D154" s="14"/>
      <c r="E154" s="14"/>
      <c r="F154" s="14"/>
      <c r="G154" s="14"/>
      <c r="H154" s="14"/>
      <c r="I154" s="17">
        <v>0.5</v>
      </c>
      <c r="J154" s="15">
        <f>SUM(D154:I154)/7</f>
      </c>
      <c r="K154" s="16">
        <f>VLOOKUP(A154,维度表!$A$1:$B$37,2,FALSE)</f>
      </c>
    </row>
    <row x14ac:dyDescent="0.25" r="155" customHeight="1" ht="16.5">
      <c r="A155" s="38" t="s">
        <v>24</v>
      </c>
      <c r="B155" s="12" t="s">
        <v>57</v>
      </c>
      <c r="C155" s="12" t="s">
        <v>90</v>
      </c>
      <c r="D155" s="13">
        <v>10</v>
      </c>
      <c r="E155" s="13">
        <v>22</v>
      </c>
      <c r="F155" s="17">
        <v>27.5</v>
      </c>
      <c r="G155" s="13">
        <v>8</v>
      </c>
      <c r="H155" s="14"/>
      <c r="I155" s="13">
        <v>5</v>
      </c>
      <c r="J155" s="15">
        <f>SUM(D155:I155)/7</f>
      </c>
      <c r="K155" s="16">
        <f>VLOOKUP(A155,维度表!$A$1:$B$37,2,FALSE)</f>
      </c>
    </row>
    <row x14ac:dyDescent="0.25" r="156" customHeight="1" ht="16.5">
      <c r="A156" s="38" t="s">
        <v>24</v>
      </c>
      <c r="B156" s="12" t="s">
        <v>59</v>
      </c>
      <c r="C156" s="12" t="s">
        <v>85</v>
      </c>
      <c r="D156" s="14"/>
      <c r="E156" s="13">
        <v>4</v>
      </c>
      <c r="F156" s="17">
        <v>8.5</v>
      </c>
      <c r="G156" s="13">
        <v>5</v>
      </c>
      <c r="H156" s="14"/>
      <c r="I156" s="17">
        <v>1.5</v>
      </c>
      <c r="J156" s="15">
        <f>SUM(D156:I156)/7</f>
      </c>
      <c r="K156" s="16">
        <f>VLOOKUP(A156,维度表!$A$1:$B$37,2,FALSE)</f>
      </c>
    </row>
    <row x14ac:dyDescent="0.25" r="157" customHeight="1" ht="16.5">
      <c r="A157" s="38" t="s">
        <v>24</v>
      </c>
      <c r="B157" s="12" t="s">
        <v>57</v>
      </c>
      <c r="C157" s="12" t="s">
        <v>65</v>
      </c>
      <c r="D157" s="14"/>
      <c r="E157" s="13">
        <v>2</v>
      </c>
      <c r="F157" s="17">
        <v>2.5</v>
      </c>
      <c r="G157" s="13">
        <v>1</v>
      </c>
      <c r="H157" s="14"/>
      <c r="I157" s="17">
        <v>0.5</v>
      </c>
      <c r="J157" s="15">
        <f>SUM(D157:I157)/7</f>
      </c>
      <c r="K157" s="16">
        <f>VLOOKUP(A157,维度表!$A$1:$B$37,2,FALSE)</f>
      </c>
    </row>
    <row x14ac:dyDescent="0.25" r="158" customHeight="1" ht="16.5">
      <c r="A158" s="38" t="s">
        <v>24</v>
      </c>
      <c r="B158" s="12" t="s">
        <v>66</v>
      </c>
      <c r="C158" s="12" t="s">
        <v>67</v>
      </c>
      <c r="D158" s="14"/>
      <c r="E158" s="14"/>
      <c r="F158" s="17">
        <v>1.5</v>
      </c>
      <c r="G158" s="14"/>
      <c r="H158" s="14"/>
      <c r="I158" s="14"/>
      <c r="J158" s="15">
        <f>SUM(D158:I158)/7</f>
      </c>
      <c r="K158" s="16">
        <f>VLOOKUP(A158,维度表!$A$1:$B$37,2,FALSE)</f>
      </c>
    </row>
    <row x14ac:dyDescent="0.25" r="159" customHeight="1" ht="16.5">
      <c r="A159" s="38" t="s">
        <v>24</v>
      </c>
      <c r="B159" s="12" t="s">
        <v>58</v>
      </c>
      <c r="C159" s="12" t="s">
        <v>58</v>
      </c>
      <c r="D159" s="14"/>
      <c r="E159" s="14"/>
      <c r="F159" s="14"/>
      <c r="G159" s="13">
        <v>21</v>
      </c>
      <c r="H159" s="13">
        <v>14</v>
      </c>
      <c r="I159" s="13">
        <v>7</v>
      </c>
      <c r="J159" s="15">
        <f>SUM(D159:I159)/7</f>
      </c>
      <c r="K159" s="16">
        <f>VLOOKUP(A159,维度表!$A$1:$B$37,2,FALSE)</f>
      </c>
    </row>
    <row x14ac:dyDescent="0.25" r="160" customHeight="1" ht="16.5">
      <c r="A160" s="38" t="s">
        <v>28</v>
      </c>
      <c r="B160" s="12" t="s">
        <v>57</v>
      </c>
      <c r="C160" s="12" t="s">
        <v>90</v>
      </c>
      <c r="D160" s="13">
        <v>7</v>
      </c>
      <c r="E160" s="13">
        <v>22</v>
      </c>
      <c r="F160" s="13">
        <v>17</v>
      </c>
      <c r="G160" s="13">
        <v>4</v>
      </c>
      <c r="H160" s="13">
        <v>8</v>
      </c>
      <c r="I160" s="13">
        <v>5</v>
      </c>
      <c r="J160" s="15">
        <f>SUM(D160:I160)/7</f>
      </c>
      <c r="K160" s="16">
        <f>VLOOKUP(A160,维度表!$A$1:$B$37,2,FALSE)</f>
      </c>
    </row>
    <row x14ac:dyDescent="0.25" r="161" customHeight="1" ht="16.5">
      <c r="A161" s="38" t="s">
        <v>28</v>
      </c>
      <c r="B161" s="12" t="s">
        <v>57</v>
      </c>
      <c r="C161" s="12" t="s">
        <v>130</v>
      </c>
      <c r="D161" s="14"/>
      <c r="E161" s="13">
        <v>14</v>
      </c>
      <c r="F161" s="13">
        <v>4</v>
      </c>
      <c r="G161" s="13">
        <v>5</v>
      </c>
      <c r="H161" s="13">
        <v>6</v>
      </c>
      <c r="I161" s="13">
        <v>3</v>
      </c>
      <c r="J161" s="15">
        <f>SUM(D161:I161)/7</f>
      </c>
      <c r="K161" s="16">
        <f>VLOOKUP(A161,维度表!$A$1:$B$37,2,FALSE)</f>
      </c>
    </row>
    <row x14ac:dyDescent="0.25" r="162" customHeight="1" ht="16.5">
      <c r="A162" s="38" t="s">
        <v>28</v>
      </c>
      <c r="B162" s="12" t="s">
        <v>57</v>
      </c>
      <c r="C162" s="12" t="s">
        <v>131</v>
      </c>
      <c r="D162" s="14"/>
      <c r="E162" s="14"/>
      <c r="F162" s="13">
        <v>2</v>
      </c>
      <c r="G162" s="14"/>
      <c r="H162" s="14"/>
      <c r="I162" s="14"/>
      <c r="J162" s="15">
        <f>SUM(D162:I162)/7</f>
      </c>
      <c r="K162" s="16">
        <f>VLOOKUP(A162,维度表!$A$1:$B$37,2,FALSE)</f>
      </c>
    </row>
    <row x14ac:dyDescent="0.25" r="163" customHeight="1" ht="16.5">
      <c r="A163" s="38" t="s">
        <v>28</v>
      </c>
      <c r="B163" s="12" t="s">
        <v>57</v>
      </c>
      <c r="C163" s="12" t="s">
        <v>84</v>
      </c>
      <c r="D163" s="14"/>
      <c r="E163" s="14"/>
      <c r="F163" s="13">
        <v>35</v>
      </c>
      <c r="G163" s="13">
        <v>19</v>
      </c>
      <c r="H163" s="14"/>
      <c r="I163" s="13">
        <v>6</v>
      </c>
      <c r="J163" s="15">
        <f>SUM(D163:I163)/7</f>
      </c>
      <c r="K163" s="16">
        <f>VLOOKUP(A163,维度表!$A$1:$B$37,2,FALSE)</f>
      </c>
    </row>
    <row x14ac:dyDescent="0.25" r="164" customHeight="1" ht="16.5">
      <c r="A164" s="38" t="s">
        <v>28</v>
      </c>
      <c r="B164" s="12" t="s">
        <v>58</v>
      </c>
      <c r="C164" s="12" t="s">
        <v>58</v>
      </c>
      <c r="D164" s="14"/>
      <c r="E164" s="14"/>
      <c r="F164" s="14"/>
      <c r="G164" s="13">
        <v>14</v>
      </c>
      <c r="H164" s="14"/>
      <c r="I164" s="14"/>
      <c r="J164" s="15">
        <f>SUM(D164:I164)/7</f>
      </c>
      <c r="K164" s="16">
        <f>VLOOKUP(A164,维度表!$A$1:$B$37,2,FALSE)</f>
      </c>
    </row>
    <row x14ac:dyDescent="0.25" r="165" customHeight="1" ht="16.5">
      <c r="A165" s="38" t="s">
        <v>25</v>
      </c>
      <c r="B165" s="12" t="s">
        <v>59</v>
      </c>
      <c r="C165" s="12" t="s">
        <v>86</v>
      </c>
      <c r="D165" s="13">
        <v>15</v>
      </c>
      <c r="E165" s="13">
        <v>15</v>
      </c>
      <c r="F165" s="13">
        <v>21</v>
      </c>
      <c r="G165" s="14"/>
      <c r="H165" s="13">
        <v>8</v>
      </c>
      <c r="I165" s="13">
        <v>9</v>
      </c>
      <c r="J165" s="15">
        <f>SUM(D165:I165)/7</f>
      </c>
      <c r="K165" s="16">
        <f>VLOOKUP(A165,维度表!$A$1:$B$37,2,FALSE)</f>
      </c>
    </row>
    <row x14ac:dyDescent="0.25" r="166" customHeight="1" ht="16.5">
      <c r="A166" s="38" t="s">
        <v>25</v>
      </c>
      <c r="B166" s="12" t="s">
        <v>57</v>
      </c>
      <c r="C166" s="12" t="s">
        <v>90</v>
      </c>
      <c r="D166" s="13">
        <v>17</v>
      </c>
      <c r="E166" s="13">
        <v>8</v>
      </c>
      <c r="F166" s="13">
        <v>10</v>
      </c>
      <c r="G166" s="14"/>
      <c r="H166" s="13">
        <v>6</v>
      </c>
      <c r="I166" s="13">
        <v>4</v>
      </c>
      <c r="J166" s="15">
        <f>SUM(D166:I166)/7</f>
      </c>
      <c r="K166" s="16">
        <f>VLOOKUP(A166,维度表!$A$1:$B$37,2,FALSE)</f>
      </c>
    </row>
    <row x14ac:dyDescent="0.25" r="167" customHeight="1" ht="16.5">
      <c r="A167" s="38" t="s">
        <v>25</v>
      </c>
      <c r="B167" s="12" t="s">
        <v>66</v>
      </c>
      <c r="C167" s="12" t="s">
        <v>72</v>
      </c>
      <c r="D167" s="13">
        <v>5</v>
      </c>
      <c r="E167" s="13">
        <v>5</v>
      </c>
      <c r="F167" s="13">
        <v>4</v>
      </c>
      <c r="G167" s="14"/>
      <c r="H167" s="14"/>
      <c r="I167" s="13">
        <v>1</v>
      </c>
      <c r="J167" s="15">
        <f>SUM(D167:I167)/7</f>
      </c>
      <c r="K167" s="16">
        <f>VLOOKUP(A167,维度表!$A$1:$B$37,2,FALSE)</f>
      </c>
    </row>
    <row x14ac:dyDescent="0.25" r="168" customHeight="1" ht="16.5">
      <c r="A168" s="38" t="s">
        <v>25</v>
      </c>
      <c r="B168" s="12" t="s">
        <v>58</v>
      </c>
      <c r="C168" s="12" t="s">
        <v>58</v>
      </c>
      <c r="D168" s="14"/>
      <c r="E168" s="14"/>
      <c r="F168" s="14"/>
      <c r="G168" s="13">
        <v>35</v>
      </c>
      <c r="H168" s="14"/>
      <c r="I168" s="14"/>
      <c r="J168" s="15">
        <f>SUM(D168:I168)/7</f>
      </c>
      <c r="K168" s="16">
        <f>VLOOKUP(A168,维度表!$A$1:$B$37,2,FALSE)</f>
      </c>
    </row>
    <row x14ac:dyDescent="0.25" r="169" customHeight="1" ht="16.5">
      <c r="A169" s="38" t="s">
        <v>36</v>
      </c>
      <c r="B169" s="12" t="s">
        <v>59</v>
      </c>
      <c r="C169" s="12" t="s">
        <v>91</v>
      </c>
      <c r="D169" s="13">
        <v>29</v>
      </c>
      <c r="E169" s="13">
        <v>48</v>
      </c>
      <c r="F169" s="13">
        <v>16</v>
      </c>
      <c r="G169" s="13">
        <v>8</v>
      </c>
      <c r="H169" s="14"/>
      <c r="I169" s="14"/>
      <c r="J169" s="15">
        <f>SUM(D169:I169)/7</f>
      </c>
      <c r="K169" s="16">
        <f>VLOOKUP(A169,维度表!$A$1:$B$37,2,FALSE)</f>
      </c>
    </row>
    <row x14ac:dyDescent="0.25" r="170" customHeight="1" ht="16.5">
      <c r="A170" s="38" t="s">
        <v>36</v>
      </c>
      <c r="B170" s="12" t="s">
        <v>57</v>
      </c>
      <c r="C170" s="12" t="s">
        <v>132</v>
      </c>
      <c r="D170" s="13">
        <v>18</v>
      </c>
      <c r="E170" s="13">
        <v>8</v>
      </c>
      <c r="F170" s="13">
        <v>8</v>
      </c>
      <c r="G170" s="13">
        <v>8</v>
      </c>
      <c r="H170" s="14"/>
      <c r="I170" s="14"/>
      <c r="J170" s="15">
        <f>SUM(D170:I170)/7</f>
      </c>
      <c r="K170" s="16">
        <f>VLOOKUP(A170,维度表!$A$1:$B$37,2,FALSE)</f>
      </c>
    </row>
    <row x14ac:dyDescent="0.25" r="171" customHeight="1" ht="16.5">
      <c r="A171" s="38" t="s">
        <v>36</v>
      </c>
      <c r="B171" s="12" t="s">
        <v>58</v>
      </c>
      <c r="C171" s="12" t="s">
        <v>67</v>
      </c>
      <c r="D171" s="14"/>
      <c r="E171" s="14"/>
      <c r="F171" s="13">
        <v>16</v>
      </c>
      <c r="G171" s="13">
        <v>16</v>
      </c>
      <c r="H171" s="14"/>
      <c r="I171" s="14"/>
      <c r="J171" s="15">
        <f>SUM(D171:I171)/7</f>
      </c>
      <c r="K171" s="16">
        <f>VLOOKUP(A171,维度表!$A$1:$B$37,2,FALSE)</f>
      </c>
    </row>
    <row x14ac:dyDescent="0.25" r="172" customHeight="1" ht="16.5">
      <c r="A172" s="38" t="s">
        <v>33</v>
      </c>
      <c r="B172" s="12" t="s">
        <v>57</v>
      </c>
      <c r="C172" s="12" t="s">
        <v>133</v>
      </c>
      <c r="D172" s="17">
        <v>32.5</v>
      </c>
      <c r="E172" s="17">
        <v>36.5</v>
      </c>
      <c r="F172" s="17">
        <v>42.5</v>
      </c>
      <c r="G172" s="14"/>
      <c r="H172" s="14"/>
      <c r="I172" s="14"/>
      <c r="J172" s="15">
        <f>SUM(D172:I172)/7</f>
      </c>
      <c r="K172" s="16">
        <f>VLOOKUP(A172,维度表!$A$1:$B$37,2,FALSE)</f>
      </c>
    </row>
    <row x14ac:dyDescent="0.25" r="173" customHeight="1" ht="16.5">
      <c r="A173" s="38" t="s">
        <v>33</v>
      </c>
      <c r="B173" s="12" t="s">
        <v>59</v>
      </c>
      <c r="C173" s="12" t="s">
        <v>134</v>
      </c>
      <c r="D173" s="14"/>
      <c r="E173" s="13">
        <v>5</v>
      </c>
      <c r="F173" s="14"/>
      <c r="G173" s="14"/>
      <c r="H173" s="14"/>
      <c r="I173" s="14"/>
      <c r="J173" s="15">
        <f>SUM(D173:I173)/7</f>
      </c>
      <c r="K173" s="16">
        <f>VLOOKUP(A173,维度表!$A$1:$B$37,2,FALSE)</f>
      </c>
    </row>
    <row x14ac:dyDescent="0.25" r="174" customHeight="1" ht="16.5">
      <c r="A174" s="38" t="s">
        <v>33</v>
      </c>
      <c r="B174" s="12" t="s">
        <v>58</v>
      </c>
      <c r="C174" s="12" t="s">
        <v>135</v>
      </c>
      <c r="D174" s="14"/>
      <c r="E174" s="14"/>
      <c r="F174" s="14"/>
      <c r="G174" s="13">
        <v>32</v>
      </c>
      <c r="H174" s="14"/>
      <c r="I174" s="14"/>
      <c r="J174" s="15">
        <f>SUM(D174:I174)/7</f>
      </c>
      <c r="K174" s="16">
        <f>VLOOKUP(A174,维度表!$A$1:$B$37,2,FALSE)</f>
      </c>
    </row>
    <row x14ac:dyDescent="0.25" r="175" customHeight="1" ht="16.5">
      <c r="A175" s="38" t="s">
        <v>37</v>
      </c>
      <c r="B175" s="12" t="s">
        <v>57</v>
      </c>
      <c r="C175" s="12" t="s">
        <v>136</v>
      </c>
      <c r="D175" s="14"/>
      <c r="E175" s="13">
        <v>4</v>
      </c>
      <c r="F175" s="13">
        <v>5</v>
      </c>
      <c r="G175" s="14"/>
      <c r="H175" s="13">
        <v>2</v>
      </c>
      <c r="I175" s="14"/>
      <c r="J175" s="15">
        <f>SUM(D175:I175)/7</f>
      </c>
      <c r="K175" s="16">
        <f>VLOOKUP(A175,维度表!$A$1:$B$37,2,FALSE)</f>
      </c>
    </row>
    <row x14ac:dyDescent="0.25" r="176" customHeight="1" ht="16.5">
      <c r="A176" s="38" t="s">
        <v>37</v>
      </c>
      <c r="B176" s="12" t="s">
        <v>57</v>
      </c>
      <c r="C176" s="12" t="s">
        <v>137</v>
      </c>
      <c r="D176" s="14"/>
      <c r="E176" s="13">
        <v>19</v>
      </c>
      <c r="F176" s="13">
        <v>24</v>
      </c>
      <c r="G176" s="14"/>
      <c r="H176" s="13">
        <v>11</v>
      </c>
      <c r="I176" s="14"/>
      <c r="J176" s="15">
        <f>SUM(D176:I176)/7</f>
      </c>
      <c r="K176" s="16">
        <f>VLOOKUP(A176,维度表!$A$1:$B$37,2,FALSE)</f>
      </c>
    </row>
    <row x14ac:dyDescent="0.25" r="177" customHeight="1" ht="16.5">
      <c r="A177" s="38" t="s">
        <v>37</v>
      </c>
      <c r="B177" s="12" t="s">
        <v>57</v>
      </c>
      <c r="C177" s="12" t="s">
        <v>138</v>
      </c>
      <c r="D177" s="14"/>
      <c r="E177" s="13">
        <v>6</v>
      </c>
      <c r="F177" s="17">
        <v>6.5</v>
      </c>
      <c r="G177" s="14"/>
      <c r="H177" s="13">
        <v>1</v>
      </c>
      <c r="I177" s="14"/>
      <c r="J177" s="15">
        <f>SUM(D177:I177)/7</f>
      </c>
      <c r="K177" s="16">
        <f>VLOOKUP(A177,维度表!$A$1:$B$37,2,FALSE)</f>
      </c>
    </row>
    <row x14ac:dyDescent="0.25" r="178" customHeight="1" ht="16.5">
      <c r="A178" s="38" t="s">
        <v>37</v>
      </c>
      <c r="B178" s="12" t="s">
        <v>57</v>
      </c>
      <c r="C178" s="12" t="s">
        <v>139</v>
      </c>
      <c r="D178" s="14"/>
      <c r="E178" s="13">
        <v>12</v>
      </c>
      <c r="F178" s="13">
        <v>15</v>
      </c>
      <c r="G178" s="14"/>
      <c r="H178" s="13">
        <v>6</v>
      </c>
      <c r="I178" s="14"/>
      <c r="J178" s="15">
        <f>SUM(D178:I178)/7</f>
      </c>
      <c r="K178" s="16">
        <f>VLOOKUP(A178,维度表!$A$1:$B$37,2,FALSE)</f>
      </c>
    </row>
    <row x14ac:dyDescent="0.25" r="179" customHeight="1" ht="16.5">
      <c r="A179" s="38" t="s">
        <v>37</v>
      </c>
      <c r="B179" s="12" t="s">
        <v>57</v>
      </c>
      <c r="C179" s="12" t="s">
        <v>140</v>
      </c>
      <c r="D179" s="14"/>
      <c r="E179" s="17">
        <v>4.5</v>
      </c>
      <c r="F179" s="17">
        <v>5.5</v>
      </c>
      <c r="G179" s="14"/>
      <c r="H179" s="13">
        <v>2</v>
      </c>
      <c r="I179" s="14"/>
      <c r="J179" s="15">
        <f>SUM(D179:I179)/7</f>
      </c>
      <c r="K179" s="16">
        <f>VLOOKUP(A179,维度表!$A$1:$B$37,2,FALSE)</f>
      </c>
    </row>
    <row x14ac:dyDescent="0.25" r="180" customHeight="1" ht="16.5">
      <c r="A180" s="38" t="s">
        <v>37</v>
      </c>
      <c r="B180" s="12" t="s">
        <v>58</v>
      </c>
      <c r="C180" s="12"/>
      <c r="D180" s="14"/>
      <c r="E180" s="14"/>
      <c r="F180" s="14"/>
      <c r="G180" s="13">
        <v>35</v>
      </c>
      <c r="H180" s="14"/>
      <c r="I180" s="14"/>
      <c r="J180" s="15">
        <f>SUM(D180:I180)/7</f>
      </c>
      <c r="K180" s="16">
        <f>VLOOKUP(A180,维度表!$A$1:$B$37,2,FALSE)</f>
      </c>
    </row>
    <row x14ac:dyDescent="0.25" r="181" customHeight="1" ht="16.5">
      <c r="A181" s="38" t="s">
        <v>30</v>
      </c>
      <c r="B181" s="12" t="s">
        <v>59</v>
      </c>
      <c r="C181" s="12" t="s">
        <v>141</v>
      </c>
      <c r="D181" s="17">
        <v>1.5</v>
      </c>
      <c r="E181" s="13">
        <v>1</v>
      </c>
      <c r="F181" s="14"/>
      <c r="G181" s="14"/>
      <c r="H181" s="14"/>
      <c r="I181" s="14"/>
      <c r="J181" s="15">
        <f>SUM(D181:I181)/7</f>
      </c>
      <c r="K181" s="16">
        <f>VLOOKUP(A181,维度表!$A$1:$B$37,2,FALSE)</f>
      </c>
    </row>
    <row x14ac:dyDescent="0.25" r="182" customHeight="1" ht="16.5">
      <c r="A182" s="38" t="s">
        <v>30</v>
      </c>
      <c r="B182" s="12" t="s">
        <v>58</v>
      </c>
      <c r="C182" s="12" t="s">
        <v>101</v>
      </c>
      <c r="D182" s="13">
        <v>3</v>
      </c>
      <c r="E182" s="13">
        <v>1</v>
      </c>
      <c r="F182" s="17">
        <v>1.5</v>
      </c>
      <c r="G182" s="14"/>
      <c r="H182" s="14"/>
      <c r="I182" s="14"/>
      <c r="J182" s="15">
        <f>SUM(D182:I182)/7</f>
      </c>
      <c r="K182" s="16">
        <f>VLOOKUP(A182,维度表!$A$1:$B$37,2,FALSE)</f>
      </c>
    </row>
    <row x14ac:dyDescent="0.25" r="183" customHeight="1" ht="16.5">
      <c r="A183" s="38" t="s">
        <v>30</v>
      </c>
      <c r="B183" s="12" t="s">
        <v>57</v>
      </c>
      <c r="C183" s="12" t="s">
        <v>142</v>
      </c>
      <c r="D183" s="13">
        <v>4</v>
      </c>
      <c r="E183" s="17">
        <v>1.5</v>
      </c>
      <c r="F183" s="17">
        <v>0.5</v>
      </c>
      <c r="G183" s="14"/>
      <c r="H183" s="13">
        <v>2</v>
      </c>
      <c r="I183" s="14"/>
      <c r="J183" s="15">
        <f>SUM(D183:I183)/7</f>
      </c>
      <c r="K183" s="16">
        <f>VLOOKUP(A183,维度表!$A$1:$B$37,2,FALSE)</f>
      </c>
    </row>
    <row x14ac:dyDescent="0.25" r="184" customHeight="1" ht="16.5">
      <c r="A184" s="38" t="s">
        <v>30</v>
      </c>
      <c r="B184" s="12" t="s">
        <v>57</v>
      </c>
      <c r="C184" s="12" t="s">
        <v>143</v>
      </c>
      <c r="D184" s="13">
        <v>1</v>
      </c>
      <c r="E184" s="14"/>
      <c r="F184" s="13">
        <v>3</v>
      </c>
      <c r="G184" s="14"/>
      <c r="H184" s="13">
        <v>2</v>
      </c>
      <c r="I184" s="14"/>
      <c r="J184" s="15">
        <f>SUM(D184:I184)/7</f>
      </c>
      <c r="K184" s="16">
        <f>VLOOKUP(A184,维度表!$A$1:$B$37,2,FALSE)</f>
      </c>
    </row>
    <row x14ac:dyDescent="0.25" r="185" customHeight="1" ht="16.5">
      <c r="A185" s="38" t="s">
        <v>30</v>
      </c>
      <c r="B185" s="12" t="s">
        <v>57</v>
      </c>
      <c r="C185" s="12" t="s">
        <v>67</v>
      </c>
      <c r="D185" s="13">
        <v>4</v>
      </c>
      <c r="E185" s="13">
        <v>16</v>
      </c>
      <c r="F185" s="14"/>
      <c r="G185" s="14"/>
      <c r="H185" s="14"/>
      <c r="I185" s="14"/>
      <c r="J185" s="15">
        <f>SUM(D185:I185)/7</f>
      </c>
      <c r="K185" s="16">
        <f>VLOOKUP(A185,维度表!$A$1:$B$37,2,FALSE)</f>
      </c>
    </row>
    <row x14ac:dyDescent="0.25" r="186" customHeight="1" ht="16.5">
      <c r="A186" s="38" t="s">
        <v>30</v>
      </c>
      <c r="B186" s="12" t="s">
        <v>57</v>
      </c>
      <c r="C186" s="12" t="s">
        <v>144</v>
      </c>
      <c r="D186" s="17">
        <v>2.5</v>
      </c>
      <c r="E186" s="17">
        <v>0.5</v>
      </c>
      <c r="F186" s="14"/>
      <c r="G186" s="14"/>
      <c r="H186" s="17">
        <v>1.5</v>
      </c>
      <c r="I186" s="14"/>
      <c r="J186" s="15">
        <f>SUM(D186:I186)/7</f>
      </c>
      <c r="K186" s="16">
        <f>VLOOKUP(A186,维度表!$A$1:$B$37,2,FALSE)</f>
      </c>
    </row>
    <row x14ac:dyDescent="0.25" r="187" customHeight="1" ht="16.5">
      <c r="A187" s="38" t="s">
        <v>30</v>
      </c>
      <c r="B187" s="12" t="s">
        <v>57</v>
      </c>
      <c r="C187" s="12" t="s">
        <v>72</v>
      </c>
      <c r="D187" s="17">
        <v>1.5</v>
      </c>
      <c r="E187" s="13">
        <v>1</v>
      </c>
      <c r="F187" s="13">
        <v>3</v>
      </c>
      <c r="G187" s="14"/>
      <c r="H187" s="14"/>
      <c r="I187" s="14"/>
      <c r="J187" s="15">
        <f>SUM(D187:I187)/7</f>
      </c>
      <c r="K187" s="16">
        <f>VLOOKUP(A187,维度表!$A$1:$B$37,2,FALSE)</f>
      </c>
    </row>
    <row x14ac:dyDescent="0.25" r="188" customHeight="1" ht="16.5">
      <c r="A188" s="38" t="s">
        <v>30</v>
      </c>
      <c r="B188" s="12" t="s">
        <v>57</v>
      </c>
      <c r="C188" s="12" t="s">
        <v>133</v>
      </c>
      <c r="D188" s="13">
        <v>2</v>
      </c>
      <c r="E188" s="17">
        <v>1.5</v>
      </c>
      <c r="F188" s="14"/>
      <c r="G188" s="14"/>
      <c r="H188" s="17">
        <v>1.5</v>
      </c>
      <c r="I188" s="14"/>
      <c r="J188" s="15">
        <f>SUM(D188:I188)/7</f>
      </c>
      <c r="K188" s="16">
        <f>VLOOKUP(A188,维度表!$A$1:$B$37,2,FALSE)</f>
      </c>
    </row>
    <row x14ac:dyDescent="0.25" r="189" customHeight="1" ht="16.5">
      <c r="A189" s="38" t="s">
        <v>30</v>
      </c>
      <c r="B189" s="12" t="s">
        <v>57</v>
      </c>
      <c r="C189" s="12" t="s">
        <v>145</v>
      </c>
      <c r="D189" s="17">
        <v>5.5</v>
      </c>
      <c r="E189" s="17">
        <v>11.5</v>
      </c>
      <c r="F189" s="13">
        <v>7</v>
      </c>
      <c r="G189" s="14"/>
      <c r="H189" s="13">
        <v>4</v>
      </c>
      <c r="I189" s="14"/>
      <c r="J189" s="15">
        <f>SUM(D189:I189)/7</f>
      </c>
      <c r="K189" s="16">
        <f>VLOOKUP(A189,维度表!$A$1:$B$37,2,FALSE)</f>
      </c>
    </row>
    <row x14ac:dyDescent="0.25" r="190" customHeight="1" ht="16.5">
      <c r="A190" s="38" t="s">
        <v>30</v>
      </c>
      <c r="B190" s="12" t="s">
        <v>57</v>
      </c>
      <c r="C190" s="12" t="s">
        <v>146</v>
      </c>
      <c r="D190" s="17">
        <v>5.5</v>
      </c>
      <c r="E190" s="13">
        <v>7</v>
      </c>
      <c r="F190" s="13">
        <v>6</v>
      </c>
      <c r="G190" s="14"/>
      <c r="H190" s="13">
        <v>4</v>
      </c>
      <c r="I190" s="14"/>
      <c r="J190" s="15">
        <f>SUM(D190:I190)/7</f>
      </c>
      <c r="K190" s="16">
        <f>VLOOKUP(A190,维度表!$A$1:$B$37,2,FALSE)</f>
      </c>
    </row>
    <row x14ac:dyDescent="0.25" r="191" customHeight="1" ht="16.5">
      <c r="A191" s="38" t="s">
        <v>30</v>
      </c>
      <c r="B191" s="12" t="s">
        <v>57</v>
      </c>
      <c r="C191" s="12" t="s">
        <v>147</v>
      </c>
      <c r="D191" s="14"/>
      <c r="E191" s="17">
        <v>0.5</v>
      </c>
      <c r="F191" s="14"/>
      <c r="G191" s="14"/>
      <c r="H191" s="14"/>
      <c r="I191" s="14"/>
      <c r="J191" s="15">
        <f>SUM(D191:I191)/7</f>
      </c>
      <c r="K191" s="16">
        <f>VLOOKUP(A191,维度表!$A$1:$B$37,2,FALSE)</f>
      </c>
    </row>
    <row x14ac:dyDescent="0.25" r="192" customHeight="1" ht="16.5">
      <c r="A192" s="38" t="s">
        <v>30</v>
      </c>
      <c r="B192" s="12" t="s">
        <v>58</v>
      </c>
      <c r="C192" s="12" t="s">
        <v>58</v>
      </c>
      <c r="D192" s="14"/>
      <c r="E192" s="14"/>
      <c r="F192" s="13">
        <v>14</v>
      </c>
      <c r="G192" s="13">
        <v>14</v>
      </c>
      <c r="H192" s="14"/>
      <c r="I192" s="14"/>
      <c r="J192" s="15">
        <f>SUM(D192:I192)/7</f>
      </c>
      <c r="K192" s="16">
        <f>VLOOKUP(A192,维度表!$A$1:$B$37,2,FALSE)</f>
      </c>
    </row>
    <row x14ac:dyDescent="0.25" r="193" customHeight="1" ht="16.5">
      <c r="A193" s="38" t="s">
        <v>35</v>
      </c>
      <c r="B193" s="12" t="s">
        <v>57</v>
      </c>
      <c r="C193" s="12" t="s">
        <v>133</v>
      </c>
      <c r="D193" s="13">
        <v>33</v>
      </c>
      <c r="E193" s="17">
        <v>44.3</v>
      </c>
      <c r="F193" s="14"/>
      <c r="G193" s="13">
        <v>15</v>
      </c>
      <c r="H193" s="17">
        <v>15.8</v>
      </c>
      <c r="I193" s="14"/>
      <c r="J193" s="15">
        <f>SUM(D193:I193)/7</f>
      </c>
      <c r="K193" s="16">
        <f>VLOOKUP(A193,维度表!$A$1:$B$37,2,FALSE)</f>
      </c>
    </row>
    <row x14ac:dyDescent="0.25" r="194" customHeight="1" ht="16.5">
      <c r="A194" s="38" t="s">
        <v>35</v>
      </c>
      <c r="B194" s="12" t="s">
        <v>58</v>
      </c>
      <c r="C194" s="12" t="s">
        <v>58</v>
      </c>
      <c r="D194" s="14"/>
      <c r="E194" s="14"/>
      <c r="F194" s="13">
        <v>35</v>
      </c>
      <c r="G194" s="14"/>
      <c r="H194" s="14"/>
      <c r="I194" s="14"/>
      <c r="J194" s="15">
        <f>SUM(D194:I194)/7</f>
      </c>
      <c r="K194" s="16">
        <f>VLOOKUP(A194,维度表!$A$1:$B$37,2,FALSE)</f>
      </c>
    </row>
    <row x14ac:dyDescent="0.25" r="195" customHeight="1" ht="16.5">
      <c r="A195" s="38" t="s">
        <v>43</v>
      </c>
      <c r="B195" s="12" t="s">
        <v>57</v>
      </c>
      <c r="C195" s="12" t="s">
        <v>131</v>
      </c>
      <c r="D195" s="17">
        <v>21.5</v>
      </c>
      <c r="E195" s="17">
        <v>40.5</v>
      </c>
      <c r="F195" s="14"/>
      <c r="G195" s="14"/>
      <c r="H195" s="14"/>
      <c r="I195" s="14"/>
      <c r="J195" s="15">
        <f>SUM(D195:I195)/7</f>
      </c>
      <c r="K195" s="16">
        <f>VLOOKUP(A195,维度表!$A$1:$B$37,2,FALSE)</f>
      </c>
    </row>
    <row x14ac:dyDescent="0.25" r="196" customHeight="1" ht="16.5">
      <c r="A196" s="38" t="s">
        <v>43</v>
      </c>
      <c r="B196" s="12" t="s">
        <v>57</v>
      </c>
      <c r="C196" s="12" t="s">
        <v>38</v>
      </c>
      <c r="D196" s="13">
        <v>28</v>
      </c>
      <c r="E196" s="14"/>
      <c r="F196" s="14"/>
      <c r="G196" s="13">
        <v>11</v>
      </c>
      <c r="H196" s="13">
        <v>16</v>
      </c>
      <c r="I196" s="14"/>
      <c r="J196" s="15">
        <f>SUM(D196:I196)/7</f>
      </c>
      <c r="K196" s="16">
        <f>VLOOKUP(A196,维度表!$A$1:$B$37,2,FALSE)</f>
      </c>
    </row>
    <row x14ac:dyDescent="0.25" r="197" customHeight="1" ht="16.5">
      <c r="A197" s="38" t="s">
        <v>43</v>
      </c>
      <c r="B197" s="12" t="s">
        <v>58</v>
      </c>
      <c r="C197" s="12" t="s">
        <v>96</v>
      </c>
      <c r="D197" s="14"/>
      <c r="E197" s="13">
        <v>7</v>
      </c>
      <c r="F197" s="14"/>
      <c r="G197" s="14"/>
      <c r="H197" s="14"/>
      <c r="I197" s="14"/>
      <c r="J197" s="15">
        <f>SUM(D197:I197)/7</f>
      </c>
      <c r="K197" s="16">
        <f>VLOOKUP(A197,维度表!$A$1:$B$37,2,FALSE)</f>
      </c>
    </row>
    <row x14ac:dyDescent="0.25" r="198" customHeight="1" ht="16.5">
      <c r="A198" s="38" t="s">
        <v>32</v>
      </c>
      <c r="B198" s="12" t="s">
        <v>57</v>
      </c>
      <c r="C198" s="12" t="s">
        <v>144</v>
      </c>
      <c r="D198" s="13">
        <v>27</v>
      </c>
      <c r="E198" s="13">
        <v>29</v>
      </c>
      <c r="F198" s="13">
        <v>35</v>
      </c>
      <c r="G198" s="14"/>
      <c r="H198" s="14"/>
      <c r="I198" s="14"/>
      <c r="J198" s="15">
        <f>SUM(D198:I198)/7</f>
      </c>
      <c r="K198" s="16">
        <f>VLOOKUP(A198,维度表!$A$1:$B$37,2,FALSE)</f>
      </c>
    </row>
    <row x14ac:dyDescent="0.25" r="199" customHeight="1" ht="16.5">
      <c r="A199" s="38" t="s">
        <v>32</v>
      </c>
      <c r="B199" s="12" t="s">
        <v>57</v>
      </c>
      <c r="C199" s="12" t="s">
        <v>148</v>
      </c>
      <c r="D199" s="13">
        <v>6</v>
      </c>
      <c r="E199" s="17">
        <v>9.5</v>
      </c>
      <c r="F199" s="14"/>
      <c r="G199" s="14"/>
      <c r="H199" s="14"/>
      <c r="I199" s="14"/>
      <c r="J199" s="15">
        <f>SUM(D199:I199)/7</f>
      </c>
      <c r="K199" s="16">
        <f>VLOOKUP(A199,维度表!$A$1:$B$37,2,FALSE)</f>
      </c>
    </row>
    <row x14ac:dyDescent="0.25" r="200" customHeight="1" ht="16.5">
      <c r="A200" s="38" t="s">
        <v>32</v>
      </c>
      <c r="B200" s="12" t="s">
        <v>58</v>
      </c>
      <c r="C200" s="12" t="s">
        <v>58</v>
      </c>
      <c r="D200" s="14"/>
      <c r="E200" s="13">
        <v>4</v>
      </c>
      <c r="F200" s="14"/>
      <c r="G200" s="13">
        <v>14</v>
      </c>
      <c r="H200" s="13">
        <v>14</v>
      </c>
      <c r="I200" s="14"/>
      <c r="J200" s="15">
        <f>SUM(D200:I200)/7</f>
      </c>
      <c r="K200" s="16">
        <f>VLOOKUP(A200,维度表!$A$1:$B$37,2,FALSE)</f>
      </c>
    </row>
    <row x14ac:dyDescent="0.25" r="201" customHeight="1" ht="16.5">
      <c r="A201" s="38" t="s">
        <v>3</v>
      </c>
      <c r="B201" s="12" t="s">
        <v>57</v>
      </c>
      <c r="C201" s="12" t="s">
        <v>90</v>
      </c>
      <c r="D201" s="13">
        <v>2</v>
      </c>
      <c r="E201" s="14"/>
      <c r="F201" s="13">
        <v>5</v>
      </c>
      <c r="G201" s="14"/>
      <c r="H201" s="14"/>
      <c r="I201" s="13">
        <v>4</v>
      </c>
      <c r="J201" s="15">
        <f>SUM(D201:I201)/7</f>
      </c>
      <c r="K201" s="16">
        <f>VLOOKUP(A201,维度表!$A$1:$B$37,2,FALSE)</f>
      </c>
    </row>
    <row x14ac:dyDescent="0.25" r="202" customHeight="1" ht="16.5">
      <c r="A202" s="38" t="s">
        <v>3</v>
      </c>
      <c r="B202" s="12" t="s">
        <v>57</v>
      </c>
      <c r="C202" s="12" t="s">
        <v>112</v>
      </c>
      <c r="D202" s="13">
        <v>2</v>
      </c>
      <c r="E202" s="13">
        <v>29</v>
      </c>
      <c r="F202" s="17">
        <v>19.5</v>
      </c>
      <c r="G202" s="14"/>
      <c r="H202" s="14"/>
      <c r="I202" s="13">
        <v>10</v>
      </c>
      <c r="J202" s="15">
        <f>SUM(D202:I202)/7</f>
      </c>
      <c r="K202" s="16">
        <f>VLOOKUP(A202,维度表!$A$1:$B$37,2,FALSE)</f>
      </c>
    </row>
    <row x14ac:dyDescent="0.25" r="203" customHeight="1" ht="16.5">
      <c r="A203" s="38" t="s">
        <v>3</v>
      </c>
      <c r="B203" s="12" t="s">
        <v>57</v>
      </c>
      <c r="C203" s="12" t="s">
        <v>149</v>
      </c>
      <c r="D203" s="13">
        <v>4</v>
      </c>
      <c r="E203" s="17">
        <v>1.5</v>
      </c>
      <c r="F203" s="13">
        <v>6</v>
      </c>
      <c r="G203" s="14"/>
      <c r="H203" s="14"/>
      <c r="I203" s="13">
        <v>2</v>
      </c>
      <c r="J203" s="15">
        <f>SUM(D203:I203)/7</f>
      </c>
      <c r="K203" s="16">
        <f>VLOOKUP(A203,维度表!$A$1:$B$37,2,FALSE)</f>
      </c>
    </row>
    <row x14ac:dyDescent="0.25" r="204" customHeight="1" ht="16.5">
      <c r="A204" s="38" t="s">
        <v>3</v>
      </c>
      <c r="B204" s="12" t="s">
        <v>57</v>
      </c>
      <c r="C204" s="12" t="s">
        <v>150</v>
      </c>
      <c r="D204" s="13">
        <v>2</v>
      </c>
      <c r="E204" s="14"/>
      <c r="F204" s="13">
        <v>8</v>
      </c>
      <c r="G204" s="14"/>
      <c r="H204" s="14"/>
      <c r="I204" s="14"/>
      <c r="J204" s="15">
        <f>SUM(D204:I204)/7</f>
      </c>
      <c r="K204" s="16">
        <f>VLOOKUP(A204,维度表!$A$1:$B$37,2,FALSE)</f>
      </c>
    </row>
    <row x14ac:dyDescent="0.25" r="205" customHeight="1" ht="16.5">
      <c r="A205" s="38" t="s">
        <v>3</v>
      </c>
      <c r="B205" s="12" t="s">
        <v>66</v>
      </c>
      <c r="C205" s="12" t="s">
        <v>101</v>
      </c>
      <c r="D205" s="14"/>
      <c r="E205" s="17">
        <v>7.5</v>
      </c>
      <c r="F205" s="17">
        <v>1.5</v>
      </c>
      <c r="G205" s="14"/>
      <c r="H205" s="14"/>
      <c r="I205" s="14"/>
      <c r="J205" s="15">
        <f>SUM(D205:I205)/7</f>
      </c>
      <c r="K205" s="16">
        <f>VLOOKUP(A205,维度表!$A$1:$B$37,2,FALSE)</f>
      </c>
    </row>
    <row x14ac:dyDescent="0.25" r="206" customHeight="1" ht="16.5">
      <c r="A206" s="38" t="s">
        <v>3</v>
      </c>
      <c r="B206" s="12" t="s">
        <v>58</v>
      </c>
      <c r="C206" s="12" t="s">
        <v>58</v>
      </c>
      <c r="D206" s="14"/>
      <c r="E206" s="14"/>
      <c r="F206" s="14"/>
      <c r="G206" s="13">
        <v>35</v>
      </c>
      <c r="H206" s="13">
        <v>14</v>
      </c>
      <c r="I206" s="14"/>
      <c r="J206" s="15">
        <f>SUM(D206:I206)/7</f>
      </c>
      <c r="K206" s="16">
        <f>VLOOKUP(A206,维度表!$A$1:$B$37,2,FALSE)</f>
      </c>
    </row>
    <row x14ac:dyDescent="0.25" r="207" customHeight="1" ht="16.5">
      <c r="A207" s="38" t="s">
        <v>14</v>
      </c>
      <c r="B207" s="12" t="s">
        <v>59</v>
      </c>
      <c r="C207" s="12" t="s">
        <v>94</v>
      </c>
      <c r="D207" s="13">
        <v>69</v>
      </c>
      <c r="E207" s="17">
        <v>50.5</v>
      </c>
      <c r="F207" s="13">
        <v>6</v>
      </c>
      <c r="G207" s="13">
        <v>1</v>
      </c>
      <c r="H207" s="14"/>
      <c r="I207" s="14"/>
      <c r="J207" s="15">
        <f>SUM(D207:I207)/7</f>
      </c>
      <c r="K207" s="16">
        <f>VLOOKUP(A207,维度表!$A$1:$B$37,2,FALSE)</f>
      </c>
    </row>
    <row x14ac:dyDescent="0.25" r="208" customHeight="1" ht="16.5">
      <c r="A208" s="38" t="s">
        <v>14</v>
      </c>
      <c r="B208" s="12" t="s">
        <v>59</v>
      </c>
      <c r="C208" s="12" t="s">
        <v>95</v>
      </c>
      <c r="D208" s="14"/>
      <c r="E208" s="14"/>
      <c r="F208" s="14"/>
      <c r="G208" s="13">
        <v>6</v>
      </c>
      <c r="H208" s="14"/>
      <c r="I208" s="14"/>
      <c r="J208" s="15">
        <f>SUM(D208:I208)/7</f>
      </c>
      <c r="K208" s="16">
        <f>VLOOKUP(A208,维度表!$A$1:$B$37,2,FALSE)</f>
      </c>
    </row>
    <row x14ac:dyDescent="0.25" r="209" customHeight="1" ht="16.5">
      <c r="A209" s="38" t="s">
        <v>14</v>
      </c>
      <c r="B209" s="12" t="s">
        <v>66</v>
      </c>
      <c r="C209" s="12" t="s">
        <v>72</v>
      </c>
      <c r="D209" s="14"/>
      <c r="E209" s="14"/>
      <c r="F209" s="14"/>
      <c r="G209" s="17">
        <v>1.5</v>
      </c>
      <c r="H209" s="14"/>
      <c r="I209" s="14"/>
      <c r="J209" s="15">
        <f>SUM(D209:I209)/7</f>
      </c>
      <c r="K209" s="16">
        <f>VLOOKUP(A209,维度表!$A$1:$B$37,2,FALSE)</f>
      </c>
    </row>
    <row x14ac:dyDescent="0.25" r="210" customHeight="1" ht="16.5">
      <c r="A210" s="38" t="s">
        <v>14</v>
      </c>
      <c r="B210" s="12" t="s">
        <v>66</v>
      </c>
      <c r="C210" s="12" t="s">
        <v>101</v>
      </c>
      <c r="D210" s="14"/>
      <c r="E210" s="14"/>
      <c r="F210" s="14"/>
      <c r="G210" s="13">
        <v>7</v>
      </c>
      <c r="H210" s="14"/>
      <c r="I210" s="14"/>
      <c r="J210" s="15">
        <f>SUM(D210:I210)/7</f>
      </c>
      <c r="K210" s="16">
        <f>VLOOKUP(A210,维度表!$A$1:$B$37,2,FALSE)</f>
      </c>
    </row>
    <row x14ac:dyDescent="0.25" r="211" customHeight="1" ht="16.5">
      <c r="A211" s="38" t="s">
        <v>12</v>
      </c>
      <c r="B211" s="12" t="s">
        <v>59</v>
      </c>
      <c r="C211" s="12" t="s">
        <v>151</v>
      </c>
      <c r="D211" s="13">
        <v>4</v>
      </c>
      <c r="E211" s="13">
        <v>10</v>
      </c>
      <c r="F211" s="13">
        <v>2</v>
      </c>
      <c r="G211" s="14"/>
      <c r="H211" s="13">
        <v>1</v>
      </c>
      <c r="I211" s="14"/>
      <c r="J211" s="15">
        <f>SUM(D211:I211)/7</f>
      </c>
      <c r="K211" s="16">
        <f>VLOOKUP(A211,维度表!$A$1:$B$37,2,FALSE)</f>
      </c>
    </row>
    <row x14ac:dyDescent="0.25" r="212" customHeight="1" ht="16.5">
      <c r="A212" s="38" t="s">
        <v>12</v>
      </c>
      <c r="B212" s="12" t="s">
        <v>59</v>
      </c>
      <c r="C212" s="12" t="s">
        <v>85</v>
      </c>
      <c r="D212" s="13">
        <v>5</v>
      </c>
      <c r="E212" s="13">
        <v>3</v>
      </c>
      <c r="F212" s="13">
        <v>4</v>
      </c>
      <c r="G212" s="14"/>
      <c r="H212" s="14"/>
      <c r="I212" s="14"/>
      <c r="J212" s="15">
        <f>SUM(D212:I212)/7</f>
      </c>
      <c r="K212" s="16">
        <f>VLOOKUP(A212,维度表!$A$1:$B$37,2,FALSE)</f>
      </c>
    </row>
    <row x14ac:dyDescent="0.25" r="213" customHeight="1" ht="16.5">
      <c r="A213" s="38" t="s">
        <v>12</v>
      </c>
      <c r="B213" s="12" t="s">
        <v>59</v>
      </c>
      <c r="C213" s="12" t="s">
        <v>152</v>
      </c>
      <c r="D213" s="13">
        <v>14</v>
      </c>
      <c r="E213" s="13">
        <v>19</v>
      </c>
      <c r="F213" s="13">
        <v>8</v>
      </c>
      <c r="G213" s="14"/>
      <c r="H213" s="13">
        <v>2</v>
      </c>
      <c r="I213" s="14"/>
      <c r="J213" s="15">
        <f>SUM(D213:I213)/7</f>
      </c>
      <c r="K213" s="16">
        <f>VLOOKUP(A213,维度表!$A$1:$B$37,2,FALSE)</f>
      </c>
    </row>
    <row x14ac:dyDescent="0.25" r="214" customHeight="1" ht="16.5">
      <c r="A214" s="38" t="s">
        <v>12</v>
      </c>
      <c r="B214" s="12" t="s">
        <v>57</v>
      </c>
      <c r="C214" s="12" t="s">
        <v>38</v>
      </c>
      <c r="D214" s="13">
        <v>1</v>
      </c>
      <c r="E214" s="13">
        <v>2</v>
      </c>
      <c r="F214" s="14"/>
      <c r="G214" s="14"/>
      <c r="H214" s="13">
        <v>4</v>
      </c>
      <c r="I214" s="14"/>
      <c r="J214" s="15">
        <f>SUM(D214:I214)/7</f>
      </c>
      <c r="K214" s="16">
        <f>VLOOKUP(A214,维度表!$A$1:$B$37,2,FALSE)</f>
      </c>
    </row>
    <row x14ac:dyDescent="0.25" r="215" customHeight="1" ht="16.5">
      <c r="A215" s="38" t="s">
        <v>12</v>
      </c>
      <c r="B215" s="12" t="s">
        <v>66</v>
      </c>
      <c r="C215" s="12" t="s">
        <v>67</v>
      </c>
      <c r="D215" s="13">
        <v>4</v>
      </c>
      <c r="E215" s="13">
        <v>2</v>
      </c>
      <c r="F215" s="14"/>
      <c r="G215" s="14"/>
      <c r="H215" s="14"/>
      <c r="I215" s="14"/>
      <c r="J215" s="15">
        <f>SUM(D215:I215)/7</f>
      </c>
      <c r="K215" s="16">
        <f>VLOOKUP(A215,维度表!$A$1:$B$37,2,FALSE)</f>
      </c>
    </row>
    <row x14ac:dyDescent="0.25" r="216" customHeight="1" ht="16.5">
      <c r="A216" s="38" t="s">
        <v>12</v>
      </c>
      <c r="B216" s="12" t="s">
        <v>66</v>
      </c>
      <c r="C216" s="12" t="s">
        <v>72</v>
      </c>
      <c r="D216" s="13">
        <v>4</v>
      </c>
      <c r="E216" s="13">
        <v>4</v>
      </c>
      <c r="F216" s="14"/>
      <c r="G216" s="14"/>
      <c r="H216" s="14"/>
      <c r="I216" s="14"/>
      <c r="J216" s="15">
        <f>SUM(D216:I216)/7</f>
      </c>
      <c r="K216" s="16">
        <f>VLOOKUP(A216,维度表!$A$1:$B$37,2,FALSE)</f>
      </c>
    </row>
    <row x14ac:dyDescent="0.25" r="217" customHeight="1" ht="16.5">
      <c r="A217" s="38" t="s">
        <v>12</v>
      </c>
      <c r="B217" s="12" t="s">
        <v>58</v>
      </c>
      <c r="C217" s="12" t="s">
        <v>58</v>
      </c>
      <c r="D217" s="14"/>
      <c r="E217" s="14"/>
      <c r="F217" s="13">
        <v>18</v>
      </c>
      <c r="G217" s="13">
        <v>14</v>
      </c>
      <c r="H217" s="13">
        <v>7</v>
      </c>
      <c r="I217" s="14"/>
      <c r="J217" s="15">
        <f>SUM(D217:I217)/7</f>
      </c>
      <c r="K217" s="16">
        <f>VLOOKUP(A217,维度表!$A$1:$B$37,2,FALSE)</f>
      </c>
    </row>
    <row x14ac:dyDescent="0.25" r="218" customHeight="1" ht="16.5">
      <c r="A218" s="39" t="s">
        <v>12</v>
      </c>
      <c r="B218" s="18" t="s">
        <v>57</v>
      </c>
      <c r="C218" s="18" t="s">
        <v>90</v>
      </c>
      <c r="D218" s="19"/>
      <c r="E218" s="19"/>
      <c r="F218" s="20">
        <v>3</v>
      </c>
      <c r="G218" s="19"/>
      <c r="H218" s="19"/>
      <c r="I218" s="19"/>
      <c r="J218" s="21">
        <f>SUM(D218:I218)/7</f>
      </c>
      <c r="K218" s="16">
        <f>VLOOKUP(A218,维度表!$A$1:$B$37,2,FALSE)</f>
      </c>
    </row>
    <row x14ac:dyDescent="0.25" r="219" customHeight="1" ht="16.5">
      <c r="A219" s="39" t="s">
        <v>34</v>
      </c>
      <c r="B219" s="18" t="s">
        <v>59</v>
      </c>
      <c r="C219" s="18" t="s">
        <v>153</v>
      </c>
      <c r="D219" s="20">
        <v>2</v>
      </c>
      <c r="E219" s="20">
        <v>4</v>
      </c>
      <c r="F219" s="20">
        <v>1</v>
      </c>
      <c r="G219" s="19"/>
      <c r="H219" s="19"/>
      <c r="I219" s="19"/>
      <c r="J219" s="21">
        <f>SUM(D219:I219)/7</f>
      </c>
      <c r="K219" s="16">
        <f>VLOOKUP(A219,维度表!$A$1:$B$37,2,FALSE)</f>
      </c>
    </row>
    <row x14ac:dyDescent="0.25" r="220" customHeight="1" ht="16.5">
      <c r="A220" s="39" t="s">
        <v>34</v>
      </c>
      <c r="B220" s="18" t="s">
        <v>57</v>
      </c>
      <c r="C220" s="18" t="s">
        <v>148</v>
      </c>
      <c r="D220" s="20">
        <v>20</v>
      </c>
      <c r="E220" s="20">
        <v>21</v>
      </c>
      <c r="F220" s="20">
        <v>2</v>
      </c>
      <c r="G220" s="19"/>
      <c r="H220" s="19"/>
      <c r="I220" s="19"/>
      <c r="J220" s="21">
        <f>SUM(D220:I220)/7</f>
      </c>
      <c r="K220" s="16">
        <f>VLOOKUP(A220,维度表!$A$1:$B$37,2,FALSE)</f>
      </c>
    </row>
    <row x14ac:dyDescent="0.25" r="221" customHeight="1" ht="16.5">
      <c r="A221" s="39" t="s">
        <v>34</v>
      </c>
      <c r="B221" s="18" t="s">
        <v>57</v>
      </c>
      <c r="C221" s="18" t="s">
        <v>133</v>
      </c>
      <c r="D221" s="20">
        <v>2</v>
      </c>
      <c r="E221" s="20">
        <v>10</v>
      </c>
      <c r="F221" s="20">
        <v>18</v>
      </c>
      <c r="G221" s="19"/>
      <c r="H221" s="19"/>
      <c r="I221" s="19"/>
      <c r="J221" s="21">
        <f>SUM(D221:I221)/7</f>
      </c>
      <c r="K221" s="16">
        <f>VLOOKUP(A221,维度表!$A$1:$B$37,2,FALSE)</f>
      </c>
    </row>
    <row x14ac:dyDescent="0.25" r="222" customHeight="1" ht="16.5">
      <c r="A222" s="39" t="s">
        <v>34</v>
      </c>
      <c r="B222" s="18" t="s">
        <v>66</v>
      </c>
      <c r="C222" s="18" t="s">
        <v>67</v>
      </c>
      <c r="D222" s="20">
        <v>3</v>
      </c>
      <c r="E222" s="19"/>
      <c r="F222" s="19"/>
      <c r="G222" s="19"/>
      <c r="H222" s="19"/>
      <c r="I222" s="19"/>
      <c r="J222" s="21">
        <f>SUM(D222:I222)/7</f>
      </c>
      <c r="K222" s="16">
        <f>VLOOKUP(A222,维度表!$A$1:$B$37,2,FALSE)</f>
      </c>
    </row>
    <row x14ac:dyDescent="0.25" r="223" customHeight="1" ht="16.5">
      <c r="A223" s="39" t="s">
        <v>34</v>
      </c>
      <c r="B223" s="18" t="s">
        <v>66</v>
      </c>
      <c r="C223" s="18" t="s">
        <v>101</v>
      </c>
      <c r="D223" s="20">
        <v>1</v>
      </c>
      <c r="E223" s="19"/>
      <c r="F223" s="19"/>
      <c r="G223" s="19"/>
      <c r="H223" s="19"/>
      <c r="I223" s="19"/>
      <c r="J223" s="21">
        <f>SUM(D223:I223)/7</f>
      </c>
      <c r="K223" s="16">
        <f>VLOOKUP(A223,维度表!$A$1:$B$37,2,FALSE)</f>
      </c>
    </row>
    <row x14ac:dyDescent="0.25" r="224" customHeight="1" ht="16.5">
      <c r="A224" s="39" t="s">
        <v>34</v>
      </c>
      <c r="B224" s="18" t="s">
        <v>58</v>
      </c>
      <c r="C224" s="18" t="s">
        <v>154</v>
      </c>
      <c r="D224" s="19"/>
      <c r="E224" s="19"/>
      <c r="F224" s="20">
        <v>14</v>
      </c>
      <c r="G224" s="20">
        <v>14</v>
      </c>
      <c r="H224" s="20">
        <v>14</v>
      </c>
      <c r="I224" s="19"/>
      <c r="J224" s="21">
        <f>SUM(D224:I224)/7</f>
      </c>
      <c r="K224" s="16">
        <f>VLOOKUP(A224,维度表!$A$1:$B$37,2,FALSE)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2"/>
  <sheetViews>
    <sheetView workbookViewId="0"/>
  </sheetViews>
  <sheetFormatPr defaultRowHeight="15" x14ac:dyDescent="0.25"/>
  <cols>
    <col min="1" max="1" style="33" width="14.290714285714287" customWidth="1" bestFit="1"/>
    <col min="2" max="2" style="23" width="19.576428571428572" customWidth="1" bestFit="1"/>
  </cols>
  <sheetData>
    <row x14ac:dyDescent="0.25" r="1" customHeight="1" ht="16.5">
      <c r="A1" s="25" t="s">
        <v>47</v>
      </c>
      <c r="B1" s="35" t="s">
        <v>160</v>
      </c>
    </row>
    <row x14ac:dyDescent="0.25" r="2" customHeight="1" ht="16.5">
      <c r="A2" s="30"/>
      <c r="B2" s="31"/>
    </row>
    <row x14ac:dyDescent="0.25" r="3" customHeight="1" ht="16.5">
      <c r="A3" s="25" t="s">
        <v>161</v>
      </c>
      <c r="B3" s="35" t="s">
        <v>162</v>
      </c>
    </row>
    <row x14ac:dyDescent="0.25" r="4" customHeight="1" ht="16.5">
      <c r="A4" s="25" t="s">
        <v>38</v>
      </c>
      <c r="B4" s="26">
        <v>115.57142857142856</v>
      </c>
    </row>
    <row x14ac:dyDescent="0.25" r="5" customHeight="1" ht="16.5">
      <c r="A5" s="25" t="s">
        <v>1</v>
      </c>
      <c r="B5" s="26">
        <v>71.78571428571428</v>
      </c>
    </row>
    <row x14ac:dyDescent="0.25" r="6" customHeight="1" ht="16.5">
      <c r="A6" s="25" t="s">
        <v>31</v>
      </c>
      <c r="B6" s="26">
        <v>93.8</v>
      </c>
    </row>
    <row x14ac:dyDescent="0.25" r="7" customHeight="1" ht="16.5">
      <c r="A7" s="25" t="s">
        <v>18</v>
      </c>
      <c r="B7" s="26">
        <v>73.92857142857143</v>
      </c>
    </row>
    <row x14ac:dyDescent="0.25" r="8" customHeight="1" ht="16.5">
      <c r="A8" s="25" t="s">
        <v>27</v>
      </c>
      <c r="B8" s="26">
        <v>55.714285714285715</v>
      </c>
    </row>
    <row x14ac:dyDescent="0.25" r="9" customHeight="1" ht="16.5">
      <c r="A9" s="25" t="s">
        <v>7</v>
      </c>
      <c r="B9" s="26">
        <v>73.35714285714286</v>
      </c>
    </row>
    <row x14ac:dyDescent="0.25" r="10" customHeight="1" ht="16.5">
      <c r="A10" s="25" t="s">
        <v>13</v>
      </c>
      <c r="B10" s="26">
        <v>61.214285714285715</v>
      </c>
    </row>
    <row x14ac:dyDescent="0.25" r="11" customHeight="1" ht="16.5">
      <c r="A11" s="25" t="s">
        <v>23</v>
      </c>
      <c r="B11" s="26">
        <v>41.857142857142854</v>
      </c>
    </row>
    <row x14ac:dyDescent="0.25" r="12" customHeight="1" ht="16.5">
      <c r="A12" s="25" t="s">
        <v>163</v>
      </c>
      <c r="B12" s="26">
        <v>587.2285714285714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10"/>
  <sheetViews>
    <sheetView workbookViewId="0"/>
  </sheetViews>
  <sheetFormatPr defaultRowHeight="15" x14ac:dyDescent="0.25"/>
  <cols>
    <col min="1" max="1" style="33" width="11.862142857142858" customWidth="1" bestFit="1"/>
    <col min="2" max="2" style="23" width="11.862142857142858" customWidth="1" bestFit="1"/>
    <col min="3" max="3" style="7" width="11.862142857142858" customWidth="1" bestFit="1"/>
    <col min="4" max="4" style="7" width="11.862142857142858" customWidth="1" bestFit="1"/>
    <col min="5" max="5" style="34" width="11.862142857142858" customWidth="1" bestFit="1"/>
  </cols>
  <sheetData>
    <row x14ac:dyDescent="0.25" r="1" customHeight="1" ht="16.5">
      <c r="A1" s="25" t="s">
        <v>155</v>
      </c>
      <c r="B1" s="26">
        <v>400.65714285714296</v>
      </c>
      <c r="C1" s="27">
        <v>771.7285714285715</v>
      </c>
      <c r="D1" s="28">
        <f>B1/C1</f>
      </c>
      <c r="E1" s="29"/>
    </row>
    <row x14ac:dyDescent="0.25" r="2" customHeight="1" ht="16.5">
      <c r="A2" s="25" t="s">
        <v>156</v>
      </c>
      <c r="B2" s="26">
        <v>177.42857142857142</v>
      </c>
      <c r="C2" s="27">
        <v>771.7285714285715</v>
      </c>
      <c r="D2" s="28">
        <f>B2/C2</f>
      </c>
      <c r="E2" s="29"/>
    </row>
    <row x14ac:dyDescent="0.25" r="3" customHeight="1" ht="16.5">
      <c r="A3" s="25" t="s">
        <v>157</v>
      </c>
      <c r="B3" s="26">
        <v>144.7857142857143</v>
      </c>
      <c r="C3" s="27">
        <v>771.7285714285715</v>
      </c>
      <c r="D3" s="28">
        <f>B3/C3</f>
      </c>
      <c r="E3" s="29"/>
    </row>
    <row x14ac:dyDescent="0.25" r="4" customHeight="1" ht="16.5">
      <c r="A4" s="25" t="s">
        <v>158</v>
      </c>
      <c r="B4" s="26">
        <v>39.714285714285715</v>
      </c>
      <c r="C4" s="27">
        <v>771.7285714285715</v>
      </c>
      <c r="D4" s="28">
        <f>B4/C4</f>
      </c>
      <c r="E4" s="29"/>
    </row>
    <row x14ac:dyDescent="0.25" r="5" customHeight="1" ht="16.5">
      <c r="A5" s="25" t="s">
        <v>159</v>
      </c>
      <c r="B5" s="26">
        <v>9.142857142857142</v>
      </c>
      <c r="C5" s="27">
        <v>771.7285714285715</v>
      </c>
      <c r="D5" s="28">
        <f>B5/C5</f>
      </c>
      <c r="E5" s="29"/>
    </row>
    <row x14ac:dyDescent="0.25" r="6" customHeight="1" ht="16.5">
      <c r="A6" s="30"/>
      <c r="B6" s="31"/>
      <c r="C6" s="4"/>
      <c r="D6" s="4"/>
      <c r="E6" s="29"/>
    </row>
    <row x14ac:dyDescent="0.25" r="7" customHeight="1" ht="16.5">
      <c r="A7" s="30"/>
      <c r="B7" s="31"/>
      <c r="C7" s="4"/>
      <c r="D7" s="4"/>
      <c r="E7" s="29"/>
    </row>
    <row x14ac:dyDescent="0.25" r="8" customHeight="1" ht="16.5">
      <c r="A8" s="30"/>
      <c r="B8" s="31"/>
      <c r="C8" s="4"/>
      <c r="D8" s="4"/>
      <c r="E8" s="29"/>
    </row>
    <row x14ac:dyDescent="0.25" r="9" customHeight="1" ht="16.5">
      <c r="A9" s="30"/>
      <c r="B9" s="31"/>
      <c r="C9" s="4"/>
      <c r="D9" s="4"/>
      <c r="E9" s="29"/>
    </row>
    <row x14ac:dyDescent="0.25" r="10" customHeight="1" ht="16.5">
      <c r="A10" s="30"/>
      <c r="B10" s="31"/>
      <c r="C10" s="4"/>
      <c r="D10" s="4"/>
      <c r="E10" s="29"/>
    </row>
    <row x14ac:dyDescent="0.25" r="11" customHeight="1" ht="16.5">
      <c r="A11" s="25" t="s">
        <v>43</v>
      </c>
      <c r="B11" s="26">
        <v>17.714285714285715</v>
      </c>
      <c r="C11" s="28">
        <f>B11/18</f>
      </c>
      <c r="D11" s="4"/>
      <c r="E11" s="29"/>
    </row>
    <row x14ac:dyDescent="0.25" r="12" customHeight="1" ht="16.5">
      <c r="A12" s="25" t="s">
        <v>34</v>
      </c>
      <c r="B12" s="26">
        <v>18</v>
      </c>
      <c r="C12" s="28">
        <f>B12/18</f>
      </c>
      <c r="D12" s="4"/>
      <c r="E12" s="29"/>
    </row>
    <row x14ac:dyDescent="0.25" r="13" customHeight="1" ht="16.5">
      <c r="A13" s="25" t="s">
        <v>15</v>
      </c>
      <c r="B13" s="26">
        <v>18.142857142857146</v>
      </c>
      <c r="C13" s="28">
        <f>B13/18</f>
      </c>
      <c r="D13" s="4"/>
      <c r="E13" s="29"/>
    </row>
    <row x14ac:dyDescent="0.25" r="14" customHeight="1" ht="16.5">
      <c r="A14" s="25" t="s">
        <v>40</v>
      </c>
      <c r="B14" s="26">
        <v>18.285714285714285</v>
      </c>
      <c r="C14" s="28">
        <f>B14/18</f>
      </c>
      <c r="D14" s="4"/>
      <c r="E14" s="29"/>
    </row>
    <row x14ac:dyDescent="0.25" r="15" customHeight="1" ht="16.5">
      <c r="A15" s="25" t="s">
        <v>9</v>
      </c>
      <c r="B15" s="26">
        <v>18.357142857142854</v>
      </c>
      <c r="C15" s="28">
        <f>B15/18</f>
      </c>
      <c r="D15" s="4"/>
      <c r="E15" s="29"/>
    </row>
    <row x14ac:dyDescent="0.25" r="16" customHeight="1" ht="16.5">
      <c r="A16" s="25" t="s">
        <v>8</v>
      </c>
      <c r="B16" s="26">
        <v>18.428571428571427</v>
      </c>
      <c r="C16" s="28">
        <f>B16/18</f>
      </c>
      <c r="D16" s="4"/>
      <c r="E16" s="29"/>
    </row>
    <row x14ac:dyDescent="0.25" r="17" customHeight="1" ht="16.5">
      <c r="A17" s="25" t="s">
        <v>6</v>
      </c>
      <c r="B17" s="26">
        <v>18.785714285714285</v>
      </c>
      <c r="C17" s="28">
        <f>B17/18</f>
      </c>
      <c r="D17" s="4"/>
      <c r="E17" s="29"/>
    </row>
    <row x14ac:dyDescent="0.25" r="18" customHeight="1" ht="16.5">
      <c r="A18" s="25" t="s">
        <v>12</v>
      </c>
      <c r="B18" s="26">
        <v>19.28571428571428</v>
      </c>
      <c r="C18" s="28">
        <f>B18/18</f>
      </c>
      <c r="D18" s="4"/>
      <c r="E18" s="29"/>
    </row>
    <row x14ac:dyDescent="0.25" r="19" customHeight="1" ht="16.5">
      <c r="A19" s="25" t="s">
        <v>30</v>
      </c>
      <c r="B19" s="26">
        <v>19.42857142857143</v>
      </c>
      <c r="C19" s="28">
        <f>B19/18</f>
      </c>
      <c r="D19" s="4"/>
      <c r="E19" s="29"/>
    </row>
    <row x14ac:dyDescent="0.25" r="20" customHeight="1" ht="16.5">
      <c r="A20" s="25" t="s">
        <v>5</v>
      </c>
      <c r="B20" s="26">
        <v>19.714285714285715</v>
      </c>
      <c r="C20" s="28">
        <f>B20/18</f>
      </c>
      <c r="D20" s="4"/>
      <c r="E20" s="29"/>
    </row>
    <row x14ac:dyDescent="0.25" r="21" customHeight="1" ht="16.5">
      <c r="A21" s="25" t="s">
        <v>10</v>
      </c>
      <c r="B21" s="26">
        <v>19.714285714285715</v>
      </c>
      <c r="C21" s="28">
        <f>B21/18</f>
      </c>
      <c r="D21" s="4"/>
      <c r="E21" s="29"/>
    </row>
    <row x14ac:dyDescent="0.25" r="22" customHeight="1" ht="16.5">
      <c r="A22" s="25" t="s">
        <v>4</v>
      </c>
      <c r="B22" s="26">
        <v>19.78571428571428</v>
      </c>
      <c r="C22" s="28">
        <f>B22/18</f>
      </c>
      <c r="D22" s="4"/>
      <c r="E22" s="29"/>
    </row>
    <row x14ac:dyDescent="0.25" r="23" customHeight="1" ht="16.5">
      <c r="A23" s="25" t="s">
        <v>32</v>
      </c>
      <c r="B23" s="26">
        <v>19.785714285714285</v>
      </c>
      <c r="C23" s="28">
        <f>B23/18</f>
      </c>
      <c r="D23" s="4"/>
      <c r="E23" s="29"/>
    </row>
    <row x14ac:dyDescent="0.25" r="24" customHeight="1" ht="16.5">
      <c r="A24" s="25" t="s">
        <v>42</v>
      </c>
      <c r="B24" s="26">
        <v>19.785714285714285</v>
      </c>
      <c r="C24" s="28">
        <f>B24/18</f>
      </c>
      <c r="D24" s="4"/>
      <c r="E24" s="29"/>
    </row>
    <row x14ac:dyDescent="0.25" r="25" customHeight="1" ht="16.5">
      <c r="A25" s="25" t="s">
        <v>22</v>
      </c>
      <c r="B25" s="26">
        <v>19.85714285714286</v>
      </c>
      <c r="C25" s="28">
        <f>B25/18</f>
      </c>
      <c r="D25" s="4"/>
      <c r="E25" s="29"/>
    </row>
    <row x14ac:dyDescent="0.25" r="26" customHeight="1" ht="16.5">
      <c r="A26" s="25" t="s">
        <v>0</v>
      </c>
      <c r="B26" s="26">
        <v>20</v>
      </c>
      <c r="C26" s="28">
        <f>B26/18</f>
      </c>
      <c r="D26" s="4"/>
      <c r="E26" s="29"/>
    </row>
    <row x14ac:dyDescent="0.25" r="27" customHeight="1" ht="16.5">
      <c r="A27" s="25" t="s">
        <v>14</v>
      </c>
      <c r="B27" s="26">
        <v>20.142857142857146</v>
      </c>
      <c r="C27" s="28">
        <f>B27/18</f>
      </c>
      <c r="D27" s="4"/>
      <c r="E27" s="29"/>
    </row>
    <row x14ac:dyDescent="0.25" r="28" customHeight="1" ht="16.5">
      <c r="A28" s="25" t="s">
        <v>24</v>
      </c>
      <c r="B28" s="26">
        <v>20.142857142857146</v>
      </c>
      <c r="C28" s="28">
        <f>B28/18</f>
      </c>
      <c r="D28" s="4"/>
      <c r="E28" s="29"/>
    </row>
    <row x14ac:dyDescent="0.25" r="29" customHeight="1" ht="16.5">
      <c r="A29" s="25" t="s">
        <v>21</v>
      </c>
      <c r="B29" s="26">
        <v>20.214285714285715</v>
      </c>
      <c r="C29" s="28">
        <f>B29/18</f>
      </c>
      <c r="D29" s="4"/>
      <c r="E29" s="29"/>
    </row>
    <row x14ac:dyDescent="0.25" r="30" customHeight="1" ht="16.5">
      <c r="A30" s="25" t="s">
        <v>11</v>
      </c>
      <c r="B30" s="26">
        <v>20.42857142857143</v>
      </c>
      <c r="C30" s="28">
        <f>B30/18</f>
      </c>
      <c r="D30" s="4"/>
      <c r="E30" s="29"/>
    </row>
    <row x14ac:dyDescent="0.25" r="31" customHeight="1" ht="16.5">
      <c r="A31" s="25" t="s">
        <v>35</v>
      </c>
      <c r="B31" s="26">
        <v>20.442857142857143</v>
      </c>
      <c r="C31" s="28">
        <f>B31/18</f>
      </c>
      <c r="D31" s="4"/>
      <c r="E31" s="29"/>
    </row>
    <row x14ac:dyDescent="0.25" r="32" customHeight="1" ht="16.5">
      <c r="A32" s="25" t="s">
        <v>20</v>
      </c>
      <c r="B32" s="26">
        <v>20.571428571428573</v>
      </c>
      <c r="C32" s="28">
        <f>B32/18</f>
      </c>
      <c r="D32" s="4"/>
      <c r="E32" s="29"/>
    </row>
    <row x14ac:dyDescent="0.25" r="33" customHeight="1" ht="16.5">
      <c r="A33" s="25" t="s">
        <v>39</v>
      </c>
      <c r="B33" s="26">
        <v>20.714285714285715</v>
      </c>
      <c r="C33" s="28">
        <f>B33/18</f>
      </c>
      <c r="D33" s="4"/>
      <c r="E33" s="29"/>
    </row>
    <row x14ac:dyDescent="0.25" r="34" customHeight="1" ht="16.5">
      <c r="A34" s="25" t="s">
        <v>41</v>
      </c>
      <c r="B34" s="26">
        <v>20.785714285714285</v>
      </c>
      <c r="C34" s="28">
        <f>B34/18</f>
      </c>
      <c r="D34" s="4"/>
      <c r="E34" s="29"/>
    </row>
    <row x14ac:dyDescent="0.25" r="35" customHeight="1" ht="16.5">
      <c r="A35" s="25" t="s">
        <v>2</v>
      </c>
      <c r="B35" s="26">
        <v>20.92857142857143</v>
      </c>
      <c r="C35" s="28">
        <f>B35/18</f>
      </c>
      <c r="D35" s="4"/>
      <c r="E35" s="29"/>
    </row>
    <row x14ac:dyDescent="0.25" r="36" customHeight="1" ht="16.5">
      <c r="A36" s="25" t="s">
        <v>29</v>
      </c>
      <c r="B36" s="26">
        <v>21</v>
      </c>
      <c r="C36" s="28">
        <f>B36/18</f>
      </c>
      <c r="D36" s="4"/>
      <c r="E36" s="29"/>
    </row>
    <row x14ac:dyDescent="0.25" r="37" customHeight="1" ht="16.5">
      <c r="A37" s="25" t="s">
        <v>19</v>
      </c>
      <c r="B37" s="26">
        <v>21</v>
      </c>
      <c r="C37" s="28">
        <f>B37/18</f>
      </c>
      <c r="D37" s="4"/>
      <c r="E37" s="29"/>
    </row>
    <row x14ac:dyDescent="0.25" r="38" customHeight="1" ht="16.5">
      <c r="A38" s="25" t="s">
        <v>33</v>
      </c>
      <c r="B38" s="26">
        <v>21.214285714285715</v>
      </c>
      <c r="C38" s="28">
        <f>B38/18</f>
      </c>
      <c r="D38" s="4"/>
      <c r="E38" s="29"/>
    </row>
    <row x14ac:dyDescent="0.25" r="39" customHeight="1" ht="16.5">
      <c r="A39" s="25" t="s">
        <v>26</v>
      </c>
      <c r="B39" s="26">
        <v>21.42857142857143</v>
      </c>
      <c r="C39" s="28">
        <f>B39/18</f>
      </c>
      <c r="D39" s="4"/>
      <c r="E39" s="29"/>
    </row>
    <row x14ac:dyDescent="0.25" r="40" customHeight="1" ht="16.5">
      <c r="A40" s="25" t="s">
        <v>3</v>
      </c>
      <c r="B40" s="26">
        <v>21.857142857142858</v>
      </c>
      <c r="C40" s="28">
        <f>B40/18</f>
      </c>
      <c r="D40" s="4"/>
      <c r="E40" s="29"/>
    </row>
    <row x14ac:dyDescent="0.25" r="41" customHeight="1" ht="16.5">
      <c r="A41" s="25" t="s">
        <v>37</v>
      </c>
      <c r="B41" s="26">
        <v>22.642857142857146</v>
      </c>
      <c r="C41" s="28">
        <f>B41/18</f>
      </c>
      <c r="D41" s="4"/>
      <c r="E41" s="29"/>
    </row>
    <row x14ac:dyDescent="0.25" r="42" customHeight="1" ht="16.5">
      <c r="A42" s="25" t="s">
        <v>25</v>
      </c>
      <c r="B42" s="26">
        <v>23.285714285714285</v>
      </c>
      <c r="C42" s="28">
        <f>B42/18</f>
      </c>
      <c r="D42" s="4"/>
      <c r="E42" s="29"/>
    </row>
    <row x14ac:dyDescent="0.25" r="43" customHeight="1" ht="16.5">
      <c r="A43" s="25" t="s">
        <v>44</v>
      </c>
      <c r="B43" s="26">
        <v>24.142857142857142</v>
      </c>
      <c r="C43" s="28">
        <f>B43/18</f>
      </c>
      <c r="D43" s="4"/>
      <c r="E43" s="29"/>
    </row>
    <row x14ac:dyDescent="0.25" r="44" customHeight="1" ht="16.5">
      <c r="A44" s="25" t="s">
        <v>28</v>
      </c>
      <c r="B44" s="26">
        <v>24.42857142857143</v>
      </c>
      <c r="C44" s="28">
        <f>B44/18</f>
      </c>
      <c r="D44" s="4"/>
      <c r="E44" s="29"/>
    </row>
    <row x14ac:dyDescent="0.25" r="45" customHeight="1" ht="16.5">
      <c r="A45" s="25" t="s">
        <v>17</v>
      </c>
      <c r="B45" s="26">
        <v>24.714285714285715</v>
      </c>
      <c r="C45" s="28">
        <f>B45/18</f>
      </c>
      <c r="D45" s="4"/>
      <c r="E45" s="29"/>
    </row>
    <row x14ac:dyDescent="0.25" r="46" customHeight="1" ht="16.5">
      <c r="A46" s="25" t="s">
        <v>36</v>
      </c>
      <c r="B46" s="26">
        <v>25</v>
      </c>
      <c r="C46" s="28">
        <f>B46/18</f>
      </c>
      <c r="D46" s="4"/>
      <c r="E46" s="29"/>
    </row>
    <row x14ac:dyDescent="0.25" r="47" customHeight="1" ht="16.5">
      <c r="A47" s="25" t="s">
        <v>16</v>
      </c>
      <c r="B47" s="26">
        <v>31.57142857142857</v>
      </c>
      <c r="C47" s="28">
        <f>B47/18</f>
      </c>
      <c r="D47" s="4"/>
      <c r="E47" s="29"/>
    </row>
    <row x14ac:dyDescent="0.25" r="48" customHeight="1" ht="16.5">
      <c r="A48" s="30"/>
      <c r="B48" s="31"/>
      <c r="C48" s="4"/>
      <c r="D48" s="4"/>
      <c r="E48" s="29"/>
    </row>
    <row x14ac:dyDescent="0.25" r="49" customHeight="1" ht="16.5">
      <c r="A49" s="30"/>
      <c r="B49" s="31"/>
      <c r="C49" s="4"/>
      <c r="D49" s="4"/>
      <c r="E49" s="29"/>
    </row>
    <row x14ac:dyDescent="0.25" r="50" customHeight="1" ht="16.5">
      <c r="A50" s="25" t="s">
        <v>0</v>
      </c>
      <c r="B50" s="26">
        <v>10.857142857142856</v>
      </c>
      <c r="C50" s="28">
        <f>B50/18</f>
      </c>
      <c r="D50" s="4"/>
      <c r="E50" s="29"/>
    </row>
    <row x14ac:dyDescent="0.25" r="51" customHeight="1" ht="16.5">
      <c r="A51" s="25" t="s">
        <v>15</v>
      </c>
      <c r="B51" s="26">
        <v>11</v>
      </c>
      <c r="C51" s="28">
        <f>B51/18</f>
      </c>
      <c r="D51" s="4"/>
      <c r="E51" s="29"/>
    </row>
    <row x14ac:dyDescent="0.25" r="52" customHeight="1" ht="16.5">
      <c r="A52" s="25" t="s">
        <v>40</v>
      </c>
      <c r="B52" s="26">
        <v>11.285714285714286</v>
      </c>
      <c r="C52" s="28">
        <f>B52/18</f>
      </c>
      <c r="D52" s="4"/>
      <c r="E52" s="29"/>
    </row>
    <row x14ac:dyDescent="0.25" r="53" customHeight="1" ht="16.5">
      <c r="A53" s="25" t="s">
        <v>34</v>
      </c>
      <c r="B53" s="26">
        <v>11.428571428571429</v>
      </c>
      <c r="C53" s="28">
        <f>B53/18</f>
      </c>
      <c r="D53" s="4"/>
      <c r="E53" s="29"/>
    </row>
    <row x14ac:dyDescent="0.25" r="54" customHeight="1" ht="16.5">
      <c r="A54" s="25" t="s">
        <v>12</v>
      </c>
      <c r="B54" s="26">
        <v>11.714285714285715</v>
      </c>
      <c r="C54" s="28">
        <f>B54/18</f>
      </c>
      <c r="D54" s="4"/>
      <c r="E54" s="29"/>
    </row>
    <row x14ac:dyDescent="0.25" r="55" customHeight="1" ht="16.5">
      <c r="A55" s="25" t="s">
        <v>22</v>
      </c>
      <c r="B55" s="26">
        <v>11.785714285714286</v>
      </c>
      <c r="C55" s="28">
        <f>B55/18</f>
      </c>
      <c r="D55" s="4"/>
      <c r="E55" s="29"/>
    </row>
    <row x14ac:dyDescent="0.25" r="56" customHeight="1" ht="16.5">
      <c r="A56" s="25" t="s">
        <v>2</v>
      </c>
      <c r="B56" s="26">
        <v>12.64285714285714</v>
      </c>
      <c r="C56" s="28">
        <f>B56/18</f>
      </c>
      <c r="D56" s="4"/>
      <c r="E56" s="29"/>
    </row>
    <row x14ac:dyDescent="0.25" r="57" customHeight="1" ht="16.5">
      <c r="A57" s="25" t="s">
        <v>6</v>
      </c>
      <c r="B57" s="26">
        <v>12.714285714285714</v>
      </c>
      <c r="C57" s="28">
        <f>B57/18</f>
      </c>
      <c r="D57" s="4"/>
      <c r="E57" s="29"/>
    </row>
    <row x14ac:dyDescent="0.25" r="58" customHeight="1" ht="16.5">
      <c r="A58" s="25" t="s">
        <v>42</v>
      </c>
      <c r="B58" s="26">
        <v>12.857142857142858</v>
      </c>
      <c r="C58" s="28">
        <f>B58/18</f>
      </c>
      <c r="D58" s="4"/>
      <c r="E58" s="29"/>
    </row>
    <row x14ac:dyDescent="0.25" r="59" customHeight="1" ht="16.5">
      <c r="A59" s="25" t="s">
        <v>20</v>
      </c>
      <c r="B59" s="26">
        <v>13.000000000000002</v>
      </c>
      <c r="C59" s="28">
        <f>B59/18</f>
      </c>
      <c r="D59" s="4"/>
      <c r="E59" s="29"/>
    </row>
    <row x14ac:dyDescent="0.25" r="60" customHeight="1" ht="16.5">
      <c r="A60" s="25" t="s">
        <v>8</v>
      </c>
      <c r="B60" s="26">
        <v>13.142857142857142</v>
      </c>
      <c r="C60" s="28">
        <f>B60/18</f>
      </c>
      <c r="D60" s="4"/>
      <c r="E60" s="29"/>
    </row>
    <row x14ac:dyDescent="0.25" r="61" customHeight="1" ht="16.5">
      <c r="A61" s="25" t="s">
        <v>3</v>
      </c>
      <c r="B61" s="26">
        <v>13.571428571428571</v>
      </c>
      <c r="C61" s="28">
        <f>B61/18</f>
      </c>
      <c r="D61" s="4"/>
      <c r="E61" s="29"/>
    </row>
    <row x14ac:dyDescent="0.25" r="62" customHeight="1" ht="16.5">
      <c r="A62" s="25" t="s">
        <v>9</v>
      </c>
      <c r="B62" s="26">
        <v>13.857142857142858</v>
      </c>
      <c r="C62" s="28">
        <f>B62/18</f>
      </c>
      <c r="D62" s="4"/>
      <c r="E62" s="29"/>
    </row>
    <row x14ac:dyDescent="0.25" r="63" customHeight="1" ht="16.5">
      <c r="A63" s="25" t="s">
        <v>24</v>
      </c>
      <c r="B63" s="26">
        <v>13.928571428571429</v>
      </c>
      <c r="C63" s="28">
        <f>B63/18</f>
      </c>
      <c r="D63" s="4"/>
      <c r="E63" s="29"/>
    </row>
    <row x14ac:dyDescent="0.25" r="64" customHeight="1" ht="16.5">
      <c r="A64" s="25" t="s">
        <v>26</v>
      </c>
      <c r="B64" s="26">
        <v>14.285714285714286</v>
      </c>
      <c r="C64" s="28">
        <f>B64/18</f>
      </c>
      <c r="D64" s="4"/>
      <c r="E64" s="29"/>
    </row>
    <row x14ac:dyDescent="0.25" r="65" customHeight="1" ht="16.5">
      <c r="A65" s="25" t="s">
        <v>30</v>
      </c>
      <c r="B65" s="26">
        <v>14.642857142857144</v>
      </c>
      <c r="C65" s="28">
        <f>B65/18</f>
      </c>
      <c r="D65" s="4"/>
      <c r="E65" s="29"/>
    </row>
    <row x14ac:dyDescent="0.25" r="66" customHeight="1" ht="16.5">
      <c r="A66" s="25" t="s">
        <v>32</v>
      </c>
      <c r="B66" s="26">
        <v>15.214285714285715</v>
      </c>
      <c r="C66" s="28">
        <f>B66/18</f>
      </c>
      <c r="D66" s="4"/>
      <c r="E66" s="29"/>
    </row>
    <row x14ac:dyDescent="0.25" r="67" customHeight="1" ht="16.5">
      <c r="A67" s="25" t="s">
        <v>4</v>
      </c>
      <c r="B67" s="26">
        <v>15.285714285714283</v>
      </c>
      <c r="C67" s="28">
        <f>B67/18</f>
      </c>
      <c r="D67" s="4"/>
      <c r="E67" s="29"/>
    </row>
    <row x14ac:dyDescent="0.25" r="68" customHeight="1" ht="16.5">
      <c r="A68" s="25" t="s">
        <v>35</v>
      </c>
      <c r="B68" s="26">
        <v>15.442857142857141</v>
      </c>
      <c r="C68" s="28">
        <f>B68/18</f>
      </c>
      <c r="D68" s="4"/>
      <c r="E68" s="29"/>
    </row>
    <row x14ac:dyDescent="0.25" r="69" customHeight="1" ht="16.5">
      <c r="A69" s="25" t="s">
        <v>11</v>
      </c>
      <c r="B69" s="26">
        <v>15.928571428571429</v>
      </c>
      <c r="C69" s="28">
        <f>B69/18</f>
      </c>
      <c r="D69" s="4"/>
      <c r="E69" s="29"/>
    </row>
    <row x14ac:dyDescent="0.25" r="70" customHeight="1" ht="16.5">
      <c r="A70" s="25" t="s">
        <v>25</v>
      </c>
      <c r="B70" s="26">
        <v>16.142857142857142</v>
      </c>
      <c r="C70" s="28">
        <f>B70/18</f>
      </c>
      <c r="D70" s="4"/>
      <c r="E70" s="29"/>
    </row>
    <row x14ac:dyDescent="0.25" r="71" customHeight="1" ht="16.5">
      <c r="A71" s="25" t="s">
        <v>33</v>
      </c>
      <c r="B71" s="26">
        <v>16.642857142857142</v>
      </c>
      <c r="C71" s="28">
        <f>B71/18</f>
      </c>
      <c r="D71" s="4"/>
      <c r="E71" s="29"/>
    </row>
    <row x14ac:dyDescent="0.25" r="72" customHeight="1" ht="16.5">
      <c r="A72" s="25" t="s">
        <v>43</v>
      </c>
      <c r="B72" s="26">
        <v>16.714285714285715</v>
      </c>
      <c r="C72" s="28">
        <f>B72/18</f>
      </c>
      <c r="D72" s="4"/>
      <c r="E72" s="29"/>
    </row>
    <row x14ac:dyDescent="0.25" r="73" customHeight="1" ht="16.5">
      <c r="A73" s="25" t="s">
        <v>37</v>
      </c>
      <c r="B73" s="26">
        <v>17.642857142857146</v>
      </c>
      <c r="C73" s="28">
        <f>B73/18</f>
      </c>
      <c r="D73" s="4"/>
      <c r="E73" s="29"/>
    </row>
    <row x14ac:dyDescent="0.25" r="74" customHeight="1" ht="16.5">
      <c r="A74" s="25" t="s">
        <v>19</v>
      </c>
      <c r="B74" s="26">
        <v>17.71428571428571</v>
      </c>
      <c r="C74" s="28">
        <f>B74/18</f>
      </c>
      <c r="D74" s="4"/>
      <c r="E74" s="29"/>
    </row>
    <row x14ac:dyDescent="0.25" r="75" customHeight="1" ht="16.5">
      <c r="A75" s="25" t="s">
        <v>10</v>
      </c>
      <c r="B75" s="26">
        <v>17.714285714285715</v>
      </c>
      <c r="C75" s="28">
        <f>B75/18</f>
      </c>
      <c r="D75" s="4"/>
      <c r="E75" s="29"/>
    </row>
    <row x14ac:dyDescent="0.25" r="76" customHeight="1" ht="16.5">
      <c r="A76" s="25" t="s">
        <v>44</v>
      </c>
      <c r="B76" s="26">
        <v>18.5</v>
      </c>
      <c r="C76" s="28">
        <f>B76/18</f>
      </c>
      <c r="D76" s="4"/>
      <c r="E76" s="29"/>
    </row>
    <row x14ac:dyDescent="0.25" r="77" customHeight="1" ht="16.5">
      <c r="A77" s="25" t="s">
        <v>21</v>
      </c>
      <c r="B77" s="26">
        <v>18.5</v>
      </c>
      <c r="C77" s="28">
        <f>B77/18</f>
      </c>
      <c r="D77" s="4"/>
      <c r="E77" s="29"/>
    </row>
    <row x14ac:dyDescent="0.25" r="78" customHeight="1" ht="16.5">
      <c r="A78" s="25" t="s">
        <v>39</v>
      </c>
      <c r="B78" s="26">
        <v>18.642857142857142</v>
      </c>
      <c r="C78" s="28">
        <f>B78/18</f>
      </c>
      <c r="D78" s="4"/>
      <c r="E78" s="29"/>
    </row>
    <row x14ac:dyDescent="0.25" r="79" customHeight="1" ht="16.5">
      <c r="A79" s="25" t="s">
        <v>14</v>
      </c>
      <c r="B79" s="26">
        <v>18.92857142857143</v>
      </c>
      <c r="C79" s="28">
        <f>B79/18</f>
      </c>
      <c r="D79" s="4"/>
      <c r="E79" s="29"/>
    </row>
    <row x14ac:dyDescent="0.25" r="80" customHeight="1" ht="16.5">
      <c r="A80" s="25" t="s">
        <v>29</v>
      </c>
      <c r="B80" s="26">
        <v>19</v>
      </c>
      <c r="C80" s="28">
        <f>B80/18</f>
      </c>
      <c r="D80" s="4"/>
      <c r="E80" s="29"/>
    </row>
    <row x14ac:dyDescent="0.25" r="81" customHeight="1" ht="16.5">
      <c r="A81" s="25" t="s">
        <v>5</v>
      </c>
      <c r="B81" s="26">
        <v>19.42857142857143</v>
      </c>
      <c r="C81" s="28">
        <f>B81/18</f>
      </c>
      <c r="D81" s="4"/>
      <c r="E81" s="29"/>
    </row>
    <row x14ac:dyDescent="0.25" r="82" customHeight="1" ht="16.5">
      <c r="A82" s="25" t="s">
        <v>16</v>
      </c>
      <c r="B82" s="26">
        <v>19.57142857142857</v>
      </c>
      <c r="C82" s="28">
        <f>B82/18</f>
      </c>
      <c r="D82" s="4"/>
      <c r="E82" s="29"/>
    </row>
    <row x14ac:dyDescent="0.25" r="83" customHeight="1" ht="16.5">
      <c r="A83" s="25" t="s">
        <v>41</v>
      </c>
      <c r="B83" s="26">
        <v>19.928571428571427</v>
      </c>
      <c r="C83" s="28">
        <f>B83/18</f>
      </c>
      <c r="D83" s="4"/>
      <c r="E83" s="29"/>
    </row>
    <row x14ac:dyDescent="0.25" r="84" customHeight="1" ht="16.5">
      <c r="A84" s="25" t="s">
        <v>36</v>
      </c>
      <c r="B84" s="26">
        <v>20.42857142857143</v>
      </c>
      <c r="C84" s="28">
        <f>B84/18</f>
      </c>
      <c r="D84" s="4"/>
      <c r="E84" s="29"/>
    </row>
    <row x14ac:dyDescent="0.25" r="85" customHeight="1" ht="16.5">
      <c r="A85" s="25" t="s">
        <v>28</v>
      </c>
      <c r="B85" s="26">
        <v>22.42857142857143</v>
      </c>
      <c r="C85" s="28">
        <f>B85/18</f>
      </c>
      <c r="D85" s="4"/>
      <c r="E85" s="29"/>
    </row>
    <row x14ac:dyDescent="0.25" r="86" customHeight="1" ht="16.5">
      <c r="A86" s="25" t="s">
        <v>17</v>
      </c>
      <c r="B86" s="26">
        <v>24.714285714285715</v>
      </c>
      <c r="C86" s="28">
        <f>B86/18</f>
      </c>
      <c r="D86" s="4"/>
      <c r="E86" s="29"/>
    </row>
    <row x14ac:dyDescent="0.25" r="87" customHeight="1" ht="16.5">
      <c r="A87" s="30"/>
      <c r="B87" s="31"/>
      <c r="C87" s="4"/>
      <c r="D87" s="4"/>
      <c r="E87" s="29"/>
    </row>
    <row x14ac:dyDescent="0.25" r="88" customHeight="1" ht="16.5">
      <c r="A88" s="30"/>
      <c r="B88" s="31"/>
      <c r="C88" s="4"/>
      <c r="D88" s="4"/>
      <c r="E88" s="29"/>
    </row>
    <row x14ac:dyDescent="0.25" r="89" customHeight="1" ht="16.5">
      <c r="A89" s="30"/>
      <c r="B89" s="31"/>
      <c r="C89" s="4"/>
      <c r="D89" s="4"/>
      <c r="E89" s="29"/>
    </row>
    <row x14ac:dyDescent="0.25" r="90" customHeight="1" ht="16.5">
      <c r="A90" s="30"/>
      <c r="B90" s="31"/>
      <c r="C90" s="4"/>
      <c r="D90" s="4"/>
      <c r="E90" s="29"/>
    </row>
    <row x14ac:dyDescent="0.25" r="91" customHeight="1" ht="16.5">
      <c r="A91" s="30"/>
      <c r="B91" s="31"/>
      <c r="C91" s="4"/>
      <c r="D91" s="4"/>
      <c r="E91" s="29"/>
    </row>
    <row x14ac:dyDescent="0.25" r="92" customHeight="1" ht="16.5">
      <c r="A92" s="30"/>
      <c r="B92" s="31"/>
      <c r="C92" s="4"/>
      <c r="D92" s="4"/>
      <c r="E92" s="29"/>
    </row>
    <row x14ac:dyDescent="0.25" r="93" customHeight="1" ht="16.5">
      <c r="A93" s="25" t="s">
        <v>27</v>
      </c>
      <c r="B93" s="26">
        <v>66.85714285714286</v>
      </c>
      <c r="C93" s="32">
        <f>VLOOKUP(A93,维度表!$A$45:$B$52,2,FALSE)</f>
      </c>
      <c r="D93" s="32">
        <f>C93*18</f>
      </c>
      <c r="E93" s="28">
        <f>B93/D93</f>
      </c>
    </row>
    <row x14ac:dyDescent="0.25" r="94" customHeight="1" ht="16.5">
      <c r="A94" s="25" t="s">
        <v>13</v>
      </c>
      <c r="B94" s="26">
        <v>89.14285714285714</v>
      </c>
      <c r="C94" s="32">
        <f>VLOOKUP(A94,维度表!$A$45:$B$52,2,FALSE)</f>
      </c>
      <c r="D94" s="32">
        <f>C94*18</f>
      </c>
      <c r="E94" s="28">
        <f>B94/D94</f>
      </c>
    </row>
    <row x14ac:dyDescent="0.25" r="95" customHeight="1" ht="16.5">
      <c r="A95" s="25" t="s">
        <v>18</v>
      </c>
      <c r="B95" s="26">
        <v>86.49999999999999</v>
      </c>
      <c r="C95" s="32">
        <f>VLOOKUP(A95,维度表!$A$45:$B$52,2,FALSE)</f>
      </c>
      <c r="D95" s="32">
        <f>C95*18</f>
      </c>
      <c r="E95" s="28">
        <f>B95/D95</f>
      </c>
    </row>
    <row x14ac:dyDescent="0.25" r="96" customHeight="1" ht="16.5">
      <c r="A96" s="25" t="s">
        <v>23</v>
      </c>
      <c r="B96" s="26">
        <v>63.28571428571429</v>
      </c>
      <c r="C96" s="32">
        <f>VLOOKUP(A96,维度表!$A$45:$B$52,2,FALSE)</f>
      </c>
      <c r="D96" s="32">
        <f>C96*18</f>
      </c>
      <c r="E96" s="28">
        <f>B96/D96</f>
      </c>
    </row>
    <row x14ac:dyDescent="0.25" r="97" customHeight="1" ht="16.5">
      <c r="A97" s="25" t="s">
        <v>45</v>
      </c>
      <c r="B97" s="26">
        <v>123.87142857142855</v>
      </c>
      <c r="C97" s="32">
        <f>VLOOKUP(A97,维度表!$A$45:$B$52,2,FALSE)</f>
      </c>
      <c r="D97" s="32">
        <f>C97*18</f>
      </c>
      <c r="E97" s="28">
        <f>B97/D97</f>
      </c>
    </row>
    <row x14ac:dyDescent="0.25" r="98" customHeight="1" ht="16.5">
      <c r="A98" s="25" t="s">
        <v>38</v>
      </c>
      <c r="B98" s="26">
        <v>144.07142857142856</v>
      </c>
      <c r="C98" s="32">
        <f>VLOOKUP(A98,维度表!$A$45:$B$52,2,FALSE)</f>
      </c>
      <c r="D98" s="32">
        <f>C98*18</f>
      </c>
      <c r="E98" s="28">
        <f>B98/D98</f>
      </c>
    </row>
    <row x14ac:dyDescent="0.25" r="99" customHeight="1" ht="16.5">
      <c r="A99" s="25" t="s">
        <v>1</v>
      </c>
      <c r="B99" s="26">
        <v>102.28571428571428</v>
      </c>
      <c r="C99" s="32">
        <f>VLOOKUP(A99,维度表!$A$45:$B$52,2,FALSE)</f>
      </c>
      <c r="D99" s="32">
        <f>C99*18</f>
      </c>
      <c r="E99" s="28">
        <f>B99/D99</f>
      </c>
    </row>
    <row x14ac:dyDescent="0.25" r="100" customHeight="1" ht="16.5">
      <c r="A100" s="25" t="s">
        <v>7</v>
      </c>
      <c r="B100" s="26">
        <v>95.71428571428571</v>
      </c>
      <c r="C100" s="32">
        <f>VLOOKUP(A100,维度表!$A$45:$B$52,2,FALSE)</f>
      </c>
      <c r="D100" s="32">
        <f>C100*18</f>
      </c>
      <c r="E100" s="28">
        <f>B100/D100</f>
      </c>
    </row>
    <row x14ac:dyDescent="0.25" r="101" customHeight="1" ht="16.5">
      <c r="A101" s="30"/>
      <c r="B101" s="31"/>
      <c r="C101" s="4"/>
      <c r="D101" s="4"/>
      <c r="E101" s="29"/>
    </row>
    <row x14ac:dyDescent="0.25" r="102" customHeight="1" ht="16.5">
      <c r="A102" s="30"/>
      <c r="B102" s="31"/>
      <c r="C102" s="4"/>
      <c r="D102" s="4"/>
      <c r="E102" s="29"/>
    </row>
    <row x14ac:dyDescent="0.25" r="103" customHeight="1" ht="16.5">
      <c r="A103" s="25" t="s">
        <v>27</v>
      </c>
      <c r="B103" s="26">
        <v>55.714285714285715</v>
      </c>
      <c r="C103" s="32">
        <f>VLOOKUP(A103,维度表!$A$45:$B$52,2,FALSE)</f>
      </c>
      <c r="D103" s="32">
        <f>C103*18</f>
      </c>
      <c r="E103" s="28">
        <f>B103/D103</f>
      </c>
    </row>
    <row x14ac:dyDescent="0.25" r="104" customHeight="1" ht="16.5">
      <c r="A104" s="25" t="s">
        <v>18</v>
      </c>
      <c r="B104" s="26">
        <v>73.92857142857143</v>
      </c>
      <c r="C104" s="32">
        <f>VLOOKUP(A104,维度表!$A$45:$B$52,2,FALSE)</f>
      </c>
      <c r="D104" s="32">
        <f>C104*18</f>
      </c>
      <c r="E104" s="28">
        <f>B104/D104</f>
      </c>
    </row>
    <row x14ac:dyDescent="0.25" r="105" customHeight="1" ht="16.5">
      <c r="A105" s="25" t="s">
        <v>38</v>
      </c>
      <c r="B105" s="26">
        <v>115.57142857142856</v>
      </c>
      <c r="C105" s="32">
        <f>VLOOKUP(A105,维度表!$A$45:$B$52,2,FALSE)</f>
      </c>
      <c r="D105" s="32">
        <f>C105*18</f>
      </c>
      <c r="E105" s="28">
        <f>B105/D105</f>
      </c>
    </row>
    <row x14ac:dyDescent="0.25" r="106" customHeight="1" ht="16.5">
      <c r="A106" s="25" t="s">
        <v>45</v>
      </c>
      <c r="B106" s="26">
        <v>93.8</v>
      </c>
      <c r="C106" s="32">
        <f>VLOOKUP(A106,维度表!$A$45:$B$52,2,FALSE)</f>
      </c>
      <c r="D106" s="32">
        <f>C106*18</f>
      </c>
      <c r="E106" s="28">
        <f>B106/D106</f>
      </c>
    </row>
    <row x14ac:dyDescent="0.25" r="107" customHeight="1" ht="16.5">
      <c r="A107" s="25" t="s">
        <v>13</v>
      </c>
      <c r="B107" s="26">
        <v>61.214285714285715</v>
      </c>
      <c r="C107" s="32">
        <f>VLOOKUP(A107,维度表!$A$45:$B$52,2,FALSE)</f>
      </c>
      <c r="D107" s="32">
        <f>C107*18</f>
      </c>
      <c r="E107" s="28">
        <f>B107/D107</f>
      </c>
    </row>
    <row x14ac:dyDescent="0.25" r="108" customHeight="1" ht="16.5">
      <c r="A108" s="25" t="s">
        <v>7</v>
      </c>
      <c r="B108" s="26">
        <v>73.35714285714286</v>
      </c>
      <c r="C108" s="32">
        <f>VLOOKUP(A108,维度表!$A$45:$B$52,2,FALSE)</f>
      </c>
      <c r="D108" s="32">
        <f>C108*18</f>
      </c>
      <c r="E108" s="28">
        <f>B108/D108</f>
      </c>
    </row>
    <row x14ac:dyDescent="0.25" r="109" customHeight="1" ht="16.5">
      <c r="A109" s="25" t="s">
        <v>1</v>
      </c>
      <c r="B109" s="26">
        <v>71.78571428571428</v>
      </c>
      <c r="C109" s="32">
        <f>VLOOKUP(A109,维度表!$A$45:$B$52,2,FALSE)</f>
      </c>
      <c r="D109" s="32">
        <f>C109*18</f>
      </c>
      <c r="E109" s="28">
        <f>B109/D109</f>
      </c>
    </row>
    <row x14ac:dyDescent="0.25" r="110" customHeight="1" ht="16.5">
      <c r="A110" s="25" t="s">
        <v>23</v>
      </c>
      <c r="B110" s="26">
        <v>41.857142857142854</v>
      </c>
      <c r="C110" s="32">
        <f>VLOOKUP(A110,维度表!$A$45:$B$52,2,FALSE)</f>
      </c>
      <c r="D110" s="32">
        <f>C110*18</f>
      </c>
      <c r="E110" s="28">
        <f>B110/D110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24"/>
  <sheetViews>
    <sheetView workbookViewId="0"/>
  </sheetViews>
  <sheetFormatPr defaultRowHeight="15" x14ac:dyDescent="0.25"/>
  <cols>
    <col min="1" max="1" style="6" width="11.862142857142858" customWidth="1" bestFit="1"/>
    <col min="2" max="2" style="6" width="11.862142857142858" customWidth="1" bestFit="1"/>
    <col min="3" max="3" style="6" width="11.862142857142858" customWidth="1" bestFit="1"/>
    <col min="4" max="4" style="22" width="11.862142857142858" customWidth="1" bestFit="1"/>
    <col min="5" max="5" style="22" width="11.862142857142858" customWidth="1" bestFit="1"/>
    <col min="6" max="6" style="7" width="11.862142857142858" customWidth="1" bestFit="1"/>
    <col min="7" max="7" style="7" width="11.862142857142858" customWidth="1" bestFit="1"/>
    <col min="8" max="8" style="7" width="11.862142857142858" customWidth="1" bestFit="1"/>
    <col min="9" max="9" style="22" width="11.862142857142858" customWidth="1" bestFit="1"/>
    <col min="10" max="10" style="23" width="14.290714285714287" customWidth="1" bestFit="1"/>
    <col min="11" max="11" style="24" width="11.862142857142858" customWidth="1" bestFit="1"/>
  </cols>
  <sheetData>
    <row x14ac:dyDescent="0.25" r="1" customHeight="1" ht="16.5">
      <c r="A1" s="8" t="s">
        <v>46</v>
      </c>
      <c r="B1" s="8" t="s">
        <v>47</v>
      </c>
      <c r="C1" s="8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10" t="s">
        <v>55</v>
      </c>
      <c r="K1" s="11" t="s">
        <v>56</v>
      </c>
    </row>
    <row x14ac:dyDescent="0.25" r="2" customHeight="1" ht="16.5">
      <c r="A2" s="12" t="s">
        <v>40</v>
      </c>
      <c r="B2" s="12" t="s">
        <v>57</v>
      </c>
      <c r="C2" s="12" t="s">
        <v>38</v>
      </c>
      <c r="D2" s="13">
        <v>27</v>
      </c>
      <c r="E2" s="13">
        <v>45</v>
      </c>
      <c r="F2" s="14"/>
      <c r="G2" s="14"/>
      <c r="H2" s="13">
        <v>7</v>
      </c>
      <c r="I2" s="14"/>
      <c r="J2" s="15">
        <f>SUM(D2:I2)/7</f>
      </c>
      <c r="K2" s="16">
        <f>VLOOKUP(A2,维度表!$A$1:$B$37,2,FALSE)</f>
      </c>
    </row>
    <row x14ac:dyDescent="0.25" r="3" customHeight="1" ht="16.5">
      <c r="A3" s="12" t="s">
        <v>40</v>
      </c>
      <c r="B3" s="12" t="s">
        <v>58</v>
      </c>
      <c r="C3" s="12" t="s">
        <v>58</v>
      </c>
      <c r="D3" s="13">
        <v>7</v>
      </c>
      <c r="E3" s="14"/>
      <c r="F3" s="13">
        <v>35</v>
      </c>
      <c r="G3" s="14"/>
      <c r="H3" s="13">
        <v>7</v>
      </c>
      <c r="I3" s="14"/>
      <c r="J3" s="15">
        <f>SUM(D3:I3)/7</f>
      </c>
      <c r="K3" s="16">
        <f>VLOOKUP(A3,维度表!$A$1:$B$37,2,FALSE)</f>
      </c>
    </row>
    <row x14ac:dyDescent="0.25" r="4" customHeight="1" ht="16.5">
      <c r="A4" s="12" t="s">
        <v>9</v>
      </c>
      <c r="B4" s="12" t="s">
        <v>59</v>
      </c>
      <c r="C4" s="12" t="s">
        <v>60</v>
      </c>
      <c r="D4" s="13">
        <v>11</v>
      </c>
      <c r="E4" s="17">
        <v>10.5</v>
      </c>
      <c r="F4" s="13">
        <v>4</v>
      </c>
      <c r="G4" s="14"/>
      <c r="H4" s="13">
        <v>4</v>
      </c>
      <c r="I4" s="14"/>
      <c r="J4" s="15">
        <f>SUM(D4:I4)/7</f>
      </c>
      <c r="K4" s="16">
        <f>VLOOKUP(A4,维度表!$A$1:$B$37,2,FALSE)</f>
      </c>
    </row>
    <row x14ac:dyDescent="0.25" r="5" customHeight="1" ht="16.5">
      <c r="A5" s="12" t="s">
        <v>9</v>
      </c>
      <c r="B5" s="12" t="s">
        <v>59</v>
      </c>
      <c r="C5" s="12" t="s">
        <v>61</v>
      </c>
      <c r="D5" s="13">
        <v>5</v>
      </c>
      <c r="E5" s="13">
        <v>5</v>
      </c>
      <c r="F5" s="14"/>
      <c r="G5" s="14"/>
      <c r="H5" s="14"/>
      <c r="I5" s="14"/>
      <c r="J5" s="15">
        <f>SUM(D5:I5)/7</f>
      </c>
      <c r="K5" s="16">
        <f>VLOOKUP(A5,维度表!$A$1:$B$37,2,FALSE)</f>
      </c>
    </row>
    <row x14ac:dyDescent="0.25" r="6" customHeight="1" ht="16.5">
      <c r="A6" s="12" t="s">
        <v>9</v>
      </c>
      <c r="B6" s="12" t="s">
        <v>57</v>
      </c>
      <c r="C6" s="12" t="s">
        <v>62</v>
      </c>
      <c r="D6" s="13">
        <v>2</v>
      </c>
      <c r="E6" s="14"/>
      <c r="F6" s="14"/>
      <c r="G6" s="14"/>
      <c r="H6" s="13">
        <v>2</v>
      </c>
      <c r="I6" s="14"/>
      <c r="J6" s="15">
        <f>SUM(D6:I6)/7</f>
      </c>
      <c r="K6" s="16">
        <f>VLOOKUP(A6,维度表!$A$1:$B$37,2,FALSE)</f>
      </c>
    </row>
    <row x14ac:dyDescent="0.25" r="7" customHeight="1" ht="16.5">
      <c r="A7" s="12" t="s">
        <v>9</v>
      </c>
      <c r="B7" s="12" t="s">
        <v>57</v>
      </c>
      <c r="C7" s="12" t="s">
        <v>63</v>
      </c>
      <c r="D7" s="13">
        <v>4</v>
      </c>
      <c r="E7" s="13">
        <v>9</v>
      </c>
      <c r="F7" s="13">
        <v>19</v>
      </c>
      <c r="G7" s="14"/>
      <c r="H7" s="13">
        <v>2</v>
      </c>
      <c r="I7" s="14"/>
      <c r="J7" s="15">
        <f>SUM(D7:I7)/7</f>
      </c>
      <c r="K7" s="16">
        <f>VLOOKUP(A7,维度表!$A$1:$B$37,2,FALSE)</f>
      </c>
    </row>
    <row x14ac:dyDescent="0.25" r="8" customHeight="1" ht="16.5">
      <c r="A8" s="12" t="s">
        <v>9</v>
      </c>
      <c r="B8" s="12" t="s">
        <v>57</v>
      </c>
      <c r="C8" s="12" t="s">
        <v>64</v>
      </c>
      <c r="D8" s="13">
        <v>3</v>
      </c>
      <c r="E8" s="14"/>
      <c r="F8" s="14"/>
      <c r="G8" s="14"/>
      <c r="H8" s="14"/>
      <c r="I8" s="14"/>
      <c r="J8" s="15">
        <f>SUM(D8:I8)/7</f>
      </c>
      <c r="K8" s="16">
        <f>VLOOKUP(A8,维度表!$A$1:$B$37,2,FALSE)</f>
      </c>
    </row>
    <row x14ac:dyDescent="0.25" r="9" customHeight="1" ht="16.5">
      <c r="A9" s="12" t="s">
        <v>9</v>
      </c>
      <c r="B9" s="12" t="s">
        <v>57</v>
      </c>
      <c r="C9" s="12" t="s">
        <v>65</v>
      </c>
      <c r="D9" s="17">
        <v>1.5</v>
      </c>
      <c r="E9" s="13">
        <v>4</v>
      </c>
      <c r="F9" s="13">
        <v>5</v>
      </c>
      <c r="G9" s="14"/>
      <c r="H9" s="13">
        <v>4</v>
      </c>
      <c r="I9" s="14"/>
      <c r="J9" s="15">
        <f>SUM(D9:I9)/7</f>
      </c>
      <c r="K9" s="16">
        <f>VLOOKUP(A9,维度表!$A$1:$B$37,2,FALSE)</f>
      </c>
    </row>
    <row x14ac:dyDescent="0.25" r="10" customHeight="1" ht="16.5">
      <c r="A10" s="12" t="s">
        <v>9</v>
      </c>
      <c r="B10" s="12" t="s">
        <v>66</v>
      </c>
      <c r="C10" s="12" t="s">
        <v>67</v>
      </c>
      <c r="D10" s="17">
        <v>2.5</v>
      </c>
      <c r="E10" s="13">
        <v>1</v>
      </c>
      <c r="F10" s="14"/>
      <c r="G10" s="14"/>
      <c r="H10" s="14"/>
      <c r="I10" s="14"/>
      <c r="J10" s="15">
        <f>SUM(D10:I10)/7</f>
      </c>
      <c r="K10" s="16">
        <f>VLOOKUP(A10,维度表!$A$1:$B$37,2,FALSE)</f>
      </c>
    </row>
    <row x14ac:dyDescent="0.25" r="11" customHeight="1" ht="16.5">
      <c r="A11" s="12" t="s">
        <v>9</v>
      </c>
      <c r="B11" s="12" t="s">
        <v>58</v>
      </c>
      <c r="C11" s="12" t="s">
        <v>58</v>
      </c>
      <c r="D11" s="14"/>
      <c r="E11" s="13">
        <v>7</v>
      </c>
      <c r="F11" s="13">
        <v>7</v>
      </c>
      <c r="G11" s="13">
        <v>14</v>
      </c>
      <c r="H11" s="14"/>
      <c r="I11" s="14"/>
      <c r="J11" s="15">
        <f>SUM(D11:I11)/7</f>
      </c>
      <c r="K11" s="16">
        <f>VLOOKUP(A11,维度表!$A$1:$B$37,2,FALSE)</f>
      </c>
    </row>
    <row x14ac:dyDescent="0.25" r="12" customHeight="1" ht="16.5">
      <c r="A12" s="12" t="s">
        <v>9</v>
      </c>
      <c r="B12" s="12" t="s">
        <v>57</v>
      </c>
      <c r="C12" s="12" t="s">
        <v>68</v>
      </c>
      <c r="D12" s="14"/>
      <c r="E12" s="14"/>
      <c r="F12" s="14"/>
      <c r="G12" s="14"/>
      <c r="H12" s="13">
        <v>2</v>
      </c>
      <c r="I12" s="14"/>
      <c r="J12" s="15">
        <f>SUM(D12:I12)/7</f>
      </c>
      <c r="K12" s="16">
        <f>VLOOKUP(A12,维度表!$A$1:$B$37,2,FALSE)</f>
      </c>
    </row>
    <row x14ac:dyDescent="0.25" r="13" customHeight="1" ht="16.5">
      <c r="A13" s="12" t="s">
        <v>20</v>
      </c>
      <c r="B13" s="12" t="s">
        <v>59</v>
      </c>
      <c r="C13" s="12" t="s">
        <v>69</v>
      </c>
      <c r="D13" s="13">
        <v>7</v>
      </c>
      <c r="E13" s="14"/>
      <c r="F13" s="14"/>
      <c r="G13" s="14"/>
      <c r="H13" s="14"/>
      <c r="I13" s="14"/>
      <c r="J13" s="15">
        <f>SUM(D13:I13)/7</f>
      </c>
      <c r="K13" s="16">
        <f>VLOOKUP(A13,维度表!$A$1:$B$37,2,FALSE)</f>
      </c>
    </row>
    <row x14ac:dyDescent="0.25" r="14" customHeight="1" ht="16.5">
      <c r="A14" s="12" t="s">
        <v>20</v>
      </c>
      <c r="B14" s="12" t="s">
        <v>57</v>
      </c>
      <c r="C14" s="12" t="s">
        <v>70</v>
      </c>
      <c r="D14" s="13">
        <v>9</v>
      </c>
      <c r="E14" s="14"/>
      <c r="F14" s="14"/>
      <c r="G14" s="14"/>
      <c r="H14" s="14"/>
      <c r="I14" s="14"/>
      <c r="J14" s="15">
        <f>SUM(D14:I14)/7</f>
      </c>
      <c r="K14" s="16">
        <f>VLOOKUP(A14,维度表!$A$1:$B$37,2,FALSE)</f>
      </c>
    </row>
    <row x14ac:dyDescent="0.25" r="15" customHeight="1" ht="16.5">
      <c r="A15" s="12" t="s">
        <v>20</v>
      </c>
      <c r="B15" s="12" t="s">
        <v>57</v>
      </c>
      <c r="C15" s="12" t="s">
        <v>62</v>
      </c>
      <c r="D15" s="13">
        <v>20</v>
      </c>
      <c r="E15" s="13">
        <v>2</v>
      </c>
      <c r="F15" s="14"/>
      <c r="G15" s="14"/>
      <c r="H15" s="13">
        <v>3</v>
      </c>
      <c r="I15" s="14"/>
      <c r="J15" s="15">
        <f>SUM(D15:I15)/7</f>
      </c>
      <c r="K15" s="16">
        <f>VLOOKUP(A15,维度表!$A$1:$B$37,2,FALSE)</f>
      </c>
    </row>
    <row x14ac:dyDescent="0.25" r="16" customHeight="1" ht="16.5">
      <c r="A16" s="12" t="s">
        <v>20</v>
      </c>
      <c r="B16" s="12" t="s">
        <v>57</v>
      </c>
      <c r="C16" s="12" t="s">
        <v>71</v>
      </c>
      <c r="D16" s="13">
        <v>3</v>
      </c>
      <c r="E16" s="13">
        <v>25</v>
      </c>
      <c r="F16" s="14"/>
      <c r="G16" s="14"/>
      <c r="H16" s="13">
        <v>10</v>
      </c>
      <c r="I16" s="14"/>
      <c r="J16" s="15">
        <f>SUM(D16:I16)/7</f>
      </c>
      <c r="K16" s="16">
        <f>VLOOKUP(A16,维度表!$A$1:$B$37,2,FALSE)</f>
      </c>
    </row>
    <row x14ac:dyDescent="0.25" r="17" customHeight="1" ht="16.5">
      <c r="A17" s="12" t="s">
        <v>20</v>
      </c>
      <c r="B17" s="12" t="s">
        <v>66</v>
      </c>
      <c r="C17" s="12" t="s">
        <v>72</v>
      </c>
      <c r="D17" s="13">
        <v>2</v>
      </c>
      <c r="E17" s="13">
        <v>1</v>
      </c>
      <c r="F17" s="14"/>
      <c r="G17" s="14"/>
      <c r="H17" s="13">
        <v>1</v>
      </c>
      <c r="I17" s="14"/>
      <c r="J17" s="15">
        <f>SUM(D17:I17)/7</f>
      </c>
      <c r="K17" s="16">
        <f>VLOOKUP(A17,维度表!$A$1:$B$37,2,FALSE)</f>
      </c>
    </row>
    <row x14ac:dyDescent="0.25" r="18" customHeight="1" ht="16.5">
      <c r="A18" s="12" t="s">
        <v>20</v>
      </c>
      <c r="B18" s="12" t="s">
        <v>59</v>
      </c>
      <c r="C18" s="12" t="s">
        <v>73</v>
      </c>
      <c r="D18" s="14"/>
      <c r="E18" s="13">
        <v>9</v>
      </c>
      <c r="F18" s="14"/>
      <c r="G18" s="14"/>
      <c r="H18" s="14"/>
      <c r="I18" s="14"/>
      <c r="J18" s="15">
        <f>SUM(D18:I18)/7</f>
      </c>
      <c r="K18" s="16">
        <f>VLOOKUP(A18,维度表!$A$1:$B$37,2,FALSE)</f>
      </c>
    </row>
    <row x14ac:dyDescent="0.25" r="19" customHeight="1" ht="16.5">
      <c r="A19" s="12" t="s">
        <v>20</v>
      </c>
      <c r="B19" s="12" t="s">
        <v>57</v>
      </c>
      <c r="C19" s="12" t="s">
        <v>74</v>
      </c>
      <c r="D19" s="14"/>
      <c r="E19" s="13">
        <v>1</v>
      </c>
      <c r="F19" s="14"/>
      <c r="G19" s="14"/>
      <c r="H19" s="13">
        <v>2</v>
      </c>
      <c r="I19" s="14"/>
      <c r="J19" s="15">
        <f>SUM(D19:I19)/7</f>
      </c>
      <c r="K19" s="16">
        <f>VLOOKUP(A19,维度表!$A$1:$B$37,2,FALSE)</f>
      </c>
    </row>
    <row x14ac:dyDescent="0.25" r="20" customHeight="1" ht="16.5">
      <c r="A20" s="12" t="s">
        <v>20</v>
      </c>
      <c r="B20" s="12" t="s">
        <v>58</v>
      </c>
      <c r="C20" s="12" t="s">
        <v>58</v>
      </c>
      <c r="D20" s="14"/>
      <c r="E20" s="14"/>
      <c r="F20" s="13">
        <v>35</v>
      </c>
      <c r="G20" s="13">
        <v>14</v>
      </c>
      <c r="H20" s="14"/>
      <c r="I20" s="14"/>
      <c r="J20" s="15">
        <f>SUM(D20:I20)/7</f>
      </c>
      <c r="K20" s="16">
        <f>VLOOKUP(A20,维度表!$A$1:$B$37,2,FALSE)</f>
      </c>
    </row>
    <row x14ac:dyDescent="0.25" r="21" customHeight="1" ht="16.5">
      <c r="A21" s="12" t="s">
        <v>8</v>
      </c>
      <c r="B21" s="12" t="s">
        <v>59</v>
      </c>
      <c r="C21" s="12" t="s">
        <v>75</v>
      </c>
      <c r="D21" s="13">
        <v>13</v>
      </c>
      <c r="E21" s="13">
        <v>9</v>
      </c>
      <c r="F21" s="13">
        <v>3</v>
      </c>
      <c r="G21" s="14"/>
      <c r="H21" s="14"/>
      <c r="I21" s="14"/>
      <c r="J21" s="15">
        <f>SUM(D21:I21)/7</f>
      </c>
      <c r="K21" s="16">
        <f>VLOOKUP(A21,维度表!$A$1:$B$37,2,FALSE)</f>
      </c>
    </row>
    <row x14ac:dyDescent="0.25" r="22" customHeight="1" ht="16.5">
      <c r="A22" s="12" t="s">
        <v>8</v>
      </c>
      <c r="B22" s="12" t="s">
        <v>57</v>
      </c>
      <c r="C22" s="12" t="s">
        <v>65</v>
      </c>
      <c r="D22" s="13">
        <v>13</v>
      </c>
      <c r="E22" s="13">
        <v>24</v>
      </c>
      <c r="F22" s="13">
        <v>29</v>
      </c>
      <c r="G22" s="14"/>
      <c r="H22" s="14"/>
      <c r="I22" s="14"/>
      <c r="J22" s="15">
        <f>SUM(D22:I22)/7</f>
      </c>
      <c r="K22" s="16">
        <f>VLOOKUP(A22,维度表!$A$1:$B$37,2,FALSE)</f>
      </c>
    </row>
    <row x14ac:dyDescent="0.25" r="23" customHeight="1" ht="16.5">
      <c r="A23" s="12" t="s">
        <v>8</v>
      </c>
      <c r="B23" s="12" t="s">
        <v>66</v>
      </c>
      <c r="C23" s="12" t="s">
        <v>67</v>
      </c>
      <c r="D23" s="13">
        <v>3</v>
      </c>
      <c r="E23" s="13">
        <v>2</v>
      </c>
      <c r="F23" s="14"/>
      <c r="G23" s="14"/>
      <c r="H23" s="14"/>
      <c r="I23" s="14"/>
      <c r="J23" s="15">
        <f>SUM(D23:I23)/7</f>
      </c>
      <c r="K23" s="16">
        <f>VLOOKUP(A23,维度表!$A$1:$B$37,2,FALSE)</f>
      </c>
    </row>
    <row x14ac:dyDescent="0.25" r="24" customHeight="1" ht="16.5">
      <c r="A24" s="12" t="s">
        <v>8</v>
      </c>
      <c r="B24" s="12" t="s">
        <v>59</v>
      </c>
      <c r="C24" s="12" t="s">
        <v>61</v>
      </c>
      <c r="D24" s="14"/>
      <c r="E24" s="13">
        <v>1</v>
      </c>
      <c r="F24" s="14"/>
      <c r="G24" s="14"/>
      <c r="H24" s="14"/>
      <c r="I24" s="14"/>
      <c r="J24" s="15">
        <f>SUM(D24:I24)/7</f>
      </c>
      <c r="K24" s="16">
        <f>VLOOKUP(A24,维度表!$A$1:$B$37,2,FALSE)</f>
      </c>
    </row>
    <row x14ac:dyDescent="0.25" r="25" customHeight="1" ht="16.5">
      <c r="A25" s="12" t="s">
        <v>8</v>
      </c>
      <c r="B25" s="12" t="s">
        <v>66</v>
      </c>
      <c r="C25" s="12" t="s">
        <v>58</v>
      </c>
      <c r="D25" s="14"/>
      <c r="E25" s="14"/>
      <c r="F25" s="14"/>
      <c r="G25" s="13">
        <v>4</v>
      </c>
      <c r="H25" s="13">
        <v>14</v>
      </c>
      <c r="I25" s="13">
        <v>14</v>
      </c>
      <c r="J25" s="15">
        <f>SUM(D25:I25)/7</f>
      </c>
      <c r="K25" s="16">
        <f>VLOOKUP(A25,维度表!$A$1:$B$37,2,FALSE)</f>
      </c>
    </row>
    <row x14ac:dyDescent="0.25" r="26" customHeight="1" ht="16.5">
      <c r="A26" s="12" t="s">
        <v>10</v>
      </c>
      <c r="B26" s="12" t="s">
        <v>59</v>
      </c>
      <c r="C26" s="12" t="s">
        <v>76</v>
      </c>
      <c r="D26" s="13">
        <v>4</v>
      </c>
      <c r="E26" s="13">
        <v>6</v>
      </c>
      <c r="F26" s="13">
        <v>6</v>
      </c>
      <c r="G26" s="14"/>
      <c r="H26" s="13">
        <v>2</v>
      </c>
      <c r="I26" s="14"/>
      <c r="J26" s="15">
        <f>SUM(D26:I26)/7</f>
      </c>
      <c r="K26" s="16">
        <f>VLOOKUP(A26,维度表!$A$1:$B$37,2,FALSE)</f>
      </c>
    </row>
    <row x14ac:dyDescent="0.25" r="27" customHeight="1" ht="16.5">
      <c r="A27" s="12" t="s">
        <v>10</v>
      </c>
      <c r="B27" s="12" t="s">
        <v>59</v>
      </c>
      <c r="C27" s="12" t="s">
        <v>60</v>
      </c>
      <c r="D27" s="13">
        <v>8</v>
      </c>
      <c r="E27" s="13">
        <v>17</v>
      </c>
      <c r="F27" s="13">
        <v>6</v>
      </c>
      <c r="G27" s="14"/>
      <c r="H27" s="13">
        <v>6</v>
      </c>
      <c r="I27" s="14"/>
      <c r="J27" s="15">
        <f>SUM(D27:I27)/7</f>
      </c>
      <c r="K27" s="16">
        <f>VLOOKUP(A27,维度表!$A$1:$B$37,2,FALSE)</f>
      </c>
    </row>
    <row x14ac:dyDescent="0.25" r="28" customHeight="1" ht="16.5">
      <c r="A28" s="12" t="s">
        <v>10</v>
      </c>
      <c r="B28" s="12" t="s">
        <v>57</v>
      </c>
      <c r="C28" s="12" t="s">
        <v>63</v>
      </c>
      <c r="D28" s="13">
        <v>22</v>
      </c>
      <c r="E28" s="13">
        <v>19</v>
      </c>
      <c r="F28" s="13">
        <v>20</v>
      </c>
      <c r="G28" s="14"/>
      <c r="H28" s="13">
        <v>8</v>
      </c>
      <c r="I28" s="14"/>
      <c r="J28" s="15">
        <f>SUM(D28:I28)/7</f>
      </c>
      <c r="K28" s="16">
        <f>VLOOKUP(A28,维度表!$A$1:$B$37,2,FALSE)</f>
      </c>
    </row>
    <row x14ac:dyDescent="0.25" r="29" customHeight="1" ht="16.5">
      <c r="A29" s="12" t="s">
        <v>10</v>
      </c>
      <c r="B29" s="12" t="s">
        <v>66</v>
      </c>
      <c r="C29" s="12" t="s">
        <v>58</v>
      </c>
      <c r="D29" s="14"/>
      <c r="E29" s="14"/>
      <c r="F29" s="14"/>
      <c r="G29" s="13">
        <v>14</v>
      </c>
      <c r="H29" s="14"/>
      <c r="I29" s="14"/>
      <c r="J29" s="15">
        <f>SUM(D29:I29)/7</f>
      </c>
      <c r="K29" s="16">
        <f>VLOOKUP(A29,维度表!$A$1:$B$37,2,FALSE)</f>
      </c>
    </row>
    <row x14ac:dyDescent="0.25" r="30" customHeight="1" ht="16.5">
      <c r="A30" s="12" t="s">
        <v>42</v>
      </c>
      <c r="B30" s="12" t="s">
        <v>57</v>
      </c>
      <c r="C30" s="12" t="s">
        <v>38</v>
      </c>
      <c r="D30" s="17">
        <v>30.5</v>
      </c>
      <c r="E30" s="17">
        <v>35.5</v>
      </c>
      <c r="F30" s="14"/>
      <c r="G30" s="13">
        <v>8</v>
      </c>
      <c r="H30" s="13">
        <v>16</v>
      </c>
      <c r="I30" s="14"/>
      <c r="J30" s="15">
        <f>SUM(D30:I30)/7</f>
      </c>
      <c r="K30" s="16">
        <f>VLOOKUP(A30,维度表!$A$1:$B$37,2,FALSE)</f>
      </c>
    </row>
    <row x14ac:dyDescent="0.25" r="31" customHeight="1" ht="16.5">
      <c r="A31" s="12" t="s">
        <v>42</v>
      </c>
      <c r="B31" s="12" t="s">
        <v>66</v>
      </c>
      <c r="C31" s="12" t="s">
        <v>67</v>
      </c>
      <c r="D31" s="14"/>
      <c r="E31" s="13">
        <v>2</v>
      </c>
      <c r="F31" s="14"/>
      <c r="G31" s="14"/>
      <c r="H31" s="14"/>
      <c r="I31" s="14"/>
      <c r="J31" s="15">
        <f>SUM(D31:I31)/7</f>
      </c>
      <c r="K31" s="16">
        <f>VLOOKUP(A31,维度表!$A$1:$B$37,2,FALSE)</f>
      </c>
    </row>
    <row x14ac:dyDescent="0.25" r="32" customHeight="1" ht="16.5">
      <c r="A32" s="12" t="s">
        <v>42</v>
      </c>
      <c r="B32" s="12" t="s">
        <v>66</v>
      </c>
      <c r="C32" s="12" t="s">
        <v>77</v>
      </c>
      <c r="D32" s="14"/>
      <c r="E32" s="17">
        <v>4.5</v>
      </c>
      <c r="F32" s="14"/>
      <c r="G32" s="14"/>
      <c r="H32" s="14"/>
      <c r="I32" s="14"/>
      <c r="J32" s="15">
        <f>SUM(D32:I32)/7</f>
      </c>
      <c r="K32" s="16">
        <f>VLOOKUP(A32,维度表!$A$1:$B$37,2,FALSE)</f>
      </c>
    </row>
    <row x14ac:dyDescent="0.25" r="33" customHeight="1" ht="16.5">
      <c r="A33" s="12" t="s">
        <v>42</v>
      </c>
      <c r="B33" s="12" t="s">
        <v>58</v>
      </c>
      <c r="C33" s="12" t="s">
        <v>58</v>
      </c>
      <c r="D33" s="14"/>
      <c r="E33" s="14"/>
      <c r="F33" s="13">
        <v>35</v>
      </c>
      <c r="G33" s="13">
        <v>7</v>
      </c>
      <c r="H33" s="14"/>
      <c r="I33" s="14"/>
      <c r="J33" s="15">
        <f>SUM(D33:I33)/7</f>
      </c>
      <c r="K33" s="16">
        <f>VLOOKUP(A33,维度表!$A$1:$B$37,2,FALSE)</f>
      </c>
    </row>
    <row x14ac:dyDescent="0.25" r="34" customHeight="1" ht="16.5">
      <c r="A34" s="12" t="s">
        <v>17</v>
      </c>
      <c r="B34" s="12" t="s">
        <v>59</v>
      </c>
      <c r="C34" s="12" t="s">
        <v>71</v>
      </c>
      <c r="D34" s="13">
        <v>7</v>
      </c>
      <c r="E34" s="14"/>
      <c r="F34" s="14"/>
      <c r="G34" s="14"/>
      <c r="H34" s="14"/>
      <c r="I34" s="14"/>
      <c r="J34" s="15">
        <f>SUM(D34:I34)/7</f>
      </c>
      <c r="K34" s="16">
        <f>VLOOKUP(A34,维度表!$A$1:$B$37,2,FALSE)</f>
      </c>
    </row>
    <row x14ac:dyDescent="0.25" r="35" customHeight="1" ht="16.5">
      <c r="A35" s="12" t="s">
        <v>17</v>
      </c>
      <c r="B35" s="12" t="s">
        <v>59</v>
      </c>
      <c r="C35" s="12" t="s">
        <v>78</v>
      </c>
      <c r="D35" s="14"/>
      <c r="E35" s="13">
        <v>12</v>
      </c>
      <c r="F35" s="13">
        <v>6</v>
      </c>
      <c r="G35" s="13">
        <v>5</v>
      </c>
      <c r="H35" s="14"/>
      <c r="I35" s="14"/>
      <c r="J35" s="15">
        <f>SUM(D35:I35)/7</f>
      </c>
      <c r="K35" s="16">
        <f>VLOOKUP(A35,维度表!$A$1:$B$37,2,FALSE)</f>
      </c>
    </row>
    <row x14ac:dyDescent="0.25" r="36" customHeight="1" ht="16.5">
      <c r="A36" s="12" t="s">
        <v>17</v>
      </c>
      <c r="B36" s="12" t="s">
        <v>59</v>
      </c>
      <c r="C36" s="12" t="s">
        <v>79</v>
      </c>
      <c r="D36" s="14"/>
      <c r="E36" s="13">
        <v>4</v>
      </c>
      <c r="F36" s="13">
        <v>4</v>
      </c>
      <c r="G36" s="14"/>
      <c r="H36" s="14"/>
      <c r="I36" s="14"/>
      <c r="J36" s="15">
        <f>SUM(D36:I36)/7</f>
      </c>
      <c r="K36" s="16">
        <f>VLOOKUP(A36,维度表!$A$1:$B$37,2,FALSE)</f>
      </c>
    </row>
    <row x14ac:dyDescent="0.25" r="37" customHeight="1" ht="16.5">
      <c r="A37" s="12" t="s">
        <v>17</v>
      </c>
      <c r="B37" s="12" t="s">
        <v>59</v>
      </c>
      <c r="C37" s="12" t="s">
        <v>80</v>
      </c>
      <c r="D37" s="14"/>
      <c r="E37" s="13">
        <v>5</v>
      </c>
      <c r="F37" s="13">
        <v>52</v>
      </c>
      <c r="G37" s="14"/>
      <c r="H37" s="14"/>
      <c r="I37" s="14"/>
      <c r="J37" s="15">
        <f>SUM(D37:I37)/7</f>
      </c>
      <c r="K37" s="16">
        <f>VLOOKUP(A37,维度表!$A$1:$B$37,2,FALSE)</f>
      </c>
    </row>
    <row x14ac:dyDescent="0.25" r="38" customHeight="1" ht="16.5">
      <c r="A38" s="12" t="s">
        <v>17</v>
      </c>
      <c r="B38" s="12" t="s">
        <v>59</v>
      </c>
      <c r="C38" s="12" t="s">
        <v>73</v>
      </c>
      <c r="D38" s="14"/>
      <c r="E38" s="13">
        <v>16</v>
      </c>
      <c r="F38" s="14"/>
      <c r="G38" s="14"/>
      <c r="H38" s="14"/>
      <c r="I38" s="14"/>
      <c r="J38" s="15">
        <f>SUM(D38:I38)/7</f>
      </c>
      <c r="K38" s="16">
        <f>VLOOKUP(A38,维度表!$A$1:$B$37,2,FALSE)</f>
      </c>
    </row>
    <row x14ac:dyDescent="0.25" r="39" customHeight="1" ht="16.5">
      <c r="A39" s="12" t="s">
        <v>17</v>
      </c>
      <c r="B39" s="12" t="s">
        <v>81</v>
      </c>
      <c r="C39" s="12" t="s">
        <v>82</v>
      </c>
      <c r="D39" s="14"/>
      <c r="E39" s="13">
        <v>2</v>
      </c>
      <c r="F39" s="13">
        <v>9</v>
      </c>
      <c r="G39" s="13">
        <v>49</v>
      </c>
      <c r="H39" s="14"/>
      <c r="I39" s="14"/>
      <c r="J39" s="15">
        <f>SUM(D39:I39)/7</f>
      </c>
      <c r="K39" s="16">
        <f>VLOOKUP(A39,维度表!$A$1:$B$37,2,FALSE)</f>
      </c>
    </row>
    <row x14ac:dyDescent="0.25" r="40" customHeight="1" ht="16.5">
      <c r="A40" s="12" t="s">
        <v>17</v>
      </c>
      <c r="B40" s="12" t="s">
        <v>57</v>
      </c>
      <c r="C40" s="12" t="s">
        <v>83</v>
      </c>
      <c r="D40" s="14"/>
      <c r="E40" s="13">
        <v>2</v>
      </c>
      <c r="F40" s="14"/>
      <c r="G40" s="14"/>
      <c r="H40" s="14"/>
      <c r="I40" s="14"/>
      <c r="J40" s="15">
        <f>SUM(D40:I40)/7</f>
      </c>
      <c r="K40" s="16">
        <f>VLOOKUP(A40,维度表!$A$1:$B$37,2,FALSE)</f>
      </c>
    </row>
    <row x14ac:dyDescent="0.25" r="41" customHeight="1" ht="16.5">
      <c r="A41" s="12" t="s">
        <v>41</v>
      </c>
      <c r="B41" s="12" t="s">
        <v>57</v>
      </c>
      <c r="C41" s="12" t="s">
        <v>38</v>
      </c>
      <c r="D41" s="13">
        <v>31</v>
      </c>
      <c r="E41" s="17">
        <v>43.5</v>
      </c>
      <c r="F41" s="13">
        <v>25</v>
      </c>
      <c r="G41" s="13">
        <v>10</v>
      </c>
      <c r="H41" s="13">
        <v>15</v>
      </c>
      <c r="I41" s="14"/>
      <c r="J41" s="15">
        <f>SUM(D41:I41)/7</f>
      </c>
      <c r="K41" s="16">
        <f>VLOOKUP(A41,维度表!$A$1:$B$37,2,FALSE)</f>
      </c>
    </row>
    <row x14ac:dyDescent="0.25" r="42" customHeight="1" ht="16.5">
      <c r="A42" s="12" t="s">
        <v>41</v>
      </c>
      <c r="B42" s="12" t="s">
        <v>66</v>
      </c>
      <c r="C42" s="12" t="s">
        <v>67</v>
      </c>
      <c r="D42" s="17">
        <v>2.5</v>
      </c>
      <c r="E42" s="17">
        <v>1.5</v>
      </c>
      <c r="F42" s="14"/>
      <c r="G42" s="14"/>
      <c r="H42" s="14"/>
      <c r="I42" s="14"/>
      <c r="J42" s="15">
        <f>SUM(D42:I42)/7</f>
      </c>
      <c r="K42" s="16">
        <f>VLOOKUP(A42,维度表!$A$1:$B$37,2,FALSE)</f>
      </c>
    </row>
    <row x14ac:dyDescent="0.25" r="43" customHeight="1" ht="16.5">
      <c r="A43" s="12" t="s">
        <v>41</v>
      </c>
      <c r="B43" s="12" t="s">
        <v>66</v>
      </c>
      <c r="C43" s="12" t="s">
        <v>77</v>
      </c>
      <c r="D43" s="13">
        <v>2</v>
      </c>
      <c r="E43" s="14"/>
      <c r="F43" s="14"/>
      <c r="G43" s="14"/>
      <c r="H43" s="14"/>
      <c r="I43" s="14"/>
      <c r="J43" s="15">
        <f>SUM(D43:I43)/7</f>
      </c>
      <c r="K43" s="16">
        <f>VLOOKUP(A43,维度表!$A$1:$B$37,2,FALSE)</f>
      </c>
    </row>
    <row x14ac:dyDescent="0.25" r="44" customHeight="1" ht="16.5">
      <c r="A44" s="12" t="s">
        <v>41</v>
      </c>
      <c r="B44" s="12" t="s">
        <v>57</v>
      </c>
      <c r="C44" s="12" t="s">
        <v>84</v>
      </c>
      <c r="D44" s="14"/>
      <c r="E44" s="14"/>
      <c r="F44" s="13">
        <v>15</v>
      </c>
      <c r="G44" s="14"/>
      <c r="H44" s="14"/>
      <c r="I44" s="14"/>
      <c r="J44" s="15">
        <f>SUM(D44:I44)/7</f>
      </c>
      <c r="K44" s="16">
        <f>VLOOKUP(A44,维度表!$A$1:$B$37,2,FALSE)</f>
      </c>
    </row>
    <row x14ac:dyDescent="0.25" r="45" customHeight="1" ht="16.5">
      <c r="A45" s="12" t="s">
        <v>21</v>
      </c>
      <c r="B45" s="12" t="s">
        <v>59</v>
      </c>
      <c r="C45" s="12" t="s">
        <v>79</v>
      </c>
      <c r="D45" s="13">
        <v>10</v>
      </c>
      <c r="E45" s="13">
        <v>10</v>
      </c>
      <c r="F45" s="14"/>
      <c r="G45" s="13">
        <v>2</v>
      </c>
      <c r="H45" s="13">
        <v>3</v>
      </c>
      <c r="I45" s="14"/>
      <c r="J45" s="15">
        <f>SUM(D45:I45)/7</f>
      </c>
      <c r="K45" s="16">
        <f>VLOOKUP(A45,维度表!$A$1:$B$37,2,FALSE)</f>
      </c>
    </row>
    <row x14ac:dyDescent="0.25" r="46" customHeight="1" ht="16.5">
      <c r="A46" s="12" t="s">
        <v>21</v>
      </c>
      <c r="B46" s="12" t="s">
        <v>59</v>
      </c>
      <c r="C46" s="12" t="s">
        <v>85</v>
      </c>
      <c r="D46" s="13">
        <v>3</v>
      </c>
      <c r="E46" s="17">
        <v>4.5</v>
      </c>
      <c r="F46" s="13">
        <v>2</v>
      </c>
      <c r="G46" s="13">
        <v>1</v>
      </c>
      <c r="H46" s="13">
        <v>1</v>
      </c>
      <c r="I46" s="14"/>
      <c r="J46" s="15">
        <f>SUM(D46:I46)/7</f>
      </c>
      <c r="K46" s="16">
        <f>VLOOKUP(A46,维度表!$A$1:$B$37,2,FALSE)</f>
      </c>
    </row>
    <row x14ac:dyDescent="0.25" r="47" customHeight="1" ht="16.5">
      <c r="A47" s="12" t="s">
        <v>21</v>
      </c>
      <c r="B47" s="12" t="s">
        <v>59</v>
      </c>
      <c r="C47" s="12" t="s">
        <v>86</v>
      </c>
      <c r="D47" s="13">
        <v>3</v>
      </c>
      <c r="E47" s="13">
        <v>1</v>
      </c>
      <c r="F47" s="14"/>
      <c r="G47" s="14"/>
      <c r="H47" s="14"/>
      <c r="I47" s="14"/>
      <c r="J47" s="15">
        <f>SUM(D47:I47)/7</f>
      </c>
      <c r="K47" s="16">
        <f>VLOOKUP(A47,维度表!$A$1:$B$37,2,FALSE)</f>
      </c>
    </row>
    <row x14ac:dyDescent="0.25" r="48" customHeight="1" ht="16.5">
      <c r="A48" s="12" t="s">
        <v>21</v>
      </c>
      <c r="B48" s="12" t="s">
        <v>57</v>
      </c>
      <c r="C48" s="12" t="s">
        <v>87</v>
      </c>
      <c r="D48" s="13">
        <v>5</v>
      </c>
      <c r="E48" s="13">
        <v>9</v>
      </c>
      <c r="F48" s="13">
        <v>7</v>
      </c>
      <c r="G48" s="13">
        <v>4</v>
      </c>
      <c r="H48" s="13">
        <v>4</v>
      </c>
      <c r="I48" s="14"/>
      <c r="J48" s="15">
        <f>SUM(D48:I48)/7</f>
      </c>
      <c r="K48" s="16">
        <f>VLOOKUP(A48,维度表!$A$1:$B$37,2,FALSE)</f>
      </c>
    </row>
    <row x14ac:dyDescent="0.25" r="49" customHeight="1" ht="16.5">
      <c r="A49" s="12" t="s">
        <v>21</v>
      </c>
      <c r="B49" s="12" t="s">
        <v>57</v>
      </c>
      <c r="C49" s="12" t="s">
        <v>88</v>
      </c>
      <c r="D49" s="13">
        <v>11</v>
      </c>
      <c r="E49" s="13">
        <v>16</v>
      </c>
      <c r="F49" s="13">
        <v>15</v>
      </c>
      <c r="G49" s="13">
        <v>8</v>
      </c>
      <c r="H49" s="13">
        <v>8</v>
      </c>
      <c r="I49" s="14"/>
      <c r="J49" s="15">
        <f>SUM(D49:I49)/7</f>
      </c>
      <c r="K49" s="16">
        <f>VLOOKUP(A49,维度表!$A$1:$B$37,2,FALSE)</f>
      </c>
    </row>
    <row x14ac:dyDescent="0.25" r="50" customHeight="1" ht="16.5">
      <c r="A50" s="12" t="s">
        <v>21</v>
      </c>
      <c r="B50" s="12" t="s">
        <v>57</v>
      </c>
      <c r="C50" s="12" t="s">
        <v>71</v>
      </c>
      <c r="D50" s="13">
        <v>1</v>
      </c>
      <c r="E50" s="14"/>
      <c r="F50" s="14"/>
      <c r="G50" s="13">
        <v>1</v>
      </c>
      <c r="H50" s="14"/>
      <c r="I50" s="14"/>
      <c r="J50" s="15">
        <f>SUM(D50:I50)/7</f>
      </c>
      <c r="K50" s="16">
        <f>VLOOKUP(A50,维度表!$A$1:$B$37,2,FALSE)</f>
      </c>
    </row>
    <row x14ac:dyDescent="0.25" r="51" customHeight="1" ht="16.5">
      <c r="A51" s="12" t="s">
        <v>21</v>
      </c>
      <c r="B51" s="12" t="s">
        <v>66</v>
      </c>
      <c r="C51" s="12" t="s">
        <v>67</v>
      </c>
      <c r="D51" s="13">
        <v>3</v>
      </c>
      <c r="E51" s="13">
        <v>8</v>
      </c>
      <c r="F51" s="14"/>
      <c r="G51" s="14"/>
      <c r="H51" s="14"/>
      <c r="I51" s="14"/>
      <c r="J51" s="15">
        <f>SUM(D51:I51)/7</f>
      </c>
      <c r="K51" s="16">
        <f>VLOOKUP(A51,维度表!$A$1:$B$37,2,FALSE)</f>
      </c>
    </row>
    <row x14ac:dyDescent="0.25" r="52" customHeight="1" ht="16.5">
      <c r="A52" s="12" t="s">
        <v>21</v>
      </c>
      <c r="B52" s="12" t="s">
        <v>66</v>
      </c>
      <c r="C52" s="12" t="s">
        <v>72</v>
      </c>
      <c r="D52" s="14"/>
      <c r="E52" s="13">
        <v>1</v>
      </c>
      <c r="F52" s="14"/>
      <c r="G52" s="14"/>
      <c r="H52" s="14"/>
      <c r="I52" s="14"/>
      <c r="J52" s="15">
        <f>SUM(D52:I52)/7</f>
      </c>
      <c r="K52" s="16">
        <f>VLOOKUP(A52,维度表!$A$1:$B$37,2,FALSE)</f>
      </c>
    </row>
    <row x14ac:dyDescent="0.25" r="53" customHeight="1" ht="16.5">
      <c r="A53" s="12" t="s">
        <v>15</v>
      </c>
      <c r="B53" s="12" t="s">
        <v>59</v>
      </c>
      <c r="C53" s="12" t="s">
        <v>89</v>
      </c>
      <c r="D53" s="13">
        <v>13</v>
      </c>
      <c r="E53" s="13">
        <v>21</v>
      </c>
      <c r="F53" s="14"/>
      <c r="G53" s="13">
        <v>5</v>
      </c>
      <c r="H53" s="13">
        <v>3</v>
      </c>
      <c r="I53" s="14"/>
      <c r="J53" s="15">
        <f>SUM(D53:I53)/7</f>
      </c>
      <c r="K53" s="16">
        <f>VLOOKUP(A53,维度表!$A$1:$B$37,2,FALSE)</f>
      </c>
    </row>
    <row x14ac:dyDescent="0.25" r="54" customHeight="1" ht="16.5">
      <c r="A54" s="12" t="s">
        <v>15</v>
      </c>
      <c r="B54" s="12" t="s">
        <v>58</v>
      </c>
      <c r="C54" s="12" t="s">
        <v>58</v>
      </c>
      <c r="D54" s="13">
        <v>7</v>
      </c>
      <c r="E54" s="14"/>
      <c r="F54" s="13">
        <v>35</v>
      </c>
      <c r="G54" s="13">
        <v>4</v>
      </c>
      <c r="H54" s="14"/>
      <c r="I54" s="14"/>
      <c r="J54" s="15">
        <f>SUM(D54:I54)/7</f>
      </c>
      <c r="K54" s="16">
        <f>VLOOKUP(A54,维度表!$A$1:$B$37,2,FALSE)</f>
      </c>
    </row>
    <row x14ac:dyDescent="0.25" r="55" customHeight="1" ht="16.5">
      <c r="A55" s="12" t="s">
        <v>15</v>
      </c>
      <c r="B55" s="12" t="s">
        <v>57</v>
      </c>
      <c r="C55" s="12" t="s">
        <v>90</v>
      </c>
      <c r="D55" s="13">
        <v>2</v>
      </c>
      <c r="E55" s="14"/>
      <c r="F55" s="14"/>
      <c r="G55" s="14"/>
      <c r="H55" s="14"/>
      <c r="I55" s="14"/>
      <c r="J55" s="15">
        <f>SUM(D55:I55)/7</f>
      </c>
      <c r="K55" s="16">
        <f>VLOOKUP(A55,维度表!$A$1:$B$37,2,FALSE)</f>
      </c>
    </row>
    <row x14ac:dyDescent="0.25" r="56" customHeight="1" ht="16.5">
      <c r="A56" s="12" t="s">
        <v>15</v>
      </c>
      <c r="B56" s="12" t="s">
        <v>57</v>
      </c>
      <c r="C56" s="12" t="s">
        <v>91</v>
      </c>
      <c r="D56" s="13">
        <v>4</v>
      </c>
      <c r="E56" s="13">
        <v>10</v>
      </c>
      <c r="F56" s="14"/>
      <c r="G56" s="13">
        <v>5</v>
      </c>
      <c r="H56" s="13">
        <v>8</v>
      </c>
      <c r="I56" s="14"/>
      <c r="J56" s="15">
        <f>SUM(D56:I56)/7</f>
      </c>
      <c r="K56" s="16">
        <f>VLOOKUP(A56,维度表!$A$1:$B$37,2,FALSE)</f>
      </c>
    </row>
    <row x14ac:dyDescent="0.25" r="57" customHeight="1" ht="16.5">
      <c r="A57" s="12" t="s">
        <v>15</v>
      </c>
      <c r="B57" s="12" t="s">
        <v>66</v>
      </c>
      <c r="C57" s="12" t="s">
        <v>67</v>
      </c>
      <c r="D57" s="13">
        <v>2</v>
      </c>
      <c r="E57" s="13">
        <v>1</v>
      </c>
      <c r="F57" s="14"/>
      <c r="G57" s="14"/>
      <c r="H57" s="13">
        <v>1</v>
      </c>
      <c r="I57" s="14"/>
      <c r="J57" s="15">
        <f>SUM(D57:I57)/7</f>
      </c>
      <c r="K57" s="16">
        <f>VLOOKUP(A57,维度表!$A$1:$B$37,2,FALSE)</f>
      </c>
    </row>
    <row x14ac:dyDescent="0.25" r="58" customHeight="1" ht="16.5">
      <c r="A58" s="12" t="s">
        <v>15</v>
      </c>
      <c r="B58" s="12" t="s">
        <v>81</v>
      </c>
      <c r="C58" s="12" t="s">
        <v>82</v>
      </c>
      <c r="D58" s="14"/>
      <c r="E58" s="13">
        <v>4</v>
      </c>
      <c r="F58" s="14"/>
      <c r="G58" s="14"/>
      <c r="H58" s="14"/>
      <c r="I58" s="14"/>
      <c r="J58" s="15">
        <f>SUM(D58:I58)/7</f>
      </c>
      <c r="K58" s="16">
        <f>VLOOKUP(A58,维度表!$A$1:$B$37,2,FALSE)</f>
      </c>
    </row>
    <row x14ac:dyDescent="0.25" r="59" customHeight="1" ht="16.5">
      <c r="A59" s="12" t="s">
        <v>15</v>
      </c>
      <c r="B59" s="12" t="s">
        <v>57</v>
      </c>
      <c r="C59" s="12" t="s">
        <v>92</v>
      </c>
      <c r="D59" s="14"/>
      <c r="E59" s="14"/>
      <c r="F59" s="14"/>
      <c r="G59" s="14"/>
      <c r="H59" s="13">
        <v>2</v>
      </c>
      <c r="I59" s="14"/>
      <c r="J59" s="15">
        <f>SUM(D59:I59)/7</f>
      </c>
      <c r="K59" s="16">
        <f>VLOOKUP(A59,维度表!$A$1:$B$37,2,FALSE)</f>
      </c>
    </row>
    <row x14ac:dyDescent="0.25" r="60" customHeight="1" ht="16.5">
      <c r="A60" s="12" t="s">
        <v>11</v>
      </c>
      <c r="B60" s="12" t="s">
        <v>57</v>
      </c>
      <c r="C60" s="12" t="s">
        <v>90</v>
      </c>
      <c r="D60" s="13">
        <v>10</v>
      </c>
      <c r="E60" s="17">
        <v>11.5</v>
      </c>
      <c r="F60" s="17">
        <v>9.5</v>
      </c>
      <c r="G60" s="13">
        <v>9</v>
      </c>
      <c r="H60" s="14"/>
      <c r="I60" s="13">
        <v>2</v>
      </c>
      <c r="J60" s="15">
        <f>SUM(D60:I60)/7</f>
      </c>
      <c r="K60" s="16">
        <f>VLOOKUP(A60,维度表!$A$1:$B$37,2,FALSE)</f>
      </c>
    </row>
    <row x14ac:dyDescent="0.25" r="61" customHeight="1" ht="16.5">
      <c r="A61" s="12" t="s">
        <v>11</v>
      </c>
      <c r="B61" s="12" t="s">
        <v>59</v>
      </c>
      <c r="C61" s="12" t="s">
        <v>85</v>
      </c>
      <c r="D61" s="14"/>
      <c r="E61" s="13">
        <v>7</v>
      </c>
      <c r="F61" s="17">
        <v>1.5</v>
      </c>
      <c r="G61" s="14"/>
      <c r="H61" s="14"/>
      <c r="I61" s="13">
        <v>2</v>
      </c>
      <c r="J61" s="15">
        <f>SUM(D61:I61)/7</f>
      </c>
      <c r="K61" s="16">
        <f>VLOOKUP(A61,维度表!$A$1:$B$37,2,FALSE)</f>
      </c>
    </row>
    <row x14ac:dyDescent="0.25" r="62" customHeight="1" ht="16.5">
      <c r="A62" s="12" t="s">
        <v>11</v>
      </c>
      <c r="B62" s="12" t="s">
        <v>57</v>
      </c>
      <c r="C62" s="12" t="s">
        <v>93</v>
      </c>
      <c r="D62" s="14"/>
      <c r="E62" s="17">
        <v>14.5</v>
      </c>
      <c r="F62" s="17">
        <v>15.5</v>
      </c>
      <c r="G62" s="13">
        <v>19</v>
      </c>
      <c r="H62" s="14"/>
      <c r="I62" s="13">
        <v>10</v>
      </c>
      <c r="J62" s="15">
        <f>SUM(D62:I62)/7</f>
      </c>
      <c r="K62" s="16">
        <f>VLOOKUP(A62,维度表!$A$1:$B$37,2,FALSE)</f>
      </c>
    </row>
    <row x14ac:dyDescent="0.25" r="63" customHeight="1" ht="16.5">
      <c r="A63" s="12" t="s">
        <v>11</v>
      </c>
      <c r="B63" s="12" t="s">
        <v>66</v>
      </c>
      <c r="C63" s="12" t="s">
        <v>67</v>
      </c>
      <c r="D63" s="14"/>
      <c r="E63" s="13">
        <v>2</v>
      </c>
      <c r="F63" s="17">
        <v>1.5</v>
      </c>
      <c r="G63" s="14"/>
      <c r="H63" s="14"/>
      <c r="I63" s="14"/>
      <c r="J63" s="15">
        <f>SUM(D63:I63)/7</f>
      </c>
      <c r="K63" s="16">
        <f>VLOOKUP(A63,维度表!$A$1:$B$37,2,FALSE)</f>
      </c>
    </row>
    <row x14ac:dyDescent="0.25" r="64" customHeight="1" ht="16.5">
      <c r="A64" s="12" t="s">
        <v>11</v>
      </c>
      <c r="B64" s="12" t="s">
        <v>58</v>
      </c>
      <c r="C64" s="12" t="s">
        <v>58</v>
      </c>
      <c r="D64" s="14"/>
      <c r="E64" s="14"/>
      <c r="F64" s="13">
        <v>7</v>
      </c>
      <c r="G64" s="13">
        <v>7</v>
      </c>
      <c r="H64" s="13">
        <v>14</v>
      </c>
      <c r="I64" s="14"/>
      <c r="J64" s="15">
        <f>SUM(D64:I64)/7</f>
      </c>
      <c r="K64" s="16">
        <f>VLOOKUP(A64,维度表!$A$1:$B$37,2,FALSE)</f>
      </c>
    </row>
    <row x14ac:dyDescent="0.25" r="65" customHeight="1" ht="16.5">
      <c r="A65" s="12" t="s">
        <v>16</v>
      </c>
      <c r="B65" s="12" t="s">
        <v>59</v>
      </c>
      <c r="C65" s="12" t="s">
        <v>92</v>
      </c>
      <c r="D65" s="13">
        <v>2</v>
      </c>
      <c r="E65" s="13">
        <v>1</v>
      </c>
      <c r="F65" s="14"/>
      <c r="G65" s="14"/>
      <c r="H65" s="14"/>
      <c r="I65" s="14"/>
      <c r="J65" s="15">
        <f>SUM(D65:I65)/7</f>
      </c>
      <c r="K65" s="16">
        <f>VLOOKUP(A65,维度表!$A$1:$B$37,2,FALSE)</f>
      </c>
    </row>
    <row x14ac:dyDescent="0.25" r="66" customHeight="1" ht="16.5">
      <c r="A66" s="12" t="s">
        <v>16</v>
      </c>
      <c r="B66" s="12" t="s">
        <v>59</v>
      </c>
      <c r="C66" s="12" t="s">
        <v>94</v>
      </c>
      <c r="D66" s="13">
        <v>60</v>
      </c>
      <c r="E66" s="13">
        <v>51</v>
      </c>
      <c r="F66" s="13">
        <v>3</v>
      </c>
      <c r="G66" s="14"/>
      <c r="H66" s="13">
        <v>1</v>
      </c>
      <c r="I66" s="14"/>
      <c r="J66" s="15">
        <f>SUM(D66:I66)/7</f>
      </c>
      <c r="K66" s="16">
        <f>VLOOKUP(A66,维度表!$A$1:$B$37,2,FALSE)</f>
      </c>
    </row>
    <row x14ac:dyDescent="0.25" r="67" customHeight="1" ht="16.5">
      <c r="A67" s="12" t="s">
        <v>16</v>
      </c>
      <c r="B67" s="12" t="s">
        <v>59</v>
      </c>
      <c r="C67" s="12" t="s">
        <v>95</v>
      </c>
      <c r="D67" s="13">
        <v>1</v>
      </c>
      <c r="E67" s="14"/>
      <c r="F67" s="14"/>
      <c r="G67" s="14"/>
      <c r="H67" s="13">
        <v>4</v>
      </c>
      <c r="I67" s="14"/>
      <c r="J67" s="15">
        <f>SUM(D67:I67)/7</f>
      </c>
      <c r="K67" s="16">
        <f>VLOOKUP(A67,维度表!$A$1:$B$37,2,FALSE)</f>
      </c>
    </row>
    <row x14ac:dyDescent="0.25" r="68" customHeight="1" ht="16.5">
      <c r="A68" s="12" t="s">
        <v>16</v>
      </c>
      <c r="B68" s="12" t="s">
        <v>57</v>
      </c>
      <c r="C68" s="12" t="s">
        <v>93</v>
      </c>
      <c r="D68" s="13">
        <v>1</v>
      </c>
      <c r="E68" s="13">
        <v>2</v>
      </c>
      <c r="F68" s="14"/>
      <c r="G68" s="14"/>
      <c r="H68" s="14"/>
      <c r="I68" s="14"/>
      <c r="J68" s="15">
        <f>SUM(D68:I68)/7</f>
      </c>
      <c r="K68" s="16">
        <f>VLOOKUP(A68,维度表!$A$1:$B$37,2,FALSE)</f>
      </c>
    </row>
    <row x14ac:dyDescent="0.25" r="69" customHeight="1" ht="16.5">
      <c r="A69" s="12" t="s">
        <v>16</v>
      </c>
      <c r="B69" s="12" t="s">
        <v>66</v>
      </c>
      <c r="C69" s="12" t="s">
        <v>67</v>
      </c>
      <c r="D69" s="13">
        <v>2</v>
      </c>
      <c r="E69" s="14"/>
      <c r="F69" s="14"/>
      <c r="G69" s="14"/>
      <c r="H69" s="14"/>
      <c r="I69" s="14"/>
      <c r="J69" s="15">
        <f>SUM(D69:I69)/7</f>
      </c>
      <c r="K69" s="16">
        <f>VLOOKUP(A69,维度表!$A$1:$B$37,2,FALSE)</f>
      </c>
    </row>
    <row x14ac:dyDescent="0.25" r="70" customHeight="1" ht="16.5">
      <c r="A70" s="12" t="s">
        <v>16</v>
      </c>
      <c r="B70" s="12" t="s">
        <v>66</v>
      </c>
      <c r="C70" s="12" t="s">
        <v>77</v>
      </c>
      <c r="D70" s="13">
        <v>2</v>
      </c>
      <c r="E70" s="14"/>
      <c r="F70" s="13">
        <v>3</v>
      </c>
      <c r="G70" s="14"/>
      <c r="H70" s="14"/>
      <c r="I70" s="14"/>
      <c r="J70" s="15">
        <f>SUM(D70:I70)/7</f>
      </c>
      <c r="K70" s="16">
        <f>VLOOKUP(A70,维度表!$A$1:$B$37,2,FALSE)</f>
      </c>
    </row>
    <row x14ac:dyDescent="0.25" r="71" customHeight="1" ht="16.5">
      <c r="A71" s="12" t="s">
        <v>16</v>
      </c>
      <c r="B71" s="12" t="s">
        <v>58</v>
      </c>
      <c r="C71" s="12" t="s">
        <v>58</v>
      </c>
      <c r="D71" s="14"/>
      <c r="E71" s="14"/>
      <c r="F71" s="13">
        <v>28</v>
      </c>
      <c r="G71" s="13">
        <v>49</v>
      </c>
      <c r="H71" s="14"/>
      <c r="I71" s="14"/>
      <c r="J71" s="15">
        <f>SUM(D71:I71)/7</f>
      </c>
      <c r="K71" s="16">
        <f>VLOOKUP(A71,维度表!$A$1:$B$37,2,FALSE)</f>
      </c>
    </row>
    <row x14ac:dyDescent="0.25" r="72" customHeight="1" ht="16.5">
      <c r="A72" s="12" t="s">
        <v>16</v>
      </c>
      <c r="B72" s="12" t="s">
        <v>57</v>
      </c>
      <c r="C72" s="12" t="s">
        <v>91</v>
      </c>
      <c r="D72" s="14"/>
      <c r="E72" s="14"/>
      <c r="F72" s="13">
        <v>2</v>
      </c>
      <c r="G72" s="14"/>
      <c r="H72" s="13">
        <v>9</v>
      </c>
      <c r="I72" s="14"/>
      <c r="J72" s="15">
        <f>SUM(D72:I72)/7</f>
      </c>
      <c r="K72" s="16">
        <f>VLOOKUP(A72,维度表!$A$1:$B$37,2,FALSE)</f>
      </c>
    </row>
    <row x14ac:dyDescent="0.25" r="73" customHeight="1" ht="16.5">
      <c r="A73" s="12" t="s">
        <v>6</v>
      </c>
      <c r="B73" s="12" t="s">
        <v>59</v>
      </c>
      <c r="C73" s="12" t="s">
        <v>60</v>
      </c>
      <c r="D73" s="13">
        <v>20</v>
      </c>
      <c r="E73" s="13">
        <v>31</v>
      </c>
      <c r="F73" s="14"/>
      <c r="G73" s="13">
        <v>4</v>
      </c>
      <c r="H73" s="13">
        <v>14</v>
      </c>
      <c r="I73" s="14"/>
      <c r="J73" s="15">
        <f>SUM(D73:I73)/7</f>
      </c>
      <c r="K73" s="16">
        <f>VLOOKUP(A73,维度表!$A$1:$B$37,2,FALSE)</f>
      </c>
    </row>
    <row x14ac:dyDescent="0.25" r="74" customHeight="1" ht="16.5">
      <c r="A74" s="12" t="s">
        <v>6</v>
      </c>
      <c r="B74" s="12" t="s">
        <v>57</v>
      </c>
      <c r="C74" s="12" t="s">
        <v>63</v>
      </c>
      <c r="D74" s="13">
        <v>6</v>
      </c>
      <c r="E74" s="13">
        <v>4</v>
      </c>
      <c r="F74" s="14"/>
      <c r="G74" s="13">
        <v>2</v>
      </c>
      <c r="H74" s="14"/>
      <c r="I74" s="14"/>
      <c r="J74" s="15">
        <f>SUM(D74:I74)/7</f>
      </c>
      <c r="K74" s="16">
        <f>VLOOKUP(A74,维度表!$A$1:$B$37,2,FALSE)</f>
      </c>
    </row>
    <row x14ac:dyDescent="0.25" r="75" customHeight="1" ht="16.5">
      <c r="A75" s="12" t="s">
        <v>6</v>
      </c>
      <c r="B75" s="12" t="s">
        <v>66</v>
      </c>
      <c r="C75" s="12" t="s">
        <v>72</v>
      </c>
      <c r="D75" s="13">
        <v>4</v>
      </c>
      <c r="E75" s="17">
        <v>3.5</v>
      </c>
      <c r="F75" s="14"/>
      <c r="G75" s="14"/>
      <c r="H75" s="14"/>
      <c r="I75" s="14"/>
      <c r="J75" s="15">
        <f>SUM(D75:I75)/7</f>
      </c>
      <c r="K75" s="16">
        <f>VLOOKUP(A75,维度表!$A$1:$B$37,2,FALSE)</f>
      </c>
    </row>
    <row x14ac:dyDescent="0.25" r="76" customHeight="1" ht="16.5">
      <c r="A76" s="12" t="s">
        <v>6</v>
      </c>
      <c r="B76" s="12" t="s">
        <v>58</v>
      </c>
      <c r="C76" s="12" t="s">
        <v>96</v>
      </c>
      <c r="D76" s="14"/>
      <c r="E76" s="14"/>
      <c r="F76" s="13">
        <v>35</v>
      </c>
      <c r="G76" s="14"/>
      <c r="H76" s="14"/>
      <c r="I76" s="14"/>
      <c r="J76" s="15">
        <f>SUM(D76:I76)/7</f>
      </c>
      <c r="K76" s="16">
        <f>VLOOKUP(A76,维度表!$A$1:$B$37,2,FALSE)</f>
      </c>
    </row>
    <row x14ac:dyDescent="0.25" r="77" customHeight="1" ht="16.5">
      <c r="A77" s="12" t="s">
        <v>6</v>
      </c>
      <c r="B77" s="12" t="s">
        <v>59</v>
      </c>
      <c r="C77" s="12" t="s">
        <v>85</v>
      </c>
      <c r="D77" s="14"/>
      <c r="E77" s="14"/>
      <c r="F77" s="14"/>
      <c r="G77" s="13">
        <v>8</v>
      </c>
      <c r="H77" s="14"/>
      <c r="I77" s="14"/>
      <c r="J77" s="15">
        <f>SUM(D77:I77)/7</f>
      </c>
      <c r="K77" s="16">
        <f>VLOOKUP(A77,维度表!$A$1:$B$37,2,FALSE)</f>
      </c>
    </row>
    <row x14ac:dyDescent="0.25" r="78" customHeight="1" ht="16.5">
      <c r="A78" s="12" t="s">
        <v>39</v>
      </c>
      <c r="B78" s="12" t="s">
        <v>57</v>
      </c>
      <c r="C78" s="12" t="s">
        <v>38</v>
      </c>
      <c r="D78" s="13">
        <v>33</v>
      </c>
      <c r="E78" s="13">
        <v>44</v>
      </c>
      <c r="F78" s="13">
        <v>28</v>
      </c>
      <c r="G78" s="13">
        <v>10</v>
      </c>
      <c r="H78" s="17">
        <v>15.5</v>
      </c>
      <c r="I78" s="14"/>
      <c r="J78" s="15">
        <f>SUM(D78:I78)/7</f>
      </c>
      <c r="K78" s="16">
        <f>VLOOKUP(A78,维度表!$A$1:$B$37,2,FALSE)</f>
      </c>
    </row>
    <row x14ac:dyDescent="0.25" r="79" customHeight="1" ht="16.5">
      <c r="A79" s="12" t="s">
        <v>39</v>
      </c>
      <c r="B79" s="12" t="s">
        <v>66</v>
      </c>
      <c r="C79" s="12" t="s">
        <v>97</v>
      </c>
      <c r="D79" s="13">
        <v>2</v>
      </c>
      <c r="E79" s="17">
        <v>1.5</v>
      </c>
      <c r="F79" s="14"/>
      <c r="G79" s="14"/>
      <c r="H79" s="14"/>
      <c r="I79" s="14"/>
      <c r="J79" s="15">
        <f>SUM(D79:I79)/7</f>
      </c>
      <c r="K79" s="16">
        <f>VLOOKUP(A79,维度表!$A$1:$B$37,2,FALSE)</f>
      </c>
    </row>
    <row x14ac:dyDescent="0.25" r="80" customHeight="1" ht="16.5">
      <c r="A80" s="12" t="s">
        <v>39</v>
      </c>
      <c r="B80" s="12" t="s">
        <v>58</v>
      </c>
      <c r="C80" s="12" t="s">
        <v>38</v>
      </c>
      <c r="D80" s="14"/>
      <c r="E80" s="14"/>
      <c r="F80" s="13">
        <v>7</v>
      </c>
      <c r="G80" s="14"/>
      <c r="H80" s="14"/>
      <c r="I80" s="14"/>
      <c r="J80" s="15">
        <f>SUM(D80:I80)/7</f>
      </c>
      <c r="K80" s="16">
        <f>VLOOKUP(A80,维度表!$A$1:$B$37,2,FALSE)</f>
      </c>
    </row>
    <row x14ac:dyDescent="0.25" r="81" customHeight="1" ht="16.5">
      <c r="A81" s="12" t="s">
        <v>39</v>
      </c>
      <c r="B81" s="12" t="s">
        <v>66</v>
      </c>
      <c r="C81" s="12" t="s">
        <v>98</v>
      </c>
      <c r="D81" s="14"/>
      <c r="E81" s="14"/>
      <c r="F81" s="14"/>
      <c r="G81" s="13">
        <v>4</v>
      </c>
      <c r="H81" s="14"/>
      <c r="I81" s="14"/>
      <c r="J81" s="15">
        <f>SUM(D81:I81)/7</f>
      </c>
      <c r="K81" s="16">
        <f>VLOOKUP(A81,维度表!$A$1:$B$37,2,FALSE)</f>
      </c>
    </row>
    <row x14ac:dyDescent="0.25" r="82" customHeight="1" ht="16.5">
      <c r="A82" s="12" t="s">
        <v>0</v>
      </c>
      <c r="B82" s="12" t="s">
        <v>59</v>
      </c>
      <c r="C82" s="12" t="s">
        <v>99</v>
      </c>
      <c r="D82" s="13">
        <v>1</v>
      </c>
      <c r="E82" s="14"/>
      <c r="F82" s="14"/>
      <c r="G82" s="14"/>
      <c r="H82" s="14"/>
      <c r="I82" s="14"/>
      <c r="J82" s="15">
        <f>SUM(D82:I82)/7</f>
      </c>
      <c r="K82" s="16">
        <f>VLOOKUP(A82,维度表!$A$1:$B$37,2,FALSE)</f>
      </c>
    </row>
    <row x14ac:dyDescent="0.25" r="83" customHeight="1" ht="16.5">
      <c r="A83" s="12" t="s">
        <v>0</v>
      </c>
      <c r="B83" s="12" t="s">
        <v>59</v>
      </c>
      <c r="C83" s="12" t="s">
        <v>73</v>
      </c>
      <c r="D83" s="13">
        <v>8</v>
      </c>
      <c r="E83" s="13">
        <v>20</v>
      </c>
      <c r="F83" s="14"/>
      <c r="G83" s="14"/>
      <c r="H83" s="13">
        <v>9</v>
      </c>
      <c r="I83" s="14"/>
      <c r="J83" s="15">
        <f>SUM(D83:I83)/7</f>
      </c>
      <c r="K83" s="16">
        <f>VLOOKUP(A83,维度表!$A$1:$B$37,2,FALSE)</f>
      </c>
    </row>
    <row x14ac:dyDescent="0.25" r="84" customHeight="1" ht="16.5">
      <c r="A84" s="12" t="s">
        <v>0</v>
      </c>
      <c r="B84" s="12" t="s">
        <v>59</v>
      </c>
      <c r="C84" s="12" t="s">
        <v>85</v>
      </c>
      <c r="D84" s="13">
        <v>10</v>
      </c>
      <c r="E84" s="14"/>
      <c r="F84" s="14"/>
      <c r="G84" s="13">
        <v>2</v>
      </c>
      <c r="H84" s="14"/>
      <c r="I84" s="14"/>
      <c r="J84" s="15">
        <f>SUM(D84:I84)/7</f>
      </c>
      <c r="K84" s="16">
        <f>VLOOKUP(A84,维度表!$A$1:$B$37,2,FALSE)</f>
      </c>
    </row>
    <row x14ac:dyDescent="0.25" r="85" customHeight="1" ht="16.5">
      <c r="A85" s="12" t="s">
        <v>0</v>
      </c>
      <c r="B85" s="12" t="s">
        <v>59</v>
      </c>
      <c r="C85" s="12" t="s">
        <v>69</v>
      </c>
      <c r="D85" s="13">
        <v>4</v>
      </c>
      <c r="E85" s="13">
        <v>8</v>
      </c>
      <c r="F85" s="14"/>
      <c r="G85" s="14"/>
      <c r="H85" s="13">
        <v>1</v>
      </c>
      <c r="I85" s="14"/>
      <c r="J85" s="15">
        <f>SUM(D85:I85)/7</f>
      </c>
      <c r="K85" s="16">
        <f>VLOOKUP(A85,维度表!$A$1:$B$37,2,FALSE)</f>
      </c>
    </row>
    <row x14ac:dyDescent="0.25" r="86" customHeight="1" ht="16.5">
      <c r="A86" s="12" t="s">
        <v>0</v>
      </c>
      <c r="B86" s="12" t="s">
        <v>59</v>
      </c>
      <c r="C86" s="12" t="s">
        <v>86</v>
      </c>
      <c r="D86" s="13">
        <v>2</v>
      </c>
      <c r="E86" s="14"/>
      <c r="F86" s="14"/>
      <c r="G86" s="13">
        <v>1</v>
      </c>
      <c r="H86" s="13">
        <v>1</v>
      </c>
      <c r="I86" s="14"/>
      <c r="J86" s="15">
        <f>SUM(D86:I86)/7</f>
      </c>
      <c r="K86" s="16">
        <f>VLOOKUP(A86,维度表!$A$1:$B$37,2,FALSE)</f>
      </c>
    </row>
    <row x14ac:dyDescent="0.25" r="87" customHeight="1" ht="16.5">
      <c r="A87" s="12" t="s">
        <v>0</v>
      </c>
      <c r="B87" s="12" t="s">
        <v>57</v>
      </c>
      <c r="C87" s="12" t="s">
        <v>100</v>
      </c>
      <c r="D87" s="13">
        <v>3</v>
      </c>
      <c r="E87" s="13">
        <v>1</v>
      </c>
      <c r="F87" s="14"/>
      <c r="G87" s="13">
        <v>2</v>
      </c>
      <c r="H87" s="13">
        <v>2</v>
      </c>
      <c r="I87" s="14"/>
      <c r="J87" s="15">
        <f>SUM(D87:I87)/7</f>
      </c>
      <c r="K87" s="16">
        <f>VLOOKUP(A87,维度表!$A$1:$B$37,2,FALSE)</f>
      </c>
    </row>
    <row x14ac:dyDescent="0.25" r="88" customHeight="1" ht="16.5">
      <c r="A88" s="12" t="s">
        <v>0</v>
      </c>
      <c r="B88" s="12" t="s">
        <v>66</v>
      </c>
      <c r="C88" s="12" t="s">
        <v>67</v>
      </c>
      <c r="D88" s="13">
        <v>6</v>
      </c>
      <c r="E88" s="13">
        <v>3</v>
      </c>
      <c r="F88" s="14"/>
      <c r="G88" s="13">
        <v>2</v>
      </c>
      <c r="H88" s="13">
        <v>1</v>
      </c>
      <c r="I88" s="14"/>
      <c r="J88" s="15">
        <f>SUM(D88:I88)/7</f>
      </c>
      <c r="K88" s="16">
        <f>VLOOKUP(A88,维度表!$A$1:$B$37,2,FALSE)</f>
      </c>
    </row>
    <row x14ac:dyDescent="0.25" r="89" customHeight="1" ht="16.5">
      <c r="A89" s="12" t="s">
        <v>0</v>
      </c>
      <c r="B89" s="12" t="s">
        <v>66</v>
      </c>
      <c r="C89" s="12" t="s">
        <v>77</v>
      </c>
      <c r="D89" s="13">
        <v>2</v>
      </c>
      <c r="E89" s="14"/>
      <c r="F89" s="14"/>
      <c r="G89" s="14"/>
      <c r="H89" s="14"/>
      <c r="I89" s="14"/>
      <c r="J89" s="15">
        <f>SUM(D89:I89)/7</f>
      </c>
      <c r="K89" s="16">
        <f>VLOOKUP(A89,维度表!$A$1:$B$37,2,FALSE)</f>
      </c>
    </row>
    <row x14ac:dyDescent="0.25" r="90" customHeight="1" ht="16.5">
      <c r="A90" s="12" t="s">
        <v>0</v>
      </c>
      <c r="B90" s="12" t="s">
        <v>66</v>
      </c>
      <c r="C90" s="12" t="s">
        <v>101</v>
      </c>
      <c r="D90" s="13">
        <v>5</v>
      </c>
      <c r="E90" s="13">
        <v>10</v>
      </c>
      <c r="F90" s="14"/>
      <c r="G90" s="14"/>
      <c r="H90" s="14"/>
      <c r="I90" s="14"/>
      <c r="J90" s="15">
        <f>SUM(D90:I90)/7</f>
      </c>
      <c r="K90" s="16">
        <f>VLOOKUP(A90,维度表!$A$1:$B$37,2,FALSE)</f>
      </c>
    </row>
    <row x14ac:dyDescent="0.25" r="91" customHeight="1" ht="16.5">
      <c r="A91" s="12" t="s">
        <v>0</v>
      </c>
      <c r="B91" s="12" t="s">
        <v>59</v>
      </c>
      <c r="C91" s="12" t="s">
        <v>102</v>
      </c>
      <c r="D91" s="14"/>
      <c r="E91" s="13">
        <v>1</v>
      </c>
      <c r="F91" s="14"/>
      <c r="G91" s="14"/>
      <c r="H91" s="14"/>
      <c r="I91" s="14"/>
      <c r="J91" s="15">
        <f>SUM(D91:I91)/7</f>
      </c>
      <c r="K91" s="16">
        <f>VLOOKUP(A91,维度表!$A$1:$B$37,2,FALSE)</f>
      </c>
    </row>
    <row x14ac:dyDescent="0.25" r="92" customHeight="1" ht="16.5">
      <c r="A92" s="12" t="s">
        <v>0</v>
      </c>
      <c r="B92" s="12" t="s">
        <v>58</v>
      </c>
      <c r="C92" s="12" t="s">
        <v>58</v>
      </c>
      <c r="D92" s="14"/>
      <c r="E92" s="14"/>
      <c r="F92" s="13">
        <v>35</v>
      </c>
      <c r="G92" s="14"/>
      <c r="H92" s="14"/>
      <c r="I92" s="14"/>
      <c r="J92" s="15">
        <f>SUM(D92:I92)/7</f>
      </c>
      <c r="K92" s="16">
        <f>VLOOKUP(A92,维度表!$A$1:$B$37,2,FALSE)</f>
      </c>
    </row>
    <row x14ac:dyDescent="0.25" r="93" customHeight="1" ht="16.5">
      <c r="A93" s="12" t="s">
        <v>44</v>
      </c>
      <c r="B93" s="12" t="s">
        <v>57</v>
      </c>
      <c r="C93" s="12" t="s">
        <v>38</v>
      </c>
      <c r="D93" s="17">
        <v>18.5</v>
      </c>
      <c r="E93" s="13">
        <v>26</v>
      </c>
      <c r="F93" s="14"/>
      <c r="G93" s="14"/>
      <c r="H93" s="13">
        <v>8</v>
      </c>
      <c r="I93" s="14"/>
      <c r="J93" s="15">
        <f>SUM(D93:I93)/7</f>
      </c>
      <c r="K93" s="16">
        <f>VLOOKUP(A93,维度表!$A$1:$B$37,2,FALSE)</f>
      </c>
    </row>
    <row x14ac:dyDescent="0.25" r="94" customHeight="1" ht="16.5">
      <c r="A94" s="12" t="s">
        <v>44</v>
      </c>
      <c r="B94" s="12" t="s">
        <v>66</v>
      </c>
      <c r="C94" s="12" t="s">
        <v>67</v>
      </c>
      <c r="D94" s="13">
        <v>2</v>
      </c>
      <c r="E94" s="13">
        <v>8</v>
      </c>
      <c r="F94" s="14"/>
      <c r="G94" s="13">
        <v>1</v>
      </c>
      <c r="H94" s="14"/>
      <c r="I94" s="14"/>
      <c r="J94" s="15">
        <f>SUM(D94:I94)/7</f>
      </c>
      <c r="K94" s="16">
        <f>VLOOKUP(A94,维度表!$A$1:$B$37,2,FALSE)</f>
      </c>
    </row>
    <row x14ac:dyDescent="0.25" r="95" customHeight="1" ht="16.5">
      <c r="A95" s="12" t="s">
        <v>44</v>
      </c>
      <c r="B95" s="12" t="s">
        <v>66</v>
      </c>
      <c r="C95" s="12" t="s">
        <v>103</v>
      </c>
      <c r="D95" s="17">
        <v>13.5</v>
      </c>
      <c r="E95" s="14"/>
      <c r="F95" s="14"/>
      <c r="G95" s="14"/>
      <c r="H95" s="14"/>
      <c r="I95" s="14"/>
      <c r="J95" s="15">
        <f>SUM(D95:I95)/7</f>
      </c>
      <c r="K95" s="16">
        <f>VLOOKUP(A95,维度表!$A$1:$B$37,2,FALSE)</f>
      </c>
    </row>
    <row x14ac:dyDescent="0.25" r="96" customHeight="1" ht="16.5">
      <c r="A96" s="12" t="s">
        <v>44</v>
      </c>
      <c r="B96" s="12" t="s">
        <v>57</v>
      </c>
      <c r="C96" s="12" t="s">
        <v>84</v>
      </c>
      <c r="D96" s="14"/>
      <c r="E96" s="13">
        <v>31</v>
      </c>
      <c r="F96" s="13">
        <v>34</v>
      </c>
      <c r="G96" s="13">
        <v>6</v>
      </c>
      <c r="H96" s="13">
        <v>6</v>
      </c>
      <c r="I96" s="14"/>
      <c r="J96" s="15">
        <f>SUM(D96:I96)/7</f>
      </c>
      <c r="K96" s="16">
        <f>VLOOKUP(A96,维度表!$A$1:$B$37,2,FALSE)</f>
      </c>
    </row>
    <row x14ac:dyDescent="0.25" r="97" customHeight="1" ht="16.5">
      <c r="A97" s="12" t="s">
        <v>44</v>
      </c>
      <c r="B97" s="12" t="s">
        <v>66</v>
      </c>
      <c r="C97" s="12" t="s">
        <v>72</v>
      </c>
      <c r="D97" s="14"/>
      <c r="E97" s="13">
        <v>1</v>
      </c>
      <c r="F97" s="14"/>
      <c r="G97" s="14"/>
      <c r="H97" s="14"/>
      <c r="I97" s="14"/>
      <c r="J97" s="15">
        <f>SUM(D97:I97)/7</f>
      </c>
      <c r="K97" s="16">
        <f>VLOOKUP(A97,维度表!$A$1:$B$37,2,FALSE)</f>
      </c>
    </row>
    <row x14ac:dyDescent="0.25" r="98" customHeight="1" ht="16.5">
      <c r="A98" s="12" t="s">
        <v>44</v>
      </c>
      <c r="B98" s="12" t="s">
        <v>58</v>
      </c>
      <c r="C98" s="12" t="s">
        <v>58</v>
      </c>
      <c r="D98" s="14"/>
      <c r="E98" s="14"/>
      <c r="F98" s="13">
        <v>7</v>
      </c>
      <c r="G98" s="13">
        <v>7</v>
      </c>
      <c r="H98" s="14"/>
      <c r="I98" s="14"/>
      <c r="J98" s="15">
        <f>SUM(D98:I98)/7</f>
      </c>
      <c r="K98" s="16">
        <f>VLOOKUP(A98,维度表!$A$1:$B$37,2,FALSE)</f>
      </c>
    </row>
    <row x14ac:dyDescent="0.25" r="99" customHeight="1" ht="16.5">
      <c r="A99" s="12" t="s">
        <v>26</v>
      </c>
      <c r="B99" s="12" t="s">
        <v>57</v>
      </c>
      <c r="C99" s="12" t="s">
        <v>90</v>
      </c>
      <c r="D99" s="13">
        <v>8</v>
      </c>
      <c r="E99" s="13">
        <v>35</v>
      </c>
      <c r="F99" s="13">
        <v>8</v>
      </c>
      <c r="G99" s="13">
        <v>5</v>
      </c>
      <c r="H99" s="14"/>
      <c r="I99" s="13">
        <v>2</v>
      </c>
      <c r="J99" s="15">
        <f>SUM(D99:I99)/7</f>
      </c>
      <c r="K99" s="16">
        <f>VLOOKUP(A99,维度表!$A$1:$B$37,2,FALSE)</f>
      </c>
    </row>
    <row x14ac:dyDescent="0.25" r="100" customHeight="1" ht="16.5">
      <c r="A100" s="12" t="s">
        <v>26</v>
      </c>
      <c r="B100" s="12" t="s">
        <v>59</v>
      </c>
      <c r="C100" s="12" t="s">
        <v>86</v>
      </c>
      <c r="D100" s="14"/>
      <c r="E100" s="13">
        <v>3</v>
      </c>
      <c r="F100" s="13">
        <v>30</v>
      </c>
      <c r="G100" s="13">
        <v>9</v>
      </c>
      <c r="H100" s="14"/>
      <c r="I100" s="14"/>
      <c r="J100" s="15">
        <f>SUM(D100:I100)/7</f>
      </c>
      <c r="K100" s="16">
        <f>VLOOKUP(A100,维度表!$A$1:$B$37,2,FALSE)</f>
      </c>
    </row>
    <row x14ac:dyDescent="0.25" r="101" customHeight="1" ht="16.5">
      <c r="A101" s="12" t="s">
        <v>26</v>
      </c>
      <c r="B101" s="12" t="s">
        <v>66</v>
      </c>
      <c r="C101" s="12" t="s">
        <v>67</v>
      </c>
      <c r="D101" s="14"/>
      <c r="E101" s="13">
        <v>1</v>
      </c>
      <c r="F101" s="13">
        <v>1</v>
      </c>
      <c r="G101" s="13">
        <v>1</v>
      </c>
      <c r="H101" s="14"/>
      <c r="I101" s="13">
        <v>5</v>
      </c>
      <c r="J101" s="15">
        <f>SUM(D101:I101)/7</f>
      </c>
      <c r="K101" s="16">
        <f>VLOOKUP(A101,维度表!$A$1:$B$37,2,FALSE)</f>
      </c>
    </row>
    <row x14ac:dyDescent="0.25" r="102" customHeight="1" ht="16.5">
      <c r="A102" s="12" t="s">
        <v>26</v>
      </c>
      <c r="B102" s="12" t="s">
        <v>58</v>
      </c>
      <c r="C102" s="12" t="s">
        <v>58</v>
      </c>
      <c r="D102" s="14"/>
      <c r="E102" s="14"/>
      <c r="F102" s="14"/>
      <c r="G102" s="13">
        <v>21</v>
      </c>
      <c r="H102" s="13">
        <v>14</v>
      </c>
      <c r="I102" s="13">
        <v>7</v>
      </c>
      <c r="J102" s="15">
        <f>SUM(D102:I102)/7</f>
      </c>
      <c r="K102" s="16">
        <f>VLOOKUP(A102,维度表!$A$1:$B$37,2,FALSE)</f>
      </c>
    </row>
    <row x14ac:dyDescent="0.25" r="103" customHeight="1" ht="16.5">
      <c r="A103" s="12" t="s">
        <v>2</v>
      </c>
      <c r="B103" s="12" t="s">
        <v>57</v>
      </c>
      <c r="C103" s="12" t="s">
        <v>90</v>
      </c>
      <c r="D103" s="13">
        <v>10</v>
      </c>
      <c r="E103" s="13">
        <v>24</v>
      </c>
      <c r="F103" s="17">
        <v>12.5</v>
      </c>
      <c r="G103" s="13">
        <v>3</v>
      </c>
      <c r="H103" s="13">
        <v>5</v>
      </c>
      <c r="I103" s="17">
        <v>2.5</v>
      </c>
      <c r="J103" s="15">
        <f>SUM(D103:I103)/7</f>
      </c>
      <c r="K103" s="16">
        <f>VLOOKUP(A103,维度表!$A$1:$B$37,2,FALSE)</f>
      </c>
    </row>
    <row x14ac:dyDescent="0.25" r="104" customHeight="1" ht="16.5">
      <c r="A104" s="12" t="s">
        <v>2</v>
      </c>
      <c r="B104" s="12" t="s">
        <v>57</v>
      </c>
      <c r="C104" s="12" t="s">
        <v>104</v>
      </c>
      <c r="D104" s="13">
        <v>1</v>
      </c>
      <c r="E104" s="14"/>
      <c r="F104" s="17">
        <v>0.5</v>
      </c>
      <c r="G104" s="14"/>
      <c r="H104" s="14"/>
      <c r="I104" s="17">
        <v>0.5</v>
      </c>
      <c r="J104" s="15">
        <f>SUM(D104:I104)/7</f>
      </c>
      <c r="K104" s="16">
        <f>VLOOKUP(A104,维度表!$A$1:$B$37,2,FALSE)</f>
      </c>
    </row>
    <row x14ac:dyDescent="0.25" r="105" customHeight="1" ht="16.5">
      <c r="A105" s="12" t="s">
        <v>2</v>
      </c>
      <c r="B105" s="12" t="s">
        <v>59</v>
      </c>
      <c r="C105" s="12" t="s">
        <v>85</v>
      </c>
      <c r="D105" s="14"/>
      <c r="E105" s="13">
        <v>1</v>
      </c>
      <c r="F105" s="13">
        <v>4</v>
      </c>
      <c r="G105" s="14"/>
      <c r="H105" s="13">
        <v>3</v>
      </c>
      <c r="I105" s="13">
        <v>4</v>
      </c>
      <c r="J105" s="15">
        <f>SUM(D105:I105)/7</f>
      </c>
      <c r="K105" s="16">
        <f>VLOOKUP(A105,维度表!$A$1:$B$37,2,FALSE)</f>
      </c>
    </row>
    <row x14ac:dyDescent="0.25" r="106" customHeight="1" ht="16.5">
      <c r="A106" s="12" t="s">
        <v>2</v>
      </c>
      <c r="B106" s="12" t="s">
        <v>59</v>
      </c>
      <c r="C106" s="12" t="s">
        <v>105</v>
      </c>
      <c r="D106" s="14"/>
      <c r="E106" s="13">
        <v>1</v>
      </c>
      <c r="F106" s="14"/>
      <c r="G106" s="14"/>
      <c r="H106" s="14"/>
      <c r="I106" s="14"/>
      <c r="J106" s="15">
        <f>SUM(D106:I106)/7</f>
      </c>
      <c r="K106" s="16">
        <f>VLOOKUP(A106,维度表!$A$1:$B$37,2,FALSE)</f>
      </c>
    </row>
    <row x14ac:dyDescent="0.25" r="107" customHeight="1" ht="16.5">
      <c r="A107" s="12" t="s">
        <v>2</v>
      </c>
      <c r="B107" s="12" t="s">
        <v>57</v>
      </c>
      <c r="C107" s="12" t="s">
        <v>106</v>
      </c>
      <c r="D107" s="14"/>
      <c r="E107" s="17">
        <v>2.5</v>
      </c>
      <c r="F107" s="14"/>
      <c r="G107" s="14"/>
      <c r="H107" s="14"/>
      <c r="I107" s="13">
        <v>2</v>
      </c>
      <c r="J107" s="15">
        <f>SUM(D107:I107)/7</f>
      </c>
      <c r="K107" s="16">
        <f>VLOOKUP(A107,维度表!$A$1:$B$37,2,FALSE)</f>
      </c>
    </row>
    <row x14ac:dyDescent="0.25" r="108" customHeight="1" ht="16.5">
      <c r="A108" s="12" t="s">
        <v>2</v>
      </c>
      <c r="B108" s="12" t="s">
        <v>57</v>
      </c>
      <c r="C108" s="12" t="s">
        <v>107</v>
      </c>
      <c r="D108" s="14"/>
      <c r="E108" s="13">
        <v>3</v>
      </c>
      <c r="F108" s="17">
        <v>1.5</v>
      </c>
      <c r="G108" s="14"/>
      <c r="H108" s="14"/>
      <c r="I108" s="17">
        <v>1.5</v>
      </c>
      <c r="J108" s="15">
        <f>SUM(D108:I108)/7</f>
      </c>
      <c r="K108" s="16">
        <f>VLOOKUP(A108,维度表!$A$1:$B$37,2,FALSE)</f>
      </c>
    </row>
    <row x14ac:dyDescent="0.25" r="109" customHeight="1" ht="16.5">
      <c r="A109" s="12" t="s">
        <v>2</v>
      </c>
      <c r="B109" s="12" t="s">
        <v>66</v>
      </c>
      <c r="C109" s="12" t="s">
        <v>67</v>
      </c>
      <c r="D109" s="14"/>
      <c r="E109" s="13">
        <v>2</v>
      </c>
      <c r="F109" s="17">
        <v>4.5</v>
      </c>
      <c r="G109" s="14"/>
      <c r="H109" s="14"/>
      <c r="I109" s="14"/>
      <c r="J109" s="15">
        <f>SUM(D109:I109)/7</f>
      </c>
      <c r="K109" s="16">
        <f>VLOOKUP(A109,维度表!$A$1:$B$37,2,FALSE)</f>
      </c>
    </row>
    <row x14ac:dyDescent="0.25" r="110" customHeight="1" ht="16.5">
      <c r="A110" s="12" t="s">
        <v>2</v>
      </c>
      <c r="B110" s="12" t="s">
        <v>66</v>
      </c>
      <c r="C110" s="12" t="s">
        <v>72</v>
      </c>
      <c r="D110" s="14"/>
      <c r="E110" s="13">
        <v>7</v>
      </c>
      <c r="F110" s="13">
        <v>3</v>
      </c>
      <c r="G110" s="14"/>
      <c r="H110" s="13">
        <v>1</v>
      </c>
      <c r="I110" s="17">
        <v>1.5</v>
      </c>
      <c r="J110" s="15">
        <f>SUM(D110:I110)/7</f>
      </c>
      <c r="K110" s="16">
        <f>VLOOKUP(A110,维度表!$A$1:$B$37,2,FALSE)</f>
      </c>
    </row>
    <row x14ac:dyDescent="0.25" r="111" customHeight="1" ht="16.5">
      <c r="A111" s="12" t="s">
        <v>2</v>
      </c>
      <c r="B111" s="12" t="s">
        <v>58</v>
      </c>
      <c r="C111" s="12" t="s">
        <v>58</v>
      </c>
      <c r="D111" s="14"/>
      <c r="E111" s="14"/>
      <c r="F111" s="13">
        <v>7</v>
      </c>
      <c r="G111" s="13">
        <v>32</v>
      </c>
      <c r="H111" s="14"/>
      <c r="I111" s="14"/>
      <c r="J111" s="15">
        <f>SUM(D111:I111)/7</f>
      </c>
      <c r="K111" s="16">
        <f>VLOOKUP(A111,维度表!$A$1:$B$37,2,FALSE)</f>
      </c>
    </row>
    <row x14ac:dyDescent="0.25" r="112" customHeight="1" ht="16.5">
      <c r="A112" s="12" t="s">
        <v>2</v>
      </c>
      <c r="B112" s="12" t="s">
        <v>57</v>
      </c>
      <c r="C112" s="12" t="s">
        <v>108</v>
      </c>
      <c r="D112" s="14"/>
      <c r="E112" s="14"/>
      <c r="F112" s="17">
        <v>2.5</v>
      </c>
      <c r="G112" s="14"/>
      <c r="H112" s="17">
        <v>0.5</v>
      </c>
      <c r="I112" s="13">
        <v>1</v>
      </c>
      <c r="J112" s="15">
        <f>SUM(D112:I112)/7</f>
      </c>
      <c r="K112" s="16">
        <f>VLOOKUP(A112,维度表!$A$1:$B$37,2,FALSE)</f>
      </c>
    </row>
    <row x14ac:dyDescent="0.25" r="113" customHeight="1" ht="16.5">
      <c r="A113" s="12" t="s">
        <v>2</v>
      </c>
      <c r="B113" s="12" t="s">
        <v>57</v>
      </c>
      <c r="C113" s="12" t="s">
        <v>109</v>
      </c>
      <c r="D113" s="14"/>
      <c r="E113" s="14"/>
      <c r="F113" s="17">
        <v>0.5</v>
      </c>
      <c r="G113" s="14"/>
      <c r="H113" s="14"/>
      <c r="I113" s="14"/>
      <c r="J113" s="15">
        <f>SUM(D113:I113)/7</f>
      </c>
      <c r="K113" s="16">
        <f>VLOOKUP(A113,维度表!$A$1:$B$37,2,FALSE)</f>
      </c>
    </row>
    <row x14ac:dyDescent="0.25" r="114" customHeight="1" ht="16.5">
      <c r="A114" s="12" t="s">
        <v>2</v>
      </c>
      <c r="B114" s="12" t="s">
        <v>57</v>
      </c>
      <c r="C114" s="12" t="s">
        <v>110</v>
      </c>
      <c r="D114" s="14"/>
      <c r="E114" s="14"/>
      <c r="F114" s="14"/>
      <c r="G114" s="14"/>
      <c r="H114" s="17">
        <v>0.5</v>
      </c>
      <c r="I114" s="13">
        <v>1</v>
      </c>
      <c r="J114" s="15">
        <f>SUM(D114:I114)/7</f>
      </c>
      <c r="K114" s="16">
        <f>VLOOKUP(A114,维度表!$A$1:$B$37,2,FALSE)</f>
      </c>
    </row>
    <row x14ac:dyDescent="0.25" r="115" customHeight="1" ht="16.5">
      <c r="A115" s="12" t="s">
        <v>19</v>
      </c>
      <c r="B115" s="12" t="s">
        <v>57</v>
      </c>
      <c r="C115" s="12" t="s">
        <v>111</v>
      </c>
      <c r="D115" s="13">
        <v>31</v>
      </c>
      <c r="E115" s="17">
        <v>17.5</v>
      </c>
      <c r="F115" s="13">
        <v>1</v>
      </c>
      <c r="G115" s="13">
        <v>6</v>
      </c>
      <c r="H115" s="14"/>
      <c r="I115" s="14"/>
      <c r="J115" s="15">
        <f>SUM(D115:I115)/7</f>
      </c>
      <c r="K115" s="16">
        <f>VLOOKUP(A115,维度表!$A$1:$B$37,2,FALSE)</f>
      </c>
    </row>
    <row x14ac:dyDescent="0.25" r="116" customHeight="1" ht="16.5">
      <c r="A116" s="12" t="s">
        <v>19</v>
      </c>
      <c r="B116" s="12" t="s">
        <v>57</v>
      </c>
      <c r="C116" s="12" t="s">
        <v>112</v>
      </c>
      <c r="D116" s="13">
        <v>6</v>
      </c>
      <c r="E116" s="17">
        <v>16.5</v>
      </c>
      <c r="F116" s="17">
        <v>24.5</v>
      </c>
      <c r="G116" s="13">
        <v>8</v>
      </c>
      <c r="H116" s="14"/>
      <c r="I116" s="14"/>
      <c r="J116" s="15">
        <f>SUM(D116:I116)/7</f>
      </c>
      <c r="K116" s="16">
        <f>VLOOKUP(A116,维度表!$A$1:$B$37,2,FALSE)</f>
      </c>
    </row>
    <row x14ac:dyDescent="0.25" r="117" customHeight="1" ht="16.5">
      <c r="A117" s="12" t="s">
        <v>19</v>
      </c>
      <c r="B117" s="12" t="s">
        <v>57</v>
      </c>
      <c r="C117" s="12" t="s">
        <v>113</v>
      </c>
      <c r="D117" s="14"/>
      <c r="E117" s="13">
        <v>1</v>
      </c>
      <c r="F117" s="14"/>
      <c r="G117" s="14"/>
      <c r="H117" s="14"/>
      <c r="I117" s="14"/>
      <c r="J117" s="15">
        <f>SUM(D117:I117)/7</f>
      </c>
      <c r="K117" s="16">
        <f>VLOOKUP(A117,维度表!$A$1:$B$37,2,FALSE)</f>
      </c>
    </row>
    <row x14ac:dyDescent="0.25" r="118" customHeight="1" ht="16.5">
      <c r="A118" s="12" t="s">
        <v>19</v>
      </c>
      <c r="B118" s="12" t="s">
        <v>57</v>
      </c>
      <c r="C118" s="12" t="s">
        <v>71</v>
      </c>
      <c r="D118" s="14"/>
      <c r="E118" s="13">
        <v>6</v>
      </c>
      <c r="F118" s="17">
        <v>6.5</v>
      </c>
      <c r="G118" s="14"/>
      <c r="H118" s="14"/>
      <c r="I118" s="14"/>
      <c r="J118" s="15">
        <f>SUM(D118:I118)/7</f>
      </c>
      <c r="K118" s="16">
        <f>VLOOKUP(A118,维度表!$A$1:$B$37,2,FALSE)</f>
      </c>
    </row>
    <row x14ac:dyDescent="0.25" r="119" customHeight="1" ht="16.5">
      <c r="A119" s="12" t="s">
        <v>19</v>
      </c>
      <c r="B119" s="12" t="s">
        <v>66</v>
      </c>
      <c r="C119" s="12" t="s">
        <v>111</v>
      </c>
      <c r="D119" s="14"/>
      <c r="E119" s="13">
        <v>5</v>
      </c>
      <c r="F119" s="14"/>
      <c r="G119" s="14"/>
      <c r="H119" s="14"/>
      <c r="I119" s="14"/>
      <c r="J119" s="15">
        <f>SUM(D119:I119)/7</f>
      </c>
      <c r="K119" s="16">
        <f>VLOOKUP(A119,维度表!$A$1:$B$37,2,FALSE)</f>
      </c>
    </row>
    <row x14ac:dyDescent="0.25" r="120" customHeight="1" ht="16.5">
      <c r="A120" s="12" t="s">
        <v>19</v>
      </c>
      <c r="B120" s="12" t="s">
        <v>58</v>
      </c>
      <c r="C120" s="12" t="s">
        <v>58</v>
      </c>
      <c r="D120" s="14"/>
      <c r="E120" s="14"/>
      <c r="F120" s="13">
        <v>4</v>
      </c>
      <c r="G120" s="14"/>
      <c r="H120" s="13">
        <v>14</v>
      </c>
      <c r="I120" s="14"/>
      <c r="J120" s="15">
        <f>SUM(D120:I120)/7</f>
      </c>
      <c r="K120" s="16">
        <f>VLOOKUP(A120,维度表!$A$1:$B$37,2,FALSE)</f>
      </c>
    </row>
    <row x14ac:dyDescent="0.25" r="121" customHeight="1" ht="16.5">
      <c r="A121" s="12" t="s">
        <v>5</v>
      </c>
      <c r="B121" s="12" t="s">
        <v>59</v>
      </c>
      <c r="C121" s="12" t="s">
        <v>114</v>
      </c>
      <c r="D121" s="17">
        <v>4.5</v>
      </c>
      <c r="E121" s="13">
        <v>5</v>
      </c>
      <c r="F121" s="13">
        <v>4</v>
      </c>
      <c r="G121" s="14"/>
      <c r="H121" s="14"/>
      <c r="I121" s="14"/>
      <c r="J121" s="15">
        <f>SUM(D121:I121)/7</f>
      </c>
      <c r="K121" s="16">
        <f>VLOOKUP(A121,维度表!$A$1:$B$37,2,FALSE)</f>
      </c>
    </row>
    <row x14ac:dyDescent="0.25" r="122" customHeight="1" ht="16.5">
      <c r="A122" s="12" t="s">
        <v>5</v>
      </c>
      <c r="B122" s="12" t="s">
        <v>59</v>
      </c>
      <c r="C122" s="12" t="s">
        <v>115</v>
      </c>
      <c r="D122" s="13">
        <v>1</v>
      </c>
      <c r="E122" s="13">
        <v>1</v>
      </c>
      <c r="F122" s="13">
        <v>1</v>
      </c>
      <c r="G122" s="14"/>
      <c r="H122" s="14"/>
      <c r="I122" s="14"/>
      <c r="J122" s="15">
        <f>SUM(D122:I122)/7</f>
      </c>
      <c r="K122" s="16">
        <f>VLOOKUP(A122,维度表!$A$1:$B$37,2,FALSE)</f>
      </c>
    </row>
    <row x14ac:dyDescent="0.25" r="123" customHeight="1" ht="16.5">
      <c r="A123" s="12" t="s">
        <v>5</v>
      </c>
      <c r="B123" s="12" t="s">
        <v>59</v>
      </c>
      <c r="C123" s="12" t="s">
        <v>116</v>
      </c>
      <c r="D123" s="13">
        <v>3</v>
      </c>
      <c r="E123" s="13">
        <v>4</v>
      </c>
      <c r="F123" s="13">
        <v>3</v>
      </c>
      <c r="G123" s="14"/>
      <c r="H123" s="14"/>
      <c r="I123" s="14"/>
      <c r="J123" s="15">
        <f>SUM(D123:I123)/7</f>
      </c>
      <c r="K123" s="16">
        <f>VLOOKUP(A123,维度表!$A$1:$B$37,2,FALSE)</f>
      </c>
    </row>
    <row x14ac:dyDescent="0.25" r="124" customHeight="1" ht="16.5">
      <c r="A124" s="12" t="s">
        <v>5</v>
      </c>
      <c r="B124" s="12" t="s">
        <v>57</v>
      </c>
      <c r="C124" s="12" t="s">
        <v>117</v>
      </c>
      <c r="D124" s="17">
        <v>2.5</v>
      </c>
      <c r="E124" s="13">
        <v>4</v>
      </c>
      <c r="F124" s="13">
        <v>4</v>
      </c>
      <c r="G124" s="14"/>
      <c r="H124" s="14"/>
      <c r="I124" s="14"/>
      <c r="J124" s="15">
        <f>SUM(D124:I124)/7</f>
      </c>
      <c r="K124" s="16">
        <f>VLOOKUP(A124,维度表!$A$1:$B$37,2,FALSE)</f>
      </c>
    </row>
    <row x14ac:dyDescent="0.25" r="125" customHeight="1" ht="16.5">
      <c r="A125" s="12" t="s">
        <v>5</v>
      </c>
      <c r="B125" s="12" t="s">
        <v>57</v>
      </c>
      <c r="C125" s="12" t="s">
        <v>118</v>
      </c>
      <c r="D125" s="13">
        <v>10</v>
      </c>
      <c r="E125" s="13">
        <v>15</v>
      </c>
      <c r="F125" s="13">
        <v>12</v>
      </c>
      <c r="G125" s="13">
        <v>10</v>
      </c>
      <c r="H125" s="14"/>
      <c r="I125" s="14"/>
      <c r="J125" s="15">
        <f>SUM(D125:I125)/7</f>
      </c>
      <c r="K125" s="16">
        <f>VLOOKUP(A125,维度表!$A$1:$B$37,2,FALSE)</f>
      </c>
    </row>
    <row x14ac:dyDescent="0.25" r="126" customHeight="1" ht="16.5">
      <c r="A126" s="12" t="s">
        <v>5</v>
      </c>
      <c r="B126" s="12" t="s">
        <v>57</v>
      </c>
      <c r="C126" s="12" t="s">
        <v>119</v>
      </c>
      <c r="D126" s="13">
        <v>14</v>
      </c>
      <c r="E126" s="13">
        <v>17</v>
      </c>
      <c r="F126" s="13">
        <v>15</v>
      </c>
      <c r="G126" s="13">
        <v>6</v>
      </c>
      <c r="H126" s="14"/>
      <c r="I126" s="14"/>
      <c r="J126" s="15">
        <f>SUM(D126:I126)/7</f>
      </c>
      <c r="K126" s="16">
        <f>VLOOKUP(A126,维度表!$A$1:$B$37,2,FALSE)</f>
      </c>
    </row>
    <row x14ac:dyDescent="0.25" r="127" customHeight="1" ht="16.5">
      <c r="A127" s="12" t="s">
        <v>5</v>
      </c>
      <c r="B127" s="12" t="s">
        <v>66</v>
      </c>
      <c r="C127" s="12" t="s">
        <v>67</v>
      </c>
      <c r="D127" s="13">
        <v>2</v>
      </c>
      <c r="E127" s="14"/>
      <c r="F127" s="14"/>
      <c r="G127" s="14"/>
      <c r="H127" s="14"/>
      <c r="I127" s="14"/>
      <c r="J127" s="15">
        <f>SUM(D127:I127)/7</f>
      </c>
      <c r="K127" s="16">
        <f>VLOOKUP(A127,维度表!$A$1:$B$37,2,FALSE)</f>
      </c>
    </row>
    <row x14ac:dyDescent="0.25" r="128" customHeight="1" ht="16.5">
      <c r="A128" s="12" t="s">
        <v>29</v>
      </c>
      <c r="B128" s="12" t="s">
        <v>57</v>
      </c>
      <c r="C128" s="12" t="s">
        <v>90</v>
      </c>
      <c r="D128" s="13">
        <v>8</v>
      </c>
      <c r="E128" s="13">
        <v>4</v>
      </c>
      <c r="F128" s="17">
        <v>1.5</v>
      </c>
      <c r="G128" s="14"/>
      <c r="H128" s="14"/>
      <c r="I128" s="13">
        <v>8</v>
      </c>
      <c r="J128" s="15">
        <f>SUM(D128:I128)/7</f>
      </c>
      <c r="K128" s="16">
        <f>VLOOKUP(A128,维度表!$A$1:$B$37,2,FALSE)</f>
      </c>
    </row>
    <row x14ac:dyDescent="0.25" r="129" customHeight="1" ht="16.5">
      <c r="A129" s="12" t="s">
        <v>29</v>
      </c>
      <c r="B129" s="12" t="s">
        <v>59</v>
      </c>
      <c r="C129" s="12" t="s">
        <v>120</v>
      </c>
      <c r="D129" s="14"/>
      <c r="E129" s="13">
        <v>1</v>
      </c>
      <c r="F129" s="14"/>
      <c r="G129" s="14"/>
      <c r="H129" s="14"/>
      <c r="I129" s="14"/>
      <c r="J129" s="15">
        <f>SUM(D129:I129)/7</f>
      </c>
      <c r="K129" s="16">
        <f>VLOOKUP(A129,维度表!$A$1:$B$37,2,FALSE)</f>
      </c>
    </row>
    <row x14ac:dyDescent="0.25" r="130" customHeight="1" ht="16.5">
      <c r="A130" s="12" t="s">
        <v>29</v>
      </c>
      <c r="B130" s="12" t="s">
        <v>59</v>
      </c>
      <c r="C130" s="12" t="s">
        <v>86</v>
      </c>
      <c r="D130" s="14"/>
      <c r="E130" s="13">
        <v>29</v>
      </c>
      <c r="F130" s="13">
        <v>38</v>
      </c>
      <c r="G130" s="17">
        <v>22.5</v>
      </c>
      <c r="H130" s="13">
        <v>14</v>
      </c>
      <c r="I130" s="13">
        <v>7</v>
      </c>
      <c r="J130" s="15">
        <f>SUM(D130:I130)/7</f>
      </c>
      <c r="K130" s="16">
        <f>VLOOKUP(A130,维度表!$A$1:$B$37,2,FALSE)</f>
      </c>
    </row>
    <row x14ac:dyDescent="0.25" r="131" customHeight="1" ht="16.5">
      <c r="A131" s="12" t="s">
        <v>29</v>
      </c>
      <c r="B131" s="12" t="s">
        <v>58</v>
      </c>
      <c r="C131" s="12" t="s">
        <v>58</v>
      </c>
      <c r="D131" s="14"/>
      <c r="E131" s="14"/>
      <c r="F131" s="14"/>
      <c r="G131" s="13">
        <v>14</v>
      </c>
      <c r="H131" s="14"/>
      <c r="I131" s="14"/>
      <c r="J131" s="15">
        <f>SUM(D131:I131)/7</f>
      </c>
      <c r="K131" s="16">
        <f>VLOOKUP(A131,维度表!$A$1:$B$37,2,FALSE)</f>
      </c>
    </row>
    <row x14ac:dyDescent="0.25" r="132" customHeight="1" ht="16.5">
      <c r="A132" s="12" t="s">
        <v>4</v>
      </c>
      <c r="B132" s="12" t="s">
        <v>57</v>
      </c>
      <c r="C132" s="12" t="s">
        <v>121</v>
      </c>
      <c r="D132" s="13">
        <v>15</v>
      </c>
      <c r="E132" s="13">
        <v>27</v>
      </c>
      <c r="F132" s="13">
        <v>25</v>
      </c>
      <c r="G132" s="14"/>
      <c r="H132" s="13">
        <v>15</v>
      </c>
      <c r="I132" s="14"/>
      <c r="J132" s="15">
        <f>SUM(D132:I132)/7</f>
      </c>
      <c r="K132" s="16">
        <f>VLOOKUP(A132,维度表!$A$1:$B$37,2,FALSE)</f>
      </c>
    </row>
    <row x14ac:dyDescent="0.25" r="133" customHeight="1" ht="16.5">
      <c r="A133" s="12" t="s">
        <v>4</v>
      </c>
      <c r="B133" s="12" t="s">
        <v>57</v>
      </c>
      <c r="C133" s="12" t="s">
        <v>64</v>
      </c>
      <c r="D133" s="17">
        <v>0.5</v>
      </c>
      <c r="E133" s="14"/>
      <c r="F133" s="14"/>
      <c r="G133" s="14"/>
      <c r="H133" s="14"/>
      <c r="I133" s="14"/>
      <c r="J133" s="15">
        <f>SUM(D133:I133)/7</f>
      </c>
      <c r="K133" s="16">
        <f>VLOOKUP(A133,维度表!$A$1:$B$37,2,FALSE)</f>
      </c>
    </row>
    <row x14ac:dyDescent="0.25" r="134" customHeight="1" ht="16.5">
      <c r="A134" s="12" t="s">
        <v>4</v>
      </c>
      <c r="B134" s="12" t="s">
        <v>57</v>
      </c>
      <c r="C134" s="12" t="s">
        <v>122</v>
      </c>
      <c r="D134" s="13">
        <v>4</v>
      </c>
      <c r="E134" s="13">
        <v>1</v>
      </c>
      <c r="F134" s="14"/>
      <c r="G134" s="14"/>
      <c r="H134" s="14"/>
      <c r="I134" s="14"/>
      <c r="J134" s="15">
        <f>SUM(D134:I134)/7</f>
      </c>
      <c r="K134" s="16">
        <f>VLOOKUP(A134,维度表!$A$1:$B$37,2,FALSE)</f>
      </c>
    </row>
    <row x14ac:dyDescent="0.25" r="135" customHeight="1" ht="16.5">
      <c r="A135" s="12" t="s">
        <v>4</v>
      </c>
      <c r="B135" s="12" t="s">
        <v>57</v>
      </c>
      <c r="C135" s="12" t="s">
        <v>123</v>
      </c>
      <c r="D135" s="13">
        <v>7</v>
      </c>
      <c r="E135" s="13">
        <v>3</v>
      </c>
      <c r="F135" s="13">
        <v>2</v>
      </c>
      <c r="G135" s="14"/>
      <c r="H135" s="14"/>
      <c r="I135" s="14"/>
      <c r="J135" s="15">
        <f>SUM(D135:I135)/7</f>
      </c>
      <c r="K135" s="16">
        <f>VLOOKUP(A135,维度表!$A$1:$B$37,2,FALSE)</f>
      </c>
    </row>
    <row x14ac:dyDescent="0.25" r="136" customHeight="1" ht="16.5">
      <c r="A136" s="12" t="s">
        <v>4</v>
      </c>
      <c r="B136" s="12" t="s">
        <v>57</v>
      </c>
      <c r="C136" s="12" t="s">
        <v>124</v>
      </c>
      <c r="D136" s="13">
        <v>1</v>
      </c>
      <c r="E136" s="14"/>
      <c r="F136" s="14"/>
      <c r="G136" s="14"/>
      <c r="H136" s="14"/>
      <c r="I136" s="14"/>
      <c r="J136" s="15">
        <f>SUM(D136:I136)/7</f>
      </c>
      <c r="K136" s="16">
        <f>VLOOKUP(A136,维度表!$A$1:$B$37,2,FALSE)</f>
      </c>
    </row>
    <row x14ac:dyDescent="0.25" r="137" customHeight="1" ht="16.5">
      <c r="A137" s="12" t="s">
        <v>4</v>
      </c>
      <c r="B137" s="12" t="s">
        <v>66</v>
      </c>
      <c r="C137" s="12" t="s">
        <v>67</v>
      </c>
      <c r="D137" s="17">
        <v>2.5</v>
      </c>
      <c r="E137" s="17">
        <v>1.5</v>
      </c>
      <c r="F137" s="14"/>
      <c r="G137" s="14"/>
      <c r="H137" s="14"/>
      <c r="I137" s="14"/>
      <c r="J137" s="15">
        <f>SUM(D137:I137)/7</f>
      </c>
      <c r="K137" s="16">
        <f>VLOOKUP(A137,维度表!$A$1:$B$37,2,FALSE)</f>
      </c>
    </row>
    <row x14ac:dyDescent="0.25" r="138" customHeight="1" ht="16.5">
      <c r="A138" s="12" t="s">
        <v>4</v>
      </c>
      <c r="B138" s="12" t="s">
        <v>66</v>
      </c>
      <c r="C138" s="12" t="s">
        <v>77</v>
      </c>
      <c r="D138" s="13">
        <v>2</v>
      </c>
      <c r="E138" s="14"/>
      <c r="F138" s="14"/>
      <c r="G138" s="14"/>
      <c r="H138" s="14"/>
      <c r="I138" s="14"/>
      <c r="J138" s="15">
        <f>SUM(D138:I138)/7</f>
      </c>
      <c r="K138" s="16">
        <f>VLOOKUP(A138,维度表!$A$1:$B$37,2,FALSE)</f>
      </c>
    </row>
    <row x14ac:dyDescent="0.25" r="139" customHeight="1" ht="16.5">
      <c r="A139" s="12" t="s">
        <v>4</v>
      </c>
      <c r="B139" s="12" t="s">
        <v>66</v>
      </c>
      <c r="C139" s="12" t="s">
        <v>72</v>
      </c>
      <c r="D139" s="13">
        <v>1</v>
      </c>
      <c r="E139" s="13">
        <v>1</v>
      </c>
      <c r="F139" s="17">
        <v>1.5</v>
      </c>
      <c r="G139" s="14"/>
      <c r="H139" s="14"/>
      <c r="I139" s="14"/>
      <c r="J139" s="15">
        <f>SUM(D139:I139)/7</f>
      </c>
      <c r="K139" s="16">
        <f>VLOOKUP(A139,维度表!$A$1:$B$37,2,FALSE)</f>
      </c>
    </row>
    <row x14ac:dyDescent="0.25" r="140" customHeight="1" ht="16.5">
      <c r="A140" s="12" t="s">
        <v>4</v>
      </c>
      <c r="B140" s="12" t="s">
        <v>66</v>
      </c>
      <c r="C140" s="12" t="s">
        <v>101</v>
      </c>
      <c r="D140" s="13">
        <v>1</v>
      </c>
      <c r="E140" s="14"/>
      <c r="F140" s="14"/>
      <c r="G140" s="14"/>
      <c r="H140" s="14"/>
      <c r="I140" s="14"/>
      <c r="J140" s="15">
        <f>SUM(D140:I140)/7</f>
      </c>
      <c r="K140" s="16">
        <f>VLOOKUP(A140,维度表!$A$1:$B$37,2,FALSE)</f>
      </c>
    </row>
    <row x14ac:dyDescent="0.25" r="141" customHeight="1" ht="16.5">
      <c r="A141" s="12" t="s">
        <v>4</v>
      </c>
      <c r="B141" s="12" t="s">
        <v>57</v>
      </c>
      <c r="C141" s="12" t="s">
        <v>125</v>
      </c>
      <c r="D141" s="14"/>
      <c r="E141" s="13">
        <v>1</v>
      </c>
      <c r="F141" s="14"/>
      <c r="G141" s="14"/>
      <c r="H141" s="14"/>
      <c r="I141" s="14"/>
      <c r="J141" s="15">
        <f>SUM(D141:I141)/7</f>
      </c>
      <c r="K141" s="16">
        <f>VLOOKUP(A141,维度表!$A$1:$B$37,2,FALSE)</f>
      </c>
    </row>
    <row x14ac:dyDescent="0.25" r="142" customHeight="1" ht="16.5">
      <c r="A142" s="12" t="s">
        <v>4</v>
      </c>
      <c r="B142" s="12" t="s">
        <v>57</v>
      </c>
      <c r="C142" s="12" t="s">
        <v>126</v>
      </c>
      <c r="D142" s="14"/>
      <c r="E142" s="17">
        <v>2.5</v>
      </c>
      <c r="F142" s="14"/>
      <c r="G142" s="14"/>
      <c r="H142" s="14"/>
      <c r="I142" s="14"/>
      <c r="J142" s="15">
        <f>SUM(D142:I142)/7</f>
      </c>
      <c r="K142" s="16">
        <f>VLOOKUP(A142,维度表!$A$1:$B$37,2,FALSE)</f>
      </c>
    </row>
    <row x14ac:dyDescent="0.25" r="143" customHeight="1" ht="16.5">
      <c r="A143" s="12" t="s">
        <v>4</v>
      </c>
      <c r="B143" s="12" t="s">
        <v>57</v>
      </c>
      <c r="C143" s="12" t="s">
        <v>127</v>
      </c>
      <c r="D143" s="14"/>
      <c r="E143" s="13">
        <v>2</v>
      </c>
      <c r="F143" s="13">
        <v>1</v>
      </c>
      <c r="G143" s="14"/>
      <c r="H143" s="14"/>
      <c r="I143" s="14"/>
      <c r="J143" s="15">
        <f>SUM(D143:I143)/7</f>
      </c>
      <c r="K143" s="16">
        <f>VLOOKUP(A143,维度表!$A$1:$B$37,2,FALSE)</f>
      </c>
    </row>
    <row x14ac:dyDescent="0.25" r="144" customHeight="1" ht="16.5">
      <c r="A144" s="12" t="s">
        <v>4</v>
      </c>
      <c r="B144" s="12" t="s">
        <v>58</v>
      </c>
      <c r="C144" s="12" t="s">
        <v>58</v>
      </c>
      <c r="D144" s="14"/>
      <c r="E144" s="14"/>
      <c r="F144" s="13">
        <v>7</v>
      </c>
      <c r="G144" s="13">
        <v>14</v>
      </c>
      <c r="H144" s="14"/>
      <c r="I144" s="14"/>
      <c r="J144" s="15">
        <f>SUM(D144:I144)/7</f>
      </c>
      <c r="K144" s="16">
        <f>VLOOKUP(A144,维度表!$A$1:$B$37,2,FALSE)</f>
      </c>
    </row>
    <row x14ac:dyDescent="0.25" r="145" customHeight="1" ht="16.5">
      <c r="A145" s="12" t="s">
        <v>22</v>
      </c>
      <c r="B145" s="12" t="s">
        <v>59</v>
      </c>
      <c r="C145" s="12" t="s">
        <v>85</v>
      </c>
      <c r="D145" s="13">
        <v>3</v>
      </c>
      <c r="E145" s="17">
        <v>3.5</v>
      </c>
      <c r="F145" s="17">
        <v>7.5</v>
      </c>
      <c r="G145" s="13">
        <v>5</v>
      </c>
      <c r="H145" s="14"/>
      <c r="I145" s="13">
        <v>3</v>
      </c>
      <c r="J145" s="15">
        <f>SUM(D145:I145)/7</f>
      </c>
      <c r="K145" s="16">
        <f>VLOOKUP(A145,维度表!$A$1:$B$37,2,FALSE)</f>
      </c>
    </row>
    <row x14ac:dyDescent="0.25" r="146" customHeight="1" ht="16.5">
      <c r="A146" s="12" t="s">
        <v>22</v>
      </c>
      <c r="B146" s="12" t="s">
        <v>57</v>
      </c>
      <c r="C146" s="12" t="s">
        <v>90</v>
      </c>
      <c r="D146" s="13">
        <v>5</v>
      </c>
      <c r="E146" s="17">
        <v>11.5</v>
      </c>
      <c r="F146" s="13">
        <v>17</v>
      </c>
      <c r="G146" s="13">
        <v>2</v>
      </c>
      <c r="H146" s="14"/>
      <c r="I146" s="17">
        <v>10.5</v>
      </c>
      <c r="J146" s="15">
        <f>SUM(D146:I146)/7</f>
      </c>
      <c r="K146" s="16">
        <f>VLOOKUP(A146,维度表!$A$1:$B$37,2,FALSE)</f>
      </c>
    </row>
    <row x14ac:dyDescent="0.25" r="147" customHeight="1" ht="16.5">
      <c r="A147" s="12" t="s">
        <v>22</v>
      </c>
      <c r="B147" s="12" t="s">
        <v>59</v>
      </c>
      <c r="C147" s="12" t="s">
        <v>120</v>
      </c>
      <c r="D147" s="14"/>
      <c r="E147" s="13">
        <v>2</v>
      </c>
      <c r="F147" s="14"/>
      <c r="G147" s="14"/>
      <c r="H147" s="14"/>
      <c r="I147" s="14"/>
      <c r="J147" s="15">
        <f>SUM(D147:I147)/7</f>
      </c>
      <c r="K147" s="16">
        <f>VLOOKUP(A147,维度表!$A$1:$B$37,2,FALSE)</f>
      </c>
    </row>
    <row x14ac:dyDescent="0.25" r="148" customHeight="1" ht="16.5">
      <c r="A148" s="12" t="s">
        <v>22</v>
      </c>
      <c r="B148" s="12" t="s">
        <v>59</v>
      </c>
      <c r="C148" s="12" t="s">
        <v>95</v>
      </c>
      <c r="D148" s="14"/>
      <c r="E148" s="17">
        <v>3.5</v>
      </c>
      <c r="F148" s="13">
        <v>5</v>
      </c>
      <c r="G148" s="14"/>
      <c r="H148" s="14"/>
      <c r="I148" s="13">
        <v>1</v>
      </c>
      <c r="J148" s="15">
        <f>SUM(D148:I148)/7</f>
      </c>
      <c r="K148" s="16">
        <f>VLOOKUP(A148,维度表!$A$1:$B$37,2,FALSE)</f>
      </c>
    </row>
    <row x14ac:dyDescent="0.25" r="149" customHeight="1" ht="16.5">
      <c r="A149" s="12" t="s">
        <v>22</v>
      </c>
      <c r="B149" s="12" t="s">
        <v>66</v>
      </c>
      <c r="C149" s="12" t="s">
        <v>67</v>
      </c>
      <c r="D149" s="14"/>
      <c r="E149" s="17">
        <v>4.5</v>
      </c>
      <c r="F149" s="17">
        <v>1.5</v>
      </c>
      <c r="G149" s="14"/>
      <c r="H149" s="14"/>
      <c r="I149" s="14"/>
      <c r="J149" s="15">
        <f>SUM(D149:I149)/7</f>
      </c>
      <c r="K149" s="16">
        <f>VLOOKUP(A149,维度表!$A$1:$B$37,2,FALSE)</f>
      </c>
    </row>
    <row x14ac:dyDescent="0.25" r="150" customHeight="1" ht="16.5">
      <c r="A150" s="12" t="s">
        <v>22</v>
      </c>
      <c r="B150" s="12" t="s">
        <v>66</v>
      </c>
      <c r="C150" s="12" t="s">
        <v>77</v>
      </c>
      <c r="D150" s="14"/>
      <c r="E150" s="13">
        <v>2</v>
      </c>
      <c r="F150" s="14"/>
      <c r="G150" s="14"/>
      <c r="H150" s="14"/>
      <c r="I150" s="14"/>
      <c r="J150" s="15">
        <f>SUM(D150:I150)/7</f>
      </c>
      <c r="K150" s="16">
        <f>VLOOKUP(A150,维度表!$A$1:$B$37,2,FALSE)</f>
      </c>
    </row>
    <row x14ac:dyDescent="0.25" r="151" customHeight="1" ht="16.5">
      <c r="A151" s="12" t="s">
        <v>22</v>
      </c>
      <c r="B151" s="12" t="s">
        <v>66</v>
      </c>
      <c r="C151" s="12" t="s">
        <v>101</v>
      </c>
      <c r="D151" s="14"/>
      <c r="E151" s="13">
        <v>3</v>
      </c>
      <c r="F151" s="13">
        <v>3</v>
      </c>
      <c r="G151" s="14"/>
      <c r="H151" s="14"/>
      <c r="I151" s="14"/>
      <c r="J151" s="15">
        <f>SUM(D151:I151)/7</f>
      </c>
      <c r="K151" s="16">
        <f>VLOOKUP(A151,维度表!$A$1:$B$37,2,FALSE)</f>
      </c>
    </row>
    <row x14ac:dyDescent="0.25" r="152" customHeight="1" ht="16.5">
      <c r="A152" s="12" t="s">
        <v>22</v>
      </c>
      <c r="B152" s="12" t="s">
        <v>57</v>
      </c>
      <c r="C152" s="12" t="s">
        <v>128</v>
      </c>
      <c r="D152" s="14"/>
      <c r="E152" s="14"/>
      <c r="F152" s="13">
        <v>3</v>
      </c>
      <c r="G152" s="14"/>
      <c r="H152" s="14"/>
      <c r="I152" s="14"/>
      <c r="J152" s="15">
        <f>SUM(D152:I152)/7</f>
      </c>
      <c r="K152" s="16">
        <f>VLOOKUP(A152,维度表!$A$1:$B$37,2,FALSE)</f>
      </c>
    </row>
    <row x14ac:dyDescent="0.25" r="153" customHeight="1" ht="16.5">
      <c r="A153" s="12" t="s">
        <v>22</v>
      </c>
      <c r="B153" s="12" t="s">
        <v>58</v>
      </c>
      <c r="C153" s="12" t="s">
        <v>101</v>
      </c>
      <c r="D153" s="14"/>
      <c r="E153" s="14"/>
      <c r="F153" s="14"/>
      <c r="G153" s="13">
        <v>28</v>
      </c>
      <c r="H153" s="13">
        <v>14</v>
      </c>
      <c r="I153" s="14"/>
      <c r="J153" s="15">
        <f>SUM(D153:I153)/7</f>
      </c>
      <c r="K153" s="16">
        <f>VLOOKUP(A153,维度表!$A$1:$B$37,2,FALSE)</f>
      </c>
    </row>
    <row x14ac:dyDescent="0.25" r="154" customHeight="1" ht="16.5">
      <c r="A154" s="12" t="s">
        <v>22</v>
      </c>
      <c r="B154" s="12" t="s">
        <v>66</v>
      </c>
      <c r="C154" s="12" t="s">
        <v>129</v>
      </c>
      <c r="D154" s="14"/>
      <c r="E154" s="14"/>
      <c r="F154" s="14"/>
      <c r="G154" s="14"/>
      <c r="H154" s="14"/>
      <c r="I154" s="17">
        <v>0.5</v>
      </c>
      <c r="J154" s="15">
        <f>SUM(D154:I154)/7</f>
      </c>
      <c r="K154" s="16">
        <f>VLOOKUP(A154,维度表!$A$1:$B$37,2,FALSE)</f>
      </c>
    </row>
    <row x14ac:dyDescent="0.25" r="155" customHeight="1" ht="16.5">
      <c r="A155" s="12" t="s">
        <v>24</v>
      </c>
      <c r="B155" s="12" t="s">
        <v>57</v>
      </c>
      <c r="C155" s="12" t="s">
        <v>90</v>
      </c>
      <c r="D155" s="13">
        <v>10</v>
      </c>
      <c r="E155" s="13">
        <v>22</v>
      </c>
      <c r="F155" s="17">
        <v>27.5</v>
      </c>
      <c r="G155" s="13">
        <v>8</v>
      </c>
      <c r="H155" s="14"/>
      <c r="I155" s="13">
        <v>5</v>
      </c>
      <c r="J155" s="15">
        <f>SUM(D155:I155)/7</f>
      </c>
      <c r="K155" s="16">
        <f>VLOOKUP(A155,维度表!$A$1:$B$37,2,FALSE)</f>
      </c>
    </row>
    <row x14ac:dyDescent="0.25" r="156" customHeight="1" ht="16.5">
      <c r="A156" s="12" t="s">
        <v>24</v>
      </c>
      <c r="B156" s="12" t="s">
        <v>59</v>
      </c>
      <c r="C156" s="12" t="s">
        <v>85</v>
      </c>
      <c r="D156" s="14"/>
      <c r="E156" s="13">
        <v>4</v>
      </c>
      <c r="F156" s="17">
        <v>8.5</v>
      </c>
      <c r="G156" s="13">
        <v>5</v>
      </c>
      <c r="H156" s="14"/>
      <c r="I156" s="17">
        <v>1.5</v>
      </c>
      <c r="J156" s="15">
        <f>SUM(D156:I156)/7</f>
      </c>
      <c r="K156" s="16">
        <f>VLOOKUP(A156,维度表!$A$1:$B$37,2,FALSE)</f>
      </c>
    </row>
    <row x14ac:dyDescent="0.25" r="157" customHeight="1" ht="16.5">
      <c r="A157" s="12" t="s">
        <v>24</v>
      </c>
      <c r="B157" s="12" t="s">
        <v>57</v>
      </c>
      <c r="C157" s="12" t="s">
        <v>65</v>
      </c>
      <c r="D157" s="14"/>
      <c r="E157" s="13">
        <v>2</v>
      </c>
      <c r="F157" s="17">
        <v>2.5</v>
      </c>
      <c r="G157" s="13">
        <v>1</v>
      </c>
      <c r="H157" s="14"/>
      <c r="I157" s="17">
        <v>0.5</v>
      </c>
      <c r="J157" s="15">
        <f>SUM(D157:I157)/7</f>
      </c>
      <c r="K157" s="16">
        <f>VLOOKUP(A157,维度表!$A$1:$B$37,2,FALSE)</f>
      </c>
    </row>
    <row x14ac:dyDescent="0.25" r="158" customHeight="1" ht="16.5">
      <c r="A158" s="12" t="s">
        <v>24</v>
      </c>
      <c r="B158" s="12" t="s">
        <v>66</v>
      </c>
      <c r="C158" s="12" t="s">
        <v>67</v>
      </c>
      <c r="D158" s="14"/>
      <c r="E158" s="14"/>
      <c r="F158" s="17">
        <v>1.5</v>
      </c>
      <c r="G158" s="14"/>
      <c r="H158" s="14"/>
      <c r="I158" s="14"/>
      <c r="J158" s="15">
        <f>SUM(D158:I158)/7</f>
      </c>
      <c r="K158" s="16">
        <f>VLOOKUP(A158,维度表!$A$1:$B$37,2,FALSE)</f>
      </c>
    </row>
    <row x14ac:dyDescent="0.25" r="159" customHeight="1" ht="16.5">
      <c r="A159" s="12" t="s">
        <v>24</v>
      </c>
      <c r="B159" s="12" t="s">
        <v>58</v>
      </c>
      <c r="C159" s="12" t="s">
        <v>58</v>
      </c>
      <c r="D159" s="14"/>
      <c r="E159" s="14"/>
      <c r="F159" s="14"/>
      <c r="G159" s="13">
        <v>21</v>
      </c>
      <c r="H159" s="13">
        <v>14</v>
      </c>
      <c r="I159" s="13">
        <v>7</v>
      </c>
      <c r="J159" s="15">
        <f>SUM(D159:I159)/7</f>
      </c>
      <c r="K159" s="16">
        <f>VLOOKUP(A159,维度表!$A$1:$B$37,2,FALSE)</f>
      </c>
    </row>
    <row x14ac:dyDescent="0.25" r="160" customHeight="1" ht="16.5">
      <c r="A160" s="12" t="s">
        <v>28</v>
      </c>
      <c r="B160" s="12" t="s">
        <v>57</v>
      </c>
      <c r="C160" s="12" t="s">
        <v>90</v>
      </c>
      <c r="D160" s="13">
        <v>7</v>
      </c>
      <c r="E160" s="13">
        <v>22</v>
      </c>
      <c r="F160" s="13">
        <v>17</v>
      </c>
      <c r="G160" s="13">
        <v>4</v>
      </c>
      <c r="H160" s="13">
        <v>8</v>
      </c>
      <c r="I160" s="13">
        <v>5</v>
      </c>
      <c r="J160" s="15">
        <f>SUM(D160:I160)/7</f>
      </c>
      <c r="K160" s="16">
        <f>VLOOKUP(A160,维度表!$A$1:$B$37,2,FALSE)</f>
      </c>
    </row>
    <row x14ac:dyDescent="0.25" r="161" customHeight="1" ht="16.5">
      <c r="A161" s="12" t="s">
        <v>28</v>
      </c>
      <c r="B161" s="12" t="s">
        <v>57</v>
      </c>
      <c r="C161" s="12" t="s">
        <v>130</v>
      </c>
      <c r="D161" s="14"/>
      <c r="E161" s="13">
        <v>14</v>
      </c>
      <c r="F161" s="13">
        <v>4</v>
      </c>
      <c r="G161" s="13">
        <v>5</v>
      </c>
      <c r="H161" s="13">
        <v>6</v>
      </c>
      <c r="I161" s="13">
        <v>3</v>
      </c>
      <c r="J161" s="15">
        <f>SUM(D161:I161)/7</f>
      </c>
      <c r="K161" s="16">
        <f>VLOOKUP(A161,维度表!$A$1:$B$37,2,FALSE)</f>
      </c>
    </row>
    <row x14ac:dyDescent="0.25" r="162" customHeight="1" ht="16.5">
      <c r="A162" s="12" t="s">
        <v>28</v>
      </c>
      <c r="B162" s="12" t="s">
        <v>57</v>
      </c>
      <c r="C162" s="12" t="s">
        <v>131</v>
      </c>
      <c r="D162" s="14"/>
      <c r="E162" s="14"/>
      <c r="F162" s="13">
        <v>2</v>
      </c>
      <c r="G162" s="14"/>
      <c r="H162" s="14"/>
      <c r="I162" s="14"/>
      <c r="J162" s="15">
        <f>SUM(D162:I162)/7</f>
      </c>
      <c r="K162" s="16">
        <f>VLOOKUP(A162,维度表!$A$1:$B$37,2,FALSE)</f>
      </c>
    </row>
    <row x14ac:dyDescent="0.25" r="163" customHeight="1" ht="16.5">
      <c r="A163" s="12" t="s">
        <v>28</v>
      </c>
      <c r="B163" s="12" t="s">
        <v>57</v>
      </c>
      <c r="C163" s="12" t="s">
        <v>84</v>
      </c>
      <c r="D163" s="14"/>
      <c r="E163" s="14"/>
      <c r="F163" s="13">
        <v>35</v>
      </c>
      <c r="G163" s="13">
        <v>19</v>
      </c>
      <c r="H163" s="14"/>
      <c r="I163" s="13">
        <v>6</v>
      </c>
      <c r="J163" s="15">
        <f>SUM(D163:I163)/7</f>
      </c>
      <c r="K163" s="16">
        <f>VLOOKUP(A163,维度表!$A$1:$B$37,2,FALSE)</f>
      </c>
    </row>
    <row x14ac:dyDescent="0.25" r="164" customHeight="1" ht="16.5">
      <c r="A164" s="12" t="s">
        <v>28</v>
      </c>
      <c r="B164" s="12" t="s">
        <v>58</v>
      </c>
      <c r="C164" s="12" t="s">
        <v>58</v>
      </c>
      <c r="D164" s="14"/>
      <c r="E164" s="14"/>
      <c r="F164" s="14"/>
      <c r="G164" s="13">
        <v>14</v>
      </c>
      <c r="H164" s="14"/>
      <c r="I164" s="14"/>
      <c r="J164" s="15">
        <f>SUM(D164:I164)/7</f>
      </c>
      <c r="K164" s="16">
        <f>VLOOKUP(A164,维度表!$A$1:$B$37,2,FALSE)</f>
      </c>
    </row>
    <row x14ac:dyDescent="0.25" r="165" customHeight="1" ht="16.5">
      <c r="A165" s="12" t="s">
        <v>25</v>
      </c>
      <c r="B165" s="12" t="s">
        <v>59</v>
      </c>
      <c r="C165" s="12" t="s">
        <v>86</v>
      </c>
      <c r="D165" s="13">
        <v>15</v>
      </c>
      <c r="E165" s="13">
        <v>15</v>
      </c>
      <c r="F165" s="13">
        <v>21</v>
      </c>
      <c r="G165" s="14"/>
      <c r="H165" s="13">
        <v>8</v>
      </c>
      <c r="I165" s="13">
        <v>9</v>
      </c>
      <c r="J165" s="15">
        <f>SUM(D165:I165)/7</f>
      </c>
      <c r="K165" s="16">
        <f>VLOOKUP(A165,维度表!$A$1:$B$37,2,FALSE)</f>
      </c>
    </row>
    <row x14ac:dyDescent="0.25" r="166" customHeight="1" ht="16.5">
      <c r="A166" s="12" t="s">
        <v>25</v>
      </c>
      <c r="B166" s="12" t="s">
        <v>57</v>
      </c>
      <c r="C166" s="12" t="s">
        <v>90</v>
      </c>
      <c r="D166" s="13">
        <v>17</v>
      </c>
      <c r="E166" s="13">
        <v>8</v>
      </c>
      <c r="F166" s="13">
        <v>10</v>
      </c>
      <c r="G166" s="14"/>
      <c r="H166" s="13">
        <v>6</v>
      </c>
      <c r="I166" s="13">
        <v>4</v>
      </c>
      <c r="J166" s="15">
        <f>SUM(D166:I166)/7</f>
      </c>
      <c r="K166" s="16">
        <f>VLOOKUP(A166,维度表!$A$1:$B$37,2,FALSE)</f>
      </c>
    </row>
    <row x14ac:dyDescent="0.25" r="167" customHeight="1" ht="16.5">
      <c r="A167" s="12" t="s">
        <v>25</v>
      </c>
      <c r="B167" s="12" t="s">
        <v>66</v>
      </c>
      <c r="C167" s="12" t="s">
        <v>72</v>
      </c>
      <c r="D167" s="13">
        <v>5</v>
      </c>
      <c r="E167" s="13">
        <v>5</v>
      </c>
      <c r="F167" s="13">
        <v>4</v>
      </c>
      <c r="G167" s="14"/>
      <c r="H167" s="14"/>
      <c r="I167" s="13">
        <v>1</v>
      </c>
      <c r="J167" s="15">
        <f>SUM(D167:I167)/7</f>
      </c>
      <c r="K167" s="16">
        <f>VLOOKUP(A167,维度表!$A$1:$B$37,2,FALSE)</f>
      </c>
    </row>
    <row x14ac:dyDescent="0.25" r="168" customHeight="1" ht="16.5">
      <c r="A168" s="12" t="s">
        <v>25</v>
      </c>
      <c r="B168" s="12" t="s">
        <v>58</v>
      </c>
      <c r="C168" s="12" t="s">
        <v>58</v>
      </c>
      <c r="D168" s="14"/>
      <c r="E168" s="14"/>
      <c r="F168" s="14"/>
      <c r="G168" s="13">
        <v>35</v>
      </c>
      <c r="H168" s="14"/>
      <c r="I168" s="14"/>
      <c r="J168" s="15">
        <f>SUM(D168:I168)/7</f>
      </c>
      <c r="K168" s="16">
        <f>VLOOKUP(A168,维度表!$A$1:$B$37,2,FALSE)</f>
      </c>
    </row>
    <row x14ac:dyDescent="0.25" r="169" customHeight="1" ht="16.5">
      <c r="A169" s="12" t="s">
        <v>36</v>
      </c>
      <c r="B169" s="12" t="s">
        <v>59</v>
      </c>
      <c r="C169" s="12" t="s">
        <v>91</v>
      </c>
      <c r="D169" s="13">
        <v>29</v>
      </c>
      <c r="E169" s="13">
        <v>48</v>
      </c>
      <c r="F169" s="13">
        <v>16</v>
      </c>
      <c r="G169" s="13">
        <v>8</v>
      </c>
      <c r="H169" s="14"/>
      <c r="I169" s="14"/>
      <c r="J169" s="15">
        <f>SUM(D169:I169)/7</f>
      </c>
      <c r="K169" s="16">
        <f>VLOOKUP(A169,维度表!$A$1:$B$37,2,FALSE)</f>
      </c>
    </row>
    <row x14ac:dyDescent="0.25" r="170" customHeight="1" ht="16.5">
      <c r="A170" s="12" t="s">
        <v>36</v>
      </c>
      <c r="B170" s="12" t="s">
        <v>57</v>
      </c>
      <c r="C170" s="12" t="s">
        <v>132</v>
      </c>
      <c r="D170" s="13">
        <v>18</v>
      </c>
      <c r="E170" s="13">
        <v>8</v>
      </c>
      <c r="F170" s="13">
        <v>8</v>
      </c>
      <c r="G170" s="13">
        <v>8</v>
      </c>
      <c r="H170" s="14"/>
      <c r="I170" s="14"/>
      <c r="J170" s="15">
        <f>SUM(D170:I170)/7</f>
      </c>
      <c r="K170" s="16">
        <f>VLOOKUP(A170,维度表!$A$1:$B$37,2,FALSE)</f>
      </c>
    </row>
    <row x14ac:dyDescent="0.25" r="171" customHeight="1" ht="16.5">
      <c r="A171" s="12" t="s">
        <v>36</v>
      </c>
      <c r="B171" s="12" t="s">
        <v>58</v>
      </c>
      <c r="C171" s="12" t="s">
        <v>67</v>
      </c>
      <c r="D171" s="14"/>
      <c r="E171" s="14"/>
      <c r="F171" s="13">
        <v>16</v>
      </c>
      <c r="G171" s="13">
        <v>16</v>
      </c>
      <c r="H171" s="14"/>
      <c r="I171" s="14"/>
      <c r="J171" s="15">
        <f>SUM(D171:I171)/7</f>
      </c>
      <c r="K171" s="16">
        <f>VLOOKUP(A171,维度表!$A$1:$B$37,2,FALSE)</f>
      </c>
    </row>
    <row x14ac:dyDescent="0.25" r="172" customHeight="1" ht="16.5">
      <c r="A172" s="12" t="s">
        <v>33</v>
      </c>
      <c r="B172" s="12" t="s">
        <v>57</v>
      </c>
      <c r="C172" s="12" t="s">
        <v>133</v>
      </c>
      <c r="D172" s="17">
        <v>32.5</v>
      </c>
      <c r="E172" s="17">
        <v>36.5</v>
      </c>
      <c r="F172" s="17">
        <v>42.5</v>
      </c>
      <c r="G172" s="14"/>
      <c r="H172" s="14"/>
      <c r="I172" s="14"/>
      <c r="J172" s="15">
        <f>SUM(D172:I172)/7</f>
      </c>
      <c r="K172" s="16">
        <f>VLOOKUP(A172,维度表!$A$1:$B$37,2,FALSE)</f>
      </c>
    </row>
    <row x14ac:dyDescent="0.25" r="173" customHeight="1" ht="16.5">
      <c r="A173" s="12" t="s">
        <v>33</v>
      </c>
      <c r="B173" s="12" t="s">
        <v>59</v>
      </c>
      <c r="C173" s="12" t="s">
        <v>134</v>
      </c>
      <c r="D173" s="14"/>
      <c r="E173" s="13">
        <v>5</v>
      </c>
      <c r="F173" s="14"/>
      <c r="G173" s="14"/>
      <c r="H173" s="14"/>
      <c r="I173" s="14"/>
      <c r="J173" s="15">
        <f>SUM(D173:I173)/7</f>
      </c>
      <c r="K173" s="16">
        <f>VLOOKUP(A173,维度表!$A$1:$B$37,2,FALSE)</f>
      </c>
    </row>
    <row x14ac:dyDescent="0.25" r="174" customHeight="1" ht="16.5">
      <c r="A174" s="12" t="s">
        <v>33</v>
      </c>
      <c r="B174" s="12" t="s">
        <v>58</v>
      </c>
      <c r="C174" s="12" t="s">
        <v>135</v>
      </c>
      <c r="D174" s="14"/>
      <c r="E174" s="14"/>
      <c r="F174" s="14"/>
      <c r="G174" s="13">
        <v>32</v>
      </c>
      <c r="H174" s="14"/>
      <c r="I174" s="14"/>
      <c r="J174" s="15">
        <f>SUM(D174:I174)/7</f>
      </c>
      <c r="K174" s="16">
        <f>VLOOKUP(A174,维度表!$A$1:$B$37,2,FALSE)</f>
      </c>
    </row>
    <row x14ac:dyDescent="0.25" r="175" customHeight="1" ht="16.5">
      <c r="A175" s="12" t="s">
        <v>37</v>
      </c>
      <c r="B175" s="12" t="s">
        <v>57</v>
      </c>
      <c r="C175" s="12" t="s">
        <v>136</v>
      </c>
      <c r="D175" s="14"/>
      <c r="E175" s="13">
        <v>4</v>
      </c>
      <c r="F175" s="13">
        <v>5</v>
      </c>
      <c r="G175" s="14"/>
      <c r="H175" s="13">
        <v>2</v>
      </c>
      <c r="I175" s="14"/>
      <c r="J175" s="15">
        <f>SUM(D175:I175)/7</f>
      </c>
      <c r="K175" s="16">
        <f>VLOOKUP(A175,维度表!$A$1:$B$37,2,FALSE)</f>
      </c>
    </row>
    <row x14ac:dyDescent="0.25" r="176" customHeight="1" ht="16.5">
      <c r="A176" s="12" t="s">
        <v>37</v>
      </c>
      <c r="B176" s="12" t="s">
        <v>57</v>
      </c>
      <c r="C176" s="12" t="s">
        <v>137</v>
      </c>
      <c r="D176" s="14"/>
      <c r="E176" s="13">
        <v>19</v>
      </c>
      <c r="F176" s="13">
        <v>24</v>
      </c>
      <c r="G176" s="14"/>
      <c r="H176" s="13">
        <v>11</v>
      </c>
      <c r="I176" s="14"/>
      <c r="J176" s="15">
        <f>SUM(D176:I176)/7</f>
      </c>
      <c r="K176" s="16">
        <f>VLOOKUP(A176,维度表!$A$1:$B$37,2,FALSE)</f>
      </c>
    </row>
    <row x14ac:dyDescent="0.25" r="177" customHeight="1" ht="16.5">
      <c r="A177" s="12" t="s">
        <v>37</v>
      </c>
      <c r="B177" s="12" t="s">
        <v>57</v>
      </c>
      <c r="C177" s="12" t="s">
        <v>138</v>
      </c>
      <c r="D177" s="14"/>
      <c r="E177" s="13">
        <v>6</v>
      </c>
      <c r="F177" s="17">
        <v>6.5</v>
      </c>
      <c r="G177" s="14"/>
      <c r="H177" s="13">
        <v>1</v>
      </c>
      <c r="I177" s="14"/>
      <c r="J177" s="15">
        <f>SUM(D177:I177)/7</f>
      </c>
      <c r="K177" s="16">
        <f>VLOOKUP(A177,维度表!$A$1:$B$37,2,FALSE)</f>
      </c>
    </row>
    <row x14ac:dyDescent="0.25" r="178" customHeight="1" ht="16.5">
      <c r="A178" s="12" t="s">
        <v>37</v>
      </c>
      <c r="B178" s="12" t="s">
        <v>57</v>
      </c>
      <c r="C178" s="12" t="s">
        <v>139</v>
      </c>
      <c r="D178" s="14"/>
      <c r="E178" s="13">
        <v>12</v>
      </c>
      <c r="F178" s="13">
        <v>15</v>
      </c>
      <c r="G178" s="14"/>
      <c r="H178" s="13">
        <v>6</v>
      </c>
      <c r="I178" s="14"/>
      <c r="J178" s="15">
        <f>SUM(D178:I178)/7</f>
      </c>
      <c r="K178" s="16">
        <f>VLOOKUP(A178,维度表!$A$1:$B$37,2,FALSE)</f>
      </c>
    </row>
    <row x14ac:dyDescent="0.25" r="179" customHeight="1" ht="16.5">
      <c r="A179" s="12" t="s">
        <v>37</v>
      </c>
      <c r="B179" s="12" t="s">
        <v>57</v>
      </c>
      <c r="C179" s="12" t="s">
        <v>140</v>
      </c>
      <c r="D179" s="14"/>
      <c r="E179" s="17">
        <v>4.5</v>
      </c>
      <c r="F179" s="17">
        <v>5.5</v>
      </c>
      <c r="G179" s="14"/>
      <c r="H179" s="13">
        <v>2</v>
      </c>
      <c r="I179" s="14"/>
      <c r="J179" s="15">
        <f>SUM(D179:I179)/7</f>
      </c>
      <c r="K179" s="16">
        <f>VLOOKUP(A179,维度表!$A$1:$B$37,2,FALSE)</f>
      </c>
    </row>
    <row x14ac:dyDescent="0.25" r="180" customHeight="1" ht="16.5">
      <c r="A180" s="12" t="s">
        <v>37</v>
      </c>
      <c r="B180" s="12" t="s">
        <v>58</v>
      </c>
      <c r="C180" s="12"/>
      <c r="D180" s="14"/>
      <c r="E180" s="14"/>
      <c r="F180" s="14"/>
      <c r="G180" s="13">
        <v>35</v>
      </c>
      <c r="H180" s="14"/>
      <c r="I180" s="14"/>
      <c r="J180" s="15">
        <f>SUM(D180:I180)/7</f>
      </c>
      <c r="K180" s="16">
        <f>VLOOKUP(A180,维度表!$A$1:$B$37,2,FALSE)</f>
      </c>
    </row>
    <row x14ac:dyDescent="0.25" r="181" customHeight="1" ht="16.5">
      <c r="A181" s="12" t="s">
        <v>30</v>
      </c>
      <c r="B181" s="12" t="s">
        <v>59</v>
      </c>
      <c r="C181" s="12" t="s">
        <v>141</v>
      </c>
      <c r="D181" s="17">
        <v>1.5</v>
      </c>
      <c r="E181" s="13">
        <v>1</v>
      </c>
      <c r="F181" s="14"/>
      <c r="G181" s="14"/>
      <c r="H181" s="14"/>
      <c r="I181" s="14"/>
      <c r="J181" s="15">
        <f>SUM(D181:I181)/7</f>
      </c>
      <c r="K181" s="16">
        <f>VLOOKUP(A181,维度表!$A$1:$B$37,2,FALSE)</f>
      </c>
    </row>
    <row x14ac:dyDescent="0.25" r="182" customHeight="1" ht="16.5">
      <c r="A182" s="12" t="s">
        <v>30</v>
      </c>
      <c r="B182" s="12" t="s">
        <v>58</v>
      </c>
      <c r="C182" s="12" t="s">
        <v>101</v>
      </c>
      <c r="D182" s="13">
        <v>3</v>
      </c>
      <c r="E182" s="13">
        <v>1</v>
      </c>
      <c r="F182" s="17">
        <v>1.5</v>
      </c>
      <c r="G182" s="14"/>
      <c r="H182" s="14"/>
      <c r="I182" s="14"/>
      <c r="J182" s="15">
        <f>SUM(D182:I182)/7</f>
      </c>
      <c r="K182" s="16">
        <f>VLOOKUP(A182,维度表!$A$1:$B$37,2,FALSE)</f>
      </c>
    </row>
    <row x14ac:dyDescent="0.25" r="183" customHeight="1" ht="16.5">
      <c r="A183" s="12" t="s">
        <v>30</v>
      </c>
      <c r="B183" s="12" t="s">
        <v>57</v>
      </c>
      <c r="C183" s="12" t="s">
        <v>142</v>
      </c>
      <c r="D183" s="13">
        <v>4</v>
      </c>
      <c r="E183" s="17">
        <v>1.5</v>
      </c>
      <c r="F183" s="17">
        <v>0.5</v>
      </c>
      <c r="G183" s="14"/>
      <c r="H183" s="13">
        <v>2</v>
      </c>
      <c r="I183" s="14"/>
      <c r="J183" s="15">
        <f>SUM(D183:I183)/7</f>
      </c>
      <c r="K183" s="16">
        <f>VLOOKUP(A183,维度表!$A$1:$B$37,2,FALSE)</f>
      </c>
    </row>
    <row x14ac:dyDescent="0.25" r="184" customHeight="1" ht="16.5">
      <c r="A184" s="12" t="s">
        <v>30</v>
      </c>
      <c r="B184" s="12" t="s">
        <v>57</v>
      </c>
      <c r="C184" s="12" t="s">
        <v>143</v>
      </c>
      <c r="D184" s="13">
        <v>1</v>
      </c>
      <c r="E184" s="14"/>
      <c r="F184" s="13">
        <v>3</v>
      </c>
      <c r="G184" s="14"/>
      <c r="H184" s="13">
        <v>2</v>
      </c>
      <c r="I184" s="14"/>
      <c r="J184" s="15">
        <f>SUM(D184:I184)/7</f>
      </c>
      <c r="K184" s="16">
        <f>VLOOKUP(A184,维度表!$A$1:$B$37,2,FALSE)</f>
      </c>
    </row>
    <row x14ac:dyDescent="0.25" r="185" customHeight="1" ht="16.5">
      <c r="A185" s="12" t="s">
        <v>30</v>
      </c>
      <c r="B185" s="12" t="s">
        <v>57</v>
      </c>
      <c r="C185" s="12" t="s">
        <v>67</v>
      </c>
      <c r="D185" s="13">
        <v>4</v>
      </c>
      <c r="E185" s="13">
        <v>16</v>
      </c>
      <c r="F185" s="14"/>
      <c r="G185" s="14"/>
      <c r="H185" s="14"/>
      <c r="I185" s="14"/>
      <c r="J185" s="15">
        <f>SUM(D185:I185)/7</f>
      </c>
      <c r="K185" s="16">
        <f>VLOOKUP(A185,维度表!$A$1:$B$37,2,FALSE)</f>
      </c>
    </row>
    <row x14ac:dyDescent="0.25" r="186" customHeight="1" ht="16.5">
      <c r="A186" s="12" t="s">
        <v>30</v>
      </c>
      <c r="B186" s="12" t="s">
        <v>57</v>
      </c>
      <c r="C186" s="12" t="s">
        <v>144</v>
      </c>
      <c r="D186" s="17">
        <v>2.5</v>
      </c>
      <c r="E186" s="17">
        <v>0.5</v>
      </c>
      <c r="F186" s="14"/>
      <c r="G186" s="14"/>
      <c r="H186" s="17">
        <v>1.5</v>
      </c>
      <c r="I186" s="14"/>
      <c r="J186" s="15">
        <f>SUM(D186:I186)/7</f>
      </c>
      <c r="K186" s="16">
        <f>VLOOKUP(A186,维度表!$A$1:$B$37,2,FALSE)</f>
      </c>
    </row>
    <row x14ac:dyDescent="0.25" r="187" customHeight="1" ht="16.5">
      <c r="A187" s="12" t="s">
        <v>30</v>
      </c>
      <c r="B187" s="12" t="s">
        <v>57</v>
      </c>
      <c r="C187" s="12" t="s">
        <v>72</v>
      </c>
      <c r="D187" s="17">
        <v>1.5</v>
      </c>
      <c r="E187" s="13">
        <v>1</v>
      </c>
      <c r="F187" s="13">
        <v>3</v>
      </c>
      <c r="G187" s="14"/>
      <c r="H187" s="14"/>
      <c r="I187" s="14"/>
      <c r="J187" s="15">
        <f>SUM(D187:I187)/7</f>
      </c>
      <c r="K187" s="16">
        <f>VLOOKUP(A187,维度表!$A$1:$B$37,2,FALSE)</f>
      </c>
    </row>
    <row x14ac:dyDescent="0.25" r="188" customHeight="1" ht="16.5">
      <c r="A188" s="12" t="s">
        <v>30</v>
      </c>
      <c r="B188" s="12" t="s">
        <v>57</v>
      </c>
      <c r="C188" s="12" t="s">
        <v>133</v>
      </c>
      <c r="D188" s="13">
        <v>2</v>
      </c>
      <c r="E188" s="17">
        <v>1.5</v>
      </c>
      <c r="F188" s="14"/>
      <c r="G188" s="14"/>
      <c r="H188" s="17">
        <v>1.5</v>
      </c>
      <c r="I188" s="14"/>
      <c r="J188" s="15">
        <f>SUM(D188:I188)/7</f>
      </c>
      <c r="K188" s="16">
        <f>VLOOKUP(A188,维度表!$A$1:$B$37,2,FALSE)</f>
      </c>
    </row>
    <row x14ac:dyDescent="0.25" r="189" customHeight="1" ht="16.5">
      <c r="A189" s="12" t="s">
        <v>30</v>
      </c>
      <c r="B189" s="12" t="s">
        <v>57</v>
      </c>
      <c r="C189" s="12" t="s">
        <v>145</v>
      </c>
      <c r="D189" s="17">
        <v>5.5</v>
      </c>
      <c r="E189" s="17">
        <v>11.5</v>
      </c>
      <c r="F189" s="13">
        <v>7</v>
      </c>
      <c r="G189" s="14"/>
      <c r="H189" s="13">
        <v>4</v>
      </c>
      <c r="I189" s="14"/>
      <c r="J189" s="15">
        <f>SUM(D189:I189)/7</f>
      </c>
      <c r="K189" s="16">
        <f>VLOOKUP(A189,维度表!$A$1:$B$37,2,FALSE)</f>
      </c>
    </row>
    <row x14ac:dyDescent="0.25" r="190" customHeight="1" ht="16.5">
      <c r="A190" s="12" t="s">
        <v>30</v>
      </c>
      <c r="B190" s="12" t="s">
        <v>57</v>
      </c>
      <c r="C190" s="12" t="s">
        <v>146</v>
      </c>
      <c r="D190" s="17">
        <v>5.5</v>
      </c>
      <c r="E190" s="13">
        <v>7</v>
      </c>
      <c r="F190" s="13">
        <v>6</v>
      </c>
      <c r="G190" s="14"/>
      <c r="H190" s="13">
        <v>4</v>
      </c>
      <c r="I190" s="14"/>
      <c r="J190" s="15">
        <f>SUM(D190:I190)/7</f>
      </c>
      <c r="K190" s="16">
        <f>VLOOKUP(A190,维度表!$A$1:$B$37,2,FALSE)</f>
      </c>
    </row>
    <row x14ac:dyDescent="0.25" r="191" customHeight="1" ht="16.5">
      <c r="A191" s="12" t="s">
        <v>30</v>
      </c>
      <c r="B191" s="12" t="s">
        <v>57</v>
      </c>
      <c r="C191" s="12" t="s">
        <v>147</v>
      </c>
      <c r="D191" s="14"/>
      <c r="E191" s="17">
        <v>0.5</v>
      </c>
      <c r="F191" s="14"/>
      <c r="G191" s="14"/>
      <c r="H191" s="14"/>
      <c r="I191" s="14"/>
      <c r="J191" s="15">
        <f>SUM(D191:I191)/7</f>
      </c>
      <c r="K191" s="16">
        <f>VLOOKUP(A191,维度表!$A$1:$B$37,2,FALSE)</f>
      </c>
    </row>
    <row x14ac:dyDescent="0.25" r="192" customHeight="1" ht="16.5">
      <c r="A192" s="12" t="s">
        <v>30</v>
      </c>
      <c r="B192" s="12" t="s">
        <v>58</v>
      </c>
      <c r="C192" s="12" t="s">
        <v>58</v>
      </c>
      <c r="D192" s="14"/>
      <c r="E192" s="14"/>
      <c r="F192" s="13">
        <v>14</v>
      </c>
      <c r="G192" s="13">
        <v>14</v>
      </c>
      <c r="H192" s="14"/>
      <c r="I192" s="14"/>
      <c r="J192" s="15">
        <f>SUM(D192:I192)/7</f>
      </c>
      <c r="K192" s="16">
        <f>VLOOKUP(A192,维度表!$A$1:$B$37,2,FALSE)</f>
      </c>
    </row>
    <row x14ac:dyDescent="0.25" r="193" customHeight="1" ht="16.5">
      <c r="A193" s="12" t="s">
        <v>35</v>
      </c>
      <c r="B193" s="12" t="s">
        <v>57</v>
      </c>
      <c r="C193" s="12" t="s">
        <v>133</v>
      </c>
      <c r="D193" s="13">
        <v>33</v>
      </c>
      <c r="E193" s="17">
        <v>44.3</v>
      </c>
      <c r="F193" s="14"/>
      <c r="G193" s="13">
        <v>15</v>
      </c>
      <c r="H193" s="17">
        <v>15.8</v>
      </c>
      <c r="I193" s="14"/>
      <c r="J193" s="15">
        <f>SUM(D193:I193)/7</f>
      </c>
      <c r="K193" s="16">
        <f>VLOOKUP(A193,维度表!$A$1:$B$37,2,FALSE)</f>
      </c>
    </row>
    <row x14ac:dyDescent="0.25" r="194" customHeight="1" ht="16.5">
      <c r="A194" s="12" t="s">
        <v>35</v>
      </c>
      <c r="B194" s="12" t="s">
        <v>58</v>
      </c>
      <c r="C194" s="12" t="s">
        <v>58</v>
      </c>
      <c r="D194" s="14"/>
      <c r="E194" s="14"/>
      <c r="F194" s="13">
        <v>35</v>
      </c>
      <c r="G194" s="14"/>
      <c r="H194" s="14"/>
      <c r="I194" s="14"/>
      <c r="J194" s="15">
        <f>SUM(D194:I194)/7</f>
      </c>
      <c r="K194" s="16">
        <f>VLOOKUP(A194,维度表!$A$1:$B$37,2,FALSE)</f>
      </c>
    </row>
    <row x14ac:dyDescent="0.25" r="195" customHeight="1" ht="16.5">
      <c r="A195" s="12" t="s">
        <v>43</v>
      </c>
      <c r="B195" s="12" t="s">
        <v>57</v>
      </c>
      <c r="C195" s="12" t="s">
        <v>131</v>
      </c>
      <c r="D195" s="17">
        <v>21.5</v>
      </c>
      <c r="E195" s="17">
        <v>40.5</v>
      </c>
      <c r="F195" s="14"/>
      <c r="G195" s="14"/>
      <c r="H195" s="14"/>
      <c r="I195" s="14"/>
      <c r="J195" s="15">
        <f>SUM(D195:I195)/7</f>
      </c>
      <c r="K195" s="16">
        <f>VLOOKUP(A195,维度表!$A$1:$B$37,2,FALSE)</f>
      </c>
    </row>
    <row x14ac:dyDescent="0.25" r="196" customHeight="1" ht="16.5">
      <c r="A196" s="12" t="s">
        <v>43</v>
      </c>
      <c r="B196" s="12" t="s">
        <v>57</v>
      </c>
      <c r="C196" s="12" t="s">
        <v>38</v>
      </c>
      <c r="D196" s="13">
        <v>28</v>
      </c>
      <c r="E196" s="14"/>
      <c r="F196" s="14"/>
      <c r="G196" s="13">
        <v>11</v>
      </c>
      <c r="H196" s="13">
        <v>16</v>
      </c>
      <c r="I196" s="14"/>
      <c r="J196" s="15">
        <f>SUM(D196:I196)/7</f>
      </c>
      <c r="K196" s="16">
        <f>VLOOKUP(A196,维度表!$A$1:$B$37,2,FALSE)</f>
      </c>
    </row>
    <row x14ac:dyDescent="0.25" r="197" customHeight="1" ht="16.5">
      <c r="A197" s="12" t="s">
        <v>43</v>
      </c>
      <c r="B197" s="12" t="s">
        <v>58</v>
      </c>
      <c r="C197" s="12" t="s">
        <v>96</v>
      </c>
      <c r="D197" s="14"/>
      <c r="E197" s="13">
        <v>7</v>
      </c>
      <c r="F197" s="14"/>
      <c r="G197" s="14"/>
      <c r="H197" s="14"/>
      <c r="I197" s="14"/>
      <c r="J197" s="15">
        <f>SUM(D197:I197)/7</f>
      </c>
      <c r="K197" s="16">
        <f>VLOOKUP(A197,维度表!$A$1:$B$37,2,FALSE)</f>
      </c>
    </row>
    <row x14ac:dyDescent="0.25" r="198" customHeight="1" ht="16.5">
      <c r="A198" s="12" t="s">
        <v>32</v>
      </c>
      <c r="B198" s="12" t="s">
        <v>57</v>
      </c>
      <c r="C198" s="12" t="s">
        <v>144</v>
      </c>
      <c r="D198" s="13">
        <v>27</v>
      </c>
      <c r="E198" s="13">
        <v>29</v>
      </c>
      <c r="F198" s="13">
        <v>35</v>
      </c>
      <c r="G198" s="14"/>
      <c r="H198" s="14"/>
      <c r="I198" s="14"/>
      <c r="J198" s="15">
        <f>SUM(D198:I198)/7</f>
      </c>
      <c r="K198" s="16">
        <f>VLOOKUP(A198,维度表!$A$1:$B$37,2,FALSE)</f>
      </c>
    </row>
    <row x14ac:dyDescent="0.25" r="199" customHeight="1" ht="16.5">
      <c r="A199" s="12" t="s">
        <v>32</v>
      </c>
      <c r="B199" s="12" t="s">
        <v>57</v>
      </c>
      <c r="C199" s="12" t="s">
        <v>148</v>
      </c>
      <c r="D199" s="13">
        <v>6</v>
      </c>
      <c r="E199" s="17">
        <v>9.5</v>
      </c>
      <c r="F199" s="14"/>
      <c r="G199" s="14"/>
      <c r="H199" s="14"/>
      <c r="I199" s="14"/>
      <c r="J199" s="15">
        <f>SUM(D199:I199)/7</f>
      </c>
      <c r="K199" s="16">
        <f>VLOOKUP(A199,维度表!$A$1:$B$37,2,FALSE)</f>
      </c>
    </row>
    <row x14ac:dyDescent="0.25" r="200" customHeight="1" ht="16.5">
      <c r="A200" s="12" t="s">
        <v>32</v>
      </c>
      <c r="B200" s="12" t="s">
        <v>58</v>
      </c>
      <c r="C200" s="12" t="s">
        <v>58</v>
      </c>
      <c r="D200" s="14"/>
      <c r="E200" s="13">
        <v>4</v>
      </c>
      <c r="F200" s="14"/>
      <c r="G200" s="13">
        <v>14</v>
      </c>
      <c r="H200" s="13">
        <v>14</v>
      </c>
      <c r="I200" s="14"/>
      <c r="J200" s="15">
        <f>SUM(D200:I200)/7</f>
      </c>
      <c r="K200" s="16">
        <f>VLOOKUP(A200,维度表!$A$1:$B$37,2,FALSE)</f>
      </c>
    </row>
    <row x14ac:dyDescent="0.25" r="201" customHeight="1" ht="16.5">
      <c r="A201" s="12" t="s">
        <v>3</v>
      </c>
      <c r="B201" s="12" t="s">
        <v>57</v>
      </c>
      <c r="C201" s="12" t="s">
        <v>90</v>
      </c>
      <c r="D201" s="13">
        <v>2</v>
      </c>
      <c r="E201" s="14"/>
      <c r="F201" s="13">
        <v>5</v>
      </c>
      <c r="G201" s="14"/>
      <c r="H201" s="14"/>
      <c r="I201" s="13">
        <v>4</v>
      </c>
      <c r="J201" s="15">
        <f>SUM(D201:I201)/7</f>
      </c>
      <c r="K201" s="16">
        <f>VLOOKUP(A201,维度表!$A$1:$B$37,2,FALSE)</f>
      </c>
    </row>
    <row x14ac:dyDescent="0.25" r="202" customHeight="1" ht="16.5">
      <c r="A202" s="12" t="s">
        <v>3</v>
      </c>
      <c r="B202" s="12" t="s">
        <v>57</v>
      </c>
      <c r="C202" s="12" t="s">
        <v>112</v>
      </c>
      <c r="D202" s="13">
        <v>2</v>
      </c>
      <c r="E202" s="13">
        <v>29</v>
      </c>
      <c r="F202" s="17">
        <v>19.5</v>
      </c>
      <c r="G202" s="14"/>
      <c r="H202" s="14"/>
      <c r="I202" s="13">
        <v>10</v>
      </c>
      <c r="J202" s="15">
        <f>SUM(D202:I202)/7</f>
      </c>
      <c r="K202" s="16">
        <f>VLOOKUP(A202,维度表!$A$1:$B$37,2,FALSE)</f>
      </c>
    </row>
    <row x14ac:dyDescent="0.25" r="203" customHeight="1" ht="16.5">
      <c r="A203" s="12" t="s">
        <v>3</v>
      </c>
      <c r="B203" s="12" t="s">
        <v>57</v>
      </c>
      <c r="C203" s="12" t="s">
        <v>149</v>
      </c>
      <c r="D203" s="13">
        <v>4</v>
      </c>
      <c r="E203" s="17">
        <v>1.5</v>
      </c>
      <c r="F203" s="13">
        <v>6</v>
      </c>
      <c r="G203" s="14"/>
      <c r="H203" s="14"/>
      <c r="I203" s="13">
        <v>2</v>
      </c>
      <c r="J203" s="15">
        <f>SUM(D203:I203)/7</f>
      </c>
      <c r="K203" s="16">
        <f>VLOOKUP(A203,维度表!$A$1:$B$37,2,FALSE)</f>
      </c>
    </row>
    <row x14ac:dyDescent="0.25" r="204" customHeight="1" ht="16.5">
      <c r="A204" s="12" t="s">
        <v>3</v>
      </c>
      <c r="B204" s="12" t="s">
        <v>57</v>
      </c>
      <c r="C204" s="12" t="s">
        <v>150</v>
      </c>
      <c r="D204" s="13">
        <v>2</v>
      </c>
      <c r="E204" s="14"/>
      <c r="F204" s="13">
        <v>8</v>
      </c>
      <c r="G204" s="14"/>
      <c r="H204" s="14"/>
      <c r="I204" s="14"/>
      <c r="J204" s="15">
        <f>SUM(D204:I204)/7</f>
      </c>
      <c r="K204" s="16">
        <f>VLOOKUP(A204,维度表!$A$1:$B$37,2,FALSE)</f>
      </c>
    </row>
    <row x14ac:dyDescent="0.25" r="205" customHeight="1" ht="16.5">
      <c r="A205" s="12" t="s">
        <v>3</v>
      </c>
      <c r="B205" s="12" t="s">
        <v>66</v>
      </c>
      <c r="C205" s="12" t="s">
        <v>101</v>
      </c>
      <c r="D205" s="14"/>
      <c r="E205" s="17">
        <v>7.5</v>
      </c>
      <c r="F205" s="17">
        <v>1.5</v>
      </c>
      <c r="G205" s="14"/>
      <c r="H205" s="14"/>
      <c r="I205" s="14"/>
      <c r="J205" s="15">
        <f>SUM(D205:I205)/7</f>
      </c>
      <c r="K205" s="16">
        <f>VLOOKUP(A205,维度表!$A$1:$B$37,2,FALSE)</f>
      </c>
    </row>
    <row x14ac:dyDescent="0.25" r="206" customHeight="1" ht="16.5">
      <c r="A206" s="12" t="s">
        <v>3</v>
      </c>
      <c r="B206" s="12" t="s">
        <v>58</v>
      </c>
      <c r="C206" s="12" t="s">
        <v>58</v>
      </c>
      <c r="D206" s="14"/>
      <c r="E206" s="14"/>
      <c r="F206" s="14"/>
      <c r="G206" s="13">
        <v>35</v>
      </c>
      <c r="H206" s="13">
        <v>14</v>
      </c>
      <c r="I206" s="14"/>
      <c r="J206" s="15">
        <f>SUM(D206:I206)/7</f>
      </c>
      <c r="K206" s="16">
        <f>VLOOKUP(A206,维度表!$A$1:$B$37,2,FALSE)</f>
      </c>
    </row>
    <row x14ac:dyDescent="0.25" r="207" customHeight="1" ht="16.5">
      <c r="A207" s="12" t="s">
        <v>14</v>
      </c>
      <c r="B207" s="12" t="s">
        <v>59</v>
      </c>
      <c r="C207" s="12" t="s">
        <v>94</v>
      </c>
      <c r="D207" s="13">
        <v>69</v>
      </c>
      <c r="E207" s="17">
        <v>50.5</v>
      </c>
      <c r="F207" s="13">
        <v>6</v>
      </c>
      <c r="G207" s="13">
        <v>1</v>
      </c>
      <c r="H207" s="14"/>
      <c r="I207" s="14"/>
      <c r="J207" s="15">
        <f>SUM(D207:I207)/7</f>
      </c>
      <c r="K207" s="16">
        <f>VLOOKUP(A207,维度表!$A$1:$B$37,2,FALSE)</f>
      </c>
    </row>
    <row x14ac:dyDescent="0.25" r="208" customHeight="1" ht="16.5">
      <c r="A208" s="12" t="s">
        <v>14</v>
      </c>
      <c r="B208" s="12" t="s">
        <v>59</v>
      </c>
      <c r="C208" s="12" t="s">
        <v>95</v>
      </c>
      <c r="D208" s="14"/>
      <c r="E208" s="14"/>
      <c r="F208" s="14"/>
      <c r="G208" s="13">
        <v>6</v>
      </c>
      <c r="H208" s="14"/>
      <c r="I208" s="14"/>
      <c r="J208" s="15">
        <f>SUM(D208:I208)/7</f>
      </c>
      <c r="K208" s="16">
        <f>VLOOKUP(A208,维度表!$A$1:$B$37,2,FALSE)</f>
      </c>
    </row>
    <row x14ac:dyDescent="0.25" r="209" customHeight="1" ht="16.5">
      <c r="A209" s="12" t="s">
        <v>14</v>
      </c>
      <c r="B209" s="12" t="s">
        <v>66</v>
      </c>
      <c r="C209" s="12" t="s">
        <v>72</v>
      </c>
      <c r="D209" s="14"/>
      <c r="E209" s="14"/>
      <c r="F209" s="14"/>
      <c r="G209" s="17">
        <v>1.5</v>
      </c>
      <c r="H209" s="14"/>
      <c r="I209" s="14"/>
      <c r="J209" s="15">
        <f>SUM(D209:I209)/7</f>
      </c>
      <c r="K209" s="16">
        <f>VLOOKUP(A209,维度表!$A$1:$B$37,2,FALSE)</f>
      </c>
    </row>
    <row x14ac:dyDescent="0.25" r="210" customHeight="1" ht="16.5">
      <c r="A210" s="12" t="s">
        <v>14</v>
      </c>
      <c r="B210" s="12" t="s">
        <v>66</v>
      </c>
      <c r="C210" s="12" t="s">
        <v>101</v>
      </c>
      <c r="D210" s="14"/>
      <c r="E210" s="14"/>
      <c r="F210" s="14"/>
      <c r="G210" s="13">
        <v>7</v>
      </c>
      <c r="H210" s="14"/>
      <c r="I210" s="14"/>
      <c r="J210" s="15">
        <f>SUM(D210:I210)/7</f>
      </c>
      <c r="K210" s="16">
        <f>VLOOKUP(A210,维度表!$A$1:$B$37,2,FALSE)</f>
      </c>
    </row>
    <row x14ac:dyDescent="0.25" r="211" customHeight="1" ht="16.5">
      <c r="A211" s="12" t="s">
        <v>12</v>
      </c>
      <c r="B211" s="12" t="s">
        <v>59</v>
      </c>
      <c r="C211" s="12" t="s">
        <v>151</v>
      </c>
      <c r="D211" s="13">
        <v>4</v>
      </c>
      <c r="E211" s="13">
        <v>10</v>
      </c>
      <c r="F211" s="13">
        <v>2</v>
      </c>
      <c r="G211" s="14"/>
      <c r="H211" s="13">
        <v>1</v>
      </c>
      <c r="I211" s="14"/>
      <c r="J211" s="15">
        <f>SUM(D211:I211)/7</f>
      </c>
      <c r="K211" s="16">
        <f>VLOOKUP(A211,维度表!$A$1:$B$37,2,FALSE)</f>
      </c>
    </row>
    <row x14ac:dyDescent="0.25" r="212" customHeight="1" ht="16.5">
      <c r="A212" s="12" t="s">
        <v>12</v>
      </c>
      <c r="B212" s="12" t="s">
        <v>59</v>
      </c>
      <c r="C212" s="12" t="s">
        <v>85</v>
      </c>
      <c r="D212" s="13">
        <v>5</v>
      </c>
      <c r="E212" s="13">
        <v>3</v>
      </c>
      <c r="F212" s="13">
        <v>4</v>
      </c>
      <c r="G212" s="14"/>
      <c r="H212" s="14"/>
      <c r="I212" s="14"/>
      <c r="J212" s="15">
        <f>SUM(D212:I212)/7</f>
      </c>
      <c r="K212" s="16">
        <f>VLOOKUP(A212,维度表!$A$1:$B$37,2,FALSE)</f>
      </c>
    </row>
    <row x14ac:dyDescent="0.25" r="213" customHeight="1" ht="16.5">
      <c r="A213" s="12" t="s">
        <v>12</v>
      </c>
      <c r="B213" s="12" t="s">
        <v>59</v>
      </c>
      <c r="C213" s="12" t="s">
        <v>152</v>
      </c>
      <c r="D213" s="13">
        <v>14</v>
      </c>
      <c r="E213" s="13">
        <v>19</v>
      </c>
      <c r="F213" s="13">
        <v>8</v>
      </c>
      <c r="G213" s="14"/>
      <c r="H213" s="13">
        <v>2</v>
      </c>
      <c r="I213" s="14"/>
      <c r="J213" s="15">
        <f>SUM(D213:I213)/7</f>
      </c>
      <c r="K213" s="16">
        <f>VLOOKUP(A213,维度表!$A$1:$B$37,2,FALSE)</f>
      </c>
    </row>
    <row x14ac:dyDescent="0.25" r="214" customHeight="1" ht="16.5">
      <c r="A214" s="12" t="s">
        <v>12</v>
      </c>
      <c r="B214" s="12" t="s">
        <v>57</v>
      </c>
      <c r="C214" s="12" t="s">
        <v>38</v>
      </c>
      <c r="D214" s="13">
        <v>1</v>
      </c>
      <c r="E214" s="13">
        <v>2</v>
      </c>
      <c r="F214" s="14"/>
      <c r="G214" s="14"/>
      <c r="H214" s="13">
        <v>4</v>
      </c>
      <c r="I214" s="14"/>
      <c r="J214" s="15">
        <f>SUM(D214:I214)/7</f>
      </c>
      <c r="K214" s="16">
        <f>VLOOKUP(A214,维度表!$A$1:$B$37,2,FALSE)</f>
      </c>
    </row>
    <row x14ac:dyDescent="0.25" r="215" customHeight="1" ht="16.5">
      <c r="A215" s="12" t="s">
        <v>12</v>
      </c>
      <c r="B215" s="12" t="s">
        <v>66</v>
      </c>
      <c r="C215" s="12" t="s">
        <v>67</v>
      </c>
      <c r="D215" s="13">
        <v>4</v>
      </c>
      <c r="E215" s="13">
        <v>2</v>
      </c>
      <c r="F215" s="14"/>
      <c r="G215" s="14"/>
      <c r="H215" s="14"/>
      <c r="I215" s="14"/>
      <c r="J215" s="15">
        <f>SUM(D215:I215)/7</f>
      </c>
      <c r="K215" s="16">
        <f>VLOOKUP(A215,维度表!$A$1:$B$37,2,FALSE)</f>
      </c>
    </row>
    <row x14ac:dyDescent="0.25" r="216" customHeight="1" ht="16.5">
      <c r="A216" s="12" t="s">
        <v>12</v>
      </c>
      <c r="B216" s="12" t="s">
        <v>66</v>
      </c>
      <c r="C216" s="12" t="s">
        <v>72</v>
      </c>
      <c r="D216" s="13">
        <v>4</v>
      </c>
      <c r="E216" s="13">
        <v>4</v>
      </c>
      <c r="F216" s="14"/>
      <c r="G216" s="14"/>
      <c r="H216" s="14"/>
      <c r="I216" s="14"/>
      <c r="J216" s="15">
        <f>SUM(D216:I216)/7</f>
      </c>
      <c r="K216" s="16">
        <f>VLOOKUP(A216,维度表!$A$1:$B$37,2,FALSE)</f>
      </c>
    </row>
    <row x14ac:dyDescent="0.25" r="217" customHeight="1" ht="16.5">
      <c r="A217" s="12" t="s">
        <v>12</v>
      </c>
      <c r="B217" s="12" t="s">
        <v>58</v>
      </c>
      <c r="C217" s="12" t="s">
        <v>58</v>
      </c>
      <c r="D217" s="14"/>
      <c r="E217" s="14"/>
      <c r="F217" s="13">
        <v>18</v>
      </c>
      <c r="G217" s="13">
        <v>14</v>
      </c>
      <c r="H217" s="13">
        <v>7</v>
      </c>
      <c r="I217" s="14"/>
      <c r="J217" s="15">
        <f>SUM(D217:I217)/7</f>
      </c>
      <c r="K217" s="16">
        <f>VLOOKUP(A217,维度表!$A$1:$B$37,2,FALSE)</f>
      </c>
    </row>
    <row x14ac:dyDescent="0.25" r="218" customHeight="1" ht="16.5">
      <c r="A218" s="18" t="s">
        <v>12</v>
      </c>
      <c r="B218" s="18" t="s">
        <v>57</v>
      </c>
      <c r="C218" s="18" t="s">
        <v>90</v>
      </c>
      <c r="D218" s="19"/>
      <c r="E218" s="19"/>
      <c r="F218" s="20">
        <v>3</v>
      </c>
      <c r="G218" s="19"/>
      <c r="H218" s="19"/>
      <c r="I218" s="19"/>
      <c r="J218" s="21">
        <f>SUM(D218:I218)/7</f>
      </c>
      <c r="K218" s="16">
        <f>VLOOKUP(A218,维度表!$A$1:$B$37,2,FALSE)</f>
      </c>
    </row>
    <row x14ac:dyDescent="0.25" r="219" customHeight="1" ht="16.5">
      <c r="A219" s="18" t="s">
        <v>34</v>
      </c>
      <c r="B219" s="18" t="s">
        <v>59</v>
      </c>
      <c r="C219" s="18" t="s">
        <v>153</v>
      </c>
      <c r="D219" s="20">
        <v>2</v>
      </c>
      <c r="E219" s="20">
        <v>4</v>
      </c>
      <c r="F219" s="20">
        <v>1</v>
      </c>
      <c r="G219" s="19"/>
      <c r="H219" s="19"/>
      <c r="I219" s="19"/>
      <c r="J219" s="21">
        <f>SUM(D219:I219)/7</f>
      </c>
      <c r="K219" s="16">
        <f>VLOOKUP(A219,维度表!$A$1:$B$37,2,FALSE)</f>
      </c>
    </row>
    <row x14ac:dyDescent="0.25" r="220" customHeight="1" ht="16.5">
      <c r="A220" s="18" t="s">
        <v>34</v>
      </c>
      <c r="B220" s="18" t="s">
        <v>57</v>
      </c>
      <c r="C220" s="18" t="s">
        <v>148</v>
      </c>
      <c r="D220" s="20">
        <v>20</v>
      </c>
      <c r="E220" s="20">
        <v>21</v>
      </c>
      <c r="F220" s="20">
        <v>2</v>
      </c>
      <c r="G220" s="19"/>
      <c r="H220" s="19"/>
      <c r="I220" s="19"/>
      <c r="J220" s="21">
        <f>SUM(D220:I220)/7</f>
      </c>
      <c r="K220" s="16">
        <f>VLOOKUP(A220,维度表!$A$1:$B$37,2,FALSE)</f>
      </c>
    </row>
    <row x14ac:dyDescent="0.25" r="221" customHeight="1" ht="16.5">
      <c r="A221" s="18" t="s">
        <v>34</v>
      </c>
      <c r="B221" s="18" t="s">
        <v>57</v>
      </c>
      <c r="C221" s="18" t="s">
        <v>133</v>
      </c>
      <c r="D221" s="20">
        <v>2</v>
      </c>
      <c r="E221" s="20">
        <v>10</v>
      </c>
      <c r="F221" s="20">
        <v>18</v>
      </c>
      <c r="G221" s="19"/>
      <c r="H221" s="19"/>
      <c r="I221" s="19"/>
      <c r="J221" s="21">
        <f>SUM(D221:I221)/7</f>
      </c>
      <c r="K221" s="16">
        <f>VLOOKUP(A221,维度表!$A$1:$B$37,2,FALSE)</f>
      </c>
    </row>
    <row x14ac:dyDescent="0.25" r="222" customHeight="1" ht="16.5">
      <c r="A222" s="18" t="s">
        <v>34</v>
      </c>
      <c r="B222" s="18" t="s">
        <v>66</v>
      </c>
      <c r="C222" s="18" t="s">
        <v>67</v>
      </c>
      <c r="D222" s="20">
        <v>3</v>
      </c>
      <c r="E222" s="19"/>
      <c r="F222" s="19"/>
      <c r="G222" s="19"/>
      <c r="H222" s="19"/>
      <c r="I222" s="19"/>
      <c r="J222" s="21">
        <f>SUM(D222:I222)/7</f>
      </c>
      <c r="K222" s="16">
        <f>VLOOKUP(A222,维度表!$A$1:$B$37,2,FALSE)</f>
      </c>
    </row>
    <row x14ac:dyDescent="0.25" r="223" customHeight="1" ht="16.5">
      <c r="A223" s="18" t="s">
        <v>34</v>
      </c>
      <c r="B223" s="18" t="s">
        <v>66</v>
      </c>
      <c r="C223" s="18" t="s">
        <v>101</v>
      </c>
      <c r="D223" s="20">
        <v>1</v>
      </c>
      <c r="E223" s="19"/>
      <c r="F223" s="19"/>
      <c r="G223" s="19"/>
      <c r="H223" s="19"/>
      <c r="I223" s="19"/>
      <c r="J223" s="21">
        <f>SUM(D223:I223)/7</f>
      </c>
      <c r="K223" s="16">
        <f>VLOOKUP(A223,维度表!$A$1:$B$37,2,FALSE)</f>
      </c>
    </row>
    <row x14ac:dyDescent="0.25" r="224" customHeight="1" ht="16.5">
      <c r="A224" s="18" t="s">
        <v>34</v>
      </c>
      <c r="B224" s="18" t="s">
        <v>58</v>
      </c>
      <c r="C224" s="18" t="s">
        <v>154</v>
      </c>
      <c r="D224" s="19"/>
      <c r="E224" s="19"/>
      <c r="F224" s="20">
        <v>14</v>
      </c>
      <c r="G224" s="20">
        <v>14</v>
      </c>
      <c r="H224" s="20">
        <v>14</v>
      </c>
      <c r="I224" s="19"/>
      <c r="J224" s="21">
        <f>SUM(D224:I224)/7</f>
      </c>
      <c r="K224" s="16">
        <f>VLOOKUP(A224,维度表!$A$1:$B$37,2,FALSE)</f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2"/>
  <sheetViews>
    <sheetView workbookViewId="0"/>
  </sheetViews>
  <sheetFormatPr defaultRowHeight="15" x14ac:dyDescent="0.25"/>
  <cols>
    <col min="1" max="1" style="6" width="11.862142857142858" customWidth="1" bestFit="1"/>
    <col min="2" max="2" style="7" width="11.862142857142858" customWidth="1" bestFit="1"/>
  </cols>
  <sheetData>
    <row x14ac:dyDescent="0.25" r="1" customHeight="1" ht="16.5">
      <c r="A1" s="1" t="s">
        <v>0</v>
      </c>
      <c r="B1" s="2" t="s">
        <v>1</v>
      </c>
    </row>
    <row x14ac:dyDescent="0.25" r="2" customHeight="1" ht="16.5">
      <c r="A2" s="1" t="s">
        <v>2</v>
      </c>
      <c r="B2" s="2" t="s">
        <v>1</v>
      </c>
    </row>
    <row x14ac:dyDescent="0.25" r="3" customHeight="1" ht="16.5">
      <c r="A3" s="1" t="s">
        <v>3</v>
      </c>
      <c r="B3" s="2" t="s">
        <v>1</v>
      </c>
    </row>
    <row x14ac:dyDescent="0.25" r="4" customHeight="1" ht="16.5">
      <c r="A4" s="1" t="s">
        <v>4</v>
      </c>
      <c r="B4" s="2" t="s">
        <v>1</v>
      </c>
    </row>
    <row x14ac:dyDescent="0.25" r="5" customHeight="1" ht="16.5">
      <c r="A5" s="1" t="s">
        <v>5</v>
      </c>
      <c r="B5" s="2" t="s">
        <v>1</v>
      </c>
    </row>
    <row x14ac:dyDescent="0.25" r="6" customHeight="1" ht="16.5">
      <c r="A6" s="1" t="s">
        <v>6</v>
      </c>
      <c r="B6" s="2" t="s">
        <v>7</v>
      </c>
    </row>
    <row x14ac:dyDescent="0.25" r="7" customHeight="1" ht="16.5">
      <c r="A7" s="1" t="s">
        <v>8</v>
      </c>
      <c r="B7" s="2" t="s">
        <v>7</v>
      </c>
    </row>
    <row x14ac:dyDescent="0.25" r="8" customHeight="1" ht="16.5">
      <c r="A8" s="1" t="s">
        <v>9</v>
      </c>
      <c r="B8" s="2" t="s">
        <v>7</v>
      </c>
    </row>
    <row x14ac:dyDescent="0.25" r="9" customHeight="1" ht="16.5">
      <c r="A9" s="1" t="s">
        <v>10</v>
      </c>
      <c r="B9" s="2" t="s">
        <v>7</v>
      </c>
    </row>
    <row x14ac:dyDescent="0.25" r="10" customHeight="1" ht="16.5">
      <c r="A10" s="1" t="s">
        <v>11</v>
      </c>
      <c r="B10" s="2" t="s">
        <v>7</v>
      </c>
    </row>
    <row x14ac:dyDescent="0.25" r="11" customHeight="1" ht="16.5">
      <c r="A11" s="1" t="s">
        <v>12</v>
      </c>
      <c r="B11" s="2" t="s">
        <v>13</v>
      </c>
    </row>
    <row x14ac:dyDescent="0.25" r="12" customHeight="1" ht="16.5">
      <c r="A12" s="1" t="s">
        <v>14</v>
      </c>
      <c r="B12" s="2" t="s">
        <v>13</v>
      </c>
    </row>
    <row x14ac:dyDescent="0.25" r="13" customHeight="1" ht="16.5">
      <c r="A13" s="1" t="s">
        <v>15</v>
      </c>
      <c r="B13" s="2" t="s">
        <v>13</v>
      </c>
    </row>
    <row x14ac:dyDescent="0.25" r="14" customHeight="1" ht="16.5">
      <c r="A14" s="1" t="s">
        <v>16</v>
      </c>
      <c r="B14" s="2" t="s">
        <v>13</v>
      </c>
    </row>
    <row x14ac:dyDescent="0.25" r="15" customHeight="1" ht="16.5">
      <c r="A15" s="1" t="s">
        <v>17</v>
      </c>
      <c r="B15" s="2" t="s">
        <v>18</v>
      </c>
    </row>
    <row x14ac:dyDescent="0.25" r="16" customHeight="1" ht="16.5">
      <c r="A16" s="1" t="s">
        <v>19</v>
      </c>
      <c r="B16" s="2" t="s">
        <v>18</v>
      </c>
    </row>
    <row x14ac:dyDescent="0.25" r="17" customHeight="1" ht="16.5">
      <c r="A17" s="1" t="s">
        <v>20</v>
      </c>
      <c r="B17" s="2" t="s">
        <v>18</v>
      </c>
    </row>
    <row x14ac:dyDescent="0.25" r="18" customHeight="1" ht="16.5">
      <c r="A18" s="1" t="s">
        <v>21</v>
      </c>
      <c r="B18" s="2" t="s">
        <v>18</v>
      </c>
    </row>
    <row x14ac:dyDescent="0.25" r="19" customHeight="1" ht="16.5">
      <c r="A19" s="1" t="s">
        <v>22</v>
      </c>
      <c r="B19" s="2" t="s">
        <v>23</v>
      </c>
    </row>
    <row x14ac:dyDescent="0.25" r="20" customHeight="1" ht="16.5">
      <c r="A20" s="1" t="s">
        <v>24</v>
      </c>
      <c r="B20" s="2" t="s">
        <v>23</v>
      </c>
    </row>
    <row x14ac:dyDescent="0.25" r="21" customHeight="1" ht="16.5">
      <c r="A21" s="1" t="s">
        <v>25</v>
      </c>
      <c r="B21" s="2" t="s">
        <v>23</v>
      </c>
    </row>
    <row x14ac:dyDescent="0.25" r="22" customHeight="1" ht="16.5">
      <c r="A22" s="1" t="s">
        <v>26</v>
      </c>
      <c r="B22" s="2" t="s">
        <v>27</v>
      </c>
    </row>
    <row x14ac:dyDescent="0.25" r="23" customHeight="1" ht="16.5">
      <c r="A23" s="1" t="s">
        <v>28</v>
      </c>
      <c r="B23" s="2" t="s">
        <v>27</v>
      </c>
    </row>
    <row x14ac:dyDescent="0.25" r="24" customHeight="1" ht="16.5">
      <c r="A24" s="1" t="s">
        <v>29</v>
      </c>
      <c r="B24" s="2" t="s">
        <v>27</v>
      </c>
    </row>
    <row x14ac:dyDescent="0.25" r="25" customHeight="1" ht="16.5">
      <c r="A25" s="1" t="s">
        <v>30</v>
      </c>
      <c r="B25" s="2" t="s">
        <v>31</v>
      </c>
    </row>
    <row x14ac:dyDescent="0.25" r="26" customHeight="1" ht="16.5">
      <c r="A26" s="1" t="s">
        <v>32</v>
      </c>
      <c r="B26" s="2" t="s">
        <v>31</v>
      </c>
    </row>
    <row x14ac:dyDescent="0.25" r="27" customHeight="1" ht="16.5">
      <c r="A27" s="1" t="s">
        <v>33</v>
      </c>
      <c r="B27" s="2" t="s">
        <v>31</v>
      </c>
    </row>
    <row x14ac:dyDescent="0.25" r="28" customHeight="1" ht="16.5">
      <c r="A28" s="1" t="s">
        <v>34</v>
      </c>
      <c r="B28" s="2" t="s">
        <v>31</v>
      </c>
    </row>
    <row x14ac:dyDescent="0.25" r="29" customHeight="1" ht="16.5">
      <c r="A29" s="1" t="s">
        <v>35</v>
      </c>
      <c r="B29" s="2" t="s">
        <v>31</v>
      </c>
    </row>
    <row x14ac:dyDescent="0.25" r="30" customHeight="1" ht="16.5">
      <c r="A30" s="1" t="s">
        <v>36</v>
      </c>
      <c r="B30" s="2" t="s">
        <v>31</v>
      </c>
    </row>
    <row x14ac:dyDescent="0.25" r="31" customHeight="1" ht="16.5">
      <c r="A31" s="1" t="s">
        <v>37</v>
      </c>
      <c r="B31" s="2" t="s">
        <v>38</v>
      </c>
    </row>
    <row x14ac:dyDescent="0.25" r="32" customHeight="1" ht="16.5">
      <c r="A32" s="1" t="s">
        <v>39</v>
      </c>
      <c r="B32" s="2" t="s">
        <v>38</v>
      </c>
    </row>
    <row x14ac:dyDescent="0.25" r="33" customHeight="1" ht="16.5">
      <c r="A33" s="1" t="s">
        <v>40</v>
      </c>
      <c r="B33" s="2" t="s">
        <v>38</v>
      </c>
    </row>
    <row x14ac:dyDescent="0.25" r="34" customHeight="1" ht="16.5">
      <c r="A34" s="1" t="s">
        <v>41</v>
      </c>
      <c r="B34" s="2" t="s">
        <v>38</v>
      </c>
    </row>
    <row x14ac:dyDescent="0.25" r="35" customHeight="1" ht="16.5">
      <c r="A35" s="1" t="s">
        <v>42</v>
      </c>
      <c r="B35" s="2" t="s">
        <v>38</v>
      </c>
    </row>
    <row x14ac:dyDescent="0.25" r="36" customHeight="1" ht="16.5">
      <c r="A36" s="1" t="s">
        <v>43</v>
      </c>
      <c r="B36" s="2" t="s">
        <v>38</v>
      </c>
    </row>
    <row x14ac:dyDescent="0.25" r="37" customHeight="1" ht="16.5">
      <c r="A37" s="1" t="s">
        <v>44</v>
      </c>
      <c r="B37" s="2" t="s">
        <v>38</v>
      </c>
    </row>
    <row x14ac:dyDescent="0.25" r="38" customHeight="1" ht="16.5">
      <c r="A38" s="3"/>
      <c r="B38" s="4"/>
    </row>
    <row x14ac:dyDescent="0.25" r="39" customHeight="1" ht="16.5">
      <c r="A39" s="3"/>
      <c r="B39" s="4"/>
    </row>
    <row x14ac:dyDescent="0.25" r="40" customHeight="1" ht="16.5">
      <c r="A40" s="3"/>
      <c r="B40" s="4"/>
    </row>
    <row x14ac:dyDescent="0.25" r="41" customHeight="1" ht="16.5">
      <c r="A41" s="3"/>
      <c r="B41" s="4"/>
    </row>
    <row x14ac:dyDescent="0.25" r="42" customHeight="1" ht="16.5">
      <c r="A42" s="3"/>
      <c r="B42" s="4"/>
    </row>
    <row x14ac:dyDescent="0.25" r="43" customHeight="1" ht="16.5">
      <c r="A43" s="3"/>
      <c r="B43" s="4"/>
    </row>
    <row x14ac:dyDescent="0.25" r="44" customHeight="1" ht="16.5">
      <c r="A44" s="3"/>
      <c r="B44" s="4"/>
    </row>
    <row x14ac:dyDescent="0.25" r="45" customHeight="1" ht="16.5">
      <c r="A45" s="1" t="s">
        <v>1</v>
      </c>
      <c r="B45" s="5">
        <v>5</v>
      </c>
    </row>
    <row x14ac:dyDescent="0.25" r="46" customHeight="1" ht="16.5">
      <c r="A46" s="1" t="s">
        <v>7</v>
      </c>
      <c r="B46" s="5">
        <v>5</v>
      </c>
    </row>
    <row x14ac:dyDescent="0.25" r="47" customHeight="1" ht="16.5">
      <c r="A47" s="1" t="s">
        <v>13</v>
      </c>
      <c r="B47" s="5">
        <v>4</v>
      </c>
    </row>
    <row x14ac:dyDescent="0.25" r="48" customHeight="1" ht="16.5">
      <c r="A48" s="1" t="s">
        <v>18</v>
      </c>
      <c r="B48" s="5">
        <v>4</v>
      </c>
    </row>
    <row x14ac:dyDescent="0.25" r="49" customHeight="1" ht="16.5">
      <c r="A49" s="1" t="s">
        <v>23</v>
      </c>
      <c r="B49" s="5">
        <v>3</v>
      </c>
    </row>
    <row x14ac:dyDescent="0.25" r="50" customHeight="1" ht="16.5">
      <c r="A50" s="1" t="s">
        <v>27</v>
      </c>
      <c r="B50" s="5">
        <v>3</v>
      </c>
    </row>
    <row x14ac:dyDescent="0.25" r="51" customHeight="1" ht="16.5">
      <c r="A51" s="1" t="s">
        <v>45</v>
      </c>
      <c r="B51" s="5">
        <v>6</v>
      </c>
    </row>
    <row x14ac:dyDescent="0.25" r="52" customHeight="1" ht="16.5">
      <c r="A52" s="1" t="s">
        <v>38</v>
      </c>
      <c r="B52" s="5">
        <v>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项目投入统计(人员维度)</vt:lpstr>
      <vt:lpstr>Sheet4</vt:lpstr>
      <vt:lpstr>Sheet5</vt:lpstr>
      <vt:lpstr>Sheet3</vt:lpstr>
      <vt:lpstr>维度表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2023-02-27T15:33:48.668Z</dcterms:created>
  <dcterms:modified xsi:type="dcterms:W3CDTF">2023-02-27T15:33:48.668Z</dcterms:modified>
</cp:coreProperties>
</file>