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uerida and Macaco\Desktop\SMU\"/>
    </mc:Choice>
  </mc:AlternateContent>
  <xr:revisionPtr revIDLastSave="0" documentId="8_{96F16345-1F3F-4689-BF26-B79964551B43}" xr6:coauthVersionLast="47" xr6:coauthVersionMax="47" xr10:uidLastSave="{00000000-0000-0000-0000-000000000000}"/>
  <bookViews>
    <workbookView xWindow="21750" yWindow="300" windowWidth="21390" windowHeight="12645" tabRatio="698" firstSheet="3" activeTab="3" xr2:uid="{00000000-000D-0000-FFFF-FFFF00000000}"/>
  </bookViews>
  <sheets>
    <sheet name="Initial Data" sheetId="1" r:id="rId1"/>
    <sheet name="Category Pivot" sheetId="2" r:id="rId2"/>
    <sheet name="Sub-Category Pivot" sheetId="4" r:id="rId3"/>
    <sheet name="Date Conversion" sheetId="5" r:id="rId4"/>
    <sheet name="Category Pivot (2)" sheetId="8" r:id="rId5"/>
    <sheet name="Sub-Category Pivot (2)" sheetId="9" r:id="rId6"/>
    <sheet name="Additional" sheetId="10" r:id="rId7"/>
    <sheet name="Additional 2" sheetId="11" r:id="rId8"/>
  </sheets>
  <definedNames>
    <definedName name="_xlnm._FilterDatabase" localSheetId="0" hidden="1">'Initial Data'!$A$1:$N$4115</definedName>
  </definedNames>
  <calcPr calcId="191029"/>
  <pivotCaches>
    <pivotCache cacheId="6" r:id="rId9"/>
    <pivotCache cacheId="2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<sst xmlns="http://schemas.openxmlformats.org/spreadsheetml/2006/main" count="33186" uniqueCount="8386">
  <si>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</si>
  <si>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</si>
  <si>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</si>
  <si>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</si>
  <si>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</si>
  <si>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</si>
  <si>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</si>
  <si>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</si>
  <si>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</si>
  <si>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</si>
  <si>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</si>
  <si>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</si>
  <si>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</si>
  <si>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</si>
  <si>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</si>
  <si>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</si>
  <si>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</si>
  <si>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</si>
  <si>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</si>
  <si>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</si>
  <si>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</si>
  <si>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</si>
  <si>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</si>
  <si>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</si>
  <si>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</si>
  <si>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</si>
  <si>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</si>
  <si>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</si>
  <si>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</si>
  <si>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</si>
  <si>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</si>
  <si>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</si>
  <si>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</si>
  <si>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</si>
  <si>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</si>
  <si>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</si>
  <si>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</si>
  <si>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</si>
  <si>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</si>
  <si>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</si>
  <si>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</si>
  <si>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</si>
  <si>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</si>
  <si>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</si>
  <si>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</si>
  <si>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</si>
  <si>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</si>
  <si>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</si>
  <si>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</si>
  <si>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</si>
  <si>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</si>
  <si>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</si>
  <si>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</si>
  <si>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</si>
  <si>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</si>
  <si>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</si>
  <si>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</si>
  <si>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</si>
  <si>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</si>
  <si>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</si>
  <si>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</si>
  <si>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</si>
  <si>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</si>
  <si>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</si>
  <si>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</si>
  <si>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</si>
  <si>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</si>
  <si>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</si>
  <si>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</si>
  <si>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</si>
  <si>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</si>
  <si>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</si>
  <si>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</si>
  <si>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</si>
  <si>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</si>
  <si>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</si>
  <si>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</si>
  <si>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</si>
  <si>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</si>
  <si>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</si>
  <si>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</si>
  <si>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</si>
  <si>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</si>
  <si>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</si>
  <si>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</si>
  <si>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</si>
  <si>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</si>
  <si>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</si>
  <si>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</si>
  <si>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</si>
  <si>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</si>
  <si>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</si>
  <si>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</si>
  <si>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</si>
  <si>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</si>
  <si>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</si>
  <si>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</si>
  <si>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</si>
  <si>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</si>
  <si>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</si>
  <si>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</si>
  <si>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</si>
  <si>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</si>
  <si>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</si>
  <si>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</si>
  <si>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</si>
  <si>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</si>
  <si>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</si>
  <si>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</si>
  <si>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</si>
  <si>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</si>
  <si>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</si>
  <si>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</si>
  <si>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</si>
  <si>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</si>
  <si>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</si>
  <si>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</si>
  <si>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</si>
  <si>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</si>
  <si>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</si>
  <si>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</si>
  <si>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</si>
  <si>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</si>
  <si>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</si>
  <si>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</si>
  <si>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</si>
  <si>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</si>
  <si>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</si>
  <si>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</si>
  <si>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</si>
  <si>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</si>
  <si>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</si>
  <si>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</si>
  <si>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</si>
  <si>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</si>
  <si>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</si>
  <si>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</si>
  <si>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</si>
  <si>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</si>
  <si>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</si>
  <si>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</si>
  <si>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</si>
  <si>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</si>
  <si>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</si>
  <si>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</si>
  <si>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</si>
  <si>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</si>
  <si>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</si>
  <si>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</si>
  <si>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</si>
  <si>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</si>
  <si>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</si>
  <si>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</si>
  <si>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</si>
  <si>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</si>
  <si>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</si>
  <si>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</si>
  <si>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</si>
  <si>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</si>
  <si>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</si>
  <si>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</si>
  <si>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</si>
  <si>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</si>
  <si>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</si>
  <si>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</si>
  <si>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</si>
  <si>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</si>
  <si>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</si>
  <si>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</si>
  <si>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</si>
  <si>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</si>
  <si>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</si>
  <si>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</si>
  <si>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</si>
  <si>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</si>
  <si>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</si>
  <si>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</si>
  <si>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</si>
  <si>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</si>
  <si>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</si>
  <si>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</si>
  <si>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</si>
  <si>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</si>
  <si>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</si>
  <si>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</si>
  <si>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</si>
  <si>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</si>
  <si>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</si>
  <si>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</si>
  <si>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</si>
  <si>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</si>
  <si>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</si>
  <si>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</si>
  <si>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</si>
  <si>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</si>
  <si>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</si>
  <si>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</si>
  <si>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</si>
  <si>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</si>
  <si>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</si>
  <si>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</si>
  <si>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</si>
  <si>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</si>
  <si>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</si>
  <si>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</si>
  <si>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</si>
  <si>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</si>
  <si>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</si>
  <si>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</si>
  <si>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</si>
  <si>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</si>
  <si>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</si>
  <si>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</si>
  <si>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</si>
  <si>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</si>
  <si>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</si>
  <si>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</si>
  <si>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</si>
  <si>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</si>
  <si>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</si>
  <si>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</si>
  <si>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</si>
  <si>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</si>
  <si>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</si>
  <si>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</si>
  <si>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</si>
  <si>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</si>
  <si>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</si>
  <si>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</si>
  <si>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</si>
  <si>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</si>
  <si>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</si>
  <si>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</si>
  <si>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</si>
  <si>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</si>
  <si>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</si>
  <si>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</si>
  <si>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</si>
  <si>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</si>
  <si>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</si>
  <si>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</si>
  <si>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</si>
  <si>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</si>
  <si>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</si>
  <si>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</si>
  <si>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</si>
  <si>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</si>
  <si>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</si>
  <si>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</si>
  <si>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</si>
  <si>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</si>
  <si>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</si>
  <si>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</si>
  <si>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</si>
  <si>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</si>
  <si>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</si>
  <si>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</si>
  <si>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</si>
  <si>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</si>
  <si>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</si>
  <si>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</si>
  <si>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</si>
  <si>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</si>
  <si>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</si>
  <si>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</si>
  <si>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</si>
  <si>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</si>
  <si>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</si>
  <si>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</si>
  <si>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</si>
  <si>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</si>
  <si>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</si>
  <si>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</si>
  <si>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</si>
  <si>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</si>
  <si>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</si>
  <si>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</si>
  <si>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</si>
  <si>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</si>
  <si>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</si>
  <si>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</si>
  <si>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</si>
  <si>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</si>
  <si>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</si>
  <si>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</si>
  <si>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</si>
  <si>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</si>
  <si>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</si>
  <si>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</si>
  <si>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</si>
  <si>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</si>
  <si>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</si>
  <si>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</si>
  <si>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</si>
  <si>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</si>
  <si>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</si>
  <si>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</si>
  <si>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</si>
  <si>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</si>
  <si>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</si>
  <si>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</si>
  <si>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</si>
  <si>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</si>
  <si>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</si>
  <si>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</si>
  <si>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</si>
  <si>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</si>
  <si>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</si>
  <si>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</si>
  <si>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</si>
  <si>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</si>
  <si>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</si>
  <si>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</si>
  <si>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</si>
  <si>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</si>
  <si>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</si>
  <si>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</si>
  <si>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</si>
  <si>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</si>
  <si>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</si>
  <si>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</si>
  <si>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</si>
  <si>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</si>
  <si>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</si>
  <si>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</si>
  <si>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</si>
  <si>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</si>
  <si>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</si>
  <si>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</si>
  <si>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</si>
  <si>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</si>
  <si>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</si>
  <si>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</si>
  <si>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</si>
  <si>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</si>
  <si>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</si>
  <si>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</si>
  <si>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</si>
  <si>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</si>
  <si>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</si>
  <si>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</si>
  <si>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</si>
  <si>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</si>
  <si>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</si>
  <si>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</si>
  <si>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</si>
  <si>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</si>
  <si>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</si>
  <si>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</si>
  <si>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</si>
  <si>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</si>
  <si>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</si>
  <si>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</si>
  <si>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</si>
  <si>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</si>
  <si>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</si>
  <si>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</si>
  <si>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</si>
  <si>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</si>
  <si>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</si>
  <si>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</si>
  <si>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</si>
  <si>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</si>
  <si>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</si>
  <si>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</si>
  <si>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</si>
  <si>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</si>
  <si>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</si>
  <si>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</si>
  <si>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</si>
  <si>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</si>
  <si>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</si>
  <si>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</si>
  <si>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</si>
  <si>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</si>
  <si>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</si>
  <si>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</si>
  <si>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</si>
  <si>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</si>
  <si>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</si>
  <si>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</si>
  <si>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</si>
  <si>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</si>
  <si>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</si>
  <si>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</si>
  <si>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</si>
  <si>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</si>
  <si>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</si>
  <si>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</si>
  <si>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</si>
  <si>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</si>
  <si>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</si>
  <si>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</si>
  <si>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</si>
  <si>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</si>
  <si>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</si>
  <si>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</si>
  <si>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</si>
  <si>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</si>
  <si>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</si>
  <si>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</si>
  <si>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</si>
  <si>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</si>
  <si>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</si>
  <si>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</si>
  <si>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</si>
  <si>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</si>
  <si>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</si>
  <si>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</si>
  <si>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</si>
  <si>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</si>
  <si>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</si>
  <si>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</si>
  <si>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</si>
  <si>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</si>
  <si>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</si>
  <si>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</si>
  <si>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</si>
  <si>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</si>
  <si>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</si>
  <si>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</si>
  <si>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</si>
  <si>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</si>
  <si>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</si>
  <si>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</si>
  <si>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</si>
  <si>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</si>
  <si>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</si>
  <si>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</si>
  <si>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</si>
  <si>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</si>
  <si>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</si>
  <si>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</si>
  <si>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</si>
  <si>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</si>
  <si>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</si>
  <si>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</si>
  <si>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</si>
  <si>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</si>
  <si>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</si>
  <si>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</si>
  <si>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</si>
  <si>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</si>
  <si>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</si>
  <si>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</si>
  <si>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</si>
  <si>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</si>
  <si>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</si>
  <si>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</si>
  <si>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</si>
  <si>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</si>
  <si>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</si>
  <si>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</si>
  <si>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</si>
  <si>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</si>
  <si>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</si>
  <si>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</si>
  <si>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</si>
  <si>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</si>
  <si>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</si>
  <si>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</si>
  <si>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</si>
  <si>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</si>
  <si>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</si>
  <si>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</si>
  <si>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</si>
  <si>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</si>
  <si>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</si>
  <si>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</si>
  <si>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</si>
  <si>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</si>
  <si>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</si>
  <si>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</si>
  <si>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</si>
  <si>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</si>
  <si>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</si>
  <si>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</si>
  <si>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</si>
  <si>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</si>
  <si>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</si>
  <si>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</si>
  <si>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</si>
  <si>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</si>
  <si>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</si>
  <si>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</si>
  <si>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</si>
  <si>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</si>
  <si>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</si>
  <si>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</si>
  <si>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</si>
  <si>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</si>
  <si>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</si>
  <si>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</si>
  <si>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</si>
  <si>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</si>
  <si>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</si>
  <si>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</si>
  <si>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</si>
  <si>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</si>
  <si>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</si>
  <si>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</si>
  <si>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</si>
  <si>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</si>
  <si>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</si>
  <si>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</si>
  <si>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</si>
  <si>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</si>
  <si>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</si>
  <si>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</si>
  <si>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</si>
  <si>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</si>
  <si>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</si>
  <si>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</si>
  <si>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</si>
  <si>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</si>
  <si>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</si>
  <si>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</si>
  <si>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</si>
  <si>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</si>
  <si>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</si>
  <si>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</si>
  <si>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</si>
  <si>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</si>
  <si>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</si>
  <si>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</si>
  <si>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</si>
  <si>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</si>
  <si>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</si>
  <si>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</si>
  <si>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</si>
  <si>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</si>
  <si>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</si>
  <si>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</si>
  <si>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</si>
  <si>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</si>
  <si>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</si>
  <si>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</si>
  <si>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</si>
  <si>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</si>
  <si>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</si>
  <si>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</si>
  <si>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</si>
  <si>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</si>
  <si>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</si>
  <si>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</si>
  <si>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</si>
  <si>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</si>
  <si>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</si>
  <si>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</si>
  <si>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</si>
  <si>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</si>
  <si>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</si>
  <si>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</si>
  <si>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</si>
  <si>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</si>
  <si>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</si>
  <si>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</si>
  <si>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</si>
  <si>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</si>
  <si>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</si>
  <si>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</si>
  <si>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</si>
  <si>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</si>
  <si>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</si>
  <si>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</si>
  <si>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</si>
  <si>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</si>
  <si>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</si>
  <si>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</si>
  <si>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</si>
  <si>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</si>
  <si>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</si>
  <si>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</si>
  <si>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</si>
  <si>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</si>
  <si>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</si>
  <si>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</si>
  <si>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</si>
  <si>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</si>
  <si>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</si>
  <si>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</si>
  <si>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</si>
  <si>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</si>
  <si>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</si>
  <si>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</si>
  <si>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</si>
  <si>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</si>
  <si>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</si>
  <si>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</si>
  <si>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</si>
  <si>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</si>
  <si>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</si>
  <si>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</si>
  <si>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</si>
  <si>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</si>
  <si>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</si>
  <si>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</si>
  <si>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</si>
  <si>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</si>
  <si>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</si>
  <si>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</si>
  <si>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</si>
  <si>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</si>
  <si>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</si>
  <si>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</si>
  <si>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</si>
  <si>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</si>
  <si>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</si>
  <si>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</si>
  <si>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</si>
  <si>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</si>
  <si>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</si>
  <si>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</si>
  <si>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</si>
  <si>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</si>
  <si>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</si>
  <si>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</si>
  <si>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</si>
  <si>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</si>
  <si>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</si>
  <si>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</si>
  <si>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</si>
  <si>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</si>
  <si>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</si>
  <si>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</si>
  <si>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</si>
  <si>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</si>
  <si>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</si>
  <si>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</si>
  <si>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</si>
  <si>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</si>
  <si>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</si>
  <si>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</si>
  <si>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</si>
  <si>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</si>
  <si>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</si>
  <si>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</si>
  <si>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</si>
  <si>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</si>
  <si>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</si>
  <si>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</si>
  <si>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</si>
  <si>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</si>
  <si>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</si>
  <si>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</si>
  <si>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</si>
  <si>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</si>
  <si>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</si>
  <si>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</si>
  <si>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</si>
  <si>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</si>
  <si>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</si>
  <si>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</si>
  <si>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</si>
  <si>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</si>
  <si>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</si>
  <si>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</si>
  <si>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</si>
  <si>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</si>
  <si>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</si>
  <si>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</si>
  <si>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</si>
  <si>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</si>
  <si>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</si>
  <si>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</si>
  <si>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</si>
  <si>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</si>
  <si>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</si>
  <si>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</si>
  <si>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</si>
  <si>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</si>
  <si>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</si>
  <si>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</si>
  <si>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</si>
  <si>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</si>
  <si>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</si>
  <si>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</si>
  <si>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</si>
  <si>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</si>
  <si>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</si>
  <si>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</si>
  <si>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</si>
  <si>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</si>
  <si>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</si>
  <si>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</si>
  <si>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</si>
  <si>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</si>
  <si>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</si>
  <si>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</si>
  <si>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</si>
  <si>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</si>
  <si>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</si>
  <si>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</si>
  <si>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</si>
  <si>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</si>
  <si>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</si>
  <si>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</si>
  <si>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</si>
  <si>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</si>
  <si>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</si>
  <si>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</si>
  <si>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</si>
  <si>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</si>
  <si>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</si>
  <si>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</si>
  <si>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</si>
  <si>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</si>
  <si>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</si>
  <si>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</si>
  <si>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</si>
  <si>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</si>
  <si>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</si>
  <si>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</si>
  <si>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</si>
  <si>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</si>
  <si>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</si>
  <si>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</si>
  <si>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</si>
  <si>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</si>
  <si>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</si>
  <si>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</si>
  <si>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</si>
  <si>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</si>
  <si>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</si>
  <si>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</si>
  <si>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</si>
  <si>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</si>
  <si>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</si>
  <si>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</si>
  <si>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</si>
  <si>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</si>
  <si>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</si>
  <si>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</si>
  <si>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</si>
  <si>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</si>
  <si>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</si>
  <si>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</si>
  <si>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</si>
  <si>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</si>
  <si>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</si>
  <si>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</si>
  <si>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</si>
  <si>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</si>
  <si>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</si>
  <si>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</si>
  <si>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</si>
  <si>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</si>
  <si>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</si>
  <si>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</si>
  <si>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</si>
  <si>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</si>
  <si>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</si>
  <si>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</si>
  <si>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</si>
  <si>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</si>
  <si>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</si>
  <si>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</si>
  <si>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</si>
  <si>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</si>
  <si>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</si>
  <si>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</si>
  <si>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</si>
  <si>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</si>
  <si>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</si>
  <si>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</si>
  <si>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</si>
  <si>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</si>
  <si>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</si>
  <si>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</si>
  <si>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</si>
  <si>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</si>
  <si>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</si>
  <si>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</si>
  <si>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</si>
  <si>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</si>
  <si>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</si>
  <si>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</si>
  <si>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</si>
  <si>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</si>
  <si>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</si>
  <si>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</si>
  <si>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</si>
  <si>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</si>
  <si>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</si>
  <si>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</si>
  <si>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</si>
  <si>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</si>
  <si>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</si>
  <si>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</si>
  <si>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</si>
  <si>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</si>
  <si>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</si>
  <si>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</si>
  <si>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</si>
  <si>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</si>
  <si>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</si>
  <si>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</si>
  <si>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</si>
  <si>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</si>
  <si>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</si>
  <si>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</si>
  <si>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</si>
  <si>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</si>
  <si>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</si>
  <si>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</si>
  <si>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</si>
  <si>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</si>
  <si>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</si>
  <si>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</si>
  <si>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</si>
  <si>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</si>
  <si>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</si>
  <si>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</si>
  <si>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</si>
  <si>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</si>
  <si>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</si>
  <si>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</si>
  <si>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</si>
  <si>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</si>
  <si>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</si>
  <si>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</si>
  <si>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</si>
  <si>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</si>
  <si>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</si>
  <si>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</si>
  <si>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</si>
  <si>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</si>
  <si>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</si>
  <si>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</si>
  <si>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</si>
  <si>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</si>
  <si>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</si>
  <si>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</si>
  <si>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</si>
  <si>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</si>
  <si>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</si>
  <si>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</si>
  <si>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</si>
  <si>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</si>
  <si>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</si>
  <si>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</si>
  <si>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</si>
  <si>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</si>
  <si>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</si>
  <si>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</si>
  <si>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</si>
  <si>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</si>
  <si>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</si>
  <si>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</si>
  <si>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</si>
  <si>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</si>
  <si>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</si>
  <si>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</si>
  <si>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</si>
  <si>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</si>
  <si>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</si>
  <si>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</si>
  <si>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</si>
  <si>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</si>
  <si>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</si>
  <si>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</si>
  <si>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</si>
  <si>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</si>
  <si>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</si>
  <si>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</si>
  <si>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</si>
  <si>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</si>
  <si>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</si>
  <si>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</si>
  <si>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</si>
  <si>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</si>
  <si>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</si>
  <si>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</si>
  <si>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</si>
  <si>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</si>
  <si>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</si>
  <si>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</si>
  <si>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</si>
  <si>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</si>
  <si>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</si>
  <si>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</si>
  <si>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</si>
  <si>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</si>
  <si>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</si>
  <si>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</si>
  <si>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</si>
  <si>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</si>
  <si>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</si>
  <si>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</si>
  <si>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</si>
  <si>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</si>
  <si>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</si>
  <si>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</si>
  <si>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</si>
  <si>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</si>
  <si>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</si>
  <si>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</si>
  <si>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</si>
  <si>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</si>
  <si>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</si>
  <si>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</si>
  <si>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</si>
  <si>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</si>
  <si>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</si>
  <si>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</si>
  <si>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</si>
  <si>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</si>
  <si>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</si>
  <si>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</si>
  <si>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</si>
  <si>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</si>
  <si>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</si>
  <si>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</si>
  <si>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</si>
  <si>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</si>
  <si>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</si>
  <si>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</si>
  <si>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</si>
  <si>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</si>
  <si>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</si>
  <si>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</si>
  <si>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</si>
  <si>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</si>
  <si>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</si>
  <si>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</si>
  <si>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</si>
  <si>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</si>
  <si>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</si>
  <si>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</si>
  <si>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</si>
  <si>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</si>
  <si>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</si>
  <si>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</si>
  <si>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</si>
  <si>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</si>
  <si>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</si>
  <si>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</si>
  <si>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</si>
  <si>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</si>
  <si>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</si>
  <si>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</si>
  <si>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</si>
  <si>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</si>
  <si>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</si>
  <si>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</si>
  <si>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</si>
  <si>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</si>
  <si>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</si>
  <si>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</si>
  <si>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</si>
  <si>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</si>
  <si>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</si>
  <si>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</si>
  <si>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</si>
  <si>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</si>
  <si>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</si>
  <si>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</si>
  <si>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</si>
  <si>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</si>
  <si>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</si>
  <si>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</si>
  <si>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</si>
  <si>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</si>
  <si>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</si>
  <si>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</si>
  <si>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</si>
  <si>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</si>
  <si>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</si>
  <si>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</si>
  <si>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</si>
  <si>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</si>
  <si>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</si>
  <si>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</si>
  <si>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</si>
  <si>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</si>
  <si>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</si>
  <si>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</si>
  <si>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</si>
  <si>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</si>
  <si>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</si>
  <si>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</si>
  <si>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</si>
  <si>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</si>
  <si>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</si>
  <si>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</si>
  <si>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</si>
  <si>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</si>
  <si>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</si>
  <si>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</si>
  <si>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</si>
  <si>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</si>
  <si>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</si>
  <si>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</si>
  <si>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</si>
  <si>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</si>
  <si>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</si>
  <si>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</si>
  <si>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</si>
  <si>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</si>
  <si>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</si>
  <si>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</si>
  <si>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</si>
  <si>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</si>
  <si>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</si>
  <si>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</si>
  <si>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</si>
  <si>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</si>
  <si>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</si>
  <si>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</si>
  <si>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</si>
  <si>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</si>
  <si>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</si>
  <si>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</si>
  <si>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</si>
  <si>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</si>
  <si>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</si>
  <si>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</si>
  <si>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</si>
  <si>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</si>
  <si>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</si>
  <si>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</si>
  <si>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</si>
  <si>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</si>
  <si>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</si>
  <si>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</si>
  <si>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</si>
  <si>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</si>
  <si>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</si>
  <si>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</si>
  <si>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</si>
  <si>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</si>
  <si>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</si>
  <si>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</si>
  <si>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</si>
  <si>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</si>
  <si>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</si>
  <si>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</si>
  <si>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</si>
  <si>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</si>
  <si>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</si>
  <si>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</si>
  <si>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</si>
  <si>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</si>
  <si>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</si>
  <si>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</si>
  <si>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</si>
  <si>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</si>
  <si>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</si>
  <si>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</si>
  <si>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</si>
  <si>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</si>
  <si>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</si>
  <si>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</si>
  <si>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</si>
  <si>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</si>
  <si>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</si>
  <si>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</si>
  <si>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</si>
  <si>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</si>
  <si>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</si>
  <si>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</si>
  <si>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</si>
  <si>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</si>
  <si>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</si>
  <si>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</si>
  <si>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</si>
  <si>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</si>
  <si>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</si>
  <si>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</si>
  <si>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</si>
  <si>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</si>
  <si>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</si>
  <si>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</si>
  <si>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</si>
  <si>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</si>
  <si>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</si>
  <si>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</si>
  <si>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</si>
  <si>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</si>
  <si>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</si>
  <si>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</si>
  <si>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</si>
  <si>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</si>
  <si>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</si>
  <si>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</si>
  <si>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</si>
  <si>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</si>
  <si>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</si>
  <si>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</si>
  <si>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</si>
  <si>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</si>
  <si>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</si>
  <si>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</si>
  <si>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</si>
  <si>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</si>
  <si>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</si>
  <si>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</si>
  <si>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</si>
  <si>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</si>
  <si>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</si>
  <si>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</si>
  <si>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</si>
  <si>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</si>
  <si>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</si>
  <si>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</si>
  <si>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</si>
  <si>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</si>
  <si>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</si>
  <si>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</si>
  <si>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</si>
  <si>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</si>
  <si>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</si>
  <si>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</si>
  <si>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</si>
  <si>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</si>
  <si>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</si>
  <si>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</si>
  <si>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</si>
  <si>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</si>
  <si>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</si>
  <si>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</si>
  <si>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</si>
  <si>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</si>
  <si>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</si>
  <si>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</si>
  <si>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</si>
  <si>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</si>
  <si>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</si>
  <si>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</si>
  <si>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</si>
  <si>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</si>
  <si>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</si>
  <si>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</si>
  <si>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</si>
  <si>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</si>
  <si>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</si>
  <si>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</si>
  <si>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</si>
  <si>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</si>
  <si>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</si>
  <si>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</si>
  <si>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</si>
  <si>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</si>
  <si>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</si>
  <si>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</si>
  <si>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</si>
  <si>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</si>
  <si>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</si>
  <si>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</si>
  <si>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</si>
  <si>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</si>
  <si>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</si>
  <si>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</si>
  <si>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</si>
  <si>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</si>
  <si>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</si>
  <si>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</si>
  <si>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</si>
  <si>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</si>
  <si>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</si>
  <si>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</si>
  <si>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</si>
  <si>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</si>
  <si>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</si>
  <si>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</si>
  <si>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</si>
  <si>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</si>
  <si>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</si>
  <si>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</si>
  <si>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</si>
  <si>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</si>
  <si>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</si>
  <si>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</si>
  <si>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</si>
  <si>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</si>
  <si>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</si>
  <si>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</si>
  <si>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</si>
  <si>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</si>
  <si>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</si>
  <si>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</si>
  <si>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</si>
  <si>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</si>
  <si>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</si>
  <si>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</si>
  <si>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</si>
  <si>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</si>
  <si>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</si>
  <si>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</si>
  <si>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</si>
  <si>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</si>
  <si>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</si>
  <si>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</si>
  <si>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</si>
  <si>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</si>
  <si>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</si>
  <si>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</si>
  <si>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</si>
  <si>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</si>
  <si>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</si>
  <si>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</si>
  <si>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</si>
  <si>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</si>
  <si>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</si>
  <si>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</si>
  <si>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</si>
  <si>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</si>
  <si>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</si>
  <si>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</si>
  <si>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</si>
  <si>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</si>
  <si>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</si>
  <si>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</si>
  <si>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</si>
  <si>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</si>
  <si>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</si>
  <si>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</si>
  <si>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</si>
  <si>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</si>
  <si>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</si>
  <si>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</si>
  <si>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</si>
  <si>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</si>
  <si>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</si>
  <si>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</si>
  <si>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</si>
  <si>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</si>
  <si>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</si>
  <si>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</si>
  <si>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</si>
  <si>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</si>
  <si>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</si>
  <si>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</si>
  <si>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</si>
  <si>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</si>
  <si>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</si>
  <si>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</si>
  <si>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</si>
  <si>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</si>
  <si>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</si>
  <si>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</si>
  <si>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</si>
  <si>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</si>
  <si>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</si>
  <si>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</si>
  <si>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</si>
  <si>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</si>
  <si>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</si>
  <si>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</si>
  <si>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</si>
  <si>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</si>
  <si>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</si>
  <si>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</si>
  <si>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</si>
  <si>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</si>
  <si>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</si>
  <si>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</si>
  <si>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</si>
  <si>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</si>
  <si>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</si>
  <si>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</si>
  <si>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</si>
  <si>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</si>
  <si>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</si>
  <si>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</si>
  <si>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</si>
  <si>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</si>
  <si>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</si>
  <si>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</si>
  <si>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</si>
  <si>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</si>
  <si>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</si>
  <si>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</si>
  <si>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</si>
  <si>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</si>
  <si>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</si>
  <si>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</si>
  <si>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</si>
  <si>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</si>
  <si>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</si>
  <si>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</si>
  <si>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</si>
  <si>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</si>
  <si>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</si>
  <si>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</si>
  <si>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</si>
  <si>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</si>
  <si>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</si>
  <si>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</si>
  <si>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</si>
  <si>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</si>
  <si>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</si>
  <si>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</si>
  <si>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</si>
  <si>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</si>
  <si>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</si>
  <si>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</si>
  <si>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</si>
  <si>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</si>
  <si>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</si>
  <si>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</si>
  <si>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</si>
  <si>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</si>
  <si>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</si>
  <si>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</si>
  <si>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</si>
  <si>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</si>
  <si>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</si>
  <si>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</si>
  <si>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</si>
  <si>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</si>
  <si>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</si>
  <si>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</si>
  <si>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</si>
  <si>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</si>
  <si>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</si>
  <si>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</si>
  <si>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</si>
  <si>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</si>
  <si>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</si>
  <si>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</si>
  <si>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</si>
  <si>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</si>
  <si>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</si>
  <si>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</si>
  <si>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</si>
  <si>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</si>
  <si>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</si>
  <si>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</si>
  <si>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</si>
  <si>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</si>
  <si>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</si>
  <si>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</si>
  <si>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</si>
  <si>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</si>
  <si>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</si>
  <si>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</si>
  <si>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</si>
  <si>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</si>
  <si>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</si>
  <si>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</si>
  <si>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</si>
  <si>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</si>
  <si>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</si>
  <si>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</si>
  <si>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</si>
  <si>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</si>
  <si>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</si>
  <si>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</si>
  <si>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</si>
  <si>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</si>
  <si>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</si>
  <si>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</si>
  <si>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</si>
  <si>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</si>
  <si>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</si>
  <si>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</si>
  <si>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</si>
  <si>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</si>
  <si>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</si>
  <si>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</si>
  <si>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</si>
  <si>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</si>
  <si>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</si>
  <si>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</si>
  <si>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</si>
  <si>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</si>
  <si>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</si>
  <si>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</si>
  <si>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</si>
  <si>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</si>
  <si>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</si>
  <si>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</si>
  <si>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</si>
  <si>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</si>
  <si>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</si>
  <si>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</si>
  <si>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</si>
  <si>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</si>
  <si>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</si>
  <si>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</si>
  <si>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</si>
  <si>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</si>
  <si>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</si>
  <si>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</si>
  <si>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</si>
  <si>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</si>
  <si>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</si>
  <si>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</si>
  <si>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</si>
  <si>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</si>
  <si>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</si>
  <si>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</si>
  <si>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</si>
  <si>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</si>
  <si>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</si>
  <si>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</si>
  <si>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</si>
  <si>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</si>
  <si>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</si>
  <si>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</si>
  <si>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</si>
  <si>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</si>
  <si>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</si>
  <si>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</si>
  <si>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</si>
  <si>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</si>
  <si>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</si>
  <si>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</si>
  <si>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</si>
  <si>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</si>
  <si>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</si>
  <si>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</si>
  <si>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</si>
  <si>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</si>
  <si>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</si>
  <si>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</si>
  <si>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</si>
  <si>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</si>
  <si>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</si>
  <si>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</si>
  <si>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</si>
  <si>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</si>
  <si>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</si>
  <si>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</si>
  <si>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</si>
  <si>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</si>
  <si>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</si>
  <si>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</si>
  <si>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</si>
  <si>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</si>
  <si>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</si>
  <si>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</si>
  <si>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</si>
  <si>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</si>
  <si>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</si>
  <si>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</si>
  <si>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</si>
  <si>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</si>
  <si>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</si>
  <si>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</si>
  <si>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</si>
  <si>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</si>
  <si>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</si>
  <si>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</si>
  <si>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</si>
  <si>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</si>
  <si>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</si>
  <si>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</si>
  <si>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</si>
  <si>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</si>
  <si>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</si>
  <si>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</si>
  <si>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</si>
  <si>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</si>
  <si>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</si>
  <si>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</si>
  <si>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</si>
  <si>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</si>
  <si>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</si>
  <si>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</si>
  <si>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</si>
  <si>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</si>
  <si>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</si>
  <si>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</si>
  <si>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</si>
  <si>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</si>
  <si>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</si>
  <si>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</si>
  <si>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</si>
  <si>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</si>
  <si>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</si>
  <si>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</si>
  <si>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</si>
  <si>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</si>
  <si>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</si>
  <si>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</si>
  <si>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</si>
  <si>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</si>
  <si>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</si>
  <si>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</si>
  <si>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</si>
  <si>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</si>
  <si>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</si>
  <si>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</si>
  <si>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</si>
  <si>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</si>
  <si>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</si>
  <si>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</si>
  <si>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</si>
  <si>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</si>
  <si>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</si>
  <si>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</si>
  <si>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</si>
  <si>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</si>
  <si>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</si>
  <si>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</si>
  <si>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</si>
  <si>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</si>
  <si>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</si>
  <si>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</si>
  <si>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</si>
  <si>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</si>
  <si>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</si>
  <si>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</si>
  <si>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</si>
  <si>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</si>
  <si>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</si>
  <si>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</si>
  <si>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</si>
  <si>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</si>
  <si>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</si>
  <si>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</si>
  <si>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</si>
  <si>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</si>
  <si>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</si>
  <si>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</si>
  <si>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</si>
  <si>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</si>
  <si>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</si>
  <si>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</si>
  <si>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</si>
  <si>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</si>
  <si>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</si>
  <si>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</si>
  <si>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</si>
  <si>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</si>
  <si>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</si>
  <si>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</si>
  <si>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</si>
  <si>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</si>
  <si>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</si>
  <si>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</si>
  <si>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</si>
  <si>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</si>
  <si>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</si>
  <si>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</si>
  <si>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</si>
  <si>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</si>
  <si>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</si>
  <si>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</si>
  <si>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</si>
  <si>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</si>
  <si>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</si>
  <si>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</si>
  <si>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</si>
  <si>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</si>
  <si>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</si>
  <si>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</si>
  <si>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</si>
  <si>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</si>
  <si>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</si>
  <si>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</si>
  <si>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</si>
  <si>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</si>
  <si>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</si>
  <si>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</si>
  <si>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</si>
  <si>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</si>
  <si>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</si>
  <si>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</si>
  <si>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</si>
  <si>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</si>
  <si>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</si>
  <si>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</si>
  <si>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</si>
  <si>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</si>
  <si>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</si>
  <si>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</si>
  <si>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</si>
  <si>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</si>
  <si>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</si>
  <si>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</si>
  <si>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</si>
  <si>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</si>
  <si>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</si>
  <si>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</si>
  <si>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</si>
  <si>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</si>
  <si>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</si>
  <si>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</si>
  <si>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</si>
  <si>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</si>
  <si>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</si>
  <si>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</si>
  <si>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</si>
  <si>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</si>
  <si>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</si>
  <si>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</si>
  <si>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</si>
  <si>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</si>
  <si>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</si>
  <si>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</si>
  <si>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</si>
  <si>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</si>
  <si>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</si>
  <si>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</si>
  <si>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</si>
  <si>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</si>
  <si>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</si>
  <si>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</si>
  <si>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</si>
  <si>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</si>
  <si>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</si>
  <si>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</si>
  <si>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</si>
  <si>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</si>
  <si>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</si>
  <si>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</si>
  <si>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</si>
  <si>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</si>
  <si>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</si>
  <si>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</si>
  <si>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</si>
  <si>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</si>
  <si>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</si>
  <si>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</si>
  <si>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</si>
  <si>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</si>
  <si>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</si>
  <si>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</si>
  <si>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</si>
  <si>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</si>
  <si>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</si>
  <si>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</si>
  <si>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</si>
  <si>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</si>
  <si>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</si>
  <si>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</si>
  <si>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</si>
  <si>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</si>
  <si>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</si>
  <si>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</si>
  <si>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</si>
  <si>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</si>
  <si>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</si>
  <si>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</si>
  <si>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</si>
  <si>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</si>
  <si>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</si>
  <si>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</si>
  <si>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</si>
  <si>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</si>
  <si>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</si>
  <si>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</si>
  <si>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</si>
  <si>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</si>
  <si>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</si>
  <si>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</si>
  <si>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</si>
  <si>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</si>
  <si>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</si>
  <si>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</si>
  <si>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</si>
  <si>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</si>
  <si>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</si>
  <si>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</si>
  <si>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</si>
  <si>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</si>
  <si>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</si>
  <si>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</si>
  <si>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</si>
  <si>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</si>
  <si>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</si>
  <si>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</si>
  <si>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</si>
  <si>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</si>
  <si>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</si>
  <si>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</si>
  <si>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</si>
  <si>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</si>
  <si>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</si>
  <si>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</si>
  <si>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</si>
  <si>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</si>
  <si>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</si>
  <si>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</si>
  <si>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</si>
  <si>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</si>
  <si>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</si>
  <si>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</si>
  <si>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</si>
  <si>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</si>
  <si>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</si>
  <si>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</si>
  <si>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</si>
  <si>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</si>
  <si>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</si>
  <si>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</si>
  <si>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</si>
  <si>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</si>
  <si>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</si>
  <si>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</si>
  <si>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</si>
  <si>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</si>
  <si>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</si>
  <si>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</si>
  <si>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</si>
  <si>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</si>
  <si>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</si>
  <si>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</si>
  <si>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</si>
  <si>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</si>
  <si>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</si>
  <si>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</si>
  <si>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</si>
  <si>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</si>
  <si>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</si>
  <si>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</si>
  <si>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</si>
  <si>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</si>
  <si>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</si>
  <si>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</si>
  <si>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</si>
  <si>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</si>
  <si>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</si>
  <si>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</si>
  <si>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</si>
  <si>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</si>
  <si>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</si>
  <si>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</si>
  <si>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</si>
  <si>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</si>
  <si>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</si>
  <si>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</si>
  <si>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</si>
  <si>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</si>
  <si>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</si>
  <si>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</si>
  <si>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</si>
  <si>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</si>
  <si>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</si>
  <si>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</si>
  <si>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</si>
  <si>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</si>
  <si>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</si>
  <si>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</si>
  <si>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</si>
  <si>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</si>
  <si>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</si>
  <si>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</si>
  <si>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</si>
  <si>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</si>
  <si>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</si>
  <si>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</si>
  <si>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</si>
  <si>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</si>
  <si>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</si>
  <si>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</si>
  <si>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</si>
  <si>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</si>
  <si>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</si>
  <si>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</si>
  <si>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</si>
  <si>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</si>
  <si>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</si>
  <si>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</si>
  <si>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</si>
  <si>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</si>
  <si>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</si>
  <si>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</si>
  <si>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</si>
  <si>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</si>
  <si>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</si>
  <si>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</si>
  <si>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</si>
  <si>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</si>
  <si>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</si>
  <si>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</si>
  <si>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</si>
  <si>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</si>
  <si>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</si>
  <si>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</si>
  <si>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</si>
  <si>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</si>
  <si>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</si>
  <si>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</si>
  <si>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</si>
  <si>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</si>
  <si>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</si>
  <si>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</si>
  <si>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</si>
  <si>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</si>
  <si>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</si>
  <si>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</si>
  <si>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</si>
  <si>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</si>
  <si>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</si>
  <si>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</si>
  <si>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</si>
  <si>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</si>
  <si>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</si>
  <si>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</si>
  <si>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</si>
  <si>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</si>
  <si>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</si>
  <si>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</si>
  <si>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</si>
  <si>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</si>
  <si>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</si>
  <si>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</si>
  <si>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</si>
  <si>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</si>
  <si>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</si>
  <si>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</si>
  <si>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</si>
  <si>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</si>
  <si>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</si>
  <si>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</si>
  <si>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</si>
  <si>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</si>
  <si>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</si>
  <si>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</si>
  <si>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</si>
  <si>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</si>
  <si>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</si>
  <si>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</si>
  <si>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</si>
  <si>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</si>
  <si>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</si>
  <si>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</si>
  <si>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</si>
  <si>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</si>
  <si>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</si>
  <si>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</si>
  <si>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</si>
  <si>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</si>
  <si>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</si>
  <si>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</si>
  <si>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</si>
  <si>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</si>
  <si>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</si>
  <si>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</si>
  <si>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</si>
  <si>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</si>
  <si>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</si>
  <si>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</si>
  <si>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</si>
  <si>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</si>
  <si>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</si>
  <si>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</si>
  <si>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</si>
  <si>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</si>
  <si>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</si>
  <si>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</si>
  <si>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</si>
  <si>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</si>
  <si>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</si>
  <si>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</si>
  <si>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</si>
  <si>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</si>
  <si>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</si>
  <si>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</si>
  <si>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</si>
  <si>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</si>
  <si>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</si>
  <si>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</si>
  <si>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</si>
  <si>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</si>
  <si>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</si>
  <si>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</si>
  <si>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</si>
  <si>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</si>
  <si>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</si>
  <si>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</si>
  <si>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</si>
  <si>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</si>
  <si>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</si>
  <si>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</si>
  <si>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</si>
  <si>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</si>
  <si>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</si>
  <si>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</si>
  <si>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</si>
  <si>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</si>
  <si>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</si>
  <si>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</si>
  <si>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</si>
  <si>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</si>
  <si>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</si>
  <si>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</si>
  <si>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</si>
  <si>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</si>
  <si>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</si>
  <si>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</si>
  <si>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</si>
  <si>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</si>
  <si>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</si>
  <si>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</si>
  <si>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</si>
  <si>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</si>
  <si>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</si>
  <si>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</si>
  <si>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</si>
  <si>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</si>
  <si>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</si>
  <si>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</si>
  <si>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</si>
  <si>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</si>
  <si>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</si>
  <si>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</si>
  <si>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</si>
  <si>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</si>
  <si>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</si>
  <si>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</si>
  <si>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</si>
  <si>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</si>
  <si>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</si>
  <si>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</si>
  <si>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</si>
  <si>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</si>
  <si>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</si>
  <si>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</si>
  <si>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</si>
  <si>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</si>
  <si>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</si>
  <si>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</si>
  <si>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</si>
  <si>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</si>
  <si>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</si>
  <si>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</si>
  <si>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</si>
  <si>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</si>
  <si>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</si>
  <si>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</si>
  <si>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</si>
  <si>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</si>
  <si>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</si>
  <si>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</si>
  <si>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</si>
  <si>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</si>
  <si>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</si>
  <si>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</si>
  <si>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</si>
  <si>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</si>
  <si>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</si>
  <si>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</si>
  <si>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</si>
  <si>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</si>
  <si>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</si>
  <si>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</si>
  <si>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</si>
  <si>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</si>
  <si>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</si>
  <si>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</si>
  <si>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</si>
  <si>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</si>
  <si>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</si>
  <si>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</si>
  <si>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</si>
  <si>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</si>
  <si>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</si>
  <si>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</si>
  <si>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</si>
  <si>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</si>
  <si>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</si>
  <si>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</si>
  <si>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</si>
  <si>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</si>
  <si>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</si>
  <si>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</si>
  <si>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</si>
  <si>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</si>
  <si>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</si>
  <si>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</si>
  <si>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</si>
  <si>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</si>
  <si>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</si>
  <si>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</si>
  <si>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</si>
  <si>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</si>
  <si>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</si>
  <si>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</si>
  <si>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</si>
  <si>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</si>
  <si>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</si>
  <si>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</si>
  <si>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</si>
  <si>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</si>
  <si>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</si>
  <si>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</si>
  <si>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</si>
  <si>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</si>
  <si>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</si>
  <si>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</si>
  <si>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</si>
  <si>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</si>
  <si>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</si>
  <si>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</si>
  <si>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</si>
  <si>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</si>
  <si>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</si>
  <si>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</si>
  <si>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</si>
  <si>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</si>
  <si>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</si>
  <si>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</si>
  <si>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</si>
  <si>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</si>
  <si>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</si>
  <si>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</si>
  <si>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</si>
  <si>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</si>
  <si>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</si>
  <si>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</si>
  <si>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</si>
  <si>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</si>
  <si>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</si>
  <si>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</si>
  <si>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</si>
  <si>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</si>
  <si>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</si>
  <si>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</si>
  <si>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</si>
  <si>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</si>
  <si>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</si>
  <si>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</si>
  <si>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</si>
  <si>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</si>
  <si>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</si>
  <si>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</si>
  <si>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</si>
  <si>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</si>
  <si>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</si>
  <si>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</si>
  <si>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</si>
  <si>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</si>
  <si>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</si>
  <si>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</si>
  <si>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</si>
  <si>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</si>
  <si>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</si>
  <si>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</si>
  <si>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</si>
  <si>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</si>
  <si>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</si>
  <si>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</si>
  <si>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</si>
  <si>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</si>
  <si>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</si>
  <si>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</si>
  <si>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</si>
  <si>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</si>
  <si>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</si>
  <si>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</si>
  <si>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</si>
  <si>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</si>
  <si>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</si>
  <si>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</si>
  <si>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</si>
  <si>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</si>
  <si>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</si>
  <si>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</si>
  <si>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</si>
  <si>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</si>
  <si>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</si>
  <si>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</si>
  <si>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</si>
  <si>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</si>
  <si>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</si>
  <si>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</si>
  <si>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</si>
  <si>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</si>
  <si>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</si>
  <si>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</si>
  <si>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</si>
  <si>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</si>
  <si>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</si>
  <si>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</si>
  <si>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</si>
  <si>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</si>
  <si>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</si>
  <si>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</si>
  <si>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</si>
  <si>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</si>
  <si>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</si>
  <si>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</si>
  <si>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</si>
  <si>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</si>
  <si>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</si>
  <si>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</si>
  <si>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</si>
  <si>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</si>
  <si>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</si>
  <si>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</si>
  <si>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</si>
  <si>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</si>
  <si>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</si>
  <si>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</si>
  <si>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</si>
  <si>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</si>
  <si>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</si>
  <si>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</si>
  <si>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</si>
  <si>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</si>
  <si>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</si>
  <si>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</si>
  <si>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</si>
  <si>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</si>
  <si>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</si>
  <si>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</si>
  <si>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</si>
  <si>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</si>
  <si>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</si>
  <si>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</si>
  <si>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</si>
  <si>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</si>
  <si>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</si>
  <si>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</si>
  <si>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</si>
  <si>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</si>
  <si>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</si>
  <si>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</si>
  <si>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</si>
  <si>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</si>
  <si>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</si>
  <si>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</si>
  <si>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</si>
  <si>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</si>
  <si>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</si>
  <si>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</si>
  <si>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</si>
  <si>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</si>
  <si>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</si>
  <si>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</si>
  <si>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</si>
  <si>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</si>
  <si>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</si>
  <si>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</si>
  <si>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</si>
  <si>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</si>
  <si>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</si>
  <si>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</si>
  <si>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</si>
  <si>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</si>
  <si>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</si>
  <si>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</si>
  <si>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</si>
  <si>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</si>
  <si>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</si>
  <si>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</si>
  <si>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</si>
  <si>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</si>
  <si>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</si>
  <si>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</si>
  <si>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</si>
  <si>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</si>
  <si>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</si>
  <si>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</si>
  <si>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</si>
  <si>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</si>
  <si>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</si>
  <si>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</si>
  <si>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</si>
  <si>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</si>
  <si>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</si>
  <si>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</si>
  <si>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</si>
  <si>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</si>
  <si>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</si>
  <si>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</si>
  <si>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</si>
  <si>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</si>
  <si>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</si>
  <si>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</si>
  <si>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</si>
  <si>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</si>
  <si>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</si>
  <si>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</si>
  <si>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</si>
  <si>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</si>
  <si>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</si>
  <si>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</si>
  <si>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</si>
  <si>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</si>
  <si>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</si>
  <si>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</si>
  <si>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</si>
  <si>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</si>
  <si>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</si>
  <si>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</si>
  <si>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</si>
  <si>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</si>
  <si>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</si>
  <si>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</si>
  <si>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</si>
  <si>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</si>
  <si>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</si>
  <si>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</si>
  <si>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</si>
  <si>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</si>
  <si>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</si>
  <si>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</si>
  <si>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</si>
  <si>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</si>
  <si>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</si>
  <si>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</si>
  <si>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</si>
  <si>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</si>
  <si>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</si>
  <si>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</si>
  <si>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</si>
  <si>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</si>
  <si>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</si>
  <si>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</si>
  <si>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</si>
  <si>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</si>
  <si>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</si>
  <si>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</si>
  <si>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</si>
  <si>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</si>
  <si>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</si>
  <si>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</si>
  <si>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</si>
  <si>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</si>
  <si>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</si>
  <si>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</si>
  <si>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</si>
  <si>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</si>
  <si>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</si>
  <si>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</si>
  <si>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</si>
  <si>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</si>
  <si>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</si>
  <si>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</si>
  <si>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</si>
  <si>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</si>
  <si>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</si>
  <si>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</si>
  <si>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</si>
  <si>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</si>
  <si>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</si>
  <si>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</si>
  <si>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</si>
  <si>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</si>
  <si>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</si>
  <si>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</si>
  <si>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</si>
  <si>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</si>
  <si>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</si>
  <si>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</si>
  <si>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</si>
  <si>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</si>
  <si>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</si>
  <si>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</si>
  <si>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</si>
  <si>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</si>
  <si>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</si>
  <si>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</si>
  <si>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</si>
  <si>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</si>
  <si>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</si>
  <si>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</si>
  <si>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</si>
  <si>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</si>
  <si>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</si>
  <si>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</si>
  <si>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</si>
  <si>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</si>
  <si>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</si>
  <si>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</si>
  <si>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</si>
  <si>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</si>
  <si>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</si>
  <si>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</si>
  <si>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</si>
  <si>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</si>
  <si>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</si>
  <si>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</si>
  <si>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</si>
  <si>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</si>
  <si>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</si>
  <si>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</si>
  <si>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</si>
  <si>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</si>
  <si>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</si>
  <si>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</si>
  <si>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</si>
  <si>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</si>
  <si>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</si>
  <si>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</si>
  <si>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</si>
  <si>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</si>
  <si>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</si>
  <si>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</si>
  <si>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</si>
  <si>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</si>
  <si>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</si>
  <si>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</si>
  <si>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</si>
  <si>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</si>
  <si>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</si>
  <si>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</si>
  <si>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</si>
  <si>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</si>
  <si>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</si>
  <si>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</si>
  <si>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</si>
  <si>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</si>
  <si>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</si>
  <si>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</si>
  <si>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</si>
  <si>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</si>
  <si>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</si>
  <si>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</si>
  <si>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</si>
  <si>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</si>
  <si>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</si>
  <si>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</si>
  <si>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</si>
  <si>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</si>
  <si>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</si>
  <si>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</si>
  <si>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</si>
  <si>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</si>
  <si>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</si>
  <si>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</si>
  <si>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</si>
  <si>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</si>
  <si>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</si>
  <si>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</si>
  <si>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</si>
  <si>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</si>
  <si>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</si>
  <si>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</si>
  <si>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</si>
  <si>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</si>
  <si>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</si>
  <si>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</si>
  <si>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</si>
  <si>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</si>
  <si>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</si>
  <si>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</si>
  <si>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</si>
  <si>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</si>
  <si>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</si>
  <si>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</si>
  <si>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</si>
  <si>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</si>
  <si>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</si>
  <si>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</si>
  <si>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</si>
  <si>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</si>
  <si>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</si>
  <si>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</si>
  <si>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</si>
  <si>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</si>
  <si>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</si>
  <si>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</si>
  <si>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</si>
  <si>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</si>
  <si>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</si>
  <si>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</si>
  <si>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</si>
  <si>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</si>
  <si>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</si>
  <si>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</si>
  <si>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</si>
  <si>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</si>
  <si>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</si>
  <si>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</si>
  <si>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</si>
  <si>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</si>
  <si>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</si>
  <si>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</si>
  <si>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</si>
  <si>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</si>
  <si>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</si>
  <si>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</si>
  <si>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</si>
  <si>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</si>
  <si>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</si>
  <si>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</si>
  <si>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</si>
  <si>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</si>
  <si>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</si>
  <si>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</si>
  <si>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</si>
  <si>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</si>
  <si>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</si>
  <si>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</si>
  <si>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</si>
  <si>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</si>
  <si>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</si>
  <si>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</si>
  <si>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</si>
  <si>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</si>
  <si>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</si>
  <si>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</si>
  <si>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</si>
  <si>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</si>
  <si>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</si>
  <si>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</si>
  <si>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</si>
  <si>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</si>
  <si>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</si>
  <si>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</si>
  <si>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</si>
  <si>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</si>
  <si>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</si>
  <si>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</si>
  <si>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</si>
  <si>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</si>
  <si>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</si>
  <si>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</si>
  <si>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</si>
  <si>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</si>
  <si>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</si>
  <si>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</si>
  <si>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</si>
  <si>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</si>
  <si>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</si>
  <si>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</si>
  <si>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</si>
  <si>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</si>
  <si>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</si>
  <si>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</si>
  <si>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</si>
  <si>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</si>
  <si>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</si>
  <si>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</si>
  <si>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</si>
  <si>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</si>
  <si>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</si>
  <si>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</si>
  <si>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</si>
  <si>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</si>
  <si>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</si>
  <si>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</si>
  <si>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</si>
  <si>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</si>
  <si>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</si>
  <si>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</si>
  <si>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</si>
  <si>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</si>
  <si>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</si>
  <si>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</si>
  <si>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</si>
  <si>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</si>
  <si>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</si>
  <si>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</si>
  <si>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</si>
  <si>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</si>
  <si>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</si>
  <si>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</si>
  <si>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</si>
  <si>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</si>
  <si>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</si>
  <si>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</si>
  <si>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</si>
  <si>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</si>
  <si>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</si>
  <si>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</si>
  <si>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</si>
  <si>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</si>
  <si>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</si>
  <si>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</si>
  <si>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</si>
  <si>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</si>
  <si>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</si>
  <si>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</si>
  <si>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</si>
  <si>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</si>
  <si>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</si>
  <si>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</si>
  <si>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</si>
  <si>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</si>
  <si>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</si>
  <si>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</si>
  <si>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</si>
  <si>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</si>
  <si>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</si>
  <si>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</si>
  <si>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</si>
  <si>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</si>
  <si>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</si>
  <si>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</si>
  <si>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</si>
  <si>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</si>
  <si>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</si>
  <si>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</si>
  <si>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</si>
  <si>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</si>
  <si>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</si>
  <si>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</si>
  <si>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</si>
  <si>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</si>
  <si>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</si>
  <si>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</si>
  <si>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</si>
  <si>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</si>
  <si>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</si>
  <si>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</si>
  <si>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</si>
  <si>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</si>
  <si>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</si>
  <si>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</si>
  <si>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</si>
  <si>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</si>
  <si>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</si>
  <si>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</si>
  <si>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</si>
  <si>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</si>
  <si>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</si>
  <si>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</si>
  <si>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</si>
  <si>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</si>
  <si>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</si>
  <si>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</si>
  <si>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</si>
  <si>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</si>
  <si>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</si>
  <si>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</si>
  <si>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</si>
  <si>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</si>
  <si>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</si>
  <si>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</si>
  <si>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</si>
  <si>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</si>
  <si>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</si>
  <si>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</si>
  <si>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</si>
  <si>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</si>
  <si>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</si>
  <si>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</si>
  <si>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</si>
  <si>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</si>
  <si>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</si>
  <si>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</si>
  <si>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</si>
  <si>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</si>
  <si>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</si>
  <si>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</si>
  <si>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</si>
  <si>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</si>
  <si>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</si>
  <si>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</si>
  <si>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</si>
  <si>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</si>
  <si>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</si>
  <si>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</si>
  <si>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</si>
  <si>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</si>
  <si>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</si>
  <si>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</si>
  <si>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</si>
  <si>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</si>
  <si>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</si>
  <si>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</si>
  <si>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</si>
  <si>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</si>
  <si>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</si>
  <si>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</si>
  <si>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</si>
  <si>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</si>
  <si>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</si>
  <si>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</si>
  <si>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</si>
  <si>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</si>
  <si>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</si>
  <si>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</si>
  <si>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</si>
  <si>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</si>
  <si>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</si>
  <si>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</si>
  <si>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</si>
  <si>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</si>
  <si>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</si>
  <si>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</si>
  <si>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</si>
  <si>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</si>
  <si>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</si>
  <si>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</si>
  <si>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</si>
  <si>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</si>
  <si>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</si>
  <si>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</si>
  <si>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</si>
  <si>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</si>
  <si>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</si>
  <si>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</si>
  <si>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</si>
  <si>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</si>
  <si>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</si>
  <si>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</si>
  <si>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</si>
  <si>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</si>
  <si>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</si>
  <si>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</si>
  <si>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</si>
  <si>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</si>
  <si>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</si>
  <si>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</si>
  <si>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</si>
  <si>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</si>
  <si>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</si>
  <si>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</si>
  <si>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</si>
  <si>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</si>
  <si>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</si>
  <si>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</si>
  <si>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</si>
  <si>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</si>
  <si>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</si>
  <si>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</si>
  <si>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</si>
  <si>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</si>
  <si>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</si>
  <si>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</si>
  <si>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</si>
  <si>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</si>
  <si>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</si>
  <si>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</si>
  <si>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</si>
  <si>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</si>
  <si>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</si>
  <si>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</si>
  <si>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</si>
  <si>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</si>
  <si>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</si>
  <si>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</si>
  <si>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</si>
  <si>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</si>
  <si>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</si>
  <si>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</si>
  <si>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</si>
  <si>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</si>
  <si>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</si>
  <si>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</si>
  <si>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</si>
  <si>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</si>
  <si>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</si>
  <si>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</si>
  <si>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</si>
  <si>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</si>
  <si>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</si>
  <si>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</si>
  <si>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</si>
  <si>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</si>
  <si>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</si>
  <si>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</si>
  <si>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</si>
  <si>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</si>
  <si>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</si>
  <si>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</si>
  <si>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</si>
  <si>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</si>
  <si>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</si>
  <si>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</si>
  <si>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</si>
  <si>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</si>
  <si>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</si>
  <si>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</si>
  <si>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</si>
  <si>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</si>
  <si>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</si>
  <si>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</si>
  <si>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</si>
  <si>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</si>
  <si>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</si>
  <si>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</si>
  <si>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</si>
  <si>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</si>
  <si>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</si>
  <si>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</si>
  <si>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</si>
  <si>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</si>
  <si>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</si>
  <si>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</si>
  <si>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</si>
  <si>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</si>
  <si>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</si>
  <si>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</si>
  <si>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</si>
  <si>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</si>
  <si>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</si>
  <si>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</si>
  <si>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</si>
  <si>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</si>
  <si>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</si>
  <si>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</si>
  <si>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</si>
  <si>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</si>
  <si>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</si>
  <si>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</si>
  <si>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</si>
  <si>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</si>
  <si>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</si>
  <si>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</si>
  <si>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</si>
  <si>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</si>
  <si>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</si>
  <si>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</si>
  <si>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</si>
  <si>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</si>
  <si>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</si>
  <si>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</si>
  <si>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</si>
  <si>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</si>
  <si>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</si>
  <si>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</si>
  <si>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</si>
  <si>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</si>
  <si>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</si>
  <si>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</si>
  <si>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</si>
  <si>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</si>
  <si>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</si>
  <si>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</si>
  <si>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</si>
  <si>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</si>
  <si>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</si>
  <si>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</si>
  <si>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</si>
  <si>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</si>
  <si>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</si>
  <si>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</si>
  <si>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</si>
  <si>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</si>
  <si>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</si>
  <si>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</si>
  <si>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</si>
  <si>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</si>
  <si>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</si>
  <si>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</si>
  <si>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</si>
  <si>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</si>
  <si>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</si>
  <si>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</si>
  <si>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</si>
  <si>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</si>
  <si>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</si>
  <si>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</si>
  <si>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</si>
  <si>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</si>
  <si>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</si>
  <si>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</si>
  <si>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</si>
  <si>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</si>
  <si>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</si>
  <si>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</si>
  <si>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</si>
  <si>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</si>
  <si>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</si>
  <si>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</si>
  <si>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</si>
  <si>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</si>
  <si>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</si>
  <si>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</si>
  <si>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</si>
  <si>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</si>
  <si>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</si>
  <si>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</si>
  <si>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</si>
  <si>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</si>
  <si>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</si>
  <si>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</si>
  <si>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</si>
  <si>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</si>
  <si>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</si>
  <si>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</si>
  <si>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</si>
  <si>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</si>
  <si>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</si>
  <si>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</si>
  <si>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</si>
  <si>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</si>
  <si>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</si>
  <si>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</si>
  <si>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</si>
  <si>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</si>
  <si>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</si>
  <si>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</si>
  <si>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</si>
  <si>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</si>
  <si>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</si>
  <si>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</si>
  <si>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</si>
  <si>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</si>
  <si>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</si>
  <si>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</si>
  <si>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</si>
  <si>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</si>
  <si>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</si>
  <si>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</si>
  <si>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</si>
  <si>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</si>
  <si>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</si>
  <si>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</si>
  <si>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</si>
  <si>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</si>
  <si>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</si>
  <si>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</si>
  <si>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</si>
  <si>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</si>
  <si>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</si>
  <si>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</si>
  <si>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</si>
  <si>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</si>
  <si>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</si>
  <si>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</si>
  <si>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</si>
  <si>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</si>
  <si>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</si>
  <si>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</si>
  <si>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</si>
  <si>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</si>
  <si>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</si>
  <si>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</si>
  <si>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</si>
  <si>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</si>
  <si>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</si>
  <si>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</si>
  <si>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</si>
  <si>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</si>
  <si>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</si>
  <si>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</si>
  <si>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</si>
  <si>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</si>
  <si>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</si>
  <si>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</si>
  <si>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</si>
  <si>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</si>
  <si>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</si>
  <si>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</si>
  <si>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</si>
  <si>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</si>
  <si>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</si>
  <si>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</si>
  <si>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</si>
  <si>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</si>
  <si>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</si>
  <si>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</si>
  <si>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</si>
  <si>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</si>
  <si>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</si>
  <si>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</si>
  <si>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</si>
  <si>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</si>
  <si>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</si>
  <si>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</si>
  <si>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</si>
  <si>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</si>
  <si>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</si>
  <si>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</si>
  <si>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</si>
  <si>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</si>
  <si>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</si>
  <si>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</si>
  <si>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</si>
  <si>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</si>
  <si>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</si>
  <si>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</si>
  <si>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</si>
  <si>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</si>
  <si>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</si>
  <si>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</si>
  <si>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</si>
  <si>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</si>
  <si>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</si>
  <si>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</si>
  <si>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</si>
  <si>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</si>
  <si>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</si>
  <si>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</si>
  <si>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</si>
  <si>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</si>
  <si>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</si>
  <si>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</si>
  <si>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</si>
  <si>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</si>
  <si>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</si>
  <si>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</si>
  <si>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</si>
  <si>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</si>
  <si>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</si>
  <si>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</si>
  <si>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</si>
  <si>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</si>
  <si>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</si>
  <si>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</si>
  <si>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</si>
  <si>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</si>
  <si>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</si>
  <si>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</si>
  <si>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</si>
  <si>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</si>
  <si>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</si>
  <si>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</si>
  <si>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</si>
  <si>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</si>
  <si>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</si>
  <si>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</si>
  <si>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</si>
  <si>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</si>
  <si>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</si>
  <si>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</si>
  <si>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</si>
  <si>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</si>
  <si>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</si>
  <si>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</si>
  <si>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</si>
  <si>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</si>
  <si>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</si>
  <si>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</si>
  <si>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</si>
  <si>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</si>
  <si>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</si>
  <si>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</si>
  <si>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</si>
  <si>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</si>
  <si>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</si>
  <si>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</si>
  <si>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</si>
  <si>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</si>
  <si>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</si>
  <si>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</si>
  <si>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</si>
  <si>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</si>
  <si>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</si>
  <si>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</si>
  <si>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</si>
  <si>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</si>
  <si>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</si>
  <si>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</si>
  <si>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</si>
  <si>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</si>
  <si>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</si>
  <si>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</si>
  <si>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</si>
  <si>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</si>
  <si>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</si>
  <si>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</si>
  <si>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</si>
  <si>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</si>
  <si>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</si>
  <si>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</si>
  <si>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</si>
  <si>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</si>
  <si>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</si>
  <si>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</si>
  <si>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</si>
  <si>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</si>
  <si>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</si>
  <si>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</si>
  <si>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</si>
  <si>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</si>
  <si>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</si>
  <si>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</si>
  <si>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</si>
  <si>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</si>
  <si>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</si>
  <si>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</si>
  <si>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</si>
  <si>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</si>
  <si>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</si>
  <si>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</si>
  <si>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</si>
  <si>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</si>
  <si>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</si>
  <si>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</si>
  <si>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</si>
  <si>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</si>
  <si>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</si>
  <si>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</si>
  <si>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</si>
  <si>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</si>
  <si>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</si>
  <si>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</si>
  <si>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</si>
  <si>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</si>
  <si>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</si>
  <si>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</si>
  <si>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</si>
  <si>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</si>
  <si>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</si>
  <si>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</si>
  <si>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</si>
  <si>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</si>
  <si>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</si>
  <si>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</si>
  <si>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</si>
  <si>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</si>
  <si>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</si>
  <si>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</si>
  <si>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</si>
  <si>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</si>
  <si>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</si>
  <si>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</si>
  <si>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</si>
  <si>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</si>
  <si>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</si>
  <si>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</si>
  <si>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</si>
  <si>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</si>
  <si>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</si>
  <si>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</si>
  <si>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</si>
  <si>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</si>
  <si>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</si>
  <si>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</si>
  <si>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</si>
  <si>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</si>
  <si>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</si>
  <si>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</si>
  <si>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</si>
  <si>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</si>
  <si>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</si>
  <si>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</si>
  <si>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</si>
  <si>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</si>
  <si>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</si>
  <si>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</si>
  <si>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</si>
  <si>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</si>
  <si>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</si>
  <si>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</si>
  <si>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</si>
  <si>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</si>
  <si>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</si>
  <si>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</si>
  <si>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</si>
  <si>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</si>
  <si>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</si>
  <si>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</si>
  <si>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</si>
  <si>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</si>
  <si>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</si>
  <si>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</si>
  <si>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</si>
  <si>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</si>
  <si>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</si>
  <si>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</si>
  <si>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</si>
  <si>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</si>
  <si>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</si>
  <si>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</si>
  <si>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</si>
  <si>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</si>
  <si>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</si>
  <si>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</si>
  <si>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</si>
  <si>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</si>
  <si>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</si>
  <si>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</si>
  <si>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</si>
  <si>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</si>
  <si>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</si>
  <si>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</si>
  <si>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</si>
  <si>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</si>
  <si>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</si>
  <si>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</si>
  <si>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</si>
  <si>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</si>
  <si>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</si>
  <si>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</si>
  <si>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</si>
  <si>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</si>
  <si>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</si>
  <si>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</si>
  <si>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</si>
  <si>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</si>
  <si>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</si>
  <si>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</si>
  <si>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</si>
  <si>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</si>
  <si>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</si>
  <si>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</si>
  <si>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</si>
  <si>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</si>
  <si>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</si>
  <si>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</si>
  <si>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</si>
  <si>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</si>
  <si>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</si>
  <si>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</si>
  <si>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</si>
  <si>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</si>
  <si>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</si>
  <si>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</si>
  <si>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</si>
  <si>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</si>
  <si>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</si>
  <si>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</si>
  <si>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</si>
  <si>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</si>
  <si>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</si>
  <si>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</si>
  <si>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</si>
  <si>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</si>
  <si>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</si>
  <si>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</si>
  <si>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</si>
  <si>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</si>
  <si>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</si>
  <si>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</si>
  <si>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</si>
  <si>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</si>
  <si>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</si>
  <si>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</si>
  <si>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</si>
  <si>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</si>
  <si>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</si>
  <si>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</si>
  <si>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</si>
  <si>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</si>
  <si>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</si>
  <si>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</si>
  <si>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</si>
  <si>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</si>
  <si>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</si>
  <si>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</si>
  <si>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</si>
  <si>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</si>
  <si>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</si>
  <si>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</si>
  <si>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</si>
  <si>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</si>
  <si>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</si>
  <si>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</si>
  <si>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</si>
  <si>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</si>
  <si>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</si>
  <si>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</si>
  <si>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</si>
  <si>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</si>
  <si>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</si>
  <si>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</si>
  <si>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</si>
  <si>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</si>
  <si>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</si>
  <si>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</si>
  <si>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</si>
  <si>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</si>
  <si>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</si>
  <si>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</si>
  <si>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</si>
  <si>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</si>
  <si>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</si>
  <si>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</si>
  <si>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</si>
  <si>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</si>
  <si>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</si>
  <si>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</si>
  <si>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</si>
  <si>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</si>
  <si>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</si>
  <si>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</si>
  <si>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</si>
  <si>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</si>
  <si>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</si>
  <si>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</si>
  <si>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</si>
  <si>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</si>
  <si>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</si>
  <si>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</si>
  <si>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</si>
  <si>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</si>
  <si>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</si>
  <si>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</si>
  <si>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</si>
  <si>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</si>
  <si>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</si>
  <si>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</si>
  <si>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</si>
  <si>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</si>
  <si>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</si>
  <si>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</si>
  <si>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</si>
  <si>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</si>
  <si>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</si>
  <si>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</si>
  <si>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</si>
  <si>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</si>
  <si>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</si>
  <si>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</si>
  <si>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</si>
  <si>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</si>
  <si>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</si>
  <si>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</si>
  <si>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</si>
  <si>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</si>
  <si>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</si>
  <si>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</si>
  <si>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</si>
  <si>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</si>
  <si>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</si>
  <si>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</si>
  <si>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</si>
  <si>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</si>
  <si>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</si>
  <si>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</si>
  <si>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</si>
  <si>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</si>
  <si>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</si>
  <si>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</si>
  <si>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</si>
  <si>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</si>
  <si>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</si>
  <si>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</si>
  <si>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</si>
  <si>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</si>
  <si>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</si>
  <si>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</si>
  <si>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</si>
  <si>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</si>
  <si>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</si>
  <si>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</si>
  <si>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</si>
  <si>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</si>
  <si>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</si>
  <si>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</si>
  <si>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</si>
  <si>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</si>
  <si>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</si>
  <si>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</si>
  <si>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</si>
  <si>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</si>
  <si>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</si>
  <si>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</si>
  <si>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</si>
  <si>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</si>
  <si>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</si>
  <si>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</si>
  <si>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</si>
  <si>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</si>
  <si>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</si>
  <si>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</si>
  <si>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</si>
  <si>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</si>
  <si>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</si>
  <si>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</si>
  <si>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</si>
  <si>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</si>
  <si>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</si>
  <si>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</si>
  <si>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</si>
  <si>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</si>
  <si>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</si>
  <si>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</si>
  <si>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</si>
  <si>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</si>
  <si>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</si>
  <si>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</si>
  <si>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</si>
  <si>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</si>
  <si>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</si>
  <si>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</si>
  <si>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</si>
  <si>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</si>
  <si>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</si>
  <si>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</si>
  <si>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</si>
  <si>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</si>
  <si>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</si>
  <si>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</si>
  <si>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</si>
  <si>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</si>
  <si>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</si>
  <si>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</si>
  <si>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</si>
  <si>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</si>
  <si>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</si>
  <si>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</si>
  <si>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</si>
  <si>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</si>
  <si>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</si>
  <si>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</si>
  <si>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</si>
  <si>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</si>
  <si>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</si>
  <si>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</si>
  <si>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</si>
  <si>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</si>
  <si>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</si>
  <si>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</si>
  <si>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</si>
  <si>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</si>
  <si>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</si>
  <si>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</si>
  <si>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</si>
  <si>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</si>
  <si>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</si>
  <si>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</si>
  <si>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</si>
  <si>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</si>
  <si>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</si>
  <si>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</si>
  <si>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</si>
  <si>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</si>
  <si>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</si>
  <si>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</si>
  <si>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</si>
  <si>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</si>
  <si>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</si>
  <si>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</si>
  <si>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</si>
  <si>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</si>
  <si>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</si>
  <si>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</si>
  <si>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</si>
  <si>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</si>
  <si>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</si>
  <si>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</si>
  <si>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</si>
  <si>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</si>
  <si>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</si>
  <si>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</si>
  <si>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</si>
  <si>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</si>
  <si>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</si>
  <si>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</si>
  <si>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</si>
  <si>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</si>
  <si>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</si>
  <si>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</si>
  <si>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</si>
  <si>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</si>
  <si>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</si>
  <si>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</si>
  <si>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</si>
  <si>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</si>
  <si>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</si>
  <si>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</si>
  <si>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</si>
  <si>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</si>
  <si>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</si>
  <si>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</si>
  <si>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</si>
  <si>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</si>
  <si>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</si>
  <si>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</si>
  <si>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</si>
  <si>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</si>
  <si>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</si>
  <si>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</si>
  <si>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</si>
  <si>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</si>
  <si>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</si>
  <si>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</si>
  <si>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</si>
  <si>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</si>
  <si>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</si>
  <si>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</si>
  <si>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</si>
  <si>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</si>
  <si>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</si>
  <si>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</si>
  <si>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</si>
  <si>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</si>
  <si>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</si>
  <si>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</si>
  <si>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</si>
  <si>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</si>
  <si>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</si>
  <si>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</si>
  <si>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</si>
  <si>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</si>
  <si>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</si>
  <si>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</si>
  <si>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</si>
  <si>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</si>
  <si>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</si>
  <si>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</si>
  <si>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</si>
  <si>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</si>
  <si>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</si>
  <si>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</si>
  <si>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</si>
  <si>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</si>
  <si>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</si>
  <si>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</si>
  <si>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</si>
  <si>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</si>
  <si>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</si>
  <si>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</si>
  <si>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</si>
  <si>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</si>
  <si>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</si>
  <si>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</si>
  <si>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</si>
  <si>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</si>
  <si>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</si>
  <si>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</si>
  <si>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</si>
  <si>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</si>
  <si>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</si>
  <si>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</si>
  <si>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</si>
  <si>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</si>
  <si>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</si>
  <si>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</si>
  <si>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</si>
  <si>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</si>
  <si>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</si>
  <si>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</si>
  <si>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</si>
  <si>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</si>
  <si>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</si>
  <si>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</si>
  <si>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</si>
  <si>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</si>
  <si>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</si>
  <si>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</si>
  <si>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</si>
  <si>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</si>
  <si>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</si>
  <si>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</si>
  <si>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</si>
  <si>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</si>
  <si>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</si>
  <si>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</si>
  <si>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</si>
  <si>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</si>
  <si>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</si>
  <si>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</si>
  <si>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</si>
  <si>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</si>
  <si>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</si>
  <si>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</si>
  <si>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</si>
  <si>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</si>
  <si>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</si>
  <si>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</si>
  <si>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</si>
  <si>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</si>
  <si>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</si>
  <si>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</si>
  <si>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</si>
  <si>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</si>
  <si>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</si>
  <si>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</si>
  <si>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</si>
  <si>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</si>
  <si>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</si>
  <si>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</si>
  <si>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</si>
  <si>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</si>
  <si>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</si>
  <si>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</si>
  <si>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</si>
  <si>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</si>
  <si>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</si>
  <si>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</si>
  <si>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</si>
  <si>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</si>
  <si>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</si>
  <si>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</si>
  <si>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</si>
  <si>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</si>
  <si>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</si>
  <si>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</si>
  <si>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</si>
  <si>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</si>
  <si>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</si>
  <si>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</si>
  <si>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</si>
  <si>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</si>
  <si>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</si>
  <si>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</si>
  <si>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</si>
  <si>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</si>
  <si>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</si>
  <si>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</si>
  <si>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</si>
  <si>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</si>
  <si>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</si>
  <si>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</si>
  <si>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</si>
  <si>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</si>
  <si>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</si>
  <si>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</si>
  <si>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</si>
  <si>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</si>
  <si>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</si>
  <si>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</si>
  <si>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</si>
  <si>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</si>
  <si>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</si>
  <si>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</si>
  <si>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</si>
  <si>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</si>
  <si>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</si>
  <si>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</si>
  <si>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</si>
  <si>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</si>
  <si>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</si>
  <si>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</si>
  <si>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</si>
  <si>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</si>
  <si>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</si>
  <si>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</si>
  <si>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</si>
  <si>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</si>
  <si>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</si>
  <si>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</si>
  <si>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</si>
  <si>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</si>
  <si>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</si>
  <si>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</si>
  <si>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</si>
  <si>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</si>
  <si>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</si>
  <si>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</si>
  <si>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</si>
  <si>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</si>
  <si>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</si>
  <si>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</si>
  <si>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</si>
  <si>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</si>
  <si>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</si>
  <si>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</si>
  <si>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</si>
  <si>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</si>
  <si>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</si>
  <si>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</si>
  <si>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</si>
  <si>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</si>
  <si>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</si>
  <si>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</si>
  <si>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</si>
  <si>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</si>
  <si>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</si>
  <si>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</si>
  <si>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</si>
  <si>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</si>
  <si>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</si>
  <si>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</si>
  <si>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</si>
  <si>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</si>
  <si>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</si>
  <si>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</si>
  <si>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</si>
  <si>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</si>
  <si>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</si>
  <si>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</si>
  <si>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</si>
  <si>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</si>
  <si>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</si>
  <si>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</si>
  <si>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</si>
  <si>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</si>
  <si>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</si>
  <si>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</si>
  <si>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</si>
  <si>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</si>
  <si>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</si>
  <si>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</si>
  <si>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</si>
  <si>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</si>
  <si>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</si>
  <si>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</si>
  <si>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</si>
  <si>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</si>
  <si>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</si>
  <si>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</si>
  <si>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</si>
  <si>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</si>
  <si>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</si>
  <si>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</si>
  <si>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</si>
  <si>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</si>
  <si>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</si>
  <si>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</si>
  <si>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</si>
  <si>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</si>
  <si>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</si>
  <si>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</si>
  <si>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</si>
  <si>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</si>
  <si>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</si>
  <si>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</si>
  <si>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</si>
  <si>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</si>
  <si>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</si>
  <si>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</si>
  <si>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</si>
  <si>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</si>
  <si>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</si>
  <si>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</si>
  <si>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</si>
  <si>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</si>
  <si>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</si>
  <si>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</si>
  <si>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</si>
  <si>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</si>
  <si>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</si>
  <si>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</si>
  <si>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</si>
  <si>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</si>
  <si>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</si>
  <si>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</si>
  <si>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</si>
  <si>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</si>
  <si>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</si>
  <si>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</si>
  <si>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</si>
  <si>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</si>
  <si>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</si>
  <si>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</si>
  <si>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</si>
  <si>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</si>
  <si>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</si>
  <si>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</si>
  <si>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</si>
  <si>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</si>
  <si>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</si>
  <si>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</si>
  <si>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</si>
  <si>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</si>
  <si>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</si>
  <si>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</si>
  <si>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</si>
  <si>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</si>
  <si>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</si>
  <si>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</si>
  <si>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</si>
  <si>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</si>
  <si>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</si>
  <si>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</si>
  <si>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</si>
  <si>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</si>
  <si>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</si>
  <si>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</si>
  <si>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</si>
  <si>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</si>
  <si>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</si>
  <si>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</si>
  <si>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</si>
  <si>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</si>
  <si>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</si>
  <si>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</si>
  <si>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</si>
  <si>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</si>
  <si>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</si>
  <si>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</si>
  <si>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</si>
  <si>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</si>
  <si>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</si>
  <si>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</si>
  <si>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</si>
  <si>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</si>
  <si>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</si>
  <si>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</si>
  <si>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</si>
  <si>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</si>
  <si>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</si>
  <si>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</si>
  <si>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</si>
  <si>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</si>
  <si>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</si>
  <si>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</si>
  <si>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</si>
  <si>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</si>
  <si>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</si>
  <si>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</si>
  <si>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</si>
  <si>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</si>
  <si>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</si>
  <si>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</si>
  <si>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</si>
  <si>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</si>
  <si>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</si>
  <si>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</si>
  <si>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</si>
  <si>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</si>
  <si>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</si>
  <si>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</si>
  <si>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</si>
  <si>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</si>
  <si>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</si>
  <si>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</si>
  <si>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</si>
  <si>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</si>
  <si>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</si>
  <si>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</si>
  <si>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</si>
  <si>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</si>
  <si>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</si>
  <si>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</si>
  <si>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</si>
  <si>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</si>
  <si>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</si>
  <si>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</si>
  <si>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</si>
  <si>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</si>
  <si>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</si>
  <si>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</si>
  <si>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</si>
  <si>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</si>
  <si>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</si>
  <si>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</si>
  <si>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</si>
  <si>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</si>
  <si>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</si>
  <si>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</si>
  <si>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</si>
  <si>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</si>
  <si>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</si>
  <si>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</si>
  <si>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</si>
  <si>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</si>
  <si>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</si>
  <si>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</si>
  <si>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</si>
  <si>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</si>
  <si>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</si>
  <si>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</si>
  <si>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</si>
  <si>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</si>
  <si>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</si>
  <si>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</si>
  <si>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</si>
  <si>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</si>
  <si>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</si>
  <si>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</si>
  <si>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</si>
  <si>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</si>
  <si>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</si>
  <si>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</si>
  <si>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</si>
  <si>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</si>
  <si>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</si>
  <si>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</si>
  <si>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</si>
  <si>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</si>
  <si>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</si>
  <si>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</si>
  <si>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</si>
  <si>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</si>
  <si>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</si>
  <si>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</si>
  <si>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</si>
  <si>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</si>
  <si>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</si>
  <si>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</si>
  <si>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</si>
  <si>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</si>
  <si>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</si>
  <si>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</si>
  <si>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</si>
  <si>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</si>
  <si>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</si>
  <si>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</si>
  <si>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</si>
  <si>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</si>
  <si>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</si>
  <si>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</si>
  <si>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</si>
  <si>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</si>
  <si>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</si>
  <si>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</si>
  <si>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</si>
  <si>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</si>
  <si>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</si>
  <si>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</si>
  <si>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</si>
  <si>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</si>
  <si>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</si>
  <si>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</si>
  <si>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</si>
  <si>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</si>
  <si>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</si>
  <si>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</si>
  <si>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</si>
  <si>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</si>
  <si>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</si>
  <si>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</si>
  <si>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</si>
  <si>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</si>
  <si>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</si>
  <si>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</si>
  <si>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</si>
  <si>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</si>
  <si>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</si>
  <si>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</si>
  <si>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</si>
  <si>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</si>
  <si>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</si>
  <si>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</si>
  <si>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</si>
  <si>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</si>
  <si>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</si>
  <si>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</si>
  <si>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</si>
  <si>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</si>
  <si>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</si>
  <si>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</si>
  <si>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</si>
  <si>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</si>
  <si>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</si>
  <si>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</si>
  <si>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</si>
  <si>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</si>
  <si>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</si>
  <si>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</si>
  <si>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</si>
  <si>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</si>
  <si>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</si>
  <si>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</si>
  <si>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</si>
  <si>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</si>
  <si>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</si>
  <si>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</si>
  <si>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</si>
  <si>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</si>
  <si>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</si>
  <si>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</si>
  <si>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</si>
  <si>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</si>
  <si>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</si>
  <si>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</si>
  <si>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</si>
  <si>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</si>
  <si>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</si>
  <si>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</si>
  <si>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</si>
  <si>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</si>
  <si>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</si>
  <si>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</si>
  <si>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</si>
  <si>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</si>
  <si>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</si>
  <si>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</si>
  <si>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</si>
  <si>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</si>
  <si>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</si>
  <si>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</si>
  <si>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</si>
  <si>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</si>
  <si>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</si>
  <si>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</si>
  <si>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</si>
  <si>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</si>
  <si>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</si>
  <si>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</si>
  <si>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</si>
  <si>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</si>
  <si>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</si>
  <si>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</si>
  <si>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</si>
  <si>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</si>
  <si>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</si>
  <si>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</si>
  <si>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</si>
  <si>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</si>
  <si>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</si>
  <si>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</si>
  <si>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</si>
  <si>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</si>
  <si>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</si>
  <si>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</si>
  <si>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</si>
  <si>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</si>
  <si>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</si>
  <si>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</si>
  <si>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</si>
  <si>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</si>
  <si>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</si>
  <si>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</si>
  <si>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</si>
  <si>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</si>
  <si>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</si>
  <si>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</si>
  <si>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</si>
  <si>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</si>
  <si>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</si>
  <si>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</si>
  <si>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</si>
  <si>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</si>
  <si>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</si>
  <si>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</si>
  <si>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</si>
  <si>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</si>
  <si>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</si>
  <si>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</si>
  <si>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</si>
  <si>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</si>
  <si>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</si>
  <si>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</si>
  <si>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</si>
  <si>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</si>
  <si>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</si>
  <si>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</si>
  <si>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</si>
  <si>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</si>
  <si>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</si>
  <si>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</si>
  <si>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</si>
  <si>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</si>
  <si>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</si>
  <si>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</si>
  <si>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</si>
  <si>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</si>
  <si>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</si>
  <si>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</si>
  <si>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</si>
  <si>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</si>
  <si>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</si>
  <si>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</si>
  <si>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</si>
  <si>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</si>
  <si>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</si>
  <si>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</si>
  <si>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</si>
  <si>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</si>
  <si>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</si>
  <si>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</si>
  <si>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</si>
  <si>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</si>
  <si>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</si>
  <si>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</si>
  <si>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</si>
  <si>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</si>
  <si>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</si>
  <si>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</si>
  <si>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</si>
  <si>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</si>
  <si>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</si>
  <si>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</si>
  <si>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</si>
  <si>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</si>
  <si>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</si>
  <si>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</si>
  <si>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</si>
  <si>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</si>
  <si>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</si>
  <si>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</si>
  <si>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</si>
  <si>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</si>
  <si>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</si>
  <si>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</si>
  <si>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</si>
  <si>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</si>
  <si>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</si>
  <si>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</si>
  <si>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</si>
  <si>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</si>
  <si>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</si>
  <si>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</si>
  <si>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</si>
  <si>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</si>
  <si>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</si>
  <si>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</si>
  <si>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</si>
  <si>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</si>
  <si>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</si>
  <si>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</si>
  <si>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</si>
  <si>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</si>
  <si>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</si>
  <si>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</si>
  <si>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</si>
  <si>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</si>
  <si>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</si>
  <si>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</si>
  <si>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</si>
  <si>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</si>
  <si>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</si>
  <si>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</si>
  <si>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</si>
  <si>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</si>
  <si>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</si>
  <si>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</si>
  <si>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</si>
  <si>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</si>
  <si>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</si>
  <si>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</si>
  <si>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</si>
  <si>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</si>
  <si>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</si>
  <si>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</si>
  <si>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</si>
  <si>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</si>
  <si>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</si>
  <si>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</si>
  <si>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</si>
  <si>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</si>
  <si>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</si>
  <si>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</si>
  <si>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</si>
  <si>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</si>
  <si>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</si>
  <si>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</si>
  <si>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</si>
  <si>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</si>
  <si>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</si>
  <si>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</si>
  <si>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</si>
  <si>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</si>
  <si>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</si>
  <si>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</si>
  <si>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</si>
  <si>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</si>
  <si>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</si>
  <si>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</si>
  <si>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</si>
  <si>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</si>
  <si>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</si>
  <si>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</si>
  <si>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</si>
  <si>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</si>
  <si>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</si>
  <si>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</si>
  <si>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</si>
  <si>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</si>
  <si>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</si>
  <si>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</si>
  <si>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</si>
  <si>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</si>
  <si>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</si>
  <si>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</si>
  <si>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</si>
  <si>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</si>
  <si>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</si>
  <si>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</si>
  <si>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</si>
  <si>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</si>
  <si>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</si>
  <si>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</si>
  <si>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</si>
  <si>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</si>
  <si>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</si>
  <si>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</si>
  <si>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</si>
  <si>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</si>
  <si>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</si>
  <si>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</si>
  <si>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</si>
  <si>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</si>
  <si>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</si>
  <si>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</si>
  <si>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</si>
  <si>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</si>
  <si>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</si>
  <si>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</si>
  <si>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</si>
  <si>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</si>
  <si>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</si>
  <si>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</si>
  <si>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</si>
  <si>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</si>
  <si>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</si>
  <si>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</si>
  <si>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</si>
  <si>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</si>
  <si>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</si>
  <si>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</si>
  <si>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</si>
  <si>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</si>
  <si>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</si>
  <si>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</si>
  <si>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</si>
  <si>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</si>
  <si>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</si>
  <si>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</si>
  <si>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</si>
  <si>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</si>
  <si>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</si>
  <si>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</si>
  <si>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</si>
  <si>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</si>
  <si>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</si>
  <si>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</si>
  <si>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</si>
  <si>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</si>
  <si>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</si>
  <si>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</si>
  <si>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</si>
  <si>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</si>
  <si>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</si>
  <si>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</si>
  <si>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</si>
  <si>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</si>
  <si>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</si>
  <si>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</si>
  <si>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</si>
  <si>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</si>
  <si>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</si>
  <si>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</si>
  <si>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</si>
  <si>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</si>
  <si>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</si>
  <si>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</si>
  <si>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</si>
  <si>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</si>
  <si>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</si>
  <si>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</si>
  <si>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</si>
  <si>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</si>
  <si>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</si>
  <si>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</si>
  <si>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</si>
  <si>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</si>
  <si>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</si>
  <si>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</si>
  <si>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</si>
  <si>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</si>
  <si>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</si>
  <si>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</si>
  <si>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</si>
  <si>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</si>
  <si>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</si>
  <si>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</si>
  <si>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</si>
  <si>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</si>
  <si>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</si>
  <si>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</si>
  <si>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</si>
  <si>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</si>
  <si>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</si>
  <si>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</si>
  <si>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</si>
  <si>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</si>
  <si>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</si>
  <si>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</si>
  <si>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</si>
  <si>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</si>
  <si>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</si>
  <si>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</si>
  <si>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</si>
  <si>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</si>
  <si>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</si>
  <si>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</si>
  <si>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</si>
  <si>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</si>
  <si>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</si>
  <si>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</si>
  <si>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</si>
  <si>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</si>
  <si>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</si>
  <si>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</si>
  <si>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</si>
  <si>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</si>
  <si>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</si>
  <si>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</si>
  <si>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</si>
  <si>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</si>
  <si>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</si>
  <si>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</si>
  <si>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</si>
  <si>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</si>
  <si>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</si>
  <si>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</si>
  <si>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</si>
  <si>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</si>
  <si>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</si>
  <si>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</si>
  <si>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</si>
  <si>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</si>
  <si>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</si>
  <si>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</si>
  <si>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</si>
  <si>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</si>
  <si>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</si>
  <si>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</si>
  <si>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</si>
  <si>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</si>
  <si>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</si>
  <si>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</si>
  <si>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</si>
  <si>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</si>
  <si>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</si>
  <si>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</si>
  <si>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</si>
  <si>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</si>
  <si>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</si>
  <si>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</si>
  <si>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</si>
  <si>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</si>
  <si>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</si>
  <si>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</si>
  <si>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</si>
  <si>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</si>
  <si>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</si>
  <si>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</si>
  <si>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</si>
  <si>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</si>
  <si>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</si>
  <si>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</si>
  <si>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</si>
  <si>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</si>
  <si>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</si>
  <si>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</si>
  <si>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</si>
  <si>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</si>
  <si>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</si>
  <si>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</si>
  <si>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</si>
  <si>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</si>
  <si>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</si>
  <si>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</si>
  <si>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</si>
  <si>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</si>
  <si>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</si>
  <si>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</si>
  <si>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</si>
  <si>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</si>
  <si>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</si>
  <si>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</si>
  <si>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</si>
  <si>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</si>
  <si>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</si>
  <si>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</si>
  <si>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</si>
  <si>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</si>
  <si>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</si>
  <si>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</si>
  <si>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</si>
  <si>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</si>
  <si>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</si>
  <si>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</si>
  <si>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</si>
  <si>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</si>
  <si>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</si>
  <si>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</si>
  <si>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</si>
  <si>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</si>
  <si>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</si>
  <si>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</si>
  <si>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</si>
  <si>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</si>
  <si>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</si>
  <si>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</si>
  <si>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</si>
  <si>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</si>
  <si>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</si>
  <si>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</si>
  <si>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</si>
  <si>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</si>
  <si>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</si>
  <si>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</si>
  <si>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</si>
  <si>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</si>
  <si>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</si>
  <si>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</si>
  <si>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</si>
  <si>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</si>
  <si>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</si>
  <si>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</si>
  <si>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</si>
  <si>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</si>
  <si>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</si>
  <si>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</si>
  <si>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</si>
  <si>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</si>
  <si>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</si>
  <si>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</si>
  <si>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</si>
  <si>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</si>
  <si>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</si>
  <si>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</si>
  <si>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</si>
  <si>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</si>
  <si>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</si>
  <si>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</si>
  <si>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</si>
  <si>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</si>
  <si>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</si>
  <si>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</si>
  <si>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</si>
  <si>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</si>
  <si>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</si>
  <si>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</si>
  <si>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</si>
  <si>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</si>
  <si>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</si>
  <si>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</si>
  <si>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</si>
  <si>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</si>
  <si>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</si>
  <si>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</si>
  <si>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</si>
  <si>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</si>
  <si>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</si>
  <si>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</si>
  <si>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</si>
  <si>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</si>
  <si>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</si>
  <si>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</si>
  <si>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</si>
  <si>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</si>
  <si>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</si>
  <si>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</si>
  <si>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</si>
  <si>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</si>
  <si>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</si>
  <si>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</si>
  <si>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</si>
  <si>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</si>
  <si>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</si>
  <si>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</si>
  <si>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</si>
  <si>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</si>
  <si>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</si>
  <si>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</si>
  <si>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</si>
  <si>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</si>
  <si>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</si>
  <si>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</si>
  <si>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</si>
  <si>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</si>
  <si>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</si>
  <si>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</si>
  <si>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</si>
  <si>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</si>
  <si>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</si>
  <si>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</si>
  <si>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</si>
  <si>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</si>
  <si>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</si>
  <si>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</si>
  <si>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</si>
  <si>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</si>
  <si>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</si>
  <si>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</si>
  <si>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</si>
  <si>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</si>
  <si>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</si>
  <si>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</si>
  <si>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</si>
  <si>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</si>
  <si>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</si>
  <si>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</si>
  <si>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</si>
  <si>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</si>
  <si>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</si>
  <si>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</si>
  <si>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</si>
  <si>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</si>
  <si>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</si>
  <si>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</si>
  <si>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</si>
  <si>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</si>
  <si>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</si>
  <si>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</si>
  <si>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</si>
  <si>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</si>
  <si>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</si>
  <si>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</si>
  <si>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</si>
  <si>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</si>
  <si>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</si>
  <si>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</si>
  <si>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</si>
  <si>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</si>
  <si>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</si>
  <si>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</si>
  <si>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</si>
  <si>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</si>
  <si>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</si>
  <si>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</si>
  <si>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</si>
  <si>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</si>
  <si>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</si>
  <si>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</si>
  <si>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</si>
  <si>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</si>
  <si>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</si>
  <si>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</si>
  <si>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</si>
  <si>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</si>
  <si>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</si>
  <si>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</si>
  <si>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</si>
  <si>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</si>
  <si>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</si>
  <si>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</si>
  <si>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</si>
  <si>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</si>
  <si>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</si>
  <si>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</si>
  <si>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</si>
  <si>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</si>
  <si>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</si>
  <si>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</si>
  <si>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</si>
  <si>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</si>
  <si>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</si>
  <si>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</si>
  <si>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</si>
  <si>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</si>
  <si>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</si>
  <si>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</si>
  <si>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</si>
  <si>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</si>
  <si>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</si>
  <si>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</si>
  <si>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</si>
  <si>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</si>
  <si>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</si>
  <si>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</si>
  <si>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</si>
  <si>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</si>
  <si>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</si>
  <si>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</si>
  <si>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</si>
  <si>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</si>
  <si>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</si>
  <si>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</si>
  <si>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</si>
  <si>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</si>
  <si>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</si>
  <si>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</si>
  <si>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</si>
  <si>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</si>
  <si>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</si>
  <si>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</si>
  <si>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</si>
  <si>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</si>
  <si>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</si>
  <si>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</si>
  <si>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</si>
  <si>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</si>
  <si>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</si>
  <si>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</si>
  <si>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</si>
  <si>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</si>
  <si>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</si>
  <si>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</si>
  <si>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</si>
  <si>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</si>
  <si>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</si>
  <si>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</si>
  <si>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</si>
  <si>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</si>
  <si>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</si>
  <si>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</si>
  <si>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</si>
  <si>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</si>
  <si>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</si>
  <si>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</si>
  <si>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</si>
  <si>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</si>
  <si>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</si>
  <si>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</si>
  <si>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</si>
  <si>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</si>
  <si>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</si>
  <si>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</si>
  <si>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</si>
  <si>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</si>
  <si>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</si>
  <si>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</si>
  <si>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</si>
  <si>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</si>
  <si>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</si>
  <si>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</si>
  <si>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</si>
  <si>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</si>
  <si>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</si>
  <si>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</si>
  <si>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</si>
  <si>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</si>
  <si>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</si>
  <si>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</si>
  <si>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</si>
  <si>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</si>
  <si>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</si>
  <si>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</si>
  <si>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</si>
  <si>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</si>
  <si>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</si>
  <si>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</si>
  <si>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</si>
  <si>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</si>
  <si>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</si>
  <si>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</si>
  <si>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</si>
  <si>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</si>
  <si>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</si>
  <si>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</si>
  <si>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</si>
  <si>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</si>
  <si>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</si>
  <si>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</si>
  <si>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</si>
  <si>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</si>
  <si>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</si>
  <si>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</si>
  <si>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</si>
  <si>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</si>
  <si>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</si>
  <si>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</si>
  <si>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</si>
  <si>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</si>
  <si>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</si>
  <si>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</si>
  <si>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</si>
  <si>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</si>
  <si>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</si>
  <si>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</si>
  <si>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</si>
  <si>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</si>
  <si>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</si>
  <si>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</si>
  <si>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</si>
  <si>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</si>
  <si>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</si>
  <si>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</si>
  <si>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</si>
  <si>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</si>
  <si>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</si>
  <si>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</si>
  <si>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</si>
  <si>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</si>
  <si>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</si>
  <si>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</si>
  <si>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</si>
  <si>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</si>
  <si>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</si>
  <si>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</si>
  <si>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</si>
  <si>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</si>
  <si>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</si>
  <si>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</si>
  <si>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</si>
  <si>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</si>
  <si>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</si>
  <si>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</si>
  <si>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</si>
  <si>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</si>
  <si>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</si>
  <si>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</si>
  <si>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</si>
  <si>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</si>
  <si>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</si>
  <si>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</si>
  <si>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</si>
  <si>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</si>
  <si>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</si>
  <si>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</si>
  <si>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</si>
  <si>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</si>
  <si>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</si>
  <si>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</si>
  <si>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</si>
  <si>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</si>
  <si>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</si>
  <si>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</si>
  <si>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</si>
  <si>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</si>
  <si>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</si>
  <si>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</si>
  <si>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</si>
  <si>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</si>
  <si>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</si>
  <si>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</si>
  <si>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</si>
  <si>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</si>
  <si>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</si>
  <si>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</si>
  <si>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</si>
  <si>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</si>
  <si>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</si>
  <si>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</si>
  <si>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</si>
  <si>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</si>
  <si>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</si>
  <si>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</si>
  <si>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</si>
  <si>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</si>
  <si>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</si>
  <si>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</si>
  <si>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</si>
  <si>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</si>
  <si>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</si>
  <si>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</si>
  <si>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</si>
  <si>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</si>
  <si>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</si>
  <si>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</si>
  <si>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</si>
  <si>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</si>
  <si>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</si>
  <si>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</si>
  <si>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</si>
  <si>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</si>
  <si>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</si>
  <si>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</si>
  <si>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</si>
  <si>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</si>
  <si>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</si>
  <si>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</si>
  <si>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</si>
  <si>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</si>
  <si>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</si>
  <si>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</si>
  <si>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</si>
  <si>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</si>
  <si>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</si>
  <si>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</si>
  <si>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</si>
  <si>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</si>
  <si>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</si>
  <si>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</si>
  <si>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</si>
  <si>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</si>
  <si>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</si>
  <si>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</si>
  <si>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</si>
  <si>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</si>
  <si>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</si>
  <si>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</si>
  <si>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</si>
  <si>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</si>
  <si>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</si>
  <si>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</si>
  <si>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</si>
  <si>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</si>
  <si>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</si>
  <si>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</si>
  <si>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</si>
  <si>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</si>
  <si>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</si>
  <si>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</si>
  <si>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</si>
  <si>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</si>
  <si>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</si>
  <si>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</si>
  <si>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</si>
  <si>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</si>
  <si>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</si>
  <si>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</si>
  <si>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</si>
  <si>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</si>
  <si>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</si>
  <si>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</si>
  <si>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</si>
  <si>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</si>
  <si>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</si>
  <si>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</si>
  <si>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</si>
  <si>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</si>
  <si>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</si>
  <si>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</si>
  <si>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</si>
  <si>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</si>
  <si>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</si>
  <si>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</si>
  <si>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</si>
  <si>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</si>
  <si>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</si>
  <si>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</si>
  <si>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</si>
  <si>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</si>
  <si>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</si>
  <si>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</si>
  <si>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</si>
  <si>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</si>
  <si>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</si>
  <si>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</si>
  <si>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</si>
  <si>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</si>
  <si>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</si>
  <si>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</si>
  <si>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</si>
  <si>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</si>
  <si>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</si>
  <si>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</si>
  <si>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</si>
  <si>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</si>
  <si>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</si>
  <si>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</si>
  <si>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</si>
  <si>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</si>
  <si>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</si>
  <si>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</si>
  <si>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</si>
  <si>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</si>
  <si>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</si>
  <si>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</si>
  <si>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</si>
  <si>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</si>
  <si>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</si>
  <si>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</si>
  <si>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</si>
  <si>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</si>
  <si>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</si>
  <si>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</si>
  <si>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</si>
  <si>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</si>
  <si>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</si>
  <si>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</si>
  <si>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</si>
  <si>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</si>
  <si>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</si>
  <si>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</si>
  <si>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</si>
  <si>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</si>
  <si>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</si>
  <si>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</si>
  <si>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</si>
  <si>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</si>
  <si>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</si>
  <si>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</si>
  <si>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</si>
  <si>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</si>
  <si>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</si>
  <si>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</si>
  <si>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</si>
  <si>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</si>
  <si>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</si>
  <si>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</si>
  <si>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</si>
  <si>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</si>
  <si>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</si>
  <si>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</si>
  <si>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</si>
  <si>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</si>
  <si>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</si>
  <si>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</si>
  <si>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</si>
  <si>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</si>
  <si>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</si>
  <si>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</si>
  <si>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</si>
  <si>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</si>
  <si>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</si>
  <si>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</si>
  <si>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</si>
  <si>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</si>
  <si>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</si>
  <si>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</si>
  <si>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</si>
  <si>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</si>
  <si>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</si>
  <si>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</si>
  <si>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</si>
  <si>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</si>
  <si>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</si>
  <si>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</si>
  <si>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</si>
  <si>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</si>
  <si>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</si>
  <si>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</si>
  <si>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</si>
  <si>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</si>
  <si>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</si>
  <si>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</si>
  <si>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</si>
  <si>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</si>
  <si>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</si>
  <si>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</si>
  <si>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</si>
  <si>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</si>
  <si>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</si>
  <si>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</si>
  <si>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</si>
  <si>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</si>
  <si>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</si>
  <si>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</si>
  <si>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</si>
  <si>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</si>
  <si>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</si>
  <si>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</si>
  <si>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</si>
  <si>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</si>
  <si>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</si>
  <si>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</si>
  <si>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</si>
  <si>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</si>
  <si>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</si>
  <si>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</si>
  <si>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</si>
  <si>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</si>
  <si>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</si>
  <si>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</si>
  <si>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</si>
  <si>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</si>
  <si>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</si>
  <si>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</si>
  <si>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</si>
  <si>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</si>
  <si>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</si>
  <si>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</si>
  <si>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</si>
  <si>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</si>
  <si>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</si>
  <si>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</si>
  <si>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</si>
  <si>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</si>
  <si>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</si>
  <si>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</si>
  <si>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</si>
  <si>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</si>
  <si>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</si>
  <si>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</si>
  <si>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</si>
  <si>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</si>
  <si>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</si>
  <si>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</si>
  <si>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</si>
  <si>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</si>
  <si>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</si>
  <si>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</si>
  <si>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</si>
  <si>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</si>
  <si>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</si>
  <si>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</si>
  <si>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</si>
  <si>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</si>
  <si>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</si>
  <si>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</si>
  <si>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</si>
  <si>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</si>
  <si>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</si>
  <si>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</si>
  <si>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</si>
  <si>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</si>
  <si>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</si>
  <si>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</si>
  <si>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</si>
  <si>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</si>
  <si>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</si>
  <si>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</si>
  <si>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</si>
  <si>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</si>
  <si>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</si>
  <si>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</si>
  <si>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</si>
  <si>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</si>
  <si>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</si>
  <si>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</si>
  <si>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</si>
  <si>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</si>
  <si>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</si>
  <si>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</si>
  <si>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</si>
  <si>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</si>
  <si>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</si>
  <si>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</si>
  <si>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</si>
  <si>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</si>
  <si>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</si>
  <si>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</si>
  <si>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</si>
  <si>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</si>
  <si>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</si>
  <si>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</si>
  <si>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</si>
  <si>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</si>
  <si>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</si>
  <si>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</si>
  <si>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</si>
  <si>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</si>
  <si>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</si>
  <si>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</si>
  <si>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</si>
  <si>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</si>
  <si>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</si>
  <si>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</si>
  <si>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</si>
  <si>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</si>
  <si>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</si>
  <si>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</si>
  <si>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</si>
  <si>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</si>
  <si>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</si>
  <si>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</si>
  <si>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</si>
  <si>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</si>
  <si>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</si>
  <si>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</si>
  <si>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</si>
  <si>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</si>
  <si>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</si>
  <si>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</si>
  <si>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</si>
  <si>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</si>
  <si>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</si>
  <si>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</si>
  <si>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</si>
  <si>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</si>
  <si>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</si>
  <si>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</si>
  <si>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</si>
  <si>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</si>
  <si>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</si>
  <si>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</si>
  <si>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</si>
  <si>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</si>
  <si>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</si>
  <si>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</si>
  <si>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</si>
  <si>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</si>
  <si>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</si>
  <si>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</si>
  <si>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</si>
  <si>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</si>
  <si>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</si>
  <si>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</si>
  <si>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</si>
  <si>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</si>
  <si>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</si>
  <si>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</si>
  <si>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</si>
  <si>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</si>
  <si>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</si>
  <si>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</si>
  <si>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</si>
  <si>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</si>
  <si>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</si>
  <si>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</si>
  <si>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</si>
  <si>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</si>
  <si>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</si>
  <si>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</si>
  <si>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</si>
  <si>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</si>
  <si>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</si>
  <si>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</si>
  <si>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</si>
  <si>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</si>
  <si>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</si>
  <si>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</si>
  <si>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</si>
  <si>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</si>
  <si>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</si>
  <si>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</si>
  <si>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</si>
  <si>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</si>
  <si>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</si>
  <si>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</si>
  <si>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</si>
  <si>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</si>
  <si>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</si>
  <si>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</si>
  <si>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</si>
  <si>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</si>
  <si>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</si>
  <si>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</si>
  <si>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</si>
  <si>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</si>
  <si>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</si>
  <si>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</si>
  <si>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</si>
  <si>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</si>
  <si>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</si>
  <si>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</si>
  <si>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</si>
  <si>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</si>
  <si>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</si>
  <si>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</si>
  <si>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</si>
  <si>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</si>
  <si>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</si>
  <si>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</si>
  <si>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</si>
  <si>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</si>
  <si>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</si>
  <si>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</si>
  <si>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</si>
  <si>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</si>
  <si>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</si>
  <si>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</si>
  <si>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</si>
  <si>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</si>
  <si>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</si>
  <si>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</si>
  <si>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</si>
  <si>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</si>
  <si>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</si>
  <si>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</si>
  <si>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</si>
  <si>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</si>
  <si>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</si>
  <si>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</si>
  <si>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</si>
  <si>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</si>
  <si>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</si>
  <si>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</si>
  <si>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</si>
  <si>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</si>
  <si>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</si>
  <si>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</si>
  <si>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</si>
  <si>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</si>
  <si>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</si>
  <si>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</si>
  <si>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</si>
  <si>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</si>
  <si>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</si>
  <si>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</si>
  <si>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</si>
  <si>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</si>
  <si>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</si>
  <si>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</si>
  <si>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</si>
  <si>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</si>
  <si>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</si>
  <si>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</si>
  <si>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</si>
  <si>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</si>
  <si>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</si>
  <si>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</si>
  <si>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</si>
  <si>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</si>
  <si>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</si>
  <si>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</si>
  <si>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</si>
  <si>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</si>
  <si>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</si>
  <si>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</si>
  <si>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</si>
  <si>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</si>
  <si>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</si>
  <si>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</si>
  <si>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</si>
  <si>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</si>
  <si>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</si>
  <si>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</si>
  <si>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</si>
  <si>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</si>
  <si>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</si>
  <si>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</si>
  <si>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</si>
  <si>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</si>
  <si>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</si>
  <si>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</si>
  <si>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</si>
  <si>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</si>
  <si>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</si>
  <si>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</si>
  <si>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</si>
  <si>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</si>
  <si>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</si>
  <si>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</si>
  <si>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</si>
  <si>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</si>
  <si>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</si>
  <si>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</si>
  <si>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</si>
  <si>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</si>
  <si>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</si>
  <si>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</si>
  <si>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</si>
  <si>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</si>
  <si>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</si>
  <si>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</si>
  <si>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</si>
  <si>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</si>
  <si>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</si>
  <si>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</si>
  <si>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</si>
  <si>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</si>
  <si>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</si>
  <si>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</si>
  <si>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</si>
  <si>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</si>
  <si>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</si>
  <si>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</si>
  <si>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</si>
  <si>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</si>
  <si>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</si>
  <si>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</si>
  <si>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</si>
  <si>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</si>
  <si>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</si>
  <si>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</si>
  <si>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</si>
  <si>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</si>
  <si>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</si>
  <si>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</si>
  <si>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</si>
  <si>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</si>
  <si>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</si>
  <si>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</si>
  <si>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</si>
  <si>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</si>
  <si>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</si>
  <si>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</si>
  <si>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</si>
  <si>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</si>
  <si>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</si>
  <si>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</si>
  <si>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</si>
  <si>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</si>
  <si>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</si>
  <si>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</si>
  <si>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</si>
  <si>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</si>
  <si>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</si>
  <si>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</si>
  <si>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</si>
  <si>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</si>
  <si>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</si>
  <si>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</si>
  <si>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</si>
  <si>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</si>
  <si>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</si>
  <si>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</si>
  <si>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</si>
  <si>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</si>
  <si>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</si>
  <si>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</si>
  <si>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</si>
  <si>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</si>
  <si>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</si>
  <si>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</si>
  <si>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</si>
  <si>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</si>
  <si>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</si>
  <si>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</si>
  <si>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</si>
  <si>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</si>
  <si>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</si>
  <si>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</si>
  <si>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</si>
  <si>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</si>
  <si>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</si>
  <si>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</si>
  <si>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</si>
  <si>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</si>
  <si>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</si>
  <si>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</si>
  <si>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</si>
  <si>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</si>
  <si>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</si>
  <si>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</si>
  <si>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</si>
  <si>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</si>
  <si>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</si>
  <si>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</si>
  <si>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</si>
  <si>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</si>
  <si>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</si>
  <si>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</si>
  <si>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</si>
  <si>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</si>
  <si>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</si>
  <si>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</si>
  <si>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</si>
  <si>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</si>
  <si>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</si>
  <si>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</si>
  <si>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</si>
  <si>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</si>
  <si>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</si>
  <si>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</si>
  <si>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</si>
  <si>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</si>
  <si>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</si>
  <si>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</si>
  <si>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</si>
  <si>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</si>
  <si>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</si>
  <si>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</si>
  <si>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</si>
  <si>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</si>
  <si>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</si>
  <si>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</si>
  <si>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</si>
  <si>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</si>
  <si>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</si>
  <si>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</si>
  <si>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</si>
  <si>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</si>
  <si>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</si>
  <si>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</si>
  <si>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</si>
  <si>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</si>
  <si>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</si>
  <si>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</si>
  <si>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</si>
  <si>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</si>
  <si>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</si>
  <si>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</si>
  <si>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</si>
  <si>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</si>
  <si>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</si>
  <si>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</si>
  <si>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</si>
  <si>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</si>
  <si>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</si>
  <si>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</si>
  <si>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</si>
  <si>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</si>
  <si>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</si>
  <si>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</si>
  <si>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</si>
  <si>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</si>
  <si>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</si>
  <si>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</si>
  <si>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</si>
  <si>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</si>
  <si>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</si>
  <si>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</si>
  <si>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</si>
  <si>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</si>
  <si>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</si>
  <si>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</si>
  <si>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</si>
  <si>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</si>
  <si>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</si>
  <si>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</si>
  <si>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</si>
  <si>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</si>
  <si>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</si>
  <si>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</si>
  <si>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</si>
  <si>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</si>
  <si>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</si>
  <si>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</si>
  <si>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</si>
  <si>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</si>
  <si>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</si>
  <si>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</si>
  <si>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</si>
  <si>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</si>
  <si>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</si>
  <si>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</si>
  <si>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</si>
  <si>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</si>
  <si>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</si>
  <si>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</si>
  <si>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</si>
  <si>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</si>
  <si>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</si>
  <si>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</si>
  <si>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</si>
  <si>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</si>
  <si>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</si>
  <si>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</si>
  <si>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</si>
  <si>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</si>
  <si>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</si>
  <si>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</si>
  <si>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</si>
  <si>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</si>
  <si>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</si>
  <si>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</si>
  <si>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</si>
  <si>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</si>
  <si>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</si>
  <si>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</si>
  <si>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</si>
  <si>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</si>
  <si>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</si>
  <si>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</si>
  <si>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</si>
  <si>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</si>
  <si>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</si>
  <si>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</si>
  <si>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</si>
  <si>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</si>
  <si>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</si>
  <si>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</si>
  <si>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</si>
  <si>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</si>
  <si>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</si>
  <si>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</si>
  <si>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</si>
  <si>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</si>
  <si>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</si>
  <si>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</si>
  <si>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</si>
  <si>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</si>
  <si>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</si>
  <si>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</si>
  <si>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</si>
  <si>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</si>
  <si>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</si>
  <si>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</si>
  <si>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</si>
  <si>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</si>
  <si>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</si>
  <si>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</si>
  <si>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</si>
  <si>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</si>
  <si>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</si>
  <si>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</si>
  <si>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</si>
  <si>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</si>
  <si>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</si>
  <si>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</si>
  <si>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</si>
  <si>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</si>
  <si>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</si>
  <si>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</si>
  <si>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</si>
  <si>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</si>
  <si>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</si>
  <si>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</si>
  <si>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</si>
  <si>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</si>
  <si>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</si>
  <si>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</si>
  <si>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</si>
  <si>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</si>
  <si>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</si>
  <si>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</si>
  <si>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</si>
  <si>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</si>
  <si>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</si>
  <si>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</si>
  <si>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</si>
  <si>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</si>
  <si>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</si>
  <si>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</si>
  <si>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</si>
  <si>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</si>
  <si>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</si>
  <si>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</si>
  <si>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</si>
  <si>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</si>
  <si>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</si>
  <si>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</si>
  <si>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</si>
  <si>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</si>
  <si>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</si>
  <si>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</si>
  <si>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</si>
  <si>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</si>
  <si>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</si>
  <si>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</si>
  <si>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</si>
  <si>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</si>
  <si>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</si>
  <si>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</si>
  <si>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</si>
  <si>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</si>
  <si>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</si>
  <si>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</si>
  <si>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</si>
  <si>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</si>
  <si>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</si>
  <si>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</si>
  <si>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</si>
  <si>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</si>
  <si>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</si>
  <si>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</si>
  <si>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</si>
  <si>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</si>
  <si>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</si>
  <si>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</si>
  <si>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</si>
  <si>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</si>
  <si>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</si>
  <si>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</si>
  <si>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</si>
  <si>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</si>
  <si>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</si>
  <si>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</si>
  <si>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</si>
  <si>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</si>
  <si>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</si>
  <si>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</si>
  <si>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</si>
  <si>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</si>
  <si>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</si>
  <si>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</si>
  <si>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</si>
  <si>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</si>
  <si>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</si>
  <si>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</si>
  <si>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</si>
  <si>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</si>
  <si>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</si>
  <si>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</si>
  <si>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</si>
  <si>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</si>
  <si>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</si>
  <si>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</si>
  <si>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</si>
  <si>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</si>
  <si>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</si>
  <si>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</si>
  <si>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</si>
  <si>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</si>
  <si>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</si>
  <si>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</si>
  <si>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</si>
  <si>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</si>
  <si>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</si>
  <si>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</si>
  <si>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</si>
  <si>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</si>
  <si>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</si>
  <si>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</si>
  <si>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</si>
  <si>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</si>
  <si>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</si>
  <si>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</si>
  <si>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</si>
  <si>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</si>
  <si>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</si>
  <si>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</si>
  <si>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</si>
  <si>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</si>
  <si>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</si>
  <si>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</si>
  <si>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</si>
  <si>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</si>
  <si>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</si>
  <si>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</si>
  <si>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</si>
  <si>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</si>
  <si>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</si>
  <si>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</si>
  <si>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</si>
  <si>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</si>
  <si>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</si>
  <si>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</si>
  <si>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</si>
  <si>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</si>
  <si>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</si>
  <si>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</si>
  <si>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</si>
  <si>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</si>
  <si>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</si>
  <si>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</si>
  <si>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</si>
  <si>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</si>
  <si>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</si>
  <si>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</si>
  <si>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</si>
  <si>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</si>
  <si>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</si>
  <si>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</si>
  <si>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</si>
  <si>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</si>
  <si>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</si>
  <si>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</si>
  <si>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</si>
  <si>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</si>
  <si>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</si>
  <si>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</si>
  <si>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</si>
  <si>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</si>
  <si>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</si>
  <si>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</si>
  <si>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</si>
  <si>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</si>
  <si>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</si>
  <si>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</si>
  <si>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</si>
  <si>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</si>
  <si>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</si>
  <si>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</si>
  <si>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</si>
  <si>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</si>
  <si>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</si>
  <si>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</si>
  <si>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</si>
  <si>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</si>
  <si>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</si>
  <si>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</si>
  <si>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</si>
  <si>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</si>
  <si>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</si>
  <si>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</si>
  <si>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</si>
  <si>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</si>
  <si>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</si>
  <si>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</si>
  <si>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</si>
  <si>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</si>
  <si>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</si>
  <si>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</si>
  <si>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</si>
  <si>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</si>
  <si>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</si>
  <si>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</si>
  <si>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</si>
  <si>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</si>
  <si>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</si>
  <si>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</si>
  <si>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</si>
  <si>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</si>
  <si>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</si>
  <si>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</si>
  <si>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</si>
  <si>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</si>
  <si>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</si>
  <si>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</si>
  <si>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</si>
  <si>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</si>
  <si>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</si>
  <si>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</si>
  <si>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</si>
  <si>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</si>
  <si>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</si>
  <si>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</si>
  <si>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</si>
  <si>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</si>
  <si>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</si>
  <si>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</si>
  <si>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</si>
  <si>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</si>
  <si>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</si>
  <si>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</si>
  <si>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</si>
  <si>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</si>
  <si>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</si>
  <si>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</si>
  <si>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</si>
  <si>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</si>
  <si>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</si>
  <si>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</si>
  <si>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</si>
  <si>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</si>
  <si>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</si>
  <si>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</si>
  <si>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</si>
  <si>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</si>
  <si>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</si>
  <si>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</si>
  <si>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</si>
  <si>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</si>
  <si>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</si>
  <si>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</si>
  <si>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</si>
  <si>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</si>
  <si>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</si>
  <si>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</si>
  <si>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</si>
  <si>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</si>
  <si>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</si>
  <si>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</si>
  <si>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</si>
  <si>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</si>
  <si>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</si>
  <si>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</si>
  <si>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</si>
  <si>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</si>
  <si>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</si>
  <si>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</si>
  <si>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</si>
  <si>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</si>
  <si>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</si>
  <si>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</si>
  <si>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</si>
  <si>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</si>
  <si>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</si>
  <si>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</si>
  <si>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</si>
  <si>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</si>
  <si>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</si>
  <si>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</si>
  <si>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</si>
  <si>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</si>
  <si>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</si>
  <si>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</si>
  <si>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</si>
  <si>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</si>
  <si>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</si>
  <si>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</si>
  <si>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</si>
  <si>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</si>
  <si>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</si>
  <si>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</si>
  <si>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</si>
  <si>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</si>
  <si>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</si>
  <si>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</si>
  <si>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</si>
  <si>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</si>
  <si>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</si>
  <si>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</si>
  <si>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</si>
  <si>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</si>
  <si>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</si>
  <si>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</si>
  <si>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</si>
  <si>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</si>
  <si>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</si>
  <si>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</si>
  <si>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</si>
  <si>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</si>
  <si>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</si>
  <si>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</si>
  <si>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</si>
  <si>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</si>
  <si>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</si>
  <si>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</si>
  <si>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</si>
  <si>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</si>
  <si>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</si>
  <si>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</si>
  <si>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</si>
  <si>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</si>
  <si>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</si>
  <si>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</si>
  <si>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</si>
  <si>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</si>
  <si>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</si>
  <si>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</si>
  <si>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</si>
  <si>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</si>
  <si>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</si>
  <si>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</si>
  <si>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</si>
  <si>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</si>
  <si>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</si>
  <si>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</si>
  <si>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</si>
  <si>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</si>
  <si>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</si>
  <si>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</si>
  <si>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</si>
  <si>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</si>
  <si>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</si>
  <si>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</si>
  <si>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</si>
  <si>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</si>
  <si>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</si>
  <si>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</si>
  <si>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</si>
  <si>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</si>
  <si>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</si>
  <si>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</si>
  <si>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</si>
  <si>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</si>
  <si>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</si>
  <si>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</si>
  <si>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</si>
  <si>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</si>
  <si>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</si>
  <si>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</si>
  <si>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</si>
  <si>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</si>
  <si>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</si>
  <si>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</si>
  <si>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</si>
  <si>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</si>
  <si>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</si>
  <si>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</si>
  <si>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</si>
  <si>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</si>
  <si>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</si>
  <si>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</si>
  <si>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</si>
  <si>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</si>
  <si>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</si>
  <si>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</si>
  <si>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</si>
  <si>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</si>
  <si>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</si>
  <si>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</si>
  <si>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</si>
  <si>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</si>
  <si>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</si>
  <si>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</si>
  <si>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</si>
  <si>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</si>
  <si>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</si>
  <si>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</si>
  <si>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</si>
  <si>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</si>
  <si>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</si>
  <si>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</si>
  <si>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</si>
  <si>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</si>
  <si>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</si>
  <si>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</si>
  <si>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</si>
  <si>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</si>
  <si>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</si>
  <si>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</si>
  <si>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</si>
  <si>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</si>
  <si>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</si>
  <si>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</si>
  <si>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</si>
  <si>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</si>
  <si>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</si>
  <si>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</si>
  <si>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</si>
  <si>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</si>
  <si>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</si>
  <si>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</si>
  <si>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</si>
  <si>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</si>
  <si>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</si>
  <si>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</si>
  <si>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</si>
  <si>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</si>
  <si>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</si>
  <si>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</si>
  <si>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</si>
  <si>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</si>
  <si>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</si>
  <si>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</si>
  <si>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</si>
  <si>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</si>
  <si>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</si>
  <si>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</si>
  <si>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</si>
  <si>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</si>
  <si>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</si>
  <si>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</si>
  <si>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</si>
  <si>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</si>
  <si>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</si>
  <si>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</si>
  <si>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</si>
  <si>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</si>
  <si>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</si>
  <si>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</si>
  <si>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</si>
  <si>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</si>
  <si>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</si>
  <si>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</si>
  <si>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</si>
  <si>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</si>
  <si>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</si>
  <si>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</si>
  <si>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</si>
  <si>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</si>
  <si>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</si>
  <si>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</si>
  <si>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</si>
  <si>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</si>
  <si>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</si>
  <si>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</si>
  <si>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</si>
  <si>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</si>
  <si>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</si>
  <si>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</si>
  <si>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</si>
  <si>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</si>
  <si>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</si>
  <si>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</si>
  <si>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</si>
  <si>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</si>
  <si>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</si>
  <si>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</si>
  <si>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</si>
  <si>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</si>
  <si>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</si>
  <si>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</si>
  <si>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</si>
  <si>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</si>
  <si>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</si>
  <si>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</si>
  <si>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</si>
  <si>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</si>
  <si>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</si>
  <si>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</si>
  <si>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</si>
  <si>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</si>
  <si>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</si>
  <si>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</si>
  <si>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</si>
  <si>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</si>
  <si>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</si>
  <si>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</si>
  <si>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</si>
  <si>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</si>
  <si>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</si>
  <si>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</si>
  <si>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</si>
  <si>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</si>
  <si>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</si>
  <si>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</si>
  <si>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</si>
  <si>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</si>
  <si>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</si>
  <si>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</si>
  <si>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</si>
  <si>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</si>
  <si>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</si>
  <si>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</si>
  <si>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</si>
  <si>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</si>
  <si>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</si>
  <si>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</si>
  <si>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</si>
  <si>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</si>
  <si>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</si>
  <si>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</si>
  <si>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</si>
  <si>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</si>
  <si>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</si>
  <si>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</si>
  <si>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</si>
  <si>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</si>
  <si>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</si>
  <si>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</si>
  <si>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</si>
  <si>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</si>
  <si>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</si>
  <si>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</si>
  <si>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</si>
  <si>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</si>
  <si>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</si>
  <si>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</si>
  <si>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</si>
  <si>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</si>
  <si>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</si>
  <si>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</si>
  <si>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</si>
  <si>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</si>
  <si>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</si>
  <si>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</si>
  <si>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</si>
  <si>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</si>
  <si>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</si>
  <si>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</si>
  <si>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</si>
  <si>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</si>
  <si>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</si>
  <si>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</si>
  <si>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</si>
  <si>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</si>
  <si>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</si>
  <si>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</si>
  <si>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</si>
  <si>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</si>
  <si>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</si>
  <si>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</si>
  <si>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</si>
  <si>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</si>
  <si>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</si>
  <si>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</si>
  <si>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</si>
  <si>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</si>
  <si>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</si>
  <si>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</si>
  <si>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</si>
  <si>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</si>
  <si>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</si>
  <si>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</si>
  <si>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</si>
  <si>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</si>
  <si>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</si>
  <si>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</si>
  <si>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</si>
  <si>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</si>
  <si>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</si>
  <si>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</si>
  <si>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</si>
  <si>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</si>
  <si>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</si>
  <si>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</si>
  <si>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</si>
  <si>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</si>
  <si>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</si>
  <si>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</si>
  <si>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</si>
  <si>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</si>
  <si>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</si>
  <si>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</si>
  <si>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</si>
  <si>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</si>
  <si>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</si>
  <si>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</si>
  <si>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</si>
  <si>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</si>
  <si>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</si>
  <si>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</si>
  <si>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</si>
  <si>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</si>
  <si>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</si>
  <si>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</si>
  <si>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</si>
  <si>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</si>
  <si>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</si>
  <si>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</si>
  <si>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</si>
  <si>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</si>
  <si>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</si>
  <si>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</si>
  <si>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</si>
  <si>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</si>
  <si>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</si>
  <si>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</si>
  <si>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</si>
  <si>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</si>
  <si>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</si>
  <si>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</si>
  <si>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</si>
  <si>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</si>
  <si>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</si>
  <si>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</si>
  <si>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</si>
  <si>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</si>
  <si>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</si>
  <si>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</si>
  <si>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</si>
  <si>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</si>
  <si>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</si>
  <si>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</si>
  <si>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</si>
  <si>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</si>
  <si>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</si>
  <si>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</si>
  <si>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</si>
  <si>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</si>
  <si>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</si>
  <si>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</si>
  <si>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</si>
  <si>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</si>
  <si>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</si>
  <si>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</si>
  <si>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</si>
  <si>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</si>
  <si>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</si>
  <si>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</si>
  <si>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</si>
  <si>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</si>
  <si>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</si>
  <si>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</si>
  <si>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</si>
  <si>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</si>
  <si>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</si>
  <si>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</si>
  <si>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</si>
  <si>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</si>
  <si>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</si>
  <si>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</si>
  <si>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</si>
  <si>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</si>
  <si>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</si>
  <si>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</si>
  <si>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</si>
  <si>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</si>
  <si>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</si>
  <si>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</si>
  <si>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</si>
  <si>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</si>
  <si>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</si>
  <si>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</si>
  <si>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</si>
  <si>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</si>
  <si>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</si>
  <si>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</si>
  <si>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</si>
  <si>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</si>
  <si>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</si>
  <si>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</si>
  <si>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</si>
  <si>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</si>
  <si>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</si>
  <si>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</si>
  <si>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</si>
  <si>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</si>
  <si>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</si>
  <si>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</si>
  <si>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</si>
  <si>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</si>
  <si>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</si>
  <si>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</si>
  <si>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</si>
  <si>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</si>
  <si>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</si>
  <si>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</si>
  <si>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</si>
  <si>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</si>
  <si>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</si>
  <si>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</si>
  <si>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</si>
  <si>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</si>
  <si>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</si>
  <si>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</si>
  <si>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</si>
  <si>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</si>
  <si>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</si>
  <si>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</si>
  <si>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</si>
  <si>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</si>
  <si>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</si>
  <si>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</si>
  <si>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</si>
  <si>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</si>
  <si>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</si>
  <si>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</si>
  <si>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</si>
  <si>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</si>
  <si>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</si>
  <si>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</si>
  <si>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</si>
  <si>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</si>
  <si>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</si>
  <si>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</si>
  <si>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</si>
  <si>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</si>
  <si>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</si>
  <si>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</si>
  <si>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</si>
  <si>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</si>
  <si>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</si>
  <si>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</si>
  <si>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</si>
  <si>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</si>
  <si>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</si>
  <si>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</si>
  <si>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</si>
  <si>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</si>
  <si>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</si>
  <si>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</si>
  <si>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</si>
  <si>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</si>
  <si>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</si>
  <si>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</si>
  <si>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</si>
  <si>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</si>
  <si>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</si>
  <si>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</si>
  <si>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</si>
  <si>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</si>
  <si>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</si>
  <si>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</si>
  <si>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</si>
  <si>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</si>
  <si>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</si>
  <si>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</si>
  <si>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</si>
  <si>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</si>
  <si>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</si>
  <si>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</si>
  <si>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</si>
  <si>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</si>
  <si>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</si>
  <si>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</si>
  <si>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</si>
  <si>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</si>
  <si>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</si>
  <si>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</si>
  <si>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</si>
  <si>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</si>
  <si>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</si>
  <si>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</si>
  <si>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</si>
  <si>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</si>
  <si>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</si>
  <si>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</si>
  <si>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</si>
  <si>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</si>
  <si>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</si>
  <si>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</si>
  <si>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</si>
  <si>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</si>
  <si>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</si>
  <si>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</si>
  <si>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</si>
  <si>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</si>
  <si>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</si>
  <si>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</si>
  <si>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</si>
  <si>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</si>
  <si>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</si>
  <si>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</si>
  <si>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</si>
  <si>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</si>
  <si>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</si>
  <si>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</si>
  <si>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</si>
  <si>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</si>
  <si>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</si>
  <si>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</si>
  <si>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</si>
  <si>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</si>
  <si>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</si>
  <si>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</si>
  <si>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</si>
  <si>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</si>
  <si>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</si>
  <si>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</si>
  <si>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</si>
  <si>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</si>
  <si>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</si>
  <si>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</si>
  <si>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</si>
  <si>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</si>
  <si>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</si>
  <si>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</si>
  <si>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</si>
  <si>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</si>
  <si>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</si>
  <si>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</si>
  <si>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</si>
  <si>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</si>
  <si>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</si>
  <si>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</si>
  <si>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</si>
  <si>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</si>
  <si>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</si>
  <si>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</si>
  <si>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</si>
  <si>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</si>
  <si>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</si>
  <si>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</si>
  <si>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</si>
  <si>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</si>
  <si>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</si>
  <si>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</si>
  <si>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</si>
  <si>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</si>
  <si>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</si>
  <si>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</si>
  <si>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</si>
  <si>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</si>
  <si>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</si>
  <si>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</si>
  <si>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</si>
  <si>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</si>
  <si>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</si>
  <si>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</si>
  <si>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</si>
  <si>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</si>
  <si>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</si>
  <si>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</si>
  <si>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</si>
  <si>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</si>
  <si>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</si>
  <si>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</si>
  <si>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</si>
  <si>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</si>
  <si>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</si>
  <si>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</si>
  <si>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</si>
  <si>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</si>
  <si>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</si>
  <si>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</si>
  <si>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</si>
  <si>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</si>
  <si>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</si>
  <si>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</si>
  <si>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</si>
  <si>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</si>
  <si>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</si>
  <si>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</si>
  <si>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</si>
  <si>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</si>
  <si>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</si>
  <si>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</si>
  <si>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</si>
  <si>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</si>
  <si>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</si>
  <si>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</si>
  <si>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</si>
  <si>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</si>
  <si>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</si>
  <si>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</si>
  <si>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</si>
  <si>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</si>
  <si>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</si>
  <si>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</si>
  <si>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</si>
  <si>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</si>
  <si>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</si>
  <si>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</si>
  <si>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</si>
  <si>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</si>
  <si>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</si>
  <si>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</si>
  <si>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</si>
  <si>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</si>
  <si>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</si>
  <si>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</si>
  <si>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</si>
  <si>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</si>
  <si>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</si>
  <si>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</si>
  <si>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</si>
  <si>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</si>
  <si>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</si>
  <si>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</si>
  <si>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</si>
  <si>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</si>
  <si>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</si>
  <si>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</si>
  <si>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</si>
  <si>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</si>
  <si>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</si>
  <si>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</si>
  <si>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</si>
  <si>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</si>
  <si>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</si>
  <si>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</si>
  <si>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</si>
  <si>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</si>
  <si>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</si>
  <si>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</si>
  <si>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</si>
  <si>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</si>
  <si>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</si>
  <si>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</si>
  <si>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</si>
  <si>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</si>
  <si>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</si>
  <si>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</si>
  <si>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</si>
  <si>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</si>
  <si>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</si>
  <si>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</si>
  <si>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</si>
  <si>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</si>
  <si>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</si>
  <si>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</si>
  <si>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</si>
  <si>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</si>
  <si>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</si>
  <si>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</si>
  <si>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</si>
  <si>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</si>
  <si>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</si>
  <si>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</si>
  <si>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</si>
  <si>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</si>
  <si>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</si>
  <si>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</si>
  <si>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</si>
  <si>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</si>
  <si>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</si>
  <si>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</si>
  <si>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</si>
  <si>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</si>
  <si>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</si>
  <si>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</si>
  <si>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</si>
  <si>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</si>
  <si>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</si>
  <si>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</si>
  <si>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</si>
  <si>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</si>
  <si>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</si>
  <si>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</si>
  <si>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</si>
  <si>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</si>
  <si>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</si>
  <si>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</si>
  <si>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</si>
  <si>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</si>
  <si>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</si>
  <si>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</si>
  <si>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</si>
  <si>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</si>
  <si>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</si>
  <si>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</si>
  <si>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</si>
  <si>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</si>
  <si>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</si>
  <si>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</si>
  <si>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</si>
  <si>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</si>
  <si>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</si>
  <si>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</si>
  <si>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</si>
  <si>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</si>
  <si>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</si>
  <si>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</si>
  <si>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</si>
  <si>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</si>
  <si>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</si>
  <si>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</si>
  <si>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</si>
  <si>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</si>
  <si>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</si>
  <si>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</si>
  <si>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</si>
  <si>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</si>
  <si>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</si>
  <si>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</si>
  <si>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</si>
  <si>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</si>
  <si>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</si>
  <si>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</si>
  <si>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</si>
  <si>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</si>
  <si>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</si>
  <si>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</si>
  <si>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</si>
  <si>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</si>
  <si>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</si>
  <si>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</si>
  <si>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</si>
  <si>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</si>
  <si>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</si>
  <si>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</si>
  <si>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</si>
  <si>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</si>
  <si>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</si>
  <si>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</si>
  <si>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</si>
  <si>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</si>
  <si>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</si>
  <si>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</si>
  <si>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</si>
  <si>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</si>
  <si>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</si>
  <si>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</si>
  <si>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</si>
  <si>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</si>
  <si>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</si>
  <si>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</si>
  <si>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</si>
  <si>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</si>
  <si>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</si>
  <si>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</si>
  <si>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</si>
  <si>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</si>
  <si>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</si>
  <si>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</si>
  <si>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</si>
  <si>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</si>
  <si>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</si>
  <si>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</si>
  <si>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</si>
  <si>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</si>
  <si>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</si>
  <si>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</si>
  <si>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</si>
  <si>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</si>
  <si>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</si>
  <si>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</si>
  <si>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</si>
  <si>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</si>
  <si>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</si>
  <si>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</si>
  <si>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</si>
  <si>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</si>
  <si>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</si>
  <si>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</si>
  <si>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</si>
  <si>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</si>
  <si>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</si>
  <si>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</si>
  <si>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</si>
  <si>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</si>
  <si>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</si>
  <si>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</si>
  <si>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</si>
  <si>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</si>
  <si>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</si>
  <si>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</si>
  <si>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</si>
  <si>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</si>
  <si>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</si>
  <si>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</si>
  <si>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</si>
  <si>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</si>
  <si>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</si>
  <si>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</si>
  <si>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</si>
  <si>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</si>
  <si>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</si>
  <si>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</si>
  <si>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</si>
  <si>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</si>
  <si>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</si>
  <si>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</si>
  <si>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</si>
  <si>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</si>
  <si>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</si>
  <si>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</si>
  <si>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</si>
  <si>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</si>
  <si>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</si>
  <si>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</si>
  <si>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</si>
  <si>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</si>
  <si>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</si>
  <si>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</si>
  <si>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</si>
  <si>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</si>
  <si>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</si>
  <si>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</si>
  <si>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</si>
  <si>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</si>
  <si>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</si>
  <si>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</si>
  <si>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</si>
  <si>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</si>
  <si>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</si>
  <si>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</si>
  <si>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</si>
  <si>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</si>
  <si>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</si>
  <si>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</si>
  <si>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</si>
  <si>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</si>
  <si>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</si>
  <si>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</si>
  <si>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</si>
  <si>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</si>
  <si>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</si>
  <si>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</si>
  <si>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</si>
  <si>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</si>
  <si>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</si>
  <si>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</si>
  <si>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</si>
  <si>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</si>
  <si>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</si>
  <si>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</si>
  <si>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</si>
  <si>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</si>
  <si>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</si>
  <si>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</si>
  <si>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</si>
  <si>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</si>
  <si>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</si>
  <si>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</si>
  <si>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</si>
  <si>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</si>
  <si>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</si>
  <si>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</si>
  <si>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</si>
  <si>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</si>
  <si>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</si>
  <si>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</si>
  <si>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</si>
  <si>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</si>
  <si>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</si>
  <si>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</si>
  <si>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</si>
  <si>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</si>
  <si>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</si>
  <si>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</si>
  <si>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</si>
  <si>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</si>
  <si>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</si>
  <si>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</si>
  <si>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</si>
  <si>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</si>
  <si>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</si>
  <si>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</si>
  <si>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</si>
  <si>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</si>
  <si>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</si>
  <si>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</si>
  <si>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</si>
  <si>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</si>
  <si>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</si>
  <si>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</si>
  <si>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</si>
  <si>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</si>
  <si>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</si>
  <si>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</si>
  <si>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</si>
  <si>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</si>
  <si>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</si>
  <si>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</si>
  <si>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</si>
  <si>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</si>
  <si>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</si>
  <si>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</si>
  <si>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</si>
  <si>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</si>
  <si>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</si>
  <si>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</si>
  <si>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</si>
  <si>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</si>
  <si>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</si>
  <si>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</si>
  <si>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</si>
  <si>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</si>
  <si>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</si>
  <si>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</si>
  <si>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</si>
  <si>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</si>
  <si>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</si>
  <si>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</si>
  <si>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</si>
  <si>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</si>
  <si>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</si>
  <si>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</si>
  <si>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</si>
  <si>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</si>
  <si>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</si>
  <si>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</si>
  <si>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</si>
  <si>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</si>
  <si>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</si>
  <si>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</si>
  <si>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</si>
  <si>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</si>
  <si>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</si>
  <si>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</si>
  <si>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</si>
  <si>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</si>
  <si>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</si>
  <si>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</si>
  <si>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</si>
  <si>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</si>
  <si>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</si>
  <si>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</si>
  <si>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</si>
  <si>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</si>
  <si>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</si>
  <si>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</si>
  <si>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</si>
  <si>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</si>
  <si>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</si>
  <si>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</si>
  <si>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</si>
  <si>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</si>
  <si>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</si>
  <si>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</si>
  <si>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</si>
  <si>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</si>
  <si>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</si>
  <si>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</si>
  <si>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</si>
  <si>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</si>
  <si>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</si>
  <si>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</si>
  <si>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</si>
  <si>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</si>
  <si>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</si>
  <si>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</si>
  <si>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</si>
  <si>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</si>
  <si>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</si>
  <si>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</si>
  <si>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</si>
  <si>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</si>
  <si>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</si>
  <si>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</si>
  <si>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</si>
  <si>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</si>
  <si>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</si>
  <si>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</si>
  <si>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</si>
  <si>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</si>
  <si>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</si>
  <si>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</si>
  <si>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</si>
  <si>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</si>
  <si>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</si>
  <si>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</si>
  <si>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</si>
  <si>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</si>
  <si>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</si>
  <si>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</si>
  <si>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</si>
  <si>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</si>
  <si>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</si>
  <si>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</si>
  <si>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</si>
  <si>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</si>
  <si>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</si>
  <si>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</si>
  <si>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</si>
  <si>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</si>
  <si>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</si>
  <si>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</si>
  <si>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</si>
  <si>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</si>
  <si>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</si>
  <si>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</si>
  <si>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</si>
  <si>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</si>
  <si>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</si>
  <si>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</si>
  <si>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</si>
  <si>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</si>
  <si>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</si>
  <si>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</si>
  <si>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</si>
  <si>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</si>
  <si>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</si>
  <si>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</si>
  <si>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</si>
  <si>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</si>
  <si>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</si>
  <si>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</si>
  <si>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</si>
  <si>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</si>
  <si>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</si>
  <si>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</si>
  <si>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</si>
  <si>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</si>
  <si>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</si>
  <si>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</si>
  <si>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</si>
  <si>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</si>
  <si>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</si>
  <si>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</si>
  <si>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</si>
  <si>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</si>
  <si>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</si>
  <si>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</si>
  <si>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</si>
  <si>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</si>
  <si>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</si>
  <si>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</si>
  <si>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</si>
  <si>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</si>
  <si>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</si>
  <si>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</si>
  <si>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</si>
  <si>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</si>
  <si>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</si>
  <si>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</si>
  <si>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</si>
  <si>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</si>
  <si>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</si>
  <si>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</si>
  <si>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</si>
  <si>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</si>
  <si>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</si>
  <si>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</si>
  <si>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</si>
  <si>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</si>
  <si>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</si>
  <si>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</si>
  <si>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</si>
  <si>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</si>
  <si>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</si>
  <si>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</si>
  <si>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</si>
  <si>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</si>
  <si>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</si>
  <si>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</si>
  <si>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</si>
  <si>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</si>
  <si>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</si>
  <si>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</si>
  <si>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</si>
  <si>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</si>
  <si>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</si>
  <si>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</si>
  <si>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</si>
  <si>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</si>
  <si>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</si>
  <si>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</si>
  <si>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</si>
  <si>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</si>
  <si>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</si>
  <si>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</si>
  <si>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</si>
  <si>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</si>
  <si>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</si>
  <si>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</si>
  <si>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</si>
  <si>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</si>
  <si>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</si>
  <si>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</si>
  <si>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</si>
  <si>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</si>
  <si>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</si>
  <si>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</si>
  <si>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</si>
  <si>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</si>
  <si>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</si>
  <si>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</si>
  <si>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</si>
  <si>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</si>
  <si>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</si>
  <si>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</si>
  <si>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</si>
  <si>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</si>
  <si>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</si>
  <si>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</si>
  <si>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</si>
  <si>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</si>
  <si>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</si>
  <si>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</si>
  <si>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</si>
  <si>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</si>
  <si>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</si>
  <si>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</si>
  <si>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</si>
  <si>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</si>
  <si>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</si>
  <si>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</si>
  <si>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</si>
  <si>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</si>
  <si>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</si>
  <si>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</si>
  <si>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</si>
  <si>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</si>
  <si>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</si>
  <si>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</si>
  <si>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</si>
  <si>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</si>
  <si>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</si>
  <si>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</si>
  <si>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</si>
  <si>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</si>
  <si>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</si>
  <si>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</si>
  <si>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</si>
  <si>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</si>
  <si>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</si>
  <si>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</si>
  <si>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</si>
  <si>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</si>
  <si>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</si>
  <si>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</si>
  <si>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</si>
  <si>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</si>
  <si>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</si>
  <si>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</si>
  <si>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</si>
  <si>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</si>
  <si>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</si>
  <si>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</si>
  <si>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</si>
  <si>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</si>
  <si>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</si>
  <si>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</si>
  <si>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</si>
  <si>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</si>
  <si>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</si>
  <si>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</si>
  <si>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</si>
  <si>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</si>
  <si>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</si>
  <si>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</si>
  <si>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</si>
  <si>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</si>
  <si>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</si>
  <si>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</si>
  <si>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</si>
  <si>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</si>
  <si>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</si>
  <si>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</si>
  <si>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</si>
  <si>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</si>
  <si>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</si>
  <si>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</si>
  <si>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</si>
  <si>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</si>
  <si>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</si>
  <si>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</si>
  <si>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</si>
  <si>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</si>
  <si>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</si>
  <si>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</si>
  <si>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</si>
  <si>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</si>
  <si>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</si>
  <si>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</si>
  <si>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</si>
  <si>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</si>
  <si>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</si>
  <si>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</si>
  <si>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</si>
  <si>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</si>
  <si>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</si>
  <si>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</si>
  <si>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</si>
  <si>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</si>
  <si>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</si>
  <si>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</si>
  <si>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</si>
  <si>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</si>
  <si>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</si>
  <si>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</si>
  <si>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</si>
  <si>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</si>
  <si>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</si>
  <si>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</si>
  <si>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</si>
  <si>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</si>
  <si>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</si>
  <si>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</si>
  <si>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</si>
  <si>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</si>
  <si>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</si>
  <si>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</si>
  <si>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</si>
  <si>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</si>
  <si>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</si>
  <si>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</si>
  <si>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</si>
  <si>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</si>
  <si>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</si>
  <si>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</si>
  <si>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</si>
  <si>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</si>
  <si>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</si>
  <si>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</si>
  <si>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</si>
  <si>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</si>
  <si>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</si>
  <si>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</si>
  <si>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</si>
  <si>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</si>
  <si>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</si>
  <si>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</si>
  <si>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</si>
  <si>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</si>
  <si>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</si>
  <si>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</si>
  <si>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</si>
  <si>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</si>
  <si>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</si>
  <si>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</si>
  <si>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</si>
  <si>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</si>
  <si>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</si>
  <si>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</si>
  <si>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</si>
  <si>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</si>
  <si>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</si>
  <si>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</si>
  <si>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</si>
  <si>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</si>
  <si>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</si>
  <si>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</si>
  <si>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</si>
  <si>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</si>
  <si>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</si>
  <si>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</si>
  <si>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</si>
  <si>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</si>
  <si>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</si>
  <si>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</si>
  <si>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</si>
  <si>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</si>
  <si>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</si>
  <si>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</si>
  <si>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</si>
  <si>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</si>
  <si>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</si>
  <si>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</si>
  <si>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</si>
  <si>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</si>
  <si>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</si>
  <si>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</si>
  <si>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</si>
  <si>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</si>
  <si>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</si>
  <si>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</si>
  <si>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</si>
  <si>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</si>
  <si>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</si>
  <si>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</si>
  <si>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</si>
  <si>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</si>
  <si>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</si>
  <si>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</si>
  <si>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</si>
  <si>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</si>
  <si>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</si>
  <si>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</si>
  <si>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</si>
  <si>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</si>
  <si>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</si>
  <si>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</si>
  <si>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</si>
  <si>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</si>
  <si>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</si>
  <si>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</si>
  <si>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</si>
  <si>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</si>
  <si>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</si>
  <si>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</si>
  <si>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</si>
  <si>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</si>
  <si>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</si>
  <si>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</si>
  <si>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</si>
  <si>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</si>
  <si>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</si>
  <si>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</si>
  <si>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</si>
  <si>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</si>
  <si>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</si>
  <si>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</si>
  <si>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</si>
  <si>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</si>
  <si>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</si>
  <si>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</si>
  <si>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</si>
  <si>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</si>
  <si>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</si>
  <si>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</si>
  <si>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</si>
  <si>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</si>
  <si>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</si>
  <si>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</si>
  <si>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</si>
  <si>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</si>
  <si>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</si>
  <si>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</si>
  <si>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</si>
  <si>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</si>
  <si>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</si>
  <si>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</si>
  <si>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</si>
  <si>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</si>
  <si>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</si>
  <si>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</si>
  <si>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</si>
  <si>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</si>
  <si>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</si>
  <si>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</si>
  <si>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</si>
  <si>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</si>
  <si>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</si>
  <si>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</si>
  <si>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</si>
  <si>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</si>
  <si>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</si>
  <si>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</si>
  <si>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</si>
  <si>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</si>
  <si>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</si>
  <si>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</si>
  <si>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</si>
  <si>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</si>
  <si>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</si>
  <si>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</si>
  <si>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</si>
  <si>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</si>
  <si>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</si>
  <si>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</si>
  <si>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</si>
  <si>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</si>
  <si>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</si>
  <si>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</si>
  <si>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</si>
  <si>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</si>
  <si>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</si>
  <si>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</si>
  <si>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</si>
  <si>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</si>
  <si>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</si>
  <si>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</si>
  <si>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</si>
  <si>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</si>
  <si>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</si>
  <si>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</si>
  <si>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</si>
  <si>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</si>
  <si>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</si>
  <si>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</si>
  <si>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</si>
  <si>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</si>
  <si>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</si>
  <si>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</si>
  <si>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</si>
  <si>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</si>
  <si>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</si>
  <si>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</si>
  <si>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</si>
  <si>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</si>
  <si>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</si>
  <si>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</si>
  <si>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</si>
  <si>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</si>
  <si>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</si>
  <si>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</si>
  <si>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</si>
  <si>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</si>
  <si>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</si>
  <si>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</si>
  <si>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</si>
  <si>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</si>
  <si>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</si>
  <si>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</si>
  <si>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</si>
  <si>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</si>
  <si>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</si>
  <si>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</si>
  <si>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</si>
  <si>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</si>
  <si>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</si>
  <si>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</si>
  <si>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</si>
  <si>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</si>
  <si>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</si>
  <si>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</si>
  <si>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</si>
  <si>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</si>
  <si>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</si>
  <si>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</si>
  <si>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</si>
  <si>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</si>
  <si>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</si>
  <si>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</si>
  <si>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</si>
  <si>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</si>
  <si>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</si>
  <si>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</si>
  <si>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</si>
  <si>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</si>
  <si>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</si>
  <si>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</si>
  <si>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</si>
  <si>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</si>
  <si>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</si>
  <si>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</si>
  <si>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</si>
  <si>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</si>
  <si>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</si>
  <si>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</si>
  <si>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</si>
  <si>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</si>
  <si>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</si>
  <si>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</si>
  <si>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</si>
  <si>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</si>
  <si>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</si>
  <si>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</si>
  <si>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</si>
  <si>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</si>
  <si>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</si>
  <si>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</si>
  <si>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</si>
  <si>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</si>
  <si>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</si>
  <si>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</si>
  <si>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</si>
  <si>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</si>
  <si>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</si>
  <si>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</si>
  <si>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</si>
  <si>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</si>
  <si>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</si>
  <si>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</si>
  <si>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</si>
  <si>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</si>
  <si>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</si>
  <si>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</si>
  <si>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</si>
  <si>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</si>
  <si>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</si>
  <si>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</si>
  <si>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</si>
  <si>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</si>
  <si>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</si>
  <si>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</si>
  <si>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</si>
  <si>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</si>
  <si>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</si>
  <si>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</si>
  <si>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</si>
  <si>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</si>
  <si>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</si>
  <si>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</si>
  <si>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</si>
  <si>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</si>
  <si>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</si>
  <si>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</si>
  <si>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</si>
  <si>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</si>
  <si>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</si>
  <si>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</si>
  <si>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</si>
  <si>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</si>
  <si>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</si>
  <si>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</si>
  <si>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</si>
  <si>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</si>
  <si>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</si>
  <si>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</si>
  <si>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</si>
  <si>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</si>
  <si>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</si>
  <si>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</si>
  <si>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</si>
  <si>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</si>
  <si>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</si>
  <si>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</si>
  <si>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</si>
  <si>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</si>
  <si>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</si>
  <si>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</si>
  <si>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</si>
  <si>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</si>
  <si>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</si>
  <si>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</si>
  <si>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</si>
  <si>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</si>
  <si>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</si>
  <si>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</si>
  <si>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</si>
  <si>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</si>
  <si>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</si>
  <si>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</si>
  <si>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</si>
  <si>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</si>
  <si>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</si>
  <si>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</si>
  <si>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</si>
  <si>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</si>
  <si>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</si>
  <si>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</si>
  <si>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</si>
  <si>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</si>
  <si>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</si>
  <si>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</si>
  <si>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</si>
  <si>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</si>
  <si>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</si>
  <si>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</si>
  <si>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</si>
  <si>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</si>
  <si>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</si>
  <si>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</si>
  <si>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</si>
  <si>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</si>
  <si>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</si>
  <si>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</si>
  <si>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</si>
  <si>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</si>
  <si>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</si>
  <si>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</si>
  <si>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</si>
  <si>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</si>
  <si>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</si>
  <si>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</si>
  <si>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</si>
  <si>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</si>
  <si>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</si>
  <si>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</si>
  <si>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</si>
  <si>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</si>
  <si>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</si>
  <si>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</si>
  <si>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</si>
  <si>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</si>
  <si>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</si>
  <si>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</si>
  <si>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</si>
  <si>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</si>
  <si>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</si>
  <si>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</si>
  <si>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</si>
  <si>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</si>
  <si>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</si>
  <si>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</si>
  <si>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</si>
  <si>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</si>
  <si>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</si>
  <si>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</si>
  <si>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</si>
  <si>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</si>
  <si>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</si>
  <si>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</si>
  <si>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</si>
  <si>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</si>
  <si>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</si>
  <si>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</si>
  <si>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</si>
  <si>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</si>
  <si>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</si>
  <si>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</si>
  <si>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</si>
  <si>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</si>
  <si>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</si>
  <si>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</si>
  <si>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</si>
  <si>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</si>
  <si>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</si>
  <si>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</si>
  <si>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</si>
  <si>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</si>
  <si>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</si>
  <si>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</si>
  <si>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</si>
  <si>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</si>
  <si>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</si>
  <si>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</si>
  <si>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</si>
  <si>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</si>
  <si>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</si>
  <si>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</si>
  <si>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</si>
  <si>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</si>
  <si>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</si>
  <si>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</si>
  <si>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</si>
  <si>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</si>
  <si>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</si>
  <si>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</si>
  <si>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</si>
  <si>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</si>
  <si>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</si>
  <si>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</si>
  <si>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</si>
  <si>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</si>
  <si>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</si>
  <si>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</si>
  <si>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</si>
  <si>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</si>
  <si>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</si>
  <si>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</si>
  <si>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</si>
  <si>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</si>
  <si>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</si>
  <si>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</si>
  <si>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</si>
  <si>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</si>
  <si>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</si>
  <si>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</si>
  <si>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</si>
  <si>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</si>
  <si>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</si>
  <si>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</si>
  <si>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</si>
  <si>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</si>
  <si>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</si>
  <si>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</si>
  <si>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</si>
  <si>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</si>
  <si>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</si>
  <si>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</si>
  <si>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</si>
  <si>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</si>
  <si>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</si>
  <si>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</si>
  <si>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</si>
  <si>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</si>
  <si>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</si>
  <si>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</si>
  <si>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</si>
  <si>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</si>
  <si>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</si>
  <si>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</si>
  <si>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</si>
  <si>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</si>
  <si>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</si>
  <si>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</si>
  <si>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</si>
  <si>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</si>
  <si>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</si>
  <si>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</si>
  <si>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</si>
  <si>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</si>
  <si>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</si>
  <si>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</si>
  <si>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</si>
  <si>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</si>
  <si>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</si>
  <si>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</si>
  <si>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</si>
  <si>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</si>
  <si>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</si>
  <si>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</si>
  <si>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</si>
  <si>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</si>
  <si>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</si>
  <si>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</si>
  <si>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</si>
  <si>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</si>
  <si>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</si>
  <si>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</si>
  <si>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</si>
  <si>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</si>
  <si>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</si>
  <si>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</si>
  <si>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</si>
  <si>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</si>
  <si>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</si>
  <si>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</si>
  <si>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</si>
  <si>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</si>
  <si>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</si>
  <si>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</si>
  <si>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</si>
  <si>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</si>
  <si>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</si>
  <si>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</si>
  <si>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</si>
  <si>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</si>
  <si>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</si>
  <si>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</si>
  <si>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</si>
  <si>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</si>
  <si>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</si>
  <si>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</si>
  <si>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</si>
  <si>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</si>
  <si>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</si>
  <si>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</si>
  <si>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</si>
  <si>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</si>
  <si>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</si>
  <si>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</si>
  <si>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</si>
  <si>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</si>
  <si>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</si>
  <si>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</si>
  <si>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</si>
  <si>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</si>
  <si>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</si>
  <si>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</si>
  <si>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</si>
  <si>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</si>
  <si>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</si>
  <si>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</si>
  <si>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</si>
  <si>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</si>
  <si>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</si>
  <si>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</si>
  <si>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</si>
  <si>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</si>
  <si>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</si>
  <si>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</si>
  <si>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</si>
  <si>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</si>
  <si>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</si>
  <si>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</si>
  <si>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</si>
  <si>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</si>
  <si>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</si>
  <si>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</si>
  <si>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</si>
  <si>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</si>
  <si>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</si>
  <si>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</si>
  <si>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</si>
  <si>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</si>
  <si>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</si>
  <si>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</si>
  <si>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</si>
  <si>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</si>
  <si>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</si>
  <si>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</si>
  <si>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</si>
  <si>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</si>
  <si>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</si>
  <si>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</si>
  <si>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</si>
  <si>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</si>
  <si>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</si>
  <si>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</si>
  <si>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</si>
  <si>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</si>
  <si>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</si>
  <si>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</si>
  <si>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</si>
  <si>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</si>
  <si>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</si>
  <si>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</si>
  <si>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</si>
  <si>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</si>
  <si>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</si>
  <si>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</si>
  <si>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</si>
  <si>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</si>
  <si>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</si>
  <si>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</si>
  <si>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</si>
  <si>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</si>
  <si>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</si>
  <si>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</si>
  <si>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</si>
  <si>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</si>
  <si>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</si>
  <si>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</si>
  <si>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</si>
  <si>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</si>
  <si>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</si>
  <si>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</si>
  <si>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</si>
  <si>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</si>
  <si>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</si>
  <si>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</si>
  <si>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</si>
  <si>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</si>
  <si>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</si>
  <si>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</si>
  <si>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</si>
  <si>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</si>
  <si>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</si>
  <si>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</si>
  <si>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</si>
  <si>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</si>
  <si>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</si>
  <si>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</si>
  <si>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</si>
  <si>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</si>
  <si>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</si>
  <si>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</si>
  <si>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</si>
  <si>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</si>
  <si>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</si>
  <si>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</si>
  <si>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</si>
  <si>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</si>
  <si>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</si>
  <si>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</si>
  <si>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</si>
  <si>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</si>
  <si>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</si>
  <si>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</si>
  <si>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</si>
  <si>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</si>
  <si>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</si>
  <si>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</si>
  <si>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</si>
  <si>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</si>
  <si>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</si>
  <si>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</si>
  <si>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</si>
  <si>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</si>
  <si>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</si>
  <si>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</si>
  <si>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</si>
  <si>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</si>
  <si>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</si>
  <si>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</si>
  <si>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</si>
  <si>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</si>
  <si>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</si>
  <si>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</si>
  <si>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</si>
  <si>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</si>
  <si>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</si>
  <si>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</si>
  <si>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</si>
  <si>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</si>
  <si>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</si>
  <si>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</si>
  <si>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</si>
  <si>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</si>
  <si>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</si>
  <si>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</si>
  <si>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</si>
  <si>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</si>
  <si>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</si>
  <si>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</si>
  <si>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</si>
  <si>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</si>
  <si>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</si>
  <si>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</si>
  <si>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</si>
  <si>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</si>
  <si>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</si>
  <si>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</si>
  <si>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</si>
  <si>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</si>
  <si>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</si>
  <si>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</si>
  <si>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</si>
  <si>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</si>
  <si>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</si>
  <si>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</si>
  <si>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</si>
  <si>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</si>
  <si>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</si>
  <si>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</si>
  <si>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</si>
  <si>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</si>
  <si>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</si>
  <si>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</si>
  <si>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</si>
  <si>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</si>
  <si>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</si>
  <si>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</si>
  <si>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</si>
  <si>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</si>
  <si>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</si>
  <si>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</si>
  <si>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</si>
  <si>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</si>
  <si>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</si>
  <si>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</si>
  <si>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</si>
  <si>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</si>
  <si>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</si>
  <si>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</si>
  <si>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</si>
  <si>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</si>
  <si>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</si>
  <si>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</si>
  <si>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</si>
  <si>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</si>
  <si>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</si>
  <si>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</si>
  <si>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</si>
  <si>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</si>
  <si>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</si>
  <si>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</si>
  <si>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</si>
  <si>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</si>
  <si>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</si>
  <si>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</si>
  <si>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</si>
  <si>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</si>
  <si>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</si>
  <si>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</si>
  <si>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</si>
  <si>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</si>
  <si>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</si>
  <si>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</si>
  <si>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</si>
  <si>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</si>
  <si>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</si>
  <si>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</si>
  <si>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</si>
  <si>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</si>
  <si>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</si>
  <si>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</si>
  <si>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</si>
  <si>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</si>
  <si>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</si>
  <si>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</si>
  <si>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</si>
  <si>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</si>
  <si>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</si>
  <si>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</si>
  <si>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</si>
  <si>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</si>
  <si>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</si>
  <si>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</si>
  <si>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</si>
  <si>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</si>
  <si>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</si>
  <si>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</si>
  <si>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</si>
  <si>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</si>
  <si>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</si>
  <si>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</si>
  <si>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</si>
  <si>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</si>
  <si>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</si>
  <si>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</si>
  <si>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</si>
  <si>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</si>
  <si>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</si>
  <si>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</si>
  <si>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</si>
  <si>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</si>
  <si>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</si>
  <si>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</si>
  <si>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</si>
  <si>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</si>
  <si>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</si>
  <si>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</si>
  <si>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</si>
  <si>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</si>
  <si>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</si>
  <si>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</si>
  <si>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</si>
  <si>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</si>
  <si>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</si>
  <si>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</si>
  <si>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</si>
  <si>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</si>
  <si>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</si>
  <si>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</si>
  <si>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</si>
  <si>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</si>
  <si>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</si>
  <si>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</si>
  <si>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</si>
  <si>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</si>
  <si>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</si>
  <si>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</si>
  <si>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</si>
  <si>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</si>
  <si>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</si>
  <si>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</si>
  <si>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</si>
  <si>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</si>
  <si>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</si>
  <si>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</si>
  <si>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</si>
  <si>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</si>
  <si>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</si>
  <si>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</si>
  <si>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</si>
  <si>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</si>
  <si>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</si>
  <si>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</si>
  <si>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</si>
  <si>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</si>
  <si>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</si>
  <si>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</si>
  <si>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</si>
  <si>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</si>
  <si>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</si>
  <si>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</si>
  <si>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</si>
  <si>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</si>
  <si>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</si>
  <si>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</si>
  <si>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</si>
  <si>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</si>
  <si>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</si>
  <si>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</si>
  <si>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</si>
  <si>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</si>
  <si>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</si>
  <si>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</si>
  <si>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</si>
  <si>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</si>
  <si>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</si>
  <si>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</si>
  <si>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</si>
  <si>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</si>
  <si>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</si>
  <si>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</si>
  <si>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</si>
  <si>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</si>
  <si>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</si>
  <si>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</si>
  <si>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</si>
  <si>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</si>
  <si>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</si>
  <si>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</si>
  <si>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</si>
  <si>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</si>
  <si>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</si>
  <si>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</si>
  <si>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</si>
  <si>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</si>
  <si>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</si>
  <si>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</si>
  <si>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</si>
  <si>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</si>
  <si>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</si>
  <si>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</si>
  <si>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</si>
  <si>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</si>
  <si>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</si>
  <si>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</si>
  <si>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</si>
  <si>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</si>
  <si>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</si>
  <si>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</si>
  <si>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</si>
  <si>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</si>
  <si>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</si>
  <si>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</si>
  <si>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</si>
  <si>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</si>
  <si>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</si>
  <si>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</si>
  <si>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</si>
  <si>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</si>
  <si>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</si>
  <si>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</si>
  <si>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</si>
  <si>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</si>
  <si>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</si>
  <si>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</si>
  <si>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</si>
  <si>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</si>
  <si>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</si>
  <si>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</si>
  <si>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</si>
  <si>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</si>
  <si>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</si>
  <si>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</si>
  <si>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</si>
  <si>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</si>
  <si>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</si>
  <si>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</si>
  <si>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</si>
  <si>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</si>
  <si>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</si>
  <si>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</si>
  <si>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</si>
  <si>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</si>
  <si>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</si>
  <si>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</si>
  <si>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</si>
  <si>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</si>
  <si>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</si>
  <si>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</si>
  <si>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</si>
  <si>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</si>
  <si>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</si>
  <si>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</si>
  <si>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</si>
  <si>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</si>
  <si>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</si>
  <si>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</si>
  <si>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</si>
  <si>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</si>
  <si>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</si>
  <si>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</si>
  <si>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</si>
  <si>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</si>
  <si>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</si>
  <si>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</si>
  <si>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</si>
  <si>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</si>
  <si>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</si>
  <si>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</si>
  <si>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</si>
  <si>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</si>
  <si>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</si>
  <si>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</si>
  <si>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</si>
  <si>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</si>
  <si>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</si>
  <si>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</si>
  <si>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</si>
  <si>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</si>
  <si>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</si>
  <si>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</si>
  <si>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</si>
  <si>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</si>
  <si>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</si>
  <si>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</si>
  <si>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</si>
  <si>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</si>
  <si>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</si>
  <si>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</si>
  <si>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</si>
  <si>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</si>
  <si>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</si>
  <si>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</si>
  <si>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</si>
  <si>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</si>
  <si>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</si>
  <si>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</si>
  <si>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</si>
  <si>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</si>
  <si>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</si>
  <si>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</si>
  <si>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</si>
  <si>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</si>
  <si>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</si>
  <si>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</si>
  <si>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</si>
  <si>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</si>
  <si>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</si>
  <si>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</si>
  <si>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</si>
  <si>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</si>
  <si>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</si>
  <si>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</si>
  <si>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</si>
  <si>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</si>
  <si>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</si>
  <si>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</si>
  <si>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</si>
  <si>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</si>
  <si>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</si>
  <si>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</si>
  <si>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</si>
  <si>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</si>
  <si>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</si>
  <si>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</si>
  <si>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</si>
  <si>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</si>
  <si>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</si>
  <si>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</si>
  <si>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</si>
  <si>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</si>
  <si>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</si>
  <si>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</si>
  <si>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</si>
  <si>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</si>
  <si>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</si>
  <si>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</si>
  <si>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</si>
  <si>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</si>
  <si>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</si>
  <si>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</si>
  <si>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</si>
  <si>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</si>
  <si>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</si>
  <si>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</si>
  <si>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</si>
  <si>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</si>
  <si>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</si>
  <si>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</si>
  <si>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</si>
  <si>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</si>
  <si>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</si>
  <si>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</si>
  <si>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</si>
  <si>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</si>
  <si>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</si>
  <si>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</si>
  <si>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</si>
  <si>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</si>
  <si>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</si>
  <si>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</si>
  <si>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</si>
  <si>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</si>
  <si>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</si>
  <si>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</si>
  <si>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</si>
  <si>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</si>
  <si>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</si>
  <si>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</si>
  <si>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</si>
  <si>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</si>
  <si>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</si>
  <si>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</si>
  <si>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</si>
  <si>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</si>
  <si>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</si>
  <si>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</si>
  <si>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</si>
  <si>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</si>
  <si>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</si>
  <si>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</si>
  <si>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</si>
  <si>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</si>
  <si>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</si>
  <si>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</si>
  <si>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</si>
  <si>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</si>
  <si>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</si>
  <si>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</si>
  <si>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</si>
  <si>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</si>
  <si>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</si>
  <si>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</si>
  <si>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</si>
  <si>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</si>
  <si>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</si>
  <si>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</si>
  <si>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</si>
  <si>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</si>
  <si>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</si>
  <si>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</si>
  <si>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</si>
  <si>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</si>
  <si>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</si>
  <si>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</si>
  <si>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</si>
  <si>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</si>
  <si>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</si>
  <si>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</si>
  <si>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</si>
  <si>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</si>
  <si>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</si>
  <si>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</si>
  <si>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</si>
  <si>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</si>
  <si>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</si>
  <si>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</si>
  <si>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</si>
  <si>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</si>
  <si>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</si>
  <si>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</si>
  <si>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</si>
  <si>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</si>
  <si>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</si>
  <si>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</si>
  <si>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</si>
  <si>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</si>
  <si>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</si>
  <si>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</si>
  <si>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</si>
  <si>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</si>
  <si>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</si>
  <si>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</si>
  <si>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</si>
  <si>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</si>
  <si>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</si>
  <si>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</si>
  <si>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</si>
  <si>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</si>
  <si>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</si>
  <si>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</si>
  <si>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</si>
  <si>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</si>
  <si>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</si>
  <si>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</si>
  <si>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</si>
  <si>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</si>
  <si>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</si>
  <si>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</si>
  <si>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</si>
  <si>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</si>
  <si>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</si>
  <si>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</si>
  <si>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</si>
  <si>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</si>
  <si>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</si>
  <si>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</si>
  <si>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</si>
  <si>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</si>
  <si>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</si>
  <si>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</si>
  <si>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</si>
  <si>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</si>
  <si>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</si>
  <si>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</si>
  <si>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</si>
  <si>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</si>
  <si>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</si>
  <si>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</si>
  <si>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</si>
  <si>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</si>
  <si>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</si>
  <si>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</si>
  <si>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</si>
  <si>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</si>
  <si>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</si>
  <si>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</si>
  <si>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</si>
  <si>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</si>
  <si>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</si>
  <si>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</si>
  <si>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</si>
  <si>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</si>
  <si>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</si>
  <si>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</si>
  <si>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</si>
  <si>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</si>
  <si>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</si>
  <si>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</si>
  <si>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</si>
  <si>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</si>
  <si>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</si>
  <si>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</si>
  <si>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</si>
  <si>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</si>
  <si>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</si>
  <si>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</si>
  <si>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</si>
  <si>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</si>
  <si>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</si>
  <si>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</si>
  <si>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</si>
  <si>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</si>
  <si>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</si>
  <si>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</si>
  <si>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</si>
  <si>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</si>
  <si>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</si>
  <si>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</si>
  <si>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</si>
  <si>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</si>
  <si>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</si>
  <si>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</si>
  <si>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</si>
  <si>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</si>
  <si>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</si>
  <si>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</si>
  <si>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</si>
  <si>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</si>
  <si>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</si>
  <si>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</si>
  <si>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</si>
  <si>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</si>
  <si>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</si>
  <si>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</si>
  <si>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</si>
  <si>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</si>
  <si>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</si>
  <si>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</si>
  <si>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</si>
  <si>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</si>
  <si>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</si>
  <si>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</si>
  <si>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</si>
  <si>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</si>
  <si>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</si>
  <si>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</si>
  <si>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</si>
  <si>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</si>
  <si>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</si>
  <si>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</si>
  <si>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</si>
  <si>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</si>
  <si>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</si>
  <si>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</si>
  <si>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</si>
  <si>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</si>
  <si>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</si>
  <si>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</si>
  <si>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</si>
  <si>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</si>
  <si>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</si>
  <si>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</si>
  <si>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</si>
  <si>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</si>
  <si>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</si>
  <si>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</si>
  <si>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</si>
  <si>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</si>
  <si>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</si>
  <si>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</si>
  <si>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</si>
  <si>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</si>
  <si>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</si>
  <si>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</si>
  <si>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</si>
  <si>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</si>
  <si>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</si>
  <si>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</si>
  <si>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</si>
  <si>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</si>
  <si>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</si>
  <si>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</si>
  <si>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</si>
  <si>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</si>
  <si>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</si>
  <si>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</si>
  <si>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</si>
  <si>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</si>
  <si>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</si>
  <si>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</si>
  <si>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</si>
  <si>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</si>
  <si>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</si>
  <si>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</si>
  <si>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</si>
  <si>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</si>
  <si>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</si>
  <si>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</si>
  <si>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</si>
  <si>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</si>
  <si>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</si>
  <si>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</si>
  <si>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</si>
  <si>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</si>
  <si>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</si>
  <si>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</si>
  <si>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</si>
  <si>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</si>
  <si>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</si>
  <si>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</si>
  <si>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</si>
  <si>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</si>
  <si>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</si>
  <si>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</si>
  <si>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</si>
  <si>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</si>
  <si>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</si>
  <si>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</si>
  <si>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</si>
  <si>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</si>
  <si>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</si>
  <si>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</si>
  <si>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</si>
  <si>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</si>
  <si>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</si>
  <si>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</si>
  <si>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</si>
  <si>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</si>
  <si>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</si>
  <si>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</si>
  <si>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</si>
  <si>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</si>
  <si>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</si>
  <si>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</si>
  <si>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</si>
  <si>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</si>
  <si>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</si>
  <si>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</si>
  <si>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</si>
  <si>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</si>
  <si>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</si>
  <si>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</si>
  <si>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</si>
  <si>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</si>
  <si>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</si>
  <si>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</si>
  <si>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</si>
  <si>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</si>
  <si>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</si>
  <si>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</si>
  <si>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</si>
  <si>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</si>
  <si>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</si>
  <si>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</si>
  <si>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</si>
  <si>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</si>
  <si>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</si>
  <si>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</si>
  <si>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</si>
  <si>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</si>
  <si>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</si>
  <si>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</si>
  <si>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</si>
  <si>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</si>
  <si>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</si>
  <si>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</si>
  <si>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</si>
  <si>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</si>
  <si>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</si>
  <si>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</si>
  <si>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</si>
  <si>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</si>
  <si>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</si>
  <si>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</si>
  <si>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</si>
  <si>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</si>
  <si>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</si>
  <si>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</si>
  <si>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</si>
  <si>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</si>
  <si>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</si>
  <si>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</si>
  <si>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</si>
  <si>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</si>
  <si>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</si>
  <si>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</si>
  <si>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</si>
  <si>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</si>
  <si>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</si>
  <si>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</si>
  <si>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</si>
  <si>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</si>
  <si>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</si>
  <si>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</si>
  <si>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</si>
  <si>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</si>
  <si>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</si>
  <si>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</si>
  <si>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</si>
  <si>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</si>
  <si>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</si>
  <si>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</si>
  <si>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</si>
  <si>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</si>
  <si>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</si>
  <si>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</si>
  <si>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</si>
  <si>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</si>
  <si>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</si>
  <si>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</si>
  <si>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</si>
  <si>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</si>
  <si>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</si>
  <si>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</si>
  <si>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</si>
  <si>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</si>
  <si>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</si>
  <si>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</si>
  <si>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</si>
  <si>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</si>
  <si>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</si>
  <si>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</si>
  <si>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</si>
  <si>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</si>
  <si>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</si>
  <si>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</si>
  <si>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</si>
  <si>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</si>
  <si>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</si>
  <si>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</si>
  <si>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</si>
  <si>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</si>
  <si>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</si>
  <si>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</si>
  <si>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</si>
  <si>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</si>
  <si>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</si>
  <si>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</si>
  <si>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</si>
  <si>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</si>
  <si>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</si>
  <si>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</si>
  <si>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</si>
  <si>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</si>
  <si>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</si>
  <si>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</si>
  <si>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</si>
  <si>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</si>
  <si>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</si>
  <si>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</si>
  <si>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</si>
  <si>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</si>
  <si>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</si>
  <si>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</si>
  <si>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</si>
  <si>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</si>
  <si>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</si>
  <si>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</si>
  <si>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</si>
  <si>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</si>
  <si>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</si>
  <si>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</si>
  <si>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</si>
  <si>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</si>
  <si>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</si>
  <si>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</si>
  <si>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</si>
  <si>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</si>
  <si>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</si>
  <si>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</si>
  <si>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</si>
  <si>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</si>
  <si>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</si>
  <si>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</si>
  <si>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</si>
  <si>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</si>
  <si>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</si>
  <si>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</si>
  <si>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</si>
  <si>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</si>
  <si>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</si>
  <si>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</si>
  <si>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</si>
  <si>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</si>
  <si>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</si>
  <si>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</si>
  <si>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</si>
  <si>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</si>
  <si>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</si>
  <si>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</si>
  <si>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</si>
  <si>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</si>
  <si>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</si>
  <si>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</si>
  <si>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</si>
  <si>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</si>
  <si>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</si>
  <si>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</si>
  <si>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</si>
  <si>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</si>
  <si>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</si>
  <si>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</si>
  <si>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</si>
  <si>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</si>
  <si>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</si>
  <si>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</si>
  <si>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</si>
  <si>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</si>
  <si>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</si>
  <si>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</si>
  <si>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</si>
  <si>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</si>
  <si>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</si>
  <si>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</si>
  <si>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</si>
  <si>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</si>
  <si>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</si>
  <si>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</si>
  <si>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</si>
  <si>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</si>
  <si>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</si>
  <si>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</si>
  <si>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</si>
  <si>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</si>
  <si>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</si>
  <si>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</si>
  <si>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</si>
  <si>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</si>
  <si>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</si>
  <si>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</si>
  <si>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</si>
  <si>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</si>
  <si>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</si>
  <si>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</si>
  <si>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</si>
  <si>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</si>
  <si>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</si>
  <si>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</si>
  <si>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</si>
  <si>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</si>
  <si>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</si>
  <si>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</si>
  <si>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</si>
  <si>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</si>
  <si>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</si>
  <si>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</si>
  <si>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</si>
  <si>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</si>
  <si>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</si>
  <si>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</si>
  <si>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</si>
  <si>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</si>
  <si>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</si>
  <si>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</si>
  <si>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</si>
  <si>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</si>
  <si>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</si>
  <si>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</si>
  <si>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</si>
  <si>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</si>
  <si>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</si>
  <si>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</si>
  <si>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</si>
  <si>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</si>
  <si>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</si>
  <si>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</si>
  <si>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</si>
  <si>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</si>
  <si>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</si>
  <si>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</si>
  <si>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</si>
  <si>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</si>
  <si>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</si>
  <si>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</si>
  <si>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</si>
  <si>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</si>
  <si>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</si>
  <si>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</si>
  <si>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</si>
  <si>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</si>
  <si>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</si>
  <si>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</si>
  <si>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</si>
  <si>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</si>
  <si>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</si>
  <si>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</si>
  <si>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</si>
  <si>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</si>
  <si>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</si>
  <si>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</si>
  <si>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</si>
  <si>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</si>
  <si>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</si>
  <si>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</si>
  <si>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</si>
  <si>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</si>
  <si>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</si>
  <si>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</si>
  <si>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</si>
  <si>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</si>
  <si>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</si>
  <si>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</si>
  <si>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</si>
  <si>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</si>
  <si>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</si>
  <si>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</si>
  <si>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</si>
  <si>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</si>
  <si>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</si>
  <si>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</si>
  <si>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</si>
  <si>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</si>
  <si>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</si>
  <si>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</si>
  <si>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</si>
  <si>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</si>
  <si>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</si>
  <si>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</si>
  <si>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</si>
  <si>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</si>
  <si>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</si>
  <si>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</si>
  <si>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</si>
  <si>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</si>
  <si>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</si>
  <si>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</si>
  <si>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</si>
  <si>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</si>
  <si>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</si>
  <si>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</si>
  <si>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</si>
  <si>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</si>
  <si>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</si>
  <si>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</si>
  <si>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</si>
  <si>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</si>
  <si>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</si>
  <si>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</si>
  <si>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</si>
  <si>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</si>
  <si>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</si>
  <si>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</si>
  <si>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</si>
  <si>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</si>
  <si>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</si>
  <si>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</si>
  <si>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</si>
  <si>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</si>
  <si>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</si>
  <si>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</si>
  <si>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</si>
  <si>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</si>
  <si>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</si>
  <si>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</si>
  <si>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</si>
  <si>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</si>
  <si>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</si>
  <si>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</si>
  <si>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</si>
  <si>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</si>
  <si>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</si>
  <si>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</si>
  <si>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</si>
  <si>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</si>
  <si>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</si>
  <si>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</si>
  <si>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</si>
  <si>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</si>
  <si>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</si>
  <si>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</si>
  <si>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</si>
  <si>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</si>
  <si>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</si>
  <si>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</si>
  <si>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</si>
  <si>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</si>
  <si>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</si>
  <si>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</si>
  <si>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</si>
  <si>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</si>
  <si>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</si>
  <si>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</si>
  <si>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</si>
  <si>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</si>
  <si>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</si>
  <si>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Total Count of state</t>
  </si>
  <si>
    <t>Total Count of state2</t>
  </si>
  <si>
    <t>Count of state2</t>
  </si>
  <si>
    <t xml:space="preserve">Total % </t>
  </si>
  <si>
    <t xml:space="preserve">% </t>
  </si>
  <si>
    <t>Average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</si>
</sst>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0" fontId="0" fillId="0" borderId="0" xfId="2" applyNumberFormat="1" applyFont="1"/>
    <xf numFmtId="44" fontId="0" fillId="0" borderId="0" xfId="1" applyFon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0" fillId="0" borderId="0" xfId="0" applyAlignment="1">
      <alignment horizontal="center"/>
    </xf>
    <xf numFmtId="44" fontId="0" fillId="0" borderId="0" xfId="0" applyNumberFormat="1"/>
    <xf numFmtId="0" fontId="0" fillId="2" borderId="0" xfId="0" applyNumberFormat="1" applyFill="1"/>
    <xf numFmtId="44" fontId="0" fillId="2" borderId="0" xfId="0" applyNumberFormat="1" applyFill="1"/>
  </cellXfs>
  <cellStyles count="3">
    <cellStyle name="Currency" xfId="1" builtinId="4"/>
    <cellStyle name="Normal" xfId="0" builtinId="0"/>
    <cellStyle name="Percent" xfId="2" builtinId="5"/>
  </cellStyles>
  <dxfs count="21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34" formatCode="_(&quot;$&quot;* #,##0.00_);_(&quot;$&quot;* \(#,##0.00\);_(&quot;$&quot;* &quot;-&quot;??_);_(@_)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HW. Excel.xlsx]Category Pivot!PivotTable1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  <a:sp3d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30-45A0-9458-2C64316D90E1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  <a:sp3d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30-45A0-9458-2C64316D90E1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  <a:sp3d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30-45A0-9458-2C64316D90E1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30-45A0-9458-2C64316D9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67442752"/>
        <c:axId val="567439472"/>
        <c:axId val="0"/>
      </c:bar3DChart>
      <c:catAx>
        <c:axId val="56744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439472"/>
        <c:crosses val="autoZero"/>
        <c:auto val="1"/>
        <c:lblAlgn val="ctr"/>
        <c:lblOffset val="100"/>
        <c:noMultiLvlLbl val="0"/>
      </c:catAx>
      <c:valAx>
        <c:axId val="56743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44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HW. Excel.xlsx]Sub-Category Pivot!PivotTable2</c:name>
    <c:fmtId val="1"/>
  </c:pivotSource>
  <c:chart>
    <c:autoTitleDeleted val="0"/>
    <c:pivotFmts>
      <c:pivotFmt>
        <c:idx val="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5-41FB-9175-907DF876B535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45-41FB-9175-907DF876B535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45-41FB-9175-907DF876B535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45-41FB-9175-907DF876B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8721504"/>
        <c:axId val="568720848"/>
      </c:barChart>
      <c:catAx>
        <c:axId val="56872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20848"/>
        <c:crosses val="autoZero"/>
        <c:auto val="1"/>
        <c:lblAlgn val="ctr"/>
        <c:lblOffset val="100"/>
        <c:noMultiLvlLbl val="0"/>
      </c:catAx>
      <c:valAx>
        <c:axId val="56872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2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HW. Excel.xlsx]Date Conversion!PivotTable3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Conversion'!$B$6:$B$18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2-4F49-B882-0C8BFE2DC683}"/>
            </c:ext>
          </c:extLst>
        </c:ser>
        <c:ser>
          <c:idx val="1"/>
          <c:order val="1"/>
          <c:tx>
            <c:strRef>
              <c:f>'Date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Conversion'!$C$6:$C$18</c:f>
              <c:numCache>
                <c:formatCode>General</c:formatCode>
                <c:ptCount val="12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12</c:v>
                </c:pt>
                <c:pt idx="4">
                  <c:v>12</c:v>
                </c:pt>
                <c:pt idx="5">
                  <c:v>16</c:v>
                </c:pt>
                <c:pt idx="6">
                  <c:v>21</c:v>
                </c:pt>
                <c:pt idx="7">
                  <c:v>20</c:v>
                </c:pt>
                <c:pt idx="8">
                  <c:v>17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52-4F49-B882-0C8BFE2DC683}"/>
            </c:ext>
          </c:extLst>
        </c:ser>
        <c:ser>
          <c:idx val="2"/>
          <c:order val="2"/>
          <c:tx>
            <c:strRef>
              <c:f>'Date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52-4F49-B882-0C8BFE2DC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936456"/>
        <c:axId val="551937112"/>
      </c:lineChart>
      <c:catAx>
        <c:axId val="55193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937112"/>
        <c:crosses val="autoZero"/>
        <c:auto val="1"/>
        <c:lblAlgn val="ctr"/>
        <c:lblOffset val="100"/>
        <c:noMultiLvlLbl val="0"/>
      </c:catAx>
      <c:valAx>
        <c:axId val="55193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93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HW. Excel.xlsx]Category Pivot (2)!PivotTable1</c:name>
    <c:fmtId val="3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F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Pivot (2)'!$B$3:$B$5</c:f>
              <c:strCache>
                <c:ptCount val="1"/>
                <c:pt idx="0">
                  <c:v>successful - Count of state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  <a:sp3d/>
          </c:spPr>
          <c:invertIfNegative val="0"/>
          <c:cat>
            <c:strRef>
              <c:f>'Category 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(2)'!$B$6:$B$15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F3-488D-B45F-EEB5F3F04947}"/>
            </c:ext>
          </c:extLst>
        </c:ser>
        <c:ser>
          <c:idx val="1"/>
          <c:order val="1"/>
          <c:tx>
            <c:strRef>
              <c:f>'Category Pivot (2)'!$C$3:$C$5</c:f>
              <c:strCache>
                <c:ptCount val="1"/>
                <c:pt idx="0">
                  <c:v>successful - Count of state2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(2)'!$C$6:$C$15</c:f>
              <c:numCache>
                <c:formatCode>0.00%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F3-488D-B45F-EEB5F3F04947}"/>
            </c:ext>
          </c:extLst>
        </c:ser>
        <c:ser>
          <c:idx val="2"/>
          <c:order val="2"/>
          <c:tx>
            <c:strRef>
              <c:f>'Category Pivot (2)'!$D$3:$D$5</c:f>
              <c:strCache>
                <c:ptCount val="1"/>
                <c:pt idx="0">
                  <c:v>failed - Count of state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  <a:sp3d/>
          </c:spPr>
          <c:invertIfNegative val="0"/>
          <c:cat>
            <c:strRef>
              <c:f>'Category 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(2)'!$D$6:$D$15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F3-488D-B45F-EEB5F3F04947}"/>
            </c:ext>
          </c:extLst>
        </c:ser>
        <c:ser>
          <c:idx val="3"/>
          <c:order val="3"/>
          <c:tx>
            <c:strRef>
              <c:f>'Category Pivot (2)'!$E$3:$E$5</c:f>
              <c:strCache>
                <c:ptCount val="1"/>
                <c:pt idx="0">
                  <c:v>failed - Count of state2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(2)'!$E$6:$E$15</c:f>
              <c:numCache>
                <c:formatCode>0.00%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F3-488D-B45F-EEB5F3F04947}"/>
            </c:ext>
          </c:extLst>
        </c:ser>
        <c:ser>
          <c:idx val="4"/>
          <c:order val="4"/>
          <c:tx>
            <c:strRef>
              <c:f>'Category Pivot (2)'!$F$3:$F$5</c:f>
              <c:strCache>
                <c:ptCount val="1"/>
                <c:pt idx="0">
                  <c:v>canceled - Count of state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  <a:sp3d/>
          </c:spPr>
          <c:invertIfNegative val="0"/>
          <c:cat>
            <c:strRef>
              <c:f>'Category 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(2)'!$F$6:$F$15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F3-488D-B45F-EEB5F3F04947}"/>
            </c:ext>
          </c:extLst>
        </c:ser>
        <c:ser>
          <c:idx val="5"/>
          <c:order val="5"/>
          <c:tx>
            <c:strRef>
              <c:f>'Category Pivot (2)'!$G$3:$G$5</c:f>
              <c:strCache>
                <c:ptCount val="1"/>
                <c:pt idx="0">
                  <c:v>canceled - Count of state2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'Category 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(2)'!$G$6:$G$15</c:f>
              <c:numCache>
                <c:formatCode>0.00%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F3-488D-B45F-EEB5F3F04947}"/>
            </c:ext>
          </c:extLst>
        </c:ser>
        <c:ser>
          <c:idx val="6"/>
          <c:order val="6"/>
          <c:tx>
            <c:strRef>
              <c:f>'Category Pivot (2)'!$H$3:$H$5</c:f>
              <c:strCache>
                <c:ptCount val="1"/>
                <c:pt idx="0">
                  <c:v>live - Count of state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'Category 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(2)'!$H$6:$H$15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F3-488D-B45F-EEB5F3F04947}"/>
            </c:ext>
          </c:extLst>
        </c:ser>
        <c:ser>
          <c:idx val="7"/>
          <c:order val="7"/>
          <c:tx>
            <c:strRef>
              <c:f>'Category Pivot (2)'!$I$3:$I$5</c:f>
              <c:strCache>
                <c:ptCount val="1"/>
                <c:pt idx="0">
                  <c:v>live - Count of state2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'Category 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(2)'!$I$6:$I$15</c:f>
              <c:numCache>
                <c:formatCode>0.00%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F3-488D-B45F-EEB5F3F04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67442752"/>
        <c:axId val="567439472"/>
        <c:axId val="0"/>
      </c:bar3DChart>
      <c:catAx>
        <c:axId val="56744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439472"/>
        <c:crosses val="autoZero"/>
        <c:auto val="1"/>
        <c:lblAlgn val="ctr"/>
        <c:lblOffset val="100"/>
        <c:noMultiLvlLbl val="0"/>
      </c:catAx>
      <c:valAx>
        <c:axId val="56743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44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HW. Excel.xlsx]Sub-Category Pivot (2)!PivotTable2</c:name>
    <c:fmtId val="2"/>
  </c:pivotSource>
  <c:chart>
    <c:autoTitleDeleted val="0"/>
    <c:pivotFmts>
      <c:pivotFmt>
        <c:idx val="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(2)'!$B$4:$B$6</c:f>
              <c:strCache>
                <c:ptCount val="1"/>
                <c:pt idx="0">
                  <c:v>successful - Count of state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'Sub-Category Pivot (2)'!$A$7:$A$48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(2)'!$B$7:$B$48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0-43AA-8FF7-7AC87B9F7CFC}"/>
            </c:ext>
          </c:extLst>
        </c:ser>
        <c:ser>
          <c:idx val="1"/>
          <c:order val="1"/>
          <c:tx>
            <c:strRef>
              <c:f>'Sub-Category Pivot (2)'!$C$4:$C$6</c:f>
              <c:strCache>
                <c:ptCount val="1"/>
                <c:pt idx="0">
                  <c:v>successful - %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(2)'!$A$7:$A$48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(2)'!$C$7:$C$48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1.8306636155606407E-2</c:v>
                </c:pt>
                <c:pt idx="5">
                  <c:v>8.2379862700228831E-2</c:v>
                </c:pt>
                <c:pt idx="6">
                  <c:v>0</c:v>
                </c:pt>
                <c:pt idx="7">
                  <c:v>1.8306636155606407E-2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6.4073226544622428E-2</c:v>
                </c:pt>
                <c:pt idx="13">
                  <c:v>6.4073226544622428E-2</c:v>
                </c:pt>
                <c:pt idx="14">
                  <c:v>0</c:v>
                </c:pt>
                <c:pt idx="15">
                  <c:v>4.1189931350114417E-3</c:v>
                </c:pt>
                <c:pt idx="16">
                  <c:v>9.1533180778032037E-3</c:v>
                </c:pt>
                <c:pt idx="17">
                  <c:v>0</c:v>
                </c:pt>
                <c:pt idx="18">
                  <c:v>2.7459954233409609E-2</c:v>
                </c:pt>
                <c:pt idx="19">
                  <c:v>0</c:v>
                </c:pt>
                <c:pt idx="20">
                  <c:v>2.7459954233409609E-2</c:v>
                </c:pt>
                <c:pt idx="21">
                  <c:v>0</c:v>
                </c:pt>
                <c:pt idx="22">
                  <c:v>4.7139588100686497E-2</c:v>
                </c:pt>
                <c:pt idx="23">
                  <c:v>0</c:v>
                </c:pt>
                <c:pt idx="24">
                  <c:v>0.31762013729977118</c:v>
                </c:pt>
                <c:pt idx="25">
                  <c:v>1.8306636155606407E-2</c:v>
                </c:pt>
                <c:pt idx="26">
                  <c:v>9.1533180778032037E-3</c:v>
                </c:pt>
                <c:pt idx="27">
                  <c:v>0</c:v>
                </c:pt>
                <c:pt idx="28">
                  <c:v>0.11899313501144165</c:v>
                </c:pt>
                <c:pt idx="29">
                  <c:v>0</c:v>
                </c:pt>
                <c:pt idx="30">
                  <c:v>2.7459954233409609E-2</c:v>
                </c:pt>
                <c:pt idx="31">
                  <c:v>1.5560640732265447E-2</c:v>
                </c:pt>
                <c:pt idx="32">
                  <c:v>1.8306636155606407E-2</c:v>
                </c:pt>
                <c:pt idx="33">
                  <c:v>3.8901601830663615E-2</c:v>
                </c:pt>
                <c:pt idx="34">
                  <c:v>3.6613272311212815E-2</c:v>
                </c:pt>
                <c:pt idx="35">
                  <c:v>2.7459954233409609E-2</c:v>
                </c:pt>
                <c:pt idx="36">
                  <c:v>0</c:v>
                </c:pt>
                <c:pt idx="37">
                  <c:v>0</c:v>
                </c:pt>
                <c:pt idx="38">
                  <c:v>9.1533180778032037E-3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50-43AA-8FF7-7AC87B9F7CFC}"/>
            </c:ext>
          </c:extLst>
        </c:ser>
        <c:ser>
          <c:idx val="2"/>
          <c:order val="2"/>
          <c:tx>
            <c:strRef>
              <c:f>'Sub-Category Pivot (2)'!$D$4:$D$6</c:f>
              <c:strCache>
                <c:ptCount val="1"/>
                <c:pt idx="0">
                  <c:v>failed - Count of state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Pivot (2)'!$A$7:$A$48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(2)'!$D$7:$D$48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50-43AA-8FF7-7AC87B9F7CFC}"/>
            </c:ext>
          </c:extLst>
        </c:ser>
        <c:ser>
          <c:idx val="3"/>
          <c:order val="3"/>
          <c:tx>
            <c:strRef>
              <c:f>'Sub-Category Pivot (2)'!$E$4:$E$6</c:f>
              <c:strCache>
                <c:ptCount val="1"/>
                <c:pt idx="0">
                  <c:v>failed - %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(2)'!$A$7:$A$48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(2)'!$E$7:$E$48</c:f>
              <c:numCache>
                <c:formatCode>0.00%</c:formatCode>
                <c:ptCount val="41"/>
                <c:pt idx="0">
                  <c:v>6.535947712418301E-2</c:v>
                </c:pt>
                <c:pt idx="1">
                  <c:v>0</c:v>
                </c:pt>
                <c:pt idx="2">
                  <c:v>0</c:v>
                </c:pt>
                <c:pt idx="3">
                  <c:v>2.6143790849673203E-2</c:v>
                </c:pt>
                <c:pt idx="4">
                  <c:v>0</c:v>
                </c:pt>
                <c:pt idx="5">
                  <c:v>0</c:v>
                </c:pt>
                <c:pt idx="6">
                  <c:v>5.2287581699346407E-2</c:v>
                </c:pt>
                <c:pt idx="7">
                  <c:v>0</c:v>
                </c:pt>
                <c:pt idx="8">
                  <c:v>2.6143790849673203E-2</c:v>
                </c:pt>
                <c:pt idx="9">
                  <c:v>2.6143790849673203E-2</c:v>
                </c:pt>
                <c:pt idx="10">
                  <c:v>7.8431372549019607E-2</c:v>
                </c:pt>
                <c:pt idx="11">
                  <c:v>1.3071895424836602E-2</c:v>
                </c:pt>
                <c:pt idx="12">
                  <c:v>0</c:v>
                </c:pt>
                <c:pt idx="13">
                  <c:v>1.3071895424836602E-2</c:v>
                </c:pt>
                <c:pt idx="14">
                  <c:v>3.9215686274509803E-2</c:v>
                </c:pt>
                <c:pt idx="15">
                  <c:v>7.1895424836601303E-3</c:v>
                </c:pt>
                <c:pt idx="16">
                  <c:v>0</c:v>
                </c:pt>
                <c:pt idx="17">
                  <c:v>2.6143790849673203E-2</c:v>
                </c:pt>
                <c:pt idx="18">
                  <c:v>3.9215686274509803E-2</c:v>
                </c:pt>
                <c:pt idx="19">
                  <c:v>1.3071895424836602E-2</c:v>
                </c:pt>
                <c:pt idx="20">
                  <c:v>0</c:v>
                </c:pt>
                <c:pt idx="21">
                  <c:v>1.3071895424836602E-2</c:v>
                </c:pt>
                <c:pt idx="22">
                  <c:v>3.7254901960784313E-2</c:v>
                </c:pt>
                <c:pt idx="23">
                  <c:v>1.3071895424836602E-2</c:v>
                </c:pt>
                <c:pt idx="24">
                  <c:v>0.23071895424836603</c:v>
                </c:pt>
                <c:pt idx="25">
                  <c:v>0</c:v>
                </c:pt>
                <c:pt idx="26">
                  <c:v>0</c:v>
                </c:pt>
                <c:pt idx="27">
                  <c:v>1.3071895424836602E-2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1.30718954248366E-3</c:v>
                </c:pt>
                <c:pt idx="33">
                  <c:v>5.2287581699346407E-2</c:v>
                </c:pt>
                <c:pt idx="34">
                  <c:v>0</c:v>
                </c:pt>
                <c:pt idx="35">
                  <c:v>0</c:v>
                </c:pt>
                <c:pt idx="36">
                  <c:v>3.0718954248366011E-2</c:v>
                </c:pt>
                <c:pt idx="37">
                  <c:v>6.535947712418301E-2</c:v>
                </c:pt>
                <c:pt idx="38">
                  <c:v>7.8431372549019607E-2</c:v>
                </c:pt>
                <c:pt idx="39">
                  <c:v>3.9215686274509803E-2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50-43AA-8FF7-7AC87B9F7CFC}"/>
            </c:ext>
          </c:extLst>
        </c:ser>
        <c:ser>
          <c:idx val="4"/>
          <c:order val="4"/>
          <c:tx>
            <c:strRef>
              <c:f>'Sub-Category Pivot (2)'!$F$4:$F$6</c:f>
              <c:strCache>
                <c:ptCount val="1"/>
                <c:pt idx="0">
                  <c:v>canceled - Count of state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(2)'!$A$7:$A$48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(2)'!$F$7:$F$48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50-43AA-8FF7-7AC87B9F7CFC}"/>
            </c:ext>
          </c:extLst>
        </c:ser>
        <c:ser>
          <c:idx val="5"/>
          <c:order val="5"/>
          <c:tx>
            <c:strRef>
              <c:f>'Sub-Category Pivot (2)'!$G$4:$G$6</c:f>
              <c:strCache>
                <c:ptCount val="1"/>
                <c:pt idx="0">
                  <c:v>canceled - %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Pivot (2)'!$A$7:$A$48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(2)'!$G$7:$G$48</c:f>
              <c:numCache>
                <c:formatCode>0.00%</c:formatCode>
                <c:ptCount val="41"/>
                <c:pt idx="0">
                  <c:v>0</c:v>
                </c:pt>
                <c:pt idx="1">
                  <c:v>5.730659025787966E-2</c:v>
                </c:pt>
                <c:pt idx="2">
                  <c:v>6.8767908309455589E-2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5.730659025787966E-2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5.730659025787966E-2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0.11461318051575932</c:v>
                </c:pt>
                <c:pt idx="30">
                  <c:v>0</c:v>
                </c:pt>
                <c:pt idx="31">
                  <c:v>0</c:v>
                </c:pt>
                <c:pt idx="32">
                  <c:v>5.1575931232091692E-2</c:v>
                </c:pt>
                <c:pt idx="33">
                  <c:v>4.8710601719197708E-2</c:v>
                </c:pt>
                <c:pt idx="34">
                  <c:v>0</c:v>
                </c:pt>
                <c:pt idx="35">
                  <c:v>0</c:v>
                </c:pt>
                <c:pt idx="36">
                  <c:v>2.865329512893983E-2</c:v>
                </c:pt>
                <c:pt idx="37">
                  <c:v>0</c:v>
                </c:pt>
                <c:pt idx="38">
                  <c:v>0.17191977077363896</c:v>
                </c:pt>
                <c:pt idx="39">
                  <c:v>0.28653295128939826</c:v>
                </c:pt>
                <c:pt idx="40">
                  <c:v>5.730659025787966E-2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350-43AA-8FF7-7AC87B9F7CFC}"/>
            </c:ext>
          </c:extLst>
        </c:ser>
        <c:ser>
          <c:idx val="6"/>
          <c:order val="6"/>
          <c:tx>
            <c:strRef>
              <c:f>'Sub-Category Pivot (2)'!$H$4:$H$6</c:f>
              <c:strCache>
                <c:ptCount val="1"/>
                <c:pt idx="0">
                  <c:v>live - Count of state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 Pivot (2)'!$A$7:$A$48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(2)'!$H$7:$H$48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350-43AA-8FF7-7AC87B9F7CFC}"/>
            </c:ext>
          </c:extLst>
        </c:ser>
        <c:ser>
          <c:idx val="7"/>
          <c:order val="7"/>
          <c:tx>
            <c:strRef>
              <c:f>'Sub-Category Pivot (2)'!$I$4:$I$6</c:f>
              <c:strCache>
                <c:ptCount val="1"/>
                <c:pt idx="0">
                  <c:v>live - % 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(2)'!$A$7:$A$48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(2)'!$I$7:$I$48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0.38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0.12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350-43AA-8FF7-7AC87B9F7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8721504"/>
        <c:axId val="568720848"/>
      </c:barChart>
      <c:catAx>
        <c:axId val="56872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20848"/>
        <c:crosses val="autoZero"/>
        <c:auto val="1"/>
        <c:lblAlgn val="ctr"/>
        <c:lblOffset val="100"/>
        <c:noMultiLvlLbl val="0"/>
      </c:catAx>
      <c:valAx>
        <c:axId val="56872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2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1</xdr:row>
      <xdr:rowOff>28574</xdr:rowOff>
    </xdr:from>
    <xdr:to>
      <xdr:col>11</xdr:col>
      <xdr:colOff>285750</xdr:colOff>
      <xdr:row>16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FAB6FF-BEA0-4DFF-8616-ECAEDEC08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4</xdr:row>
      <xdr:rowOff>9523</xdr:rowOff>
    </xdr:from>
    <xdr:to>
      <xdr:col>16</xdr:col>
      <xdr:colOff>381000</xdr:colOff>
      <xdr:row>32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374A3C-30A5-422B-B86D-02F67F07C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638175</xdr:colOff>
      <xdr:row>3</xdr:row>
      <xdr:rowOff>171450</xdr:rowOff>
    </xdr:from>
    <xdr:to>
      <xdr:col>13</xdr:col>
      <xdr:colOff>190500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5FBD8-86C7-465B-A3F7-C015DC413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238124</xdr:colOff>
      <xdr:row>15</xdr:row>
      <xdr:rowOff>171449</xdr:rowOff>
    </xdr:from>
    <xdr:to>
      <xdr:col>7</xdr:col>
      <xdr:colOff>819150</xdr:colOff>
      <xdr:row>31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C48ABF-BEC6-4C0B-972C-A83D9E4E8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49</xdr:row>
      <xdr:rowOff>38098</xdr:rowOff>
    </xdr:from>
    <xdr:to>
      <xdr:col>8</xdr:col>
      <xdr:colOff>847725</xdr:colOff>
      <xdr:row>77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58EA9C-F176-47A6-8BF2-108130CF3E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erida and Macaco" refreshedDate="44367.701157870368" createdVersion="7" refreshedVersion="7" minRefreshableVersion="3" recordCount="4114" xr:uid="{806F2723-5C0C-4257-9B45-A35EC9E1E40A}">
  <cacheSource type="worksheet">
    <worksheetSource ref="A1:R4115" sheet="Initi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erida and Macaco" refreshedDate="44367.729825347225" createdVersion="7" refreshedVersion="7" minRefreshableVersion="3" recordCount="4114" xr:uid="{46D31D4A-A4F6-4C22-A066-62A0B76FB772}">
  <cacheSource type="worksheet">
    <worksheetSource ref="A1:T4115" sheet="Initi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5E882E-968C-4DEA-A041-04E97B6BF944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226282-4704-4CAF-BABF-6A1B7702C75D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F29DAE-23A0-4612-ACE0-6FC74565788D}" name="PivotTable3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0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B18A4-7C9C-43E7-854B-07750260E5DF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K15" firstHeaderRow="1" firstDataRow="3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6" hier="-1"/>
  </pageFields>
  <dataFields count="2">
    <dataField name="Count of state" fld="5" subtotal="count" baseField="0" baseItem="0"/>
    <dataField name="Count of state2" fld="5" subtotal="count" showDataAs="percentOfRow" baseField="16" baseItem="0" numFmtId="10"/>
  </dataFields>
  <formats count="3">
    <format dxfId="16">
      <pivotArea dataOnly="0" labelOnly="1" fieldPosition="0">
        <references count="1">
          <reference field="5" count="0"/>
        </references>
      </pivotArea>
    </format>
    <format dxfId="15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4">
      <pivotArea field="5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</formats>
  <chartFormats count="1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00F898-46C9-4A9F-9F2A-F8A2C8E426EA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K48" firstHeaderRow="1" firstDataRow="3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2">
    <pageField fld="6" hier="-1"/>
    <pageField fld="16" hier="-1"/>
  </pageFields>
  <dataFields count="2">
    <dataField name="Count of state" fld="5" subtotal="count" baseField="0" baseItem="0"/>
    <dataField name="% " fld="5" subtotal="count" showDataAs="percentOfCol" baseField="17" baseItem="0" numFmtId="10"/>
  </dataFields>
  <formats count="6">
    <format dxfId="11">
      <pivotArea dataOnly="0" labelOnly="1" fieldPosition="0">
        <references count="1">
          <reference field="5" count="0"/>
        </references>
      </pivotArea>
    </format>
    <format dxfId="12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3">
      <pivotArea field="5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">
      <pivotArea collapsedLevelsAreSubtotals="1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>
            <x v="5"/>
          </reference>
        </references>
      </pivotArea>
    </format>
    <format dxfId="8">
      <pivotArea collapsedLevelsAreSubtotals="1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>
            <x v="28"/>
          </reference>
        </references>
      </pivotArea>
    </format>
    <format dxfId="7">
      <pivotArea collapsedLevelsAreSubtotals="1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>
            <x v="24"/>
          </reference>
        </references>
      </pivotArea>
    </format>
  </format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5D72E5-FD6B-4E9A-BFCE-82ED8E802281}" name="PivotTable6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/>
  <pivotFields count="22">
    <pivotField showAll="0"/>
    <pivotField showAll="0"/>
    <pivotField showAll="0"/>
    <pivotField dataField="1"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goal" fld="3" subtotal="average" baseField="16" baseItem="0"/>
  </dataFields>
  <formats count="1">
    <format dxfId="10">
      <pivotArea collapsedLevelsAreSubtotals="1" fieldPosition="0">
        <references count="2">
          <reference field="5" count="3" selected="0">
            <x v="0"/>
            <x v="1"/>
            <x v="2"/>
          </reference>
          <reference field="1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F07EA-0E47-4547-A7AD-7E6D6C82DE30}" name="PivotTable7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46" firstHeaderRow="1" firstDataRow="2" firstDataCol="1"/>
  <pivotFields count="22">
    <pivotField showAll="0"/>
    <pivotField showAll="0"/>
    <pivotField showAll="0"/>
    <pivotField dataField="1"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goal" fld="3" subtotal="average" baseField="17" baseItem="0"/>
  </dataFields>
  <formats count="7">
    <format dxfId="6">
      <pivotArea collapsedLevelsAreSubtotals="1" fieldPosition="0">
        <references count="2">
          <reference field="5" count="0" selected="0"/>
          <reference field="17" count="1">
            <x v="24"/>
          </reference>
        </references>
      </pivotArea>
    </format>
    <format dxfId="5">
      <pivotArea collapsedLevelsAreSubtotals="1" fieldPosition="0">
        <references count="2">
          <reference field="5" count="0" selected="0"/>
          <reference field="17" count="1">
            <x v="28"/>
          </reference>
        </references>
      </pivotArea>
    </format>
    <format dxfId="4">
      <pivotArea collapsedLevelsAreSubtotals="1" fieldPosition="0">
        <references count="2">
          <reference field="5" count="0" selected="0"/>
          <reference field="17" count="1">
            <x v="28"/>
          </reference>
        </references>
      </pivotArea>
    </format>
    <format dxfId="3">
      <pivotArea collapsedLevelsAreSubtotals="1" fieldPosition="0">
        <references count="2">
          <reference field="5" count="0" selected="0"/>
          <reference field="17" count="1">
            <x v="24"/>
          </reference>
        </references>
      </pivotArea>
    </format>
    <format dxfId="2">
      <pivotArea collapsedLevelsAreSubtotals="1" fieldPosition="0">
        <references count="2">
          <reference field="5" count="0" selected="0"/>
          <reference field="17" count="1">
            <x v="5"/>
          </reference>
        </references>
      </pivotArea>
    </format>
    <format dxfId="1">
      <pivotArea collapsedLevelsAreSubtotals="1" fieldPosition="0">
        <references count="2">
          <reference field="5" count="0" selected="0"/>
          <reference field="17" count="1">
            <x v="5"/>
          </reference>
        </references>
      </pivotArea>
    </format>
    <format dxfId="0">
      <pivotArea collapsedLevelsAreSubtotals="1" fieldPosition="0">
        <references count="1">
          <reference field="17" count="1">
            <x v="24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0"/>
            </reference>
            <reference field="17" count="4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="70" zoomScaleNormal="70" workbookViewId="0">
      <selection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1.1406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36.7109375" customWidth="1"/>
    <col min="16" max="16" width="24.140625" customWidth="1"/>
    <col min="17" max="17" width="25.7109375" customWidth="1"/>
    <col min="18" max="18" width="30.140625" customWidth="1"/>
    <col min="19" max="19" width="33.42578125" customWidth="1"/>
    <col min="20" max="20" width="38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s="8" t="s">
        <v>8310</v>
      </c>
      <c r="R2" t="s">
        <v>8311</v>
      </c>
      <c r="S2" s="12">
        <f>(J2/86400)+DATE(1970,1,1)</f>
        <v>42177.007071759261</v>
      </c>
      <c r="T2" s="12">
        <f>(I2/86400)+DATE(1970,1,1)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2">
        <f t="shared" ref="S3:S66" si="2">(J3/86400)+DATE(1970,1,1)</f>
        <v>42766.600497685184</v>
      </c>
      <c r="T3" s="12">
        <f t="shared" ref="T3:T66" si="3">(I3/86400)+DATE(1970,1,1)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42516.047071759254</v>
      </c>
      <c r="T9" s="12">
        <f t="shared" si="3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41869.542314814811</v>
      </c>
      <c r="T20" s="12">
        <f t="shared" si="3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42200.758240740739</v>
      </c>
      <c r="T22" s="12">
        <f t="shared" si="3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41375.057222222225</v>
      </c>
      <c r="T40" s="12">
        <f t="shared" si="3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41874.098807870367</v>
      </c>
      <c r="T46" s="12">
        <f t="shared" si="3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</v>
      </c>
      <c r="T48" s="12">
        <f t="shared" si="3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42196.928668981476</v>
      </c>
      <c r="T53" s="12">
        <f t="shared" si="3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42149.548888888894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42230.235833333332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41701.901817129634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41409.814317129625</v>
      </c>
      <c r="T63" s="12">
        <f t="shared" si="3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(J67/86400)+DATE(1970,1,1)</f>
        <v>41835.821226851855</v>
      </c>
      <c r="T67" s="12">
        <f t="shared" ref="T67:T130" si="7">(I67/86400)+DATE(1970,1,1)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41208.010196759264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40997.144872685181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41100.158877314811</v>
      </c>
      <c r="T83" s="12">
        <f t="shared" si="7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40322.539386574077</v>
      </c>
      <c r="T89" s="12">
        <f t="shared" si="7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41402.752222222218</v>
      </c>
      <c r="T91" s="12">
        <f t="shared" si="7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41214.794837962967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40987.776631944442</v>
      </c>
      <c r="T108" s="12">
        <f t="shared" si="7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41718.043032407411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40918.738935185189</v>
      </c>
      <c r="T117" s="12">
        <f t="shared" si="7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(J131/86400)+DATE(1970,1,1)</f>
        <v>41882.937303240738</v>
      </c>
      <c r="T131" s="12">
        <f t="shared" ref="T131:T194" si="11">(I131/86400)+DATE(1970,1,1)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2">
        <f t="shared" si="10"/>
        <v>41778.91541666667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2">
        <f t="shared" si="10"/>
        <v>42559.064143518517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41875.077546296292</v>
      </c>
      <c r="T154" s="12">
        <f t="shared" si="11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2">
        <f t="shared" si="10"/>
        <v>42171.913090277776</v>
      </c>
      <c r="T162" s="12">
        <f t="shared" si="11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(J195/86400)+DATE(1970,1,1)</f>
        <v>41911.934791666667</v>
      </c>
      <c r="T195" s="12">
        <f t="shared" ref="T195:T258" si="15">(I195/86400)+DATE(1970,1,1)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41867.083368055552</v>
      </c>
      <c r="T202" s="12">
        <f t="shared" si="15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42236.159918981481</v>
      </c>
      <c r="T213" s="12">
        <f t="shared" si="15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42129.77721064815</v>
      </c>
      <c r="T232" s="12">
        <f t="shared" si="15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2">
        <f t="shared" si="14"/>
        <v>42341.958923611106</v>
      </c>
      <c r="T233" s="12">
        <f t="shared" si="15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2">
        <f t="shared" si="14"/>
        <v>42321.084479166668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2">
        <f t="shared" si="14"/>
        <v>42713.962500000001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40266.66270833333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42263.952662037038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(J259/86400)+DATE(1970,1,1)</f>
        <v>42479.626875000002</v>
      </c>
      <c r="T259" s="12">
        <f t="shared" ref="T259:T322" si="19">(I259/86400)+DATE(1970,1,1)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40267.245717592596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41612.100243055553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40967.081875000003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41744.590682870374</v>
      </c>
      <c r="T282" s="12">
        <f t="shared" si="1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41313.816250000003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42089.728020833332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41032.071134259255</v>
      </c>
      <c r="T305" s="12">
        <f t="shared" si="1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41282.944456018522</v>
      </c>
      <c r="T309" s="12">
        <f t="shared" si="1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(J323/86400)+DATE(1970,1,1)</f>
        <v>42647.446597222224</v>
      </c>
      <c r="T323" s="12">
        <f t="shared" ref="T323:T386" si="23">(I323/86400)+DATE(1970,1,1)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42261.500243055554</v>
      </c>
      <c r="T348" s="12">
        <f t="shared" si="23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41935.070486111115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41019.793032407411</v>
      </c>
      <c r="T368" s="12">
        <f t="shared" si="23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(J387/86400)+DATE(1970,1,1)</f>
        <v>41934.584502314814</v>
      </c>
      <c r="T387" s="12">
        <f t="shared" ref="T387:T450" si="27">(I387/86400)+DATE(1970,1,1)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42549.076157407406</v>
      </c>
      <c r="T390" s="12">
        <f t="shared" si="27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41674.063078703708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40865.042256944442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41082.564884259264</v>
      </c>
      <c r="T398" s="12">
        <f t="shared" si="27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41646.628032407403</v>
      </c>
      <c r="T406" s="12">
        <f t="shared" si="27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42113.981446759259</v>
      </c>
      <c r="T412" s="12">
        <f t="shared" si="27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41360.970601851848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41863.260381944448</v>
      </c>
      <c r="T424" s="12">
        <f t="shared" si="27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2">
        <f t="shared" si="26"/>
        <v>42285.90902777778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42526.871331018519</v>
      </c>
      <c r="T433" s="12">
        <f t="shared" si="27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2">
        <f t="shared" si="26"/>
        <v>42228.629884259259</v>
      </c>
      <c r="T435" s="12">
        <f t="shared" si="27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2">
        <f t="shared" si="26"/>
        <v>41919.761782407411</v>
      </c>
      <c r="T441" s="12">
        <f t="shared" si="27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E451/L451</f>
        <v>9</v>
      </c>
      <c r="Q451" t="s">
        <v>8310</v>
      </c>
      <c r="R451" t="s">
        <v>8316</v>
      </c>
      <c r="S451" s="12">
        <f t="shared" ref="S451:S514" si="30">(J451/86400)+DATE(1970,1,1)</f>
        <v>41534.568113425928</v>
      </c>
      <c r="T451" s="12">
        <f t="shared" ref="T451:T514" si="31">(I451/86400)+DATE(1970,1,1)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42107.703877314816</v>
      </c>
      <c r="T454" s="12">
        <f t="shared" si="31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40971.002569444448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41547.694456018522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2">
        <f t="shared" si="30"/>
        <v>40705.12663194444</v>
      </c>
      <c r="T464" s="12">
        <f t="shared" si="31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</v>
      </c>
      <c r="T466" s="12">
        <f t="shared" si="31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2">
        <f t="shared" si="30"/>
        <v>41041.167627314819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41465.500173611115</v>
      </c>
      <c r="T482" s="12">
        <f t="shared" si="31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42447.896874999999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41381.505775462967</v>
      </c>
      <c r="T487" s="12">
        <f t="shared" si="31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2">
        <f t="shared" si="30"/>
        <v>41113.968576388885</v>
      </c>
      <c r="T492" s="12">
        <f t="shared" si="31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2">
        <f t="shared" si="30"/>
        <v>42366.982627314814</v>
      </c>
      <c r="T493" s="12">
        <f t="shared" si="31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2">
        <f t="shared" si="30"/>
        <v>42114.726134259261</v>
      </c>
      <c r="T495" s="12">
        <f t="shared" si="31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40247.886006944442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(J515/86400)+DATE(1970,1,1)</f>
        <v>42552.653993055559</v>
      </c>
      <c r="T515" s="12">
        <f t="shared" ref="T515:T578" si="35">(I515/86400)+DATE(1970,1,1)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41218.391446759255</v>
      </c>
      <c r="T521" s="12">
        <f t="shared" si="35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42711.54519675926</v>
      </c>
      <c r="T537" s="12">
        <f t="shared" si="35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42179.344988425924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2">
        <f t="shared" si="34"/>
        <v>42692.389062499999</v>
      </c>
      <c r="T564" s="12">
        <f t="shared" si="35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2">
        <f t="shared" si="34"/>
        <v>42165.78528935185</v>
      </c>
      <c r="T567" s="12">
        <f t="shared" si="35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42388.798252314809</v>
      </c>
      <c r="T572" s="12">
        <f t="shared" si="35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2">
        <f t="shared" si="34"/>
        <v>42282.716296296298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E579/L579</f>
        <v>10</v>
      </c>
      <c r="Q579" t="s">
        <v>8319</v>
      </c>
      <c r="R579" t="s">
        <v>8320</v>
      </c>
      <c r="S579" s="12">
        <f t="shared" ref="S579:S642" si="38">(J579/86400)+DATE(1970,1,1)</f>
        <v>42450.589143518519</v>
      </c>
      <c r="T579" s="12">
        <f t="shared" ref="T579:T642" si="39">(I579/86400)+DATE(1970,1,1)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42631.769513888888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42083.069884259261</v>
      </c>
      <c r="T597" s="12">
        <f t="shared" si="3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42194.357731481483</v>
      </c>
      <c r="T607" s="12">
        <f t="shared" si="3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2">
        <f t="shared" si="38"/>
        <v>42585.031782407408</v>
      </c>
      <c r="T614" s="12">
        <f t="shared" si="3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2">
        <f t="shared" si="38"/>
        <v>42761.376238425924</v>
      </c>
      <c r="T618" s="12">
        <f t="shared" si="3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42507.299328703702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2">
        <f t="shared" si="38"/>
        <v>42683.420312499999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(J643/86400)+DATE(1970,1,1)</f>
        <v>42199.57</v>
      </c>
      <c r="T643" s="12">
        <f t="shared" ref="T643:T706" si="43">(I643/86400)+DATE(1970,1,1)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41838.832152777773</v>
      </c>
      <c r="T668" s="12">
        <f t="shared" si="43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42012.76829861111</v>
      </c>
      <c r="T678" s="12">
        <f t="shared" si="43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41866.931076388893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(J707/86400)+DATE(1970,1,1)</f>
        <v>42726.491643518515</v>
      </c>
      <c r="T707" s="12">
        <f t="shared" ref="T707:T770" si="47">(I707/86400)+DATE(1970,1,1)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42384.680925925924</v>
      </c>
      <c r="T714" s="12">
        <f t="shared" si="47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41857.854189814811</v>
      </c>
      <c r="T719" s="12">
        <f t="shared" si="47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42184.81653935185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41247.020243055558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41943.604097222225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41471.446851851855</v>
      </c>
      <c r="T765" s="12">
        <f t="shared" si="47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(J771/86400)+DATE(1970,1,1)</f>
        <v>41604.996458333335</v>
      </c>
      <c r="T771" s="12">
        <f t="shared" ref="T771:T834" si="51">(I771/86400)+DATE(1970,1,1)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2">
        <f t="shared" si="50"/>
        <v>41289.9996412037</v>
      </c>
      <c r="T772" s="12">
        <f t="shared" si="51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42100.735937500001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41403.000856481478</v>
      </c>
      <c r="T783" s="12">
        <f t="shared" si="51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41303.593923611115</v>
      </c>
      <c r="T787" s="12">
        <f t="shared" si="51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41277.186111111107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41555.87364583333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41123.022268518514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40730.105624999997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41073.050717592589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(J835/86400)+DATE(1970,1,1)</f>
        <v>41718.878182870372</v>
      </c>
      <c r="T835" s="12">
        <f t="shared" ref="T835:T898" si="55">(I835/86400)+DATE(1970,1,1)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41923.838692129633</v>
      </c>
      <c r="T843" s="12">
        <f t="shared" si="55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41526.59239583333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42165.798333333332</v>
      </c>
      <c r="T849" s="12">
        <f t="shared" si="55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42545.125196759254</v>
      </c>
      <c r="T857" s="12">
        <f t="shared" si="55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41230.773113425923</v>
      </c>
      <c r="T867" s="12">
        <f t="shared" si="55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41342.845567129625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41184.167129629626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41597.788888888885</v>
      </c>
      <c r="T879" s="12">
        <f t="shared" si="55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40981.802615740744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42496.98159722222</v>
      </c>
      <c r="T896" s="12">
        <f t="shared" si="55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2">
        <f t="shared" si="54"/>
        <v>42218.872986111106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(J899/86400)+DATE(1970,1,1)</f>
        <v>41211.688750000001</v>
      </c>
      <c r="T899" s="12">
        <f t="shared" ref="T899:T962" si="59">(I899/86400)+DATE(1970,1,1)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2">
        <f t="shared" si="58"/>
        <v>41116.763275462959</v>
      </c>
      <c r="T916" s="12">
        <f t="shared" si="5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2">
        <f t="shared" si="58"/>
        <v>41562.671550925923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40847.171018518522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41288.942928240736</v>
      </c>
      <c r="T926" s="12">
        <f t="shared" si="5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41711.169085648144</v>
      </c>
      <c r="T935" s="12">
        <f t="shared" si="5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42382.843287037038</v>
      </c>
      <c r="T944" s="12">
        <f t="shared" si="5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42732.872986111106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42480.653611111113</v>
      </c>
      <c r="T953" s="12">
        <f t="shared" si="5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(J963/86400)+DATE(1970,1,1)</f>
        <v>42740.693692129629</v>
      </c>
      <c r="T963" s="12">
        <f t="shared" ref="T963:T1026" si="63">(I963/86400)+DATE(1970,1,1)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42506.416990740741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42574.667650462958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42749.05972222222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42276.624803240746</v>
      </c>
      <c r="T1007" s="12">
        <f t="shared" si="63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42111.646724537037</v>
      </c>
      <c r="T1024" s="12">
        <f t="shared" si="63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(J1027/86400)+DATE(1970,1,1)</f>
        <v>42049.833761574075</v>
      </c>
      <c r="T1027" s="12">
        <f t="shared" ref="T1027:T1090" si="67">(I1027/86400)+DATE(1970,1,1)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42688.732407407406</v>
      </c>
      <c r="T1035" s="12">
        <f t="shared" si="67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2">
        <f t="shared" si="66"/>
        <v>41831.06009259259</v>
      </c>
      <c r="T1043" s="12">
        <f t="shared" si="67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41844.874421296292</v>
      </c>
      <c r="T1047" s="12">
        <f t="shared" si="67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41918.818460648152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2">
        <f t="shared" si="66"/>
        <v>42678.871331018519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41445.962754629625</v>
      </c>
      <c r="T1068" s="12">
        <f t="shared" si="67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42440.371111111112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42479.566388888888</v>
      </c>
      <c r="T1081" s="12">
        <f t="shared" si="67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41101.906111111108</v>
      </c>
      <c r="T1084" s="12">
        <f t="shared" si="67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2">
        <f t="shared" si="66"/>
        <v>41775.713969907403</v>
      </c>
      <c r="T1089" s="12">
        <f t="shared" si="67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(J1091/86400)+DATE(1970,1,1)</f>
        <v>42151.189525462964</v>
      </c>
      <c r="T1091" s="12">
        <f t="shared" ref="T1091:T1154" si="71">(I1091/86400)+DATE(1970,1,1)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40795.71334490741</v>
      </c>
      <c r="T1096" s="12">
        <f t="shared" si="71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42347.203587962962</v>
      </c>
      <c r="T1113" s="12">
        <f t="shared" si="71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41009.847314814819</v>
      </c>
      <c r="T1118" s="12">
        <f t="shared" si="71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42535.327476851853</v>
      </c>
      <c r="T1128" s="12">
        <f t="shared" si="71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42558.98951388889</v>
      </c>
      <c r="T1137" s="12">
        <f t="shared" si="71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42327.671631944446</v>
      </c>
      <c r="T1138" s="12">
        <f t="shared" si="71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41975.34752314815</v>
      </c>
      <c r="T1141" s="12">
        <f t="shared" si="71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2">
        <f t="shared" si="70"/>
        <v>42022.006099537037</v>
      </c>
      <c r="T1144" s="12">
        <f t="shared" si="71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</v>
      </c>
      <c r="T1147" s="12">
        <f t="shared" si="71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2">
        <f t="shared" si="70"/>
        <v>42224.102581018524</v>
      </c>
      <c r="T1153" s="12">
        <f t="shared" si="71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(J1155/86400)+DATE(1970,1,1)</f>
        <v>42143.714178240742</v>
      </c>
      <c r="T1155" s="12">
        <f t="shared" ref="T1155:T1218" si="75">(I1155/86400)+DATE(1970,1,1)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41792.214467592596</v>
      </c>
      <c r="T1167" s="12">
        <f t="shared" si="75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2">
        <f t="shared" si="74"/>
        <v>41841.682314814811</v>
      </c>
      <c r="T1174" s="12">
        <f t="shared" si="75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42409.776076388887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42152.288819444446</v>
      </c>
      <c r="T1204" s="12">
        <f t="shared" si="75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42772.776076388887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(J1219/86400)+DATE(1970,1,1)</f>
        <v>42535.809490740736</v>
      </c>
      <c r="T1219" s="12">
        <f t="shared" ref="T1219:T1282" si="79">(I1219/86400)+DATE(1970,1,1)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42633.461956018524</v>
      </c>
      <c r="T1221" s="12">
        <f t="shared" si="7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41506.848032407404</v>
      </c>
      <c r="T1234" s="12">
        <f t="shared" si="7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41355.825497685189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41774.59993055556</v>
      </c>
      <c r="T1247" s="12">
        <f t="shared" si="7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41067.740868055553</v>
      </c>
      <c r="T1251" s="12">
        <f t="shared" si="7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40921.919340277775</v>
      </c>
      <c r="T1258" s="12">
        <f t="shared" si="7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42445.823055555556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(J1283/86400)+DATE(1970,1,1)</f>
        <v>41463.743472222224</v>
      </c>
      <c r="T1283" s="12">
        <f t="shared" ref="T1283:T1346" si="83">(I1283/86400)+DATE(1970,1,1)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41586.475173611107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42709.134780092594</v>
      </c>
      <c r="T1291" s="12">
        <f t="shared" si="83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42458.680925925924</v>
      </c>
      <c r="T1300" s="12">
        <f t="shared" si="83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42387.503229166672</v>
      </c>
      <c r="T1309" s="12">
        <f t="shared" si="83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42393.961909722224</v>
      </c>
      <c r="T1318" s="12">
        <f t="shared" si="83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41974.791990740741</v>
      </c>
      <c r="T1328" s="12">
        <f t="shared" si="83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42172.816423611112</v>
      </c>
      <c r="T1344" s="12">
        <f t="shared" si="83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(J1347/86400)+DATE(1970,1,1)</f>
        <v>41799.814340277779</v>
      </c>
      <c r="T1347" s="12">
        <f t="shared" ref="T1347:T1410" si="87">(I1347/86400)+DATE(1970,1,1)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41963.506168981483</v>
      </c>
      <c r="T1350" s="12">
        <f t="shared" si="87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41430.038888888885</v>
      </c>
      <c r="T1358" s="12">
        <f t="shared" si="87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41951.6956712963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42568.759375000001</v>
      </c>
      <c r="T1380" s="12">
        <f t="shared" si="87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42130.491620370369</v>
      </c>
      <c r="T1381" s="12">
        <f t="shared" si="87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42087.803310185191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(J1411/86400)+DATE(1970,1,1)</f>
        <v>41945.133506944447</v>
      </c>
      <c r="T1411" s="12">
        <f t="shared" ref="T1411:T1474" si="91">(I1411/86400)+DATE(1970,1,1)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2">
        <f t="shared" si="90"/>
        <v>42074.060671296298</v>
      </c>
      <c r="T1431" s="12">
        <f t="shared" si="91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41961.813518518524</v>
      </c>
      <c r="T1432" s="12">
        <f t="shared" si="91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42040.829872685186</v>
      </c>
      <c r="T1441" s="12">
        <f t="shared" si="91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40646.014456018514</v>
      </c>
      <c r="T1470" s="12">
        <f t="shared" si="91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(J1475/86400)+DATE(1970,1,1)</f>
        <v>40939.979618055557</v>
      </c>
      <c r="T1475" s="12">
        <f t="shared" ref="T1475:T1538" si="95">(I1475/86400)+DATE(1970,1,1)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41500.72791666667</v>
      </c>
      <c r="T1476" s="12">
        <f t="shared" si="95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41136.858055555553</v>
      </c>
      <c r="T1484" s="12">
        <f t="shared" si="95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2">
        <f t="shared" si="94"/>
        <v>41411.866608796292</v>
      </c>
      <c r="T1495" s="12">
        <f t="shared" si="95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40254.450335648144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41809.385162037041</v>
      </c>
      <c r="T1512" s="12">
        <f t="shared" si="95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</v>
      </c>
      <c r="T1532" s="12">
        <f t="shared" si="95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42221.674328703702</v>
      </c>
      <c r="T1536" s="12">
        <f t="shared" si="95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(J1539/86400)+DATE(1970,1,1)</f>
        <v>42552.315127314811</v>
      </c>
      <c r="T1539" s="12">
        <f t="shared" ref="T1539:T1602" si="99">(I1539/86400)+DATE(1970,1,1)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42705.91920138889</v>
      </c>
      <c r="T1541" s="12">
        <f t="shared" si="9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42108.053229166668</v>
      </c>
      <c r="T1561" s="12">
        <f t="shared" si="9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42144.769479166665</v>
      </c>
      <c r="T1573" s="12">
        <f t="shared" si="9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41799.524259259255</v>
      </c>
      <c r="T1577" s="12">
        <f t="shared" si="9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41054.847777777773</v>
      </c>
      <c r="T1579" s="12">
        <f t="shared" si="9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2">
        <f t="shared" si="98"/>
        <v>40990.050069444442</v>
      </c>
      <c r="T1582" s="12">
        <f t="shared" si="9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2">
        <f t="shared" si="98"/>
        <v>42069.104421296295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41791.057314814811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(J1603/86400)+DATE(1970,1,1)</f>
        <v>40638.092974537038</v>
      </c>
      <c r="T1603" s="12">
        <f t="shared" ref="T1603:T1666" si="103">(I1603/86400)+DATE(1970,1,1)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41794.981122685189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41876.186180555553</v>
      </c>
      <c r="T1621" s="12">
        <f t="shared" si="103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41950.294837962967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41579.847997685181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40750.340902777782</v>
      </c>
      <c r="T1634" s="12">
        <f t="shared" si="103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41521.617361111115</v>
      </c>
      <c r="T1647" s="12">
        <f t="shared" si="103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40939.761782407411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(J1667/86400)+DATE(1970,1,1)</f>
        <v>40564.649456018517</v>
      </c>
      <c r="T1667" s="12">
        <f t="shared" ref="T1667:T1730" si="107">(I1667/86400)+DATE(1970,1,1)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40845.149756944447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40313.930543981478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40973.726238425923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42795.701481481483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42805.032962962963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42187.281678240739</v>
      </c>
      <c r="T1705" s="12">
        <f t="shared" si="107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41841.563819444447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42341.591296296298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42460.981921296298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42044.927974537037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(J1731/86400)+DATE(1970,1,1)</f>
        <v>42471.052152777775</v>
      </c>
      <c r="T1731" s="12">
        <f t="shared" ref="T1731:T1794" si="111">(I1731/86400)+DATE(1970,1,1)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2">
        <f t="shared" si="110"/>
        <v>42272.087766203702</v>
      </c>
      <c r="T1732" s="12">
        <f t="shared" si="111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42559.81417824074</v>
      </c>
      <c r="T1737" s="12">
        <f t="shared" si="111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42175.948981481481</v>
      </c>
      <c r="T1739" s="12">
        <f t="shared" si="111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2">
        <f t="shared" si="110"/>
        <v>42171.817384259259</v>
      </c>
      <c r="T1742" s="12">
        <f t="shared" si="111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42710.876967592594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42292.435532407406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41905.979629629626</v>
      </c>
      <c r="T1773" s="12">
        <f t="shared" si="111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41891.976388888885</v>
      </c>
      <c r="T1777" s="12">
        <f t="shared" si="111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42493.600810185184</v>
      </c>
      <c r="T1782" s="12">
        <f t="shared" si="111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42010.674513888887</v>
      </c>
      <c r="T1792" s="12">
        <f t="shared" si="111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(J1795/86400)+DATE(1970,1,1)</f>
        <v>41940.891666666663</v>
      </c>
      <c r="T1795" s="12">
        <f t="shared" ref="T1795:T1858" si="115">(I1795/86400)+DATE(1970,1,1)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42018.071550925924</v>
      </c>
      <c r="T1805" s="12">
        <f t="shared" si="115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2">
        <f t="shared" si="114"/>
        <v>42172.906678240739</v>
      </c>
      <c r="T1817" s="12">
        <f t="shared" si="115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42065.084374999999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41634.797013888892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41626.916284722218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(J1859/86400)+DATE(1970,1,1)</f>
        <v>41864.76866898148</v>
      </c>
      <c r="T1859" s="12">
        <f t="shared" ref="T1859:T1922" si="119">(I1859/86400)+DATE(1970,1,1)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41655.70930555556</v>
      </c>
      <c r="T1862" s="12">
        <f t="shared" si="11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42755.492754629631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2">
        <f t="shared" si="118"/>
        <v>41776.284780092596</v>
      </c>
      <c r="T1878" s="12">
        <f t="shared" si="11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40920.90489583333</v>
      </c>
      <c r="T1896" s="12">
        <f t="shared" si="11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41680.583402777775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42113.875567129631</v>
      </c>
      <c r="T1921" s="12">
        <f t="shared" si="11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(J1923/86400)+DATE(1970,1,1)</f>
        <v>41074.221562500003</v>
      </c>
      <c r="T1923" s="12">
        <f t="shared" ref="T1923:T1986" si="123">(I1923/86400)+DATE(1970,1,1)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</v>
      </c>
      <c r="T1930" s="12">
        <f t="shared" si="123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40911.809872685189</v>
      </c>
      <c r="T1934" s="12">
        <f t="shared" si="123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41773.932534722218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42157.251828703702</v>
      </c>
      <c r="T1947" s="12">
        <f t="shared" si="123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41689.150011574078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41800.423043981486</v>
      </c>
      <c r="T1951" s="12">
        <f t="shared" si="123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41179.098530092597</v>
      </c>
      <c r="T1959" s="12">
        <f t="shared" si="123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41871.845601851848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(J1987/86400)+DATE(1970,1,1)</f>
        <v>42555.698738425926</v>
      </c>
      <c r="T1987" s="12">
        <f t="shared" ref="T1987:T2050" si="127">(I1987/86400)+DATE(1970,1,1)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42413.433831018519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2">
        <f t="shared" si="126"/>
        <v>42329.588391203702</v>
      </c>
      <c r="T1995" s="12">
        <f t="shared" si="127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41312.880775462967</v>
      </c>
      <c r="T2018" s="12">
        <f t="shared" si="127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41737.097500000003</v>
      </c>
      <c r="T2022" s="12">
        <f t="shared" si="127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42048.813877314809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41738.864803240736</v>
      </c>
      <c r="T2038" s="12">
        <f t="shared" si="127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41578.927118055552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41069.088506944448</v>
      </c>
      <c r="T2047" s="12">
        <f t="shared" si="127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(J2051/86400)+DATE(1970,1,1)</f>
        <v>41575.527349537035</v>
      </c>
      <c r="T2051" s="12">
        <f t="shared" ref="T2051:T2114" si="131">(I2051/86400)+DATE(1970,1,1)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40395.714722222227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41299.381423611107</v>
      </c>
      <c r="T2092" s="12">
        <f t="shared" si="131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40555.322662037041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40758.733483796299</v>
      </c>
      <c r="T2097" s="12">
        <f t="shared" si="131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40818.584895833337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(J2115/86400)+DATE(1970,1,1)</f>
        <v>41870.86546296296</v>
      </c>
      <c r="T2115" s="12">
        <f t="shared" ref="T2115:T2178" si="135">(I2115/86400)+DATE(1970,1,1)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40464.028182870374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42045.505358796298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41156.96334490741</v>
      </c>
      <c r="T2137" s="12">
        <f t="shared" si="135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42520.847384259258</v>
      </c>
      <c r="T2153" s="12">
        <f t="shared" si="135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40710.731180555558</v>
      </c>
      <c r="T2161" s="12">
        <f t="shared" si="135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42240.852534722224</v>
      </c>
      <c r="T2163" s="12">
        <f t="shared" si="135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42082.580092592594</v>
      </c>
      <c r="T2174" s="12">
        <f t="shared" si="135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(J2179/86400)+DATE(1970,1,1)</f>
        <v>42502.250775462962</v>
      </c>
      <c r="T2179" s="12">
        <f t="shared" ref="T2179:T2242" si="139">(I2179/86400)+DATE(1970,1,1)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42745.365474537037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41319.349988425922</v>
      </c>
      <c r="T2187" s="12">
        <f t="shared" si="13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41276.846817129626</v>
      </c>
      <c r="T2203" s="12">
        <f t="shared" si="13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41031.821631944447</v>
      </c>
      <c r="T2207" s="12">
        <f t="shared" si="13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</v>
      </c>
      <c r="T2218" s="12">
        <f t="shared" si="13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42331.378923611112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(J2243/86400)+DATE(1970,1,1)</f>
        <v>42766.827546296292</v>
      </c>
      <c r="T2243" s="12">
        <f t="shared" ref="T2243:T2306" si="143">(I2243/86400)+DATE(1970,1,1)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41336.703298611115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42776.082349537042</v>
      </c>
      <c r="T2270" s="12">
        <f t="shared" si="143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42315.699490740742</v>
      </c>
      <c r="T2274" s="12">
        <f t="shared" si="143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41965.616655092592</v>
      </c>
      <c r="T2277" s="12">
        <f t="shared" si="143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42338.709108796298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42020.806701388894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41059.185682870375</v>
      </c>
      <c r="T2287" s="12">
        <f t="shared" si="143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(J2307/86400)+DATE(1970,1,1)</f>
        <v>41834.695277777777</v>
      </c>
      <c r="T2307" s="12">
        <f t="shared" ref="T2307:T2370" si="147">(I2307/86400)+DATE(1970,1,1)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41004.802465277782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42804.895474537036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42807.755173611113</v>
      </c>
      <c r="T2325" s="12">
        <f t="shared" si="147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41842.917129629626</v>
      </c>
      <c r="T2329" s="12">
        <f t="shared" si="147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42139.781678240739</v>
      </c>
      <c r="T2330" s="12">
        <f t="shared" si="147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41789.89680555556</v>
      </c>
      <c r="T2340" s="12">
        <f t="shared" si="147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42577.607361111106</v>
      </c>
      <c r="T2349" s="12">
        <f t="shared" si="147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42096.918240740742</v>
      </c>
      <c r="T2357" s="12">
        <f t="shared" si="147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2">
        <f t="shared" si="146"/>
        <v>42264.620115740741</v>
      </c>
      <c r="T2359" s="12">
        <f t="shared" si="147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(J2371/86400)+DATE(1970,1,1)</f>
        <v>42380.812627314815</v>
      </c>
      <c r="T2371" s="12">
        <f t="shared" ref="T2371:T2434" si="151">(I2371/86400)+DATE(1970,1,1)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42215.662314814814</v>
      </c>
      <c r="T2375" s="12">
        <f t="shared" si="151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42017.843287037038</v>
      </c>
      <c r="T2376" s="12">
        <f t="shared" si="151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42399.882615740746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2">
        <f t="shared" si="150"/>
        <v>41993.738298611112</v>
      </c>
      <c r="T2421" s="12">
        <f t="shared" si="151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2">
        <f t="shared" si="150"/>
        <v>42164.170046296298</v>
      </c>
      <c r="T2428" s="12">
        <f t="shared" si="151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42412.318668981483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(J2435/86400)+DATE(1970,1,1)</f>
        <v>42397.89980324074</v>
      </c>
      <c r="T2435" s="12">
        <f t="shared" ref="T2435:T2498" si="155">(I2435/86400)+DATE(1970,1,1)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42180.186041666668</v>
      </c>
      <c r="T2436" s="12">
        <f t="shared" si="155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42252.277615740742</v>
      </c>
      <c r="T2437" s="12">
        <f t="shared" si="155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42383.899456018524</v>
      </c>
      <c r="T2442" s="12">
        <f t="shared" si="155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42052.666990740741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42770.201481481483</v>
      </c>
      <c r="T2456" s="12">
        <f t="shared" si="155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41174.154178240744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40310.287673611107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41023.227731481486</v>
      </c>
      <c r="T2492" s="12">
        <f t="shared" si="155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41022.645185185189</v>
      </c>
      <c r="T2496" s="12">
        <f t="shared" si="155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2">
        <f t="shared" si="154"/>
        <v>41327.996435185181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(J2499/86400)+DATE(1970,1,1)</f>
        <v>40730.878912037035</v>
      </c>
      <c r="T2499" s="12">
        <f t="shared" ref="T2499:T2562" si="159">(I2499/86400)+DATE(1970,1,1)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41226.648576388892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41053.772858796292</v>
      </c>
      <c r="T2502" s="12">
        <f t="shared" si="15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42244.776666666672</v>
      </c>
      <c r="T2503" s="12">
        <f t="shared" si="15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42078.997361111113</v>
      </c>
      <c r="T2512" s="12">
        <f t="shared" si="15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41058.844571759255</v>
      </c>
      <c r="T2527" s="12">
        <f t="shared" si="15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40127.700370370367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41483.449282407411</v>
      </c>
      <c r="T2543" s="12">
        <f t="shared" si="15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42027.138171296298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41524.858553240745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42618.625428240739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41113.199155092589</v>
      </c>
      <c r="T2555" s="12">
        <f t="shared" si="15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42093.860023148147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(J2563/86400)+DATE(1970,1,1)</f>
        <v>42260.528807870374</v>
      </c>
      <c r="T2563" s="12">
        <f t="shared" ref="T2563:T2626" si="163">(I2563/86400)+DATE(1970,1,1)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2">
        <f t="shared" si="162"/>
        <v>41986.108726851853</v>
      </c>
      <c r="T2577" s="12">
        <f t="shared" si="163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2">
        <f t="shared" si="162"/>
        <v>42238.022905092592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2">
        <f t="shared" si="162"/>
        <v>42140.173252314809</v>
      </c>
      <c r="T2586" s="12">
        <f t="shared" si="163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2">
        <f t="shared" si="162"/>
        <v>42089.845208333332</v>
      </c>
      <c r="T2595" s="12">
        <f t="shared" si="163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41150.902187500003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41726.712754629625</v>
      </c>
      <c r="T2608" s="12">
        <f t="shared" si="163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42115.747546296298</v>
      </c>
      <c r="T2623" s="12">
        <f t="shared" si="163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41144.421550925923</v>
      </c>
      <c r="T2626" s="12">
        <f t="shared" si="163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(J2627/86400)+DATE(1970,1,1)</f>
        <v>42658.810277777782</v>
      </c>
      <c r="T2627" s="12">
        <f t="shared" ref="T2627:T2690" si="167">(I2627/86400)+DATE(1970,1,1)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42612.656493055554</v>
      </c>
      <c r="T2636" s="12">
        <f t="shared" si="167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42689.582349537042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42327.805659722224</v>
      </c>
      <c r="T2653" s="12">
        <f t="shared" si="167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42055.600995370369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42767.688518518524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42551.884189814809</v>
      </c>
      <c r="T2660" s="12">
        <f t="shared" si="167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42082.069560185184</v>
      </c>
      <c r="T2661" s="12">
        <f t="shared" si="167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42275.58871527778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42319.035833333328</v>
      </c>
      <c r="T2671" s="12">
        <f t="shared" si="167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41962.749027777776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41793.029432870375</v>
      </c>
      <c r="T2679" s="12">
        <f t="shared" si="167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41820.914641203708</v>
      </c>
      <c r="T2686" s="12">
        <f t="shared" si="167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(J2691/86400)+DATE(1970,1,1)</f>
        <v>42551.961689814816</v>
      </c>
      <c r="T2691" s="12">
        <f t="shared" ref="T2691:T2754" si="171">(I2691/86400)+DATE(1970,1,1)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41870.874675925923</v>
      </c>
      <c r="T2702" s="12">
        <f t="shared" si="171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41780.745254629626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41934.914918981478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42655.465891203705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41044.648113425923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2">
        <f t="shared" si="170"/>
        <v>41078.899826388893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2">
        <f t="shared" si="170"/>
        <v>41747.887060185181</v>
      </c>
      <c r="T2753" s="12">
        <f t="shared" si="171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(J2755/86400)+DATE(1970,1,1)</f>
        <v>41117.900729166664</v>
      </c>
      <c r="T2755" s="12">
        <f t="shared" ref="T2755:T2818" si="175">(I2755/86400)+DATE(1970,1,1)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2">
        <f t="shared" si="174"/>
        <v>41863.636006944442</v>
      </c>
      <c r="T2756" s="12">
        <f t="shared" si="175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41620.900474537033</v>
      </c>
      <c r="T2758" s="12">
        <f t="shared" si="175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40736.668032407411</v>
      </c>
      <c r="T2768" s="12">
        <f t="shared" si="175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41745.826273148152</v>
      </c>
      <c r="T2771" s="12">
        <f t="shared" si="175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42550.701886574076</v>
      </c>
      <c r="T2790" s="12">
        <f t="shared" si="175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(J2819/86400)+DATE(1970,1,1)</f>
        <v>42023.634976851856</v>
      </c>
      <c r="T2819" s="12">
        <f t="shared" ref="T2819:T2882" si="179">(I2819/86400)+DATE(1970,1,1)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42291.739548611113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2">
        <f t="shared" si="178"/>
        <v>41784.95248842593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42480.80064814815</v>
      </c>
      <c r="T2862" s="12">
        <f t="shared" si="17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42672.955138888894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(J2883/86400)+DATE(1970,1,1)</f>
        <v>41916.597638888888</v>
      </c>
      <c r="T2883" s="12">
        <f t="shared" ref="T2883:T2946" si="183">(I2883/86400)+DATE(1970,1,1)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42444.877743055556</v>
      </c>
      <c r="T2909" s="12">
        <f t="shared" si="183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42499.73170138889</v>
      </c>
      <c r="T2910" s="12">
        <f t="shared" si="183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41863.584120370375</v>
      </c>
      <c r="T2927" s="12">
        <f t="shared" si="183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(J2947/86400)+DATE(1970,1,1)</f>
        <v>42118.139583333337</v>
      </c>
      <c r="T2947" s="12">
        <f t="shared" ref="T2947:T3010" si="187">(I2947/86400)+DATE(1970,1,1)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42654.973703703705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</v>
      </c>
      <c r="T2990" s="12">
        <f t="shared" si="187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42090.912499999999</v>
      </c>
      <c r="T2998" s="12">
        <f t="shared" si="187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41957.756840277776</v>
      </c>
      <c r="T3008" s="12">
        <f t="shared" si="187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(J3011/86400)+DATE(1970,1,1)</f>
        <v>41939.569907407407</v>
      </c>
      <c r="T3011" s="12">
        <f t="shared" ref="T3011:T3074" si="191">(I3011/86400)+DATE(1970,1,1)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41920.123611111107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42163.298333333332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42121.675763888888</v>
      </c>
      <c r="T3025" s="12">
        <f t="shared" si="191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41975.901180555556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42744.416030092594</v>
      </c>
      <c r="T3053" s="12">
        <f t="shared" si="191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42630.922893518524</v>
      </c>
      <c r="T3065" s="12">
        <f t="shared" si="191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(J3075/86400)+DATE(1970,1,1)</f>
        <v>42111.684027777781</v>
      </c>
      <c r="T3075" s="12">
        <f t="shared" ref="T3075:T3138" si="195">(I3075/86400)+DATE(1970,1,1)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42409.571284722224</v>
      </c>
      <c r="T3076" s="12">
        <f t="shared" si="195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42551.102314814816</v>
      </c>
      <c r="T3077" s="12">
        <f t="shared" si="195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42246.883784722224</v>
      </c>
      <c r="T3087" s="12">
        <f t="shared" si="195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41760.909039351856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42241.429120370369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42128.814247685186</v>
      </c>
      <c r="T3109" s="12">
        <f t="shared" si="195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41885.595138888893</v>
      </c>
      <c r="T3113" s="12">
        <f t="shared" si="195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42509.374537037038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42435.942083333328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42427.018078703702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42800.720127314809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(J3139/86400)+DATE(1970,1,1)</f>
        <v>42807.885057870371</v>
      </c>
      <c r="T3139" s="12">
        <f t="shared" ref="T3139:T3202" si="199">(I3139/86400)+DATE(1970,1,1)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41447.839722222227</v>
      </c>
      <c r="T3160" s="12">
        <f t="shared" si="1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41766.805729166663</v>
      </c>
      <c r="T3166" s="12">
        <f t="shared" si="1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41878.878379629634</v>
      </c>
      <c r="T3175" s="12">
        <f t="shared" si="1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41858.761782407411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(J3203/86400)+DATE(1970,1,1)</f>
        <v>41861.767094907409</v>
      </c>
      <c r="T3203" s="12">
        <f t="shared" ref="T3203:T3266" si="203">(I3203/86400)+DATE(1970,1,1)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41778.637245370366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42206.835370370369</v>
      </c>
      <c r="T3225" s="12">
        <f t="shared" si="203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2">
        <f t="shared" si="202"/>
        <v>41898.168124999997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(J3267/86400)+DATE(1970,1,1)</f>
        <v>42311.711979166663</v>
      </c>
      <c r="T3267" s="12">
        <f t="shared" ref="T3267:T3330" si="207">(I3267/86400)+DATE(1970,1,1)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42136.536134259259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42137.395798611113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41931.682939814811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42431.102534722224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42538.735833333332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42466.303715277776</v>
      </c>
      <c r="T3317" s="12">
        <f t="shared" si="207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42499.039629629631</v>
      </c>
      <c r="T3319" s="12">
        <f t="shared" si="207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(J3331/86400)+DATE(1970,1,1)</f>
        <v>41837.323009259257</v>
      </c>
      <c r="T3331" s="12">
        <f t="shared" ref="T3331:T3394" si="211">(I3331/86400)+DATE(1970,1,1)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42437.398680555554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42062.296412037038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42321.101759259254</v>
      </c>
      <c r="T3367" s="12">
        <f t="shared" si="211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42053.732627314814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41937.953449074077</v>
      </c>
      <c r="T3382" s="12">
        <f t="shared" si="211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41947.762592592597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41815.774826388893</v>
      </c>
      <c r="T3392" s="12">
        <f t="shared" si="211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(J3395/86400)+DATE(1970,1,1)</f>
        <v>41923.921643518523</v>
      </c>
      <c r="T3395" s="12">
        <f t="shared" ref="T3395:T3458" si="215">(I3395/86400)+DATE(1970,1,1)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42140.712314814809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41764.446631944447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41941.752037037033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42544.814328703702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41800.380428240736</v>
      </c>
      <c r="T3436" s="12">
        <f t="shared" si="215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42100.927858796298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42124.841111111113</v>
      </c>
      <c r="T3444" s="12">
        <f t="shared" si="215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(J3459/86400)+DATE(1970,1,1)</f>
        <v>42016.706678240742</v>
      </c>
      <c r="T3459" s="12">
        <f t="shared" ref="T3459:T3522" si="219">(I3459/86400)+DATE(1970,1,1)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41852.527222222227</v>
      </c>
      <c r="T3462" s="12">
        <f t="shared" si="21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42605.765381944446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41841.820486111115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42053.916921296295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41781.855092592596</v>
      </c>
      <c r="T3481" s="12">
        <f t="shared" si="21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41989.247546296298</v>
      </c>
      <c r="T3483" s="12">
        <f t="shared" si="21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41915.762835648144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42511.741944444446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42419.919421296298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41794.817523148144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(J3523/86400)+DATE(1970,1,1)</f>
        <v>41881.361342592594</v>
      </c>
      <c r="T3523" s="12">
        <f t="shared" ref="T3523:T3586" si="223">(I3523/86400)+DATE(1970,1,1)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42248.640162037038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41923.354351851856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42115.889652777776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42236.623252314814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41976.331979166665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41926.942685185189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(J3587/86400)+DATE(1970,1,1)</f>
        <v>41964.716319444444</v>
      </c>
      <c r="T3587" s="12">
        <f t="shared" ref="T3587:T3650" si="227">(I3587/86400)+DATE(1970,1,1)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2">
        <f t="shared" si="226"/>
        <v>42506.709374999999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42429.991724537038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41789.726979166662</v>
      </c>
      <c r="T3614" s="12">
        <f t="shared" si="227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42661.132245370369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42545.774189814816</v>
      </c>
      <c r="T3626" s="12">
        <f t="shared" si="227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2">
        <f t="shared" si="226"/>
        <v>42226.694780092592</v>
      </c>
      <c r="T3638" s="12">
        <f t="shared" si="227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2">
        <f t="shared" si="226"/>
        <v>41899.627071759256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(J3651/86400)+DATE(1970,1,1)</f>
        <v>41780.712893518517</v>
      </c>
      <c r="T3651" s="12">
        <f t="shared" ref="T3651:T3714" si="231">(I3651/86400)+DATE(1970,1,1)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42737.910138888888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42499.629849537036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42173.970127314809</v>
      </c>
      <c r="T3669" s="12">
        <f t="shared" si="231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41802.574282407411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42627.454097222224</v>
      </c>
      <c r="T3682" s="12">
        <f t="shared" si="231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41940.598182870366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41810.142199074078</v>
      </c>
      <c r="T3710" s="12">
        <f t="shared" si="231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42134.172071759254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(J3715/86400)+DATE(1970,1,1)</f>
        <v>42505.738032407404</v>
      </c>
      <c r="T3715" s="12">
        <f t="shared" ref="T3715:T3778" si="235">(I3715/86400)+DATE(1970,1,1)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42118.556331018517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41943.753032407403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42465.491435185184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42462.140868055554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41831.697939814811</v>
      </c>
      <c r="T3747" s="12">
        <f t="shared" si="235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41747.471504629633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42656.005173611113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(J3779/86400)+DATE(1970,1,1)</f>
        <v>41887.111354166671</v>
      </c>
      <c r="T3779" s="12">
        <f t="shared" ref="T3779:T3842" si="239">(I3779/86400)+DATE(1970,1,1)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42546.862233796295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41831.722777777773</v>
      </c>
      <c r="T3800" s="12">
        <f t="shared" si="23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41963.872361111113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2">
        <f t="shared" si="238"/>
        <v>42155.142638888894</v>
      </c>
      <c r="T3841" s="12">
        <f t="shared" si="23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(J3843/86400)+DATE(1970,1,1)</f>
        <v>41780.785729166666</v>
      </c>
      <c r="T3843" s="12">
        <f t="shared" ref="T3843:T3906" si="243">(I3843/86400)+DATE(1970,1,1)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42248.627013888894</v>
      </c>
      <c r="T3847" s="12">
        <f t="shared" si="243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42128.431064814809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41833.660995370374</v>
      </c>
      <c r="T3862" s="12">
        <f t="shared" si="243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41865.659780092596</v>
      </c>
      <c r="T3870" s="12">
        <f t="shared" si="243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41793.172199074077</v>
      </c>
      <c r="T3872" s="12">
        <f t="shared" si="243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2">
        <f t="shared" si="242"/>
        <v>41867.652280092589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41843.775011574078</v>
      </c>
      <c r="T3901" s="12">
        <f t="shared" si="243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42317.826377314814</v>
      </c>
      <c r="T3903" s="12">
        <f t="shared" si="243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(J3907/86400)+DATE(1970,1,1)</f>
        <v>42124.623877314814</v>
      </c>
      <c r="T3907" s="12">
        <f t="shared" ref="T3907:T3970" si="247">(I3907/86400)+DATE(1970,1,1)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42114.818935185191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42221.656782407408</v>
      </c>
      <c r="T3937" s="12">
        <f t="shared" si="247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42151.905717592592</v>
      </c>
      <c r="T3940" s="12">
        <f t="shared" si="247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2">
        <f t="shared" si="246"/>
        <v>41829.325497685189</v>
      </c>
      <c r="T3950" s="12">
        <f t="shared" si="247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42513.976319444446</v>
      </c>
      <c r="T3959" s="12">
        <f t="shared" si="247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2">
        <f t="shared" si="246"/>
        <v>41816.950370370367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(J3971/86400)+DATE(1970,1,1)</f>
        <v>42601.854699074072</v>
      </c>
      <c r="T3971" s="12">
        <f t="shared" ref="T3971:T4034" si="251">(I3971/86400)+DATE(1970,1,1)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42447.863553240742</v>
      </c>
      <c r="T3972" s="12">
        <f t="shared" si="251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41920.963472222225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41950.266944444447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42174.780821759261</v>
      </c>
      <c r="T4017" s="12">
        <f t="shared" si="251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41990.584108796298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2">
        <f t="shared" si="250"/>
        <v>42408.999571759261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2">
        <f t="shared" si="250"/>
        <v>42322.02511574074</v>
      </c>
      <c r="T4031" s="12">
        <f t="shared" si="251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(J4035/86400)+DATE(1970,1,1)</f>
        <v>42614.268796296295</v>
      </c>
      <c r="T4035" s="12">
        <f t="shared" ref="T4035:T4098" si="255">(I4035/86400)+DATE(1970,1,1)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41903.882951388892</v>
      </c>
      <c r="T4037" s="12">
        <f t="shared" si="255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41804.937083333338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42497.070775462962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41869.798726851848</v>
      </c>
      <c r="T4040" s="12">
        <f t="shared" si="255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2">
        <f t="shared" si="254"/>
        <v>41761.810150462959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42534.933321759258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42078.345208333332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2">
        <f t="shared" si="254"/>
        <v>41905.795706018514</v>
      </c>
      <c r="T4078" s="12">
        <f t="shared" si="255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(J4099/86400)+DATE(1970,1,1)</f>
        <v>42344.824502314819</v>
      </c>
      <c r="T4099" s="12">
        <f t="shared" ref="T4099:T4115" si="259">(I4099/86400)+DATE(1970,1,1)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2">
        <f t="shared" si="258"/>
        <v>42767.031678240739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42512.626747685186</v>
      </c>
      <c r="T4112" s="12">
        <f t="shared" si="25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N4115" xr:uid="{00000000-0001-0000-0000-000000000000}"/>
  <conditionalFormatting sqref="F2:F4115">
    <cfRule type="containsText" dxfId="20" priority="11" operator="containsText" text="successful">
      <formula>NOT(ISERROR(SEARCH("successful",F2)))</formula>
    </cfRule>
    <cfRule type="containsText" dxfId="19" priority="10" operator="containsText" text="canceled">
      <formula>NOT(ISERROR(SEARCH("canceled",F2)))</formula>
    </cfRule>
    <cfRule type="containsText" dxfId="18" priority="9" operator="containsText" text="failed">
      <formula>NOT(ISERROR(SEARCH("failed",F2)))</formula>
    </cfRule>
    <cfRule type="containsText" dxfId="17" priority="8" operator="containsText" text="live">
      <formula>NOT(ISERROR(SEARCH("live",F2)))</formula>
    </cfRule>
  </conditionalFormatting>
  <conditionalFormatting sqref="O2:O4115">
    <cfRule type="colorScale" priority="1">
      <colorScale>
        <cfvo type="num" val="$O$3965"/>
        <cfvo type="num" val="$O$10"/>
        <cfvo type="num" val="$O$45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FD339-9A7B-4D39-A1CC-9C445C75B4BC}">
  <dimension ref="A1:F14"/>
  <sheetViews>
    <sheetView workbookViewId="0">
      <selection activeCell="J24" sqref="J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4.5703125" bestFit="1" customWidth="1"/>
    <col min="8" max="8" width="13.5703125" bestFit="1" customWidth="1"/>
    <col min="9" max="9" width="14.5703125" bestFit="1" customWidth="1"/>
    <col min="10" max="10" width="18.5703125" bestFit="1" customWidth="1"/>
    <col min="11" max="11" width="19.5703125" bestFit="1" customWidth="1"/>
  </cols>
  <sheetData>
    <row r="1" spans="1:6" x14ac:dyDescent="0.25">
      <c r="A1" s="10" t="s">
        <v>8223</v>
      </c>
      <c r="B1" t="s">
        <v>8364</v>
      </c>
    </row>
    <row r="3" spans="1:6" x14ac:dyDescent="0.25">
      <c r="A3" s="10" t="s">
        <v>8360</v>
      </c>
      <c r="B3" s="10" t="s">
        <v>8363</v>
      </c>
    </row>
    <row r="4" spans="1:6" x14ac:dyDescent="0.25">
      <c r="A4" s="10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11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11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11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11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11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11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11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11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11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11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75122-58A3-4A69-BD33-71BB9C304095}">
  <dimension ref="A1:F47"/>
  <sheetViews>
    <sheetView workbookViewId="0">
      <selection activeCell="E5" sqref="E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8364</v>
      </c>
    </row>
    <row r="2" spans="1:6" x14ac:dyDescent="0.25">
      <c r="A2" s="10" t="s">
        <v>8308</v>
      </c>
      <c r="B2" t="s">
        <v>8364</v>
      </c>
    </row>
    <row r="4" spans="1:6" x14ac:dyDescent="0.25">
      <c r="A4" s="10" t="s">
        <v>8360</v>
      </c>
      <c r="B4" s="10" t="s">
        <v>8363</v>
      </c>
    </row>
    <row r="5" spans="1:6" x14ac:dyDescent="0.25">
      <c r="A5" s="10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11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11" t="s">
        <v>8344</v>
      </c>
      <c r="B7" s="9"/>
      <c r="C7" s="9"/>
      <c r="D7" s="9">
        <v>20</v>
      </c>
      <c r="E7" s="9"/>
      <c r="F7" s="9">
        <v>20</v>
      </c>
    </row>
    <row r="8" spans="1:6" x14ac:dyDescent="0.25">
      <c r="A8" s="11" t="s">
        <v>8332</v>
      </c>
      <c r="B8" s="9"/>
      <c r="C8" s="9"/>
      <c r="D8" s="9">
        <v>24</v>
      </c>
      <c r="E8" s="9"/>
      <c r="F8" s="9">
        <v>24</v>
      </c>
    </row>
    <row r="9" spans="1:6" x14ac:dyDescent="0.25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11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11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11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1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11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11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1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1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11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11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1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11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11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1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1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1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1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11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11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1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11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11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11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11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11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11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11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11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1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11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11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11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4DF21-F5F4-4EB9-BBA2-038155F8BF30}">
  <dimension ref="A1:E18"/>
  <sheetViews>
    <sheetView tabSelected="1"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8308</v>
      </c>
      <c r="B1" t="s">
        <v>8310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8360</v>
      </c>
      <c r="B4" s="10" t="s">
        <v>8363</v>
      </c>
    </row>
    <row r="5" spans="1:5" x14ac:dyDescent="0.25">
      <c r="A5" s="10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13" t="s">
        <v>8373</v>
      </c>
      <c r="B6" s="9">
        <v>25</v>
      </c>
      <c r="C6" s="9">
        <v>19</v>
      </c>
      <c r="D6" s="9">
        <v>2</v>
      </c>
      <c r="E6" s="9">
        <v>46</v>
      </c>
    </row>
    <row r="7" spans="1:5" x14ac:dyDescent="0.25">
      <c r="A7" s="13" t="s">
        <v>8374</v>
      </c>
      <c r="B7" s="9">
        <v>27</v>
      </c>
      <c r="C7" s="9">
        <v>13</v>
      </c>
      <c r="D7" s="9">
        <v>2</v>
      </c>
      <c r="E7" s="9">
        <v>42</v>
      </c>
    </row>
    <row r="8" spans="1:5" x14ac:dyDescent="0.25">
      <c r="A8" s="13" t="s">
        <v>8375</v>
      </c>
      <c r="B8" s="9">
        <v>37</v>
      </c>
      <c r="C8" s="9">
        <v>15</v>
      </c>
      <c r="D8" s="9">
        <v>2</v>
      </c>
      <c r="E8" s="9">
        <v>54</v>
      </c>
    </row>
    <row r="9" spans="1:5" x14ac:dyDescent="0.25">
      <c r="A9" s="13" t="s">
        <v>8376</v>
      </c>
      <c r="B9" s="9">
        <v>31</v>
      </c>
      <c r="C9" s="9">
        <v>12</v>
      </c>
      <c r="D9" s="9">
        <v>6</v>
      </c>
      <c r="E9" s="9">
        <v>49</v>
      </c>
    </row>
    <row r="10" spans="1:5" x14ac:dyDescent="0.25">
      <c r="A10" s="13" t="s">
        <v>8367</v>
      </c>
      <c r="B10" s="9">
        <v>23</v>
      </c>
      <c r="C10" s="9">
        <v>12</v>
      </c>
      <c r="D10" s="9">
        <v>5</v>
      </c>
      <c r="E10" s="9">
        <v>40</v>
      </c>
    </row>
    <row r="11" spans="1:5" x14ac:dyDescent="0.25">
      <c r="A11" s="13" t="s">
        <v>8377</v>
      </c>
      <c r="B11" s="9">
        <v>30</v>
      </c>
      <c r="C11" s="9">
        <v>16</v>
      </c>
      <c r="D11" s="9">
        <v>3</v>
      </c>
      <c r="E11" s="9">
        <v>49</v>
      </c>
    </row>
    <row r="12" spans="1:5" x14ac:dyDescent="0.25">
      <c r="A12" s="13" t="s">
        <v>8368</v>
      </c>
      <c r="B12" s="9">
        <v>25</v>
      </c>
      <c r="C12" s="9">
        <v>21</v>
      </c>
      <c r="D12" s="9">
        <v>4</v>
      </c>
      <c r="E12" s="9">
        <v>50</v>
      </c>
    </row>
    <row r="13" spans="1:5" x14ac:dyDescent="0.25">
      <c r="A13" s="13" t="s">
        <v>8369</v>
      </c>
      <c r="B13" s="9">
        <v>16</v>
      </c>
      <c r="C13" s="9">
        <v>20</v>
      </c>
      <c r="D13" s="9">
        <v>5</v>
      </c>
      <c r="E13" s="9">
        <v>41</v>
      </c>
    </row>
    <row r="14" spans="1:5" x14ac:dyDescent="0.25">
      <c r="A14" s="13" t="s">
        <v>8370</v>
      </c>
      <c r="B14" s="9">
        <v>19</v>
      </c>
      <c r="C14" s="9">
        <v>17</v>
      </c>
      <c r="D14" s="9">
        <v>5</v>
      </c>
      <c r="E14" s="9">
        <v>41</v>
      </c>
    </row>
    <row r="15" spans="1:5" x14ac:dyDescent="0.25">
      <c r="A15" s="13" t="s">
        <v>8371</v>
      </c>
      <c r="B15" s="9">
        <v>29</v>
      </c>
      <c r="C15" s="9">
        <v>11</v>
      </c>
      <c r="D15" s="9">
        <v>2</v>
      </c>
      <c r="E15" s="9">
        <v>42</v>
      </c>
    </row>
    <row r="16" spans="1:5" x14ac:dyDescent="0.25">
      <c r="A16" s="13" t="s">
        <v>8372</v>
      </c>
      <c r="B16" s="9">
        <v>23</v>
      </c>
      <c r="C16" s="9">
        <v>11</v>
      </c>
      <c r="D16" s="9">
        <v>3</v>
      </c>
      <c r="E16" s="9">
        <v>37</v>
      </c>
    </row>
    <row r="17" spans="1:5" x14ac:dyDescent="0.25">
      <c r="A17" s="13" t="s">
        <v>8378</v>
      </c>
      <c r="B17" s="9">
        <v>15</v>
      </c>
      <c r="C17" s="9">
        <v>13</v>
      </c>
      <c r="D17" s="9">
        <v>1</v>
      </c>
      <c r="E17" s="9">
        <v>29</v>
      </c>
    </row>
    <row r="18" spans="1:5" x14ac:dyDescent="0.25">
      <c r="A18" s="13" t="s">
        <v>8362</v>
      </c>
      <c r="B18" s="9">
        <v>300</v>
      </c>
      <c r="C18" s="9">
        <v>180</v>
      </c>
      <c r="D18" s="9">
        <v>40</v>
      </c>
      <c r="E18" s="9">
        <v>520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8BA1F-DC4A-4124-A71B-C06D823D3E2C}">
  <dimension ref="A1:K15"/>
  <sheetViews>
    <sheetView workbookViewId="0">
      <selection activeCell="F9" sqref="F9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4.5703125" bestFit="1" customWidth="1"/>
    <col min="4" max="4" width="13.5703125" bestFit="1" customWidth="1"/>
    <col min="5" max="5" width="14.5703125" bestFit="1" customWidth="1"/>
    <col min="6" max="6" width="13.5703125" bestFit="1" customWidth="1"/>
    <col min="7" max="7" width="14.5703125" bestFit="1" customWidth="1"/>
    <col min="8" max="8" width="13.5703125" bestFit="1" customWidth="1"/>
    <col min="9" max="9" width="14.5703125" bestFit="1" customWidth="1"/>
    <col min="10" max="10" width="18.5703125" bestFit="1" customWidth="1"/>
    <col min="11" max="11" width="19.5703125" bestFit="1" customWidth="1"/>
  </cols>
  <sheetData>
    <row r="1" spans="1:11" x14ac:dyDescent="0.25">
      <c r="A1" t="s">
        <v>8223</v>
      </c>
      <c r="B1" t="s">
        <v>8364</v>
      </c>
    </row>
    <row r="3" spans="1:11" x14ac:dyDescent="0.25">
      <c r="B3" t="s">
        <v>8363</v>
      </c>
    </row>
    <row r="4" spans="1:11" x14ac:dyDescent="0.25">
      <c r="B4" s="15" t="s">
        <v>8219</v>
      </c>
      <c r="C4" s="15"/>
      <c r="D4" s="15" t="s">
        <v>8221</v>
      </c>
      <c r="E4" s="15"/>
      <c r="F4" s="15" t="s">
        <v>8220</v>
      </c>
      <c r="G4" s="15"/>
      <c r="H4" s="15" t="s">
        <v>8222</v>
      </c>
      <c r="I4" s="15"/>
      <c r="J4" s="15" t="s">
        <v>8380</v>
      </c>
      <c r="K4" t="s">
        <v>8381</v>
      </c>
    </row>
    <row r="5" spans="1:11" x14ac:dyDescent="0.25">
      <c r="A5" t="s">
        <v>8361</v>
      </c>
      <c r="B5" t="s">
        <v>8360</v>
      </c>
      <c r="C5" t="s">
        <v>8382</v>
      </c>
      <c r="D5" t="s">
        <v>8360</v>
      </c>
      <c r="E5" t="s">
        <v>8382</v>
      </c>
      <c r="F5" t="s">
        <v>8360</v>
      </c>
      <c r="G5" t="s">
        <v>8382</v>
      </c>
      <c r="H5" t="s">
        <v>8360</v>
      </c>
      <c r="I5" t="s">
        <v>8382</v>
      </c>
    </row>
    <row r="6" spans="1:11" x14ac:dyDescent="0.25">
      <c r="A6" s="11" t="s">
        <v>8310</v>
      </c>
      <c r="B6" s="9">
        <v>300</v>
      </c>
      <c r="C6" s="14">
        <v>0.57692307692307687</v>
      </c>
      <c r="D6" s="9">
        <v>180</v>
      </c>
      <c r="E6" s="14">
        <v>0.34615384615384615</v>
      </c>
      <c r="F6" s="9">
        <v>40</v>
      </c>
      <c r="G6" s="14">
        <v>7.6923076923076927E-2</v>
      </c>
      <c r="H6" s="9"/>
      <c r="I6" s="14">
        <v>0</v>
      </c>
      <c r="J6" s="9">
        <v>520</v>
      </c>
      <c r="K6" s="14">
        <v>1</v>
      </c>
    </row>
    <row r="7" spans="1:11" x14ac:dyDescent="0.25">
      <c r="A7" s="11" t="s">
        <v>8336</v>
      </c>
      <c r="B7" s="9">
        <v>34</v>
      </c>
      <c r="C7" s="14">
        <v>0.17</v>
      </c>
      <c r="D7" s="9">
        <v>140</v>
      </c>
      <c r="E7" s="14">
        <v>0.7</v>
      </c>
      <c r="F7" s="9">
        <v>20</v>
      </c>
      <c r="G7" s="14">
        <v>0.1</v>
      </c>
      <c r="H7" s="9">
        <v>6</v>
      </c>
      <c r="I7" s="14">
        <v>0.03</v>
      </c>
      <c r="J7" s="9">
        <v>200</v>
      </c>
      <c r="K7" s="14">
        <v>1</v>
      </c>
    </row>
    <row r="8" spans="1:11" x14ac:dyDescent="0.25">
      <c r="A8" s="11" t="s">
        <v>8333</v>
      </c>
      <c r="B8" s="9">
        <v>80</v>
      </c>
      <c r="C8" s="14">
        <v>0.36363636363636365</v>
      </c>
      <c r="D8" s="9">
        <v>140</v>
      </c>
      <c r="E8" s="14">
        <v>0.63636363636363635</v>
      </c>
      <c r="F8" s="9"/>
      <c r="G8" s="14">
        <v>0</v>
      </c>
      <c r="H8" s="9"/>
      <c r="I8" s="14">
        <v>0</v>
      </c>
      <c r="J8" s="9">
        <v>220</v>
      </c>
      <c r="K8" s="14">
        <v>1</v>
      </c>
    </row>
    <row r="9" spans="1:11" x14ac:dyDescent="0.25">
      <c r="A9" s="11" t="s">
        <v>8331</v>
      </c>
      <c r="B9" s="9"/>
      <c r="C9" s="14">
        <v>0</v>
      </c>
      <c r="D9" s="9"/>
      <c r="E9" s="14">
        <v>0</v>
      </c>
      <c r="F9" s="9">
        <v>24</v>
      </c>
      <c r="G9" s="14">
        <v>1</v>
      </c>
      <c r="H9" s="9"/>
      <c r="I9" s="14">
        <v>0</v>
      </c>
      <c r="J9" s="9">
        <v>24</v>
      </c>
      <c r="K9" s="14">
        <v>1</v>
      </c>
    </row>
    <row r="10" spans="1:11" x14ac:dyDescent="0.25">
      <c r="A10" s="11" t="s">
        <v>8325</v>
      </c>
      <c r="B10" s="9">
        <v>540</v>
      </c>
      <c r="C10" s="14">
        <v>0.77142857142857146</v>
      </c>
      <c r="D10" s="9">
        <v>120</v>
      </c>
      <c r="E10" s="14">
        <v>0.17142857142857143</v>
      </c>
      <c r="F10" s="9">
        <v>20</v>
      </c>
      <c r="G10" s="14">
        <v>2.8571428571428571E-2</v>
      </c>
      <c r="H10" s="9">
        <v>20</v>
      </c>
      <c r="I10" s="14">
        <v>2.8571428571428571E-2</v>
      </c>
      <c r="J10" s="9">
        <v>700</v>
      </c>
      <c r="K10" s="14">
        <v>1</v>
      </c>
    </row>
    <row r="11" spans="1:11" x14ac:dyDescent="0.25">
      <c r="A11" s="11" t="s">
        <v>8338</v>
      </c>
      <c r="B11" s="9">
        <v>103</v>
      </c>
      <c r="C11" s="14">
        <v>0.4681818181818182</v>
      </c>
      <c r="D11" s="9">
        <v>117</v>
      </c>
      <c r="E11" s="14">
        <v>0.53181818181818186</v>
      </c>
      <c r="F11" s="9"/>
      <c r="G11" s="14">
        <v>0</v>
      </c>
      <c r="H11" s="9"/>
      <c r="I11" s="14">
        <v>0</v>
      </c>
      <c r="J11" s="9">
        <v>220</v>
      </c>
      <c r="K11" s="14">
        <v>1</v>
      </c>
    </row>
    <row r="12" spans="1:11" x14ac:dyDescent="0.25">
      <c r="A12" s="11" t="s">
        <v>8322</v>
      </c>
      <c r="B12" s="9">
        <v>80</v>
      </c>
      <c r="C12" s="14">
        <v>0.33755274261603374</v>
      </c>
      <c r="D12" s="9">
        <v>127</v>
      </c>
      <c r="E12" s="14">
        <v>0.53586497890295359</v>
      </c>
      <c r="F12" s="9">
        <v>30</v>
      </c>
      <c r="G12" s="14">
        <v>0.12658227848101267</v>
      </c>
      <c r="H12" s="9"/>
      <c r="I12" s="14">
        <v>0</v>
      </c>
      <c r="J12" s="9">
        <v>237</v>
      </c>
      <c r="K12" s="14">
        <v>1</v>
      </c>
    </row>
    <row r="13" spans="1:11" x14ac:dyDescent="0.25">
      <c r="A13" s="11" t="s">
        <v>8319</v>
      </c>
      <c r="B13" s="9">
        <v>209</v>
      </c>
      <c r="C13" s="14">
        <v>0.34833333333333333</v>
      </c>
      <c r="D13" s="9">
        <v>213</v>
      </c>
      <c r="E13" s="14">
        <v>0.35499999999999998</v>
      </c>
      <c r="F13" s="9">
        <v>178</v>
      </c>
      <c r="G13" s="14">
        <v>0.29666666666666669</v>
      </c>
      <c r="H13" s="9"/>
      <c r="I13" s="14">
        <v>0</v>
      </c>
      <c r="J13" s="9">
        <v>600</v>
      </c>
      <c r="K13" s="14">
        <v>1</v>
      </c>
    </row>
    <row r="14" spans="1:11" x14ac:dyDescent="0.25">
      <c r="A14" s="11" t="s">
        <v>8317</v>
      </c>
      <c r="B14" s="9">
        <v>839</v>
      </c>
      <c r="C14" s="14">
        <v>0.60229720028715006</v>
      </c>
      <c r="D14" s="9">
        <v>493</v>
      </c>
      <c r="E14" s="14">
        <v>0.35391241923905242</v>
      </c>
      <c r="F14" s="9">
        <v>37</v>
      </c>
      <c r="G14" s="14">
        <v>2.6561378320172292E-2</v>
      </c>
      <c r="H14" s="9">
        <v>24</v>
      </c>
      <c r="I14" s="14">
        <v>1.7229002153625269E-2</v>
      </c>
      <c r="J14" s="9">
        <v>1393</v>
      </c>
      <c r="K14" s="14">
        <v>1</v>
      </c>
    </row>
    <row r="15" spans="1:11" x14ac:dyDescent="0.25">
      <c r="A15" s="11" t="s">
        <v>8362</v>
      </c>
      <c r="B15" s="9">
        <v>2185</v>
      </c>
      <c r="C15" s="14">
        <v>0.53111327175498302</v>
      </c>
      <c r="D15" s="9">
        <v>1530</v>
      </c>
      <c r="E15" s="14">
        <v>0.37190082644628097</v>
      </c>
      <c r="F15" s="9">
        <v>349</v>
      </c>
      <c r="G15" s="14">
        <v>8.4832280019445788E-2</v>
      </c>
      <c r="H15" s="9">
        <v>50</v>
      </c>
      <c r="I15" s="14">
        <v>1.2153621779290228E-2</v>
      </c>
      <c r="J15" s="9">
        <v>4114</v>
      </c>
      <c r="K15" s="14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E6019-2B77-4D1F-88E8-9B5EAB701C96}">
  <dimension ref="A1:K48"/>
  <sheetViews>
    <sheetView workbookViewId="0">
      <selection activeCell="B31" sqref="B3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15.42578125" customWidth="1"/>
    <col min="4" max="4" width="13.5703125" bestFit="1" customWidth="1"/>
    <col min="5" max="5" width="14.5703125" bestFit="1" customWidth="1"/>
    <col min="6" max="6" width="13" customWidth="1"/>
    <col min="7" max="7" width="14.5703125" bestFit="1" customWidth="1"/>
    <col min="8" max="8" width="13.28515625" customWidth="1"/>
    <col min="9" max="9" width="14.5703125" bestFit="1" customWidth="1"/>
    <col min="10" max="10" width="17.7109375" customWidth="1"/>
    <col min="11" max="11" width="19.5703125" bestFit="1" customWidth="1"/>
  </cols>
  <sheetData>
    <row r="1" spans="1:11" x14ac:dyDescent="0.25">
      <c r="A1" s="10" t="s">
        <v>8223</v>
      </c>
      <c r="B1" t="s">
        <v>8364</v>
      </c>
    </row>
    <row r="2" spans="1:11" x14ac:dyDescent="0.25">
      <c r="A2" s="10" t="s">
        <v>8308</v>
      </c>
      <c r="B2" t="s">
        <v>8364</v>
      </c>
    </row>
    <row r="4" spans="1:11" x14ac:dyDescent="0.25">
      <c r="B4" s="10" t="s">
        <v>8363</v>
      </c>
    </row>
    <row r="5" spans="1:11" x14ac:dyDescent="0.25">
      <c r="B5" s="15" t="s">
        <v>8219</v>
      </c>
      <c r="C5" s="15"/>
      <c r="D5" s="15" t="s">
        <v>8221</v>
      </c>
      <c r="E5" s="15"/>
      <c r="F5" s="15" t="s">
        <v>8220</v>
      </c>
      <c r="G5" s="15"/>
      <c r="H5" s="15" t="s">
        <v>8222</v>
      </c>
      <c r="I5" s="15"/>
      <c r="J5" s="15" t="s">
        <v>8380</v>
      </c>
      <c r="K5" s="15" t="s">
        <v>8383</v>
      </c>
    </row>
    <row r="6" spans="1:11" x14ac:dyDescent="0.25">
      <c r="A6" s="10" t="s">
        <v>8361</v>
      </c>
      <c r="B6" t="s">
        <v>8360</v>
      </c>
      <c r="C6" t="s">
        <v>8384</v>
      </c>
      <c r="D6" t="s">
        <v>8360</v>
      </c>
      <c r="E6" t="s">
        <v>8384</v>
      </c>
      <c r="F6" t="s">
        <v>8360</v>
      </c>
      <c r="G6" t="s">
        <v>8384</v>
      </c>
      <c r="H6" t="s">
        <v>8360</v>
      </c>
      <c r="I6" t="s">
        <v>8384</v>
      </c>
    </row>
    <row r="7" spans="1:11" x14ac:dyDescent="0.25">
      <c r="A7" s="11" t="s">
        <v>8316</v>
      </c>
      <c r="B7" s="9"/>
      <c r="C7" s="14">
        <v>0</v>
      </c>
      <c r="D7" s="9">
        <v>100</v>
      </c>
      <c r="E7" s="14">
        <v>6.535947712418301E-2</v>
      </c>
      <c r="F7" s="9"/>
      <c r="G7" s="14">
        <v>0</v>
      </c>
      <c r="H7" s="9"/>
      <c r="I7" s="14">
        <v>0</v>
      </c>
      <c r="J7" s="9">
        <v>100</v>
      </c>
      <c r="K7" s="14">
        <v>2.4307243558580455E-2</v>
      </c>
    </row>
    <row r="8" spans="1:11" x14ac:dyDescent="0.25">
      <c r="A8" s="11" t="s">
        <v>8344</v>
      </c>
      <c r="B8" s="9"/>
      <c r="C8" s="14">
        <v>0</v>
      </c>
      <c r="D8" s="9"/>
      <c r="E8" s="14">
        <v>0</v>
      </c>
      <c r="F8" s="9">
        <v>20</v>
      </c>
      <c r="G8" s="14">
        <v>5.730659025787966E-2</v>
      </c>
      <c r="H8" s="9"/>
      <c r="I8" s="14">
        <v>0</v>
      </c>
      <c r="J8" s="9">
        <v>20</v>
      </c>
      <c r="K8" s="14">
        <v>4.8614487117160914E-3</v>
      </c>
    </row>
    <row r="9" spans="1:11" x14ac:dyDescent="0.25">
      <c r="A9" s="11" t="s">
        <v>8332</v>
      </c>
      <c r="B9" s="9"/>
      <c r="C9" s="14">
        <v>0</v>
      </c>
      <c r="D9" s="9"/>
      <c r="E9" s="14">
        <v>0</v>
      </c>
      <c r="F9" s="9">
        <v>24</v>
      </c>
      <c r="G9" s="14">
        <v>6.8767908309455589E-2</v>
      </c>
      <c r="H9" s="9"/>
      <c r="I9" s="14">
        <v>0</v>
      </c>
      <c r="J9" s="9">
        <v>24</v>
      </c>
      <c r="K9" s="14">
        <v>5.8337384540593099E-3</v>
      </c>
    </row>
    <row r="10" spans="1:11" x14ac:dyDescent="0.25">
      <c r="A10" s="11" t="s">
        <v>8358</v>
      </c>
      <c r="B10" s="9"/>
      <c r="C10" s="14">
        <v>0</v>
      </c>
      <c r="D10" s="9">
        <v>40</v>
      </c>
      <c r="E10" s="14">
        <v>2.6143790849673203E-2</v>
      </c>
      <c r="F10" s="9"/>
      <c r="G10" s="14">
        <v>0</v>
      </c>
      <c r="H10" s="9"/>
      <c r="I10" s="14">
        <v>0</v>
      </c>
      <c r="J10" s="9">
        <v>40</v>
      </c>
      <c r="K10" s="14">
        <v>9.7228974234321829E-3</v>
      </c>
    </row>
    <row r="11" spans="1:11" x14ac:dyDescent="0.25">
      <c r="A11" s="11" t="s">
        <v>8354</v>
      </c>
      <c r="B11" s="9">
        <v>40</v>
      </c>
      <c r="C11" s="14">
        <v>1.8306636155606407E-2</v>
      </c>
      <c r="D11" s="9"/>
      <c r="E11" s="14">
        <v>0</v>
      </c>
      <c r="F11" s="9"/>
      <c r="G11" s="14">
        <v>0</v>
      </c>
      <c r="H11" s="9"/>
      <c r="I11" s="14">
        <v>0</v>
      </c>
      <c r="J11" s="9">
        <v>40</v>
      </c>
      <c r="K11" s="14">
        <v>9.7228974234321829E-3</v>
      </c>
    </row>
    <row r="12" spans="1:11" x14ac:dyDescent="0.25">
      <c r="A12" s="11" t="s">
        <v>8315</v>
      </c>
      <c r="B12" s="17">
        <v>180</v>
      </c>
      <c r="C12" s="14">
        <v>8.2379862700228831E-2</v>
      </c>
      <c r="D12" s="9"/>
      <c r="E12" s="14">
        <v>0</v>
      </c>
      <c r="F12" s="9"/>
      <c r="G12" s="14">
        <v>0</v>
      </c>
      <c r="H12" s="9"/>
      <c r="I12" s="14">
        <v>0</v>
      </c>
      <c r="J12" s="9">
        <v>180</v>
      </c>
      <c r="K12" s="14">
        <v>4.3753038405444825E-2</v>
      </c>
    </row>
    <row r="13" spans="1:11" x14ac:dyDescent="0.25">
      <c r="A13" s="11" t="s">
        <v>8314</v>
      </c>
      <c r="B13" s="9"/>
      <c r="C13" s="14">
        <v>0</v>
      </c>
      <c r="D13" s="9">
        <v>80</v>
      </c>
      <c r="E13" s="14">
        <v>5.2287581699346407E-2</v>
      </c>
      <c r="F13" s="9"/>
      <c r="G13" s="14">
        <v>0</v>
      </c>
      <c r="H13" s="9"/>
      <c r="I13" s="14">
        <v>0</v>
      </c>
      <c r="J13" s="9">
        <v>80</v>
      </c>
      <c r="K13" s="14">
        <v>1.9445794846864366E-2</v>
      </c>
    </row>
    <row r="14" spans="1:11" x14ac:dyDescent="0.25">
      <c r="A14" s="11" t="s">
        <v>8330</v>
      </c>
      <c r="B14" s="9">
        <v>40</v>
      </c>
      <c r="C14" s="14">
        <v>1.8306636155606407E-2</v>
      </c>
      <c r="D14" s="9"/>
      <c r="E14" s="14">
        <v>0</v>
      </c>
      <c r="F14" s="9"/>
      <c r="G14" s="14">
        <v>0</v>
      </c>
      <c r="H14" s="9"/>
      <c r="I14" s="14">
        <v>0</v>
      </c>
      <c r="J14" s="9">
        <v>40</v>
      </c>
      <c r="K14" s="14">
        <v>9.7228974234321829E-3</v>
      </c>
    </row>
    <row r="15" spans="1:11" x14ac:dyDescent="0.25">
      <c r="A15" s="11" t="s">
        <v>8347</v>
      </c>
      <c r="B15" s="9"/>
      <c r="C15" s="14">
        <v>0</v>
      </c>
      <c r="D15" s="9">
        <v>40</v>
      </c>
      <c r="E15" s="14">
        <v>2.6143790849673203E-2</v>
      </c>
      <c r="F15" s="9"/>
      <c r="G15" s="14">
        <v>0</v>
      </c>
      <c r="H15" s="9">
        <v>20</v>
      </c>
      <c r="I15" s="14">
        <v>0.4</v>
      </c>
      <c r="J15" s="9">
        <v>60</v>
      </c>
      <c r="K15" s="14">
        <v>1.4584346135148274E-2</v>
      </c>
    </row>
    <row r="16" spans="1:11" x14ac:dyDescent="0.25">
      <c r="A16" s="11" t="s">
        <v>8324</v>
      </c>
      <c r="B16" s="9"/>
      <c r="C16" s="14">
        <v>0</v>
      </c>
      <c r="D16" s="9">
        <v>40</v>
      </c>
      <c r="E16" s="14">
        <v>2.6143790849673203E-2</v>
      </c>
      <c r="F16" s="9"/>
      <c r="G16" s="14">
        <v>0</v>
      </c>
      <c r="H16" s="9"/>
      <c r="I16" s="14">
        <v>0</v>
      </c>
      <c r="J16" s="9">
        <v>40</v>
      </c>
      <c r="K16" s="14">
        <v>9.7228974234321829E-3</v>
      </c>
    </row>
    <row r="17" spans="1:11" x14ac:dyDescent="0.25">
      <c r="A17" s="11" t="s">
        <v>8337</v>
      </c>
      <c r="B17" s="9"/>
      <c r="C17" s="14">
        <v>0</v>
      </c>
      <c r="D17" s="9">
        <v>120</v>
      </c>
      <c r="E17" s="14">
        <v>7.8431372549019607E-2</v>
      </c>
      <c r="F17" s="9">
        <v>20</v>
      </c>
      <c r="G17" s="14">
        <v>5.730659025787966E-2</v>
      </c>
      <c r="H17" s="9"/>
      <c r="I17" s="14">
        <v>0</v>
      </c>
      <c r="J17" s="9">
        <v>140</v>
      </c>
      <c r="K17" s="14">
        <v>3.4030140982012638E-2</v>
      </c>
    </row>
    <row r="18" spans="1:11" x14ac:dyDescent="0.25">
      <c r="A18" s="11" t="s">
        <v>8348</v>
      </c>
      <c r="B18" s="9"/>
      <c r="C18" s="14">
        <v>0</v>
      </c>
      <c r="D18" s="9">
        <v>20</v>
      </c>
      <c r="E18" s="14">
        <v>1.3071895424836602E-2</v>
      </c>
      <c r="F18" s="9"/>
      <c r="G18" s="14">
        <v>0</v>
      </c>
      <c r="H18" s="9"/>
      <c r="I18" s="14">
        <v>0</v>
      </c>
      <c r="J18" s="9">
        <v>20</v>
      </c>
      <c r="K18" s="14">
        <v>4.8614487117160914E-3</v>
      </c>
    </row>
    <row r="19" spans="1:11" x14ac:dyDescent="0.25">
      <c r="A19" s="11" t="s">
        <v>8349</v>
      </c>
      <c r="B19" s="9">
        <v>140</v>
      </c>
      <c r="C19" s="14">
        <v>6.4073226544622428E-2</v>
      </c>
      <c r="D19" s="9"/>
      <c r="E19" s="14">
        <v>0</v>
      </c>
      <c r="F19" s="9"/>
      <c r="G19" s="14">
        <v>0</v>
      </c>
      <c r="H19" s="9"/>
      <c r="I19" s="14">
        <v>0</v>
      </c>
      <c r="J19" s="9">
        <v>140</v>
      </c>
      <c r="K19" s="14">
        <v>3.4030140982012638E-2</v>
      </c>
    </row>
    <row r="20" spans="1:11" x14ac:dyDescent="0.25">
      <c r="A20" s="11" t="s">
        <v>8329</v>
      </c>
      <c r="B20" s="9">
        <v>140</v>
      </c>
      <c r="C20" s="14">
        <v>6.4073226544622428E-2</v>
      </c>
      <c r="D20" s="9">
        <v>20</v>
      </c>
      <c r="E20" s="14">
        <v>1.3071895424836602E-2</v>
      </c>
      <c r="F20" s="9"/>
      <c r="G20" s="14">
        <v>0</v>
      </c>
      <c r="H20" s="9"/>
      <c r="I20" s="14">
        <v>0</v>
      </c>
      <c r="J20" s="9">
        <v>160</v>
      </c>
      <c r="K20" s="14">
        <v>3.8891589693728731E-2</v>
      </c>
    </row>
    <row r="21" spans="1:11" x14ac:dyDescent="0.25">
      <c r="A21" s="11" t="s">
        <v>8328</v>
      </c>
      <c r="B21" s="9"/>
      <c r="C21" s="14">
        <v>0</v>
      </c>
      <c r="D21" s="9">
        <v>60</v>
      </c>
      <c r="E21" s="14">
        <v>3.9215686274509803E-2</v>
      </c>
      <c r="F21" s="9"/>
      <c r="G21" s="14">
        <v>0</v>
      </c>
      <c r="H21" s="9"/>
      <c r="I21" s="14">
        <v>0</v>
      </c>
      <c r="J21" s="9">
        <v>60</v>
      </c>
      <c r="K21" s="14">
        <v>1.4584346135148274E-2</v>
      </c>
    </row>
    <row r="22" spans="1:11" x14ac:dyDescent="0.25">
      <c r="A22" s="11" t="s">
        <v>8356</v>
      </c>
      <c r="B22" s="9">
        <v>9</v>
      </c>
      <c r="C22" s="14">
        <v>4.1189931350114417E-3</v>
      </c>
      <c r="D22" s="9">
        <v>11</v>
      </c>
      <c r="E22" s="14">
        <v>7.1895424836601303E-3</v>
      </c>
      <c r="F22" s="9"/>
      <c r="G22" s="14">
        <v>0</v>
      </c>
      <c r="H22" s="9"/>
      <c r="I22" s="14">
        <v>0</v>
      </c>
      <c r="J22" s="9">
        <v>20</v>
      </c>
      <c r="K22" s="14">
        <v>4.8614487117160914E-3</v>
      </c>
    </row>
    <row r="23" spans="1:11" x14ac:dyDescent="0.25">
      <c r="A23" s="11" t="s">
        <v>8327</v>
      </c>
      <c r="B23" s="9">
        <v>20</v>
      </c>
      <c r="C23" s="14">
        <v>9.1533180778032037E-3</v>
      </c>
      <c r="D23" s="9"/>
      <c r="E23" s="14">
        <v>0</v>
      </c>
      <c r="F23" s="9"/>
      <c r="G23" s="14">
        <v>0</v>
      </c>
      <c r="H23" s="9"/>
      <c r="I23" s="14">
        <v>0</v>
      </c>
      <c r="J23" s="9">
        <v>20</v>
      </c>
      <c r="K23" s="14">
        <v>4.8614487117160914E-3</v>
      </c>
    </row>
    <row r="24" spans="1:11" x14ac:dyDescent="0.25">
      <c r="A24" s="11" t="s">
        <v>8335</v>
      </c>
      <c r="B24" s="9"/>
      <c r="C24" s="14">
        <v>0</v>
      </c>
      <c r="D24" s="9">
        <v>40</v>
      </c>
      <c r="E24" s="14">
        <v>2.6143790849673203E-2</v>
      </c>
      <c r="F24" s="9"/>
      <c r="G24" s="14">
        <v>0</v>
      </c>
      <c r="H24" s="9"/>
      <c r="I24" s="14">
        <v>0</v>
      </c>
      <c r="J24" s="9">
        <v>40</v>
      </c>
      <c r="K24" s="14">
        <v>9.7228974234321829E-3</v>
      </c>
    </row>
    <row r="25" spans="1:11" x14ac:dyDescent="0.25">
      <c r="A25" s="11" t="s">
        <v>8359</v>
      </c>
      <c r="B25" s="9">
        <v>60</v>
      </c>
      <c r="C25" s="14">
        <v>2.7459954233409609E-2</v>
      </c>
      <c r="D25" s="9">
        <v>60</v>
      </c>
      <c r="E25" s="14">
        <v>3.9215686274509803E-2</v>
      </c>
      <c r="F25" s="9">
        <v>20</v>
      </c>
      <c r="G25" s="14">
        <v>5.730659025787966E-2</v>
      </c>
      <c r="H25" s="9"/>
      <c r="I25" s="14">
        <v>0</v>
      </c>
      <c r="J25" s="9">
        <v>140</v>
      </c>
      <c r="K25" s="14">
        <v>3.4030140982012638E-2</v>
      </c>
    </row>
    <row r="26" spans="1:11" x14ac:dyDescent="0.25">
      <c r="A26" s="11" t="s">
        <v>8343</v>
      </c>
      <c r="B26" s="9"/>
      <c r="C26" s="14">
        <v>0</v>
      </c>
      <c r="D26" s="9">
        <v>20</v>
      </c>
      <c r="E26" s="14">
        <v>1.3071895424836602E-2</v>
      </c>
      <c r="F26" s="9"/>
      <c r="G26" s="14">
        <v>0</v>
      </c>
      <c r="H26" s="9"/>
      <c r="I26" s="14">
        <v>0</v>
      </c>
      <c r="J26" s="9">
        <v>20</v>
      </c>
      <c r="K26" s="14">
        <v>4.8614487117160914E-3</v>
      </c>
    </row>
    <row r="27" spans="1:11" x14ac:dyDescent="0.25">
      <c r="A27" s="11" t="s">
        <v>8323</v>
      </c>
      <c r="B27" s="9">
        <v>60</v>
      </c>
      <c r="C27" s="14">
        <v>2.7459954233409609E-2</v>
      </c>
      <c r="D27" s="9"/>
      <c r="E27" s="14">
        <v>0</v>
      </c>
      <c r="F27" s="9"/>
      <c r="G27" s="14">
        <v>0</v>
      </c>
      <c r="H27" s="9"/>
      <c r="I27" s="14">
        <v>0</v>
      </c>
      <c r="J27" s="9">
        <v>60</v>
      </c>
      <c r="K27" s="14">
        <v>1.4584346135148274E-2</v>
      </c>
    </row>
    <row r="28" spans="1:11" x14ac:dyDescent="0.25">
      <c r="A28" s="11" t="s">
        <v>8350</v>
      </c>
      <c r="B28" s="9"/>
      <c r="C28" s="14">
        <v>0</v>
      </c>
      <c r="D28" s="9">
        <v>20</v>
      </c>
      <c r="E28" s="14">
        <v>1.3071895424836602E-2</v>
      </c>
      <c r="F28" s="9"/>
      <c r="G28" s="14">
        <v>0</v>
      </c>
      <c r="H28" s="9"/>
      <c r="I28" s="14">
        <v>0</v>
      </c>
      <c r="J28" s="9">
        <v>20</v>
      </c>
      <c r="K28" s="14">
        <v>4.8614487117160914E-3</v>
      </c>
    </row>
    <row r="29" spans="1:11" x14ac:dyDescent="0.25">
      <c r="A29" s="11" t="s">
        <v>8339</v>
      </c>
      <c r="B29" s="9">
        <v>103</v>
      </c>
      <c r="C29" s="14">
        <v>4.7139588100686497E-2</v>
      </c>
      <c r="D29" s="9">
        <v>57</v>
      </c>
      <c r="E29" s="14">
        <v>3.7254901960784313E-2</v>
      </c>
      <c r="F29" s="9"/>
      <c r="G29" s="14">
        <v>0</v>
      </c>
      <c r="H29" s="9"/>
      <c r="I29" s="14">
        <v>0</v>
      </c>
      <c r="J29" s="9">
        <v>160</v>
      </c>
      <c r="K29" s="14">
        <v>3.8891589693728731E-2</v>
      </c>
    </row>
    <row r="30" spans="1:11" x14ac:dyDescent="0.25">
      <c r="A30" s="11" t="s">
        <v>8345</v>
      </c>
      <c r="B30" s="9"/>
      <c r="C30" s="14">
        <v>0</v>
      </c>
      <c r="D30" s="9">
        <v>20</v>
      </c>
      <c r="E30" s="14">
        <v>1.3071895424836602E-2</v>
      </c>
      <c r="F30" s="9"/>
      <c r="G30" s="14">
        <v>0</v>
      </c>
      <c r="H30" s="9"/>
      <c r="I30" s="14">
        <v>0</v>
      </c>
      <c r="J30" s="9">
        <v>20</v>
      </c>
      <c r="K30" s="14">
        <v>4.8614487117160914E-3</v>
      </c>
    </row>
    <row r="31" spans="1:11" x14ac:dyDescent="0.25">
      <c r="A31" s="11" t="s">
        <v>8318</v>
      </c>
      <c r="B31" s="17">
        <v>694</v>
      </c>
      <c r="C31" s="14">
        <v>0.31762013729977118</v>
      </c>
      <c r="D31" s="9">
        <v>353</v>
      </c>
      <c r="E31" s="14">
        <v>0.23071895424836603</v>
      </c>
      <c r="F31" s="9"/>
      <c r="G31" s="14">
        <v>0</v>
      </c>
      <c r="H31" s="9">
        <v>19</v>
      </c>
      <c r="I31" s="14">
        <v>0.38</v>
      </c>
      <c r="J31" s="9">
        <v>1066</v>
      </c>
      <c r="K31" s="14">
        <v>0.25911521633446766</v>
      </c>
    </row>
    <row r="32" spans="1:11" x14ac:dyDescent="0.25">
      <c r="A32" s="11" t="s">
        <v>8346</v>
      </c>
      <c r="B32" s="9">
        <v>40</v>
      </c>
      <c r="C32" s="14">
        <v>1.8306636155606407E-2</v>
      </c>
      <c r="D32" s="9"/>
      <c r="E32" s="14">
        <v>0</v>
      </c>
      <c r="F32" s="9"/>
      <c r="G32" s="14">
        <v>0</v>
      </c>
      <c r="H32" s="9"/>
      <c r="I32" s="14">
        <v>0</v>
      </c>
      <c r="J32" s="9">
        <v>40</v>
      </c>
      <c r="K32" s="14">
        <v>9.7228974234321829E-3</v>
      </c>
    </row>
    <row r="33" spans="1:11" x14ac:dyDescent="0.25">
      <c r="A33" s="11" t="s">
        <v>8342</v>
      </c>
      <c r="B33" s="9">
        <v>20</v>
      </c>
      <c r="C33" s="14">
        <v>9.1533180778032037E-3</v>
      </c>
      <c r="D33" s="9"/>
      <c r="E33" s="14">
        <v>0</v>
      </c>
      <c r="F33" s="9"/>
      <c r="G33" s="14">
        <v>0</v>
      </c>
      <c r="H33" s="9"/>
      <c r="I33" s="14">
        <v>0</v>
      </c>
      <c r="J33" s="9">
        <v>20</v>
      </c>
      <c r="K33" s="14">
        <v>4.8614487117160914E-3</v>
      </c>
    </row>
    <row r="34" spans="1:11" x14ac:dyDescent="0.25">
      <c r="A34" s="11" t="s">
        <v>8353</v>
      </c>
      <c r="B34" s="9"/>
      <c r="C34" s="14">
        <v>0</v>
      </c>
      <c r="D34" s="9">
        <v>20</v>
      </c>
      <c r="E34" s="14">
        <v>1.3071895424836602E-2</v>
      </c>
      <c r="F34" s="9"/>
      <c r="G34" s="14">
        <v>0</v>
      </c>
      <c r="H34" s="9"/>
      <c r="I34" s="14">
        <v>0</v>
      </c>
      <c r="J34" s="9">
        <v>20</v>
      </c>
      <c r="K34" s="14">
        <v>4.8614487117160914E-3</v>
      </c>
    </row>
    <row r="35" spans="1:11" x14ac:dyDescent="0.25">
      <c r="A35" s="11" t="s">
        <v>8326</v>
      </c>
      <c r="B35" s="17">
        <v>260</v>
      </c>
      <c r="C35" s="14">
        <v>0.11899313501144165</v>
      </c>
      <c r="D35" s="9"/>
      <c r="E35" s="14">
        <v>0</v>
      </c>
      <c r="F35" s="9"/>
      <c r="G35" s="14">
        <v>0</v>
      </c>
      <c r="H35" s="9"/>
      <c r="I35" s="14">
        <v>0</v>
      </c>
      <c r="J35" s="9">
        <v>260</v>
      </c>
      <c r="K35" s="14">
        <v>6.3198833252309183E-2</v>
      </c>
    </row>
    <row r="36" spans="1:11" x14ac:dyDescent="0.25">
      <c r="A36" s="11" t="s">
        <v>8313</v>
      </c>
      <c r="B36" s="9"/>
      <c r="C36" s="14">
        <v>0</v>
      </c>
      <c r="D36" s="9"/>
      <c r="E36" s="14">
        <v>0</v>
      </c>
      <c r="F36" s="9">
        <v>40</v>
      </c>
      <c r="G36" s="14">
        <v>0.11461318051575932</v>
      </c>
      <c r="H36" s="9"/>
      <c r="I36" s="14">
        <v>0</v>
      </c>
      <c r="J36" s="9">
        <v>40</v>
      </c>
      <c r="K36" s="14">
        <v>9.7228974234321829E-3</v>
      </c>
    </row>
    <row r="37" spans="1:11" x14ac:dyDescent="0.25">
      <c r="A37" s="11" t="s">
        <v>8312</v>
      </c>
      <c r="B37" s="9">
        <v>60</v>
      </c>
      <c r="C37" s="14">
        <v>2.7459954233409609E-2</v>
      </c>
      <c r="D37" s="9"/>
      <c r="E37" s="14">
        <v>0</v>
      </c>
      <c r="F37" s="9"/>
      <c r="G37" s="14">
        <v>0</v>
      </c>
      <c r="H37" s="9"/>
      <c r="I37" s="14">
        <v>0</v>
      </c>
      <c r="J37" s="9">
        <v>60</v>
      </c>
      <c r="K37" s="14">
        <v>1.4584346135148274E-2</v>
      </c>
    </row>
    <row r="38" spans="1:11" x14ac:dyDescent="0.25">
      <c r="A38" s="11" t="s">
        <v>8352</v>
      </c>
      <c r="B38" s="9">
        <v>34</v>
      </c>
      <c r="C38" s="14">
        <v>1.5560640732265447E-2</v>
      </c>
      <c r="D38" s="9"/>
      <c r="E38" s="14">
        <v>0</v>
      </c>
      <c r="F38" s="9"/>
      <c r="G38" s="14">
        <v>0</v>
      </c>
      <c r="H38" s="9">
        <v>6</v>
      </c>
      <c r="I38" s="14">
        <v>0.12</v>
      </c>
      <c r="J38" s="9">
        <v>40</v>
      </c>
      <c r="K38" s="14">
        <v>9.7228974234321829E-3</v>
      </c>
    </row>
    <row r="39" spans="1:11" x14ac:dyDescent="0.25">
      <c r="A39" s="11" t="s">
        <v>8355</v>
      </c>
      <c r="B39" s="9">
        <v>40</v>
      </c>
      <c r="C39" s="14">
        <v>1.8306636155606407E-2</v>
      </c>
      <c r="D39" s="9">
        <v>2</v>
      </c>
      <c r="E39" s="14">
        <v>1.30718954248366E-3</v>
      </c>
      <c r="F39" s="9">
        <v>18</v>
      </c>
      <c r="G39" s="14">
        <v>5.1575931232091692E-2</v>
      </c>
      <c r="H39" s="9"/>
      <c r="I39" s="14">
        <v>0</v>
      </c>
      <c r="J39" s="9">
        <v>60</v>
      </c>
      <c r="K39" s="14">
        <v>1.4584346135148274E-2</v>
      </c>
    </row>
    <row r="40" spans="1:11" x14ac:dyDescent="0.25">
      <c r="A40" s="11" t="s">
        <v>8357</v>
      </c>
      <c r="B40" s="9">
        <v>85</v>
      </c>
      <c r="C40" s="14">
        <v>3.8901601830663615E-2</v>
      </c>
      <c r="D40" s="9">
        <v>80</v>
      </c>
      <c r="E40" s="14">
        <v>5.2287581699346407E-2</v>
      </c>
      <c r="F40" s="9">
        <v>17</v>
      </c>
      <c r="G40" s="14">
        <v>4.8710601719197708E-2</v>
      </c>
      <c r="H40" s="9">
        <v>5</v>
      </c>
      <c r="I40" s="14">
        <v>0.1</v>
      </c>
      <c r="J40" s="9">
        <v>187</v>
      </c>
      <c r="K40" s="14">
        <v>4.5454545454545456E-2</v>
      </c>
    </row>
    <row r="41" spans="1:11" x14ac:dyDescent="0.25">
      <c r="A41" s="11" t="s">
        <v>8351</v>
      </c>
      <c r="B41" s="9">
        <v>80</v>
      </c>
      <c r="C41" s="14">
        <v>3.6613272311212815E-2</v>
      </c>
      <c r="D41" s="9"/>
      <c r="E41" s="14">
        <v>0</v>
      </c>
      <c r="F41" s="9"/>
      <c r="G41" s="14">
        <v>0</v>
      </c>
      <c r="H41" s="9"/>
      <c r="I41" s="14">
        <v>0</v>
      </c>
      <c r="J41" s="9">
        <v>80</v>
      </c>
      <c r="K41" s="14">
        <v>1.9445794846864366E-2</v>
      </c>
    </row>
    <row r="42" spans="1:11" x14ac:dyDescent="0.25">
      <c r="A42" s="11" t="s">
        <v>8311</v>
      </c>
      <c r="B42" s="9">
        <v>60</v>
      </c>
      <c r="C42" s="14">
        <v>2.7459954233409609E-2</v>
      </c>
      <c r="D42" s="9"/>
      <c r="E42" s="14">
        <v>0</v>
      </c>
      <c r="F42" s="9"/>
      <c r="G42" s="14">
        <v>0</v>
      </c>
      <c r="H42" s="9"/>
      <c r="I42" s="14">
        <v>0</v>
      </c>
      <c r="J42" s="9">
        <v>60</v>
      </c>
      <c r="K42" s="14">
        <v>1.4584346135148274E-2</v>
      </c>
    </row>
    <row r="43" spans="1:11" x14ac:dyDescent="0.25">
      <c r="A43" s="11" t="s">
        <v>8341</v>
      </c>
      <c r="B43" s="9"/>
      <c r="C43" s="14">
        <v>0</v>
      </c>
      <c r="D43" s="9">
        <v>47</v>
      </c>
      <c r="E43" s="14">
        <v>3.0718954248366011E-2</v>
      </c>
      <c r="F43" s="9">
        <v>10</v>
      </c>
      <c r="G43" s="14">
        <v>2.865329512893983E-2</v>
      </c>
      <c r="H43" s="9"/>
      <c r="I43" s="14">
        <v>0</v>
      </c>
      <c r="J43" s="9">
        <v>57</v>
      </c>
      <c r="K43" s="14">
        <v>1.3855128828390861E-2</v>
      </c>
    </row>
    <row r="44" spans="1:11" x14ac:dyDescent="0.25">
      <c r="A44" s="11" t="s">
        <v>8334</v>
      </c>
      <c r="B44" s="9"/>
      <c r="C44" s="14">
        <v>0</v>
      </c>
      <c r="D44" s="9">
        <v>100</v>
      </c>
      <c r="E44" s="14">
        <v>6.535947712418301E-2</v>
      </c>
      <c r="F44" s="9"/>
      <c r="G44" s="14">
        <v>0</v>
      </c>
      <c r="H44" s="9"/>
      <c r="I44" s="14">
        <v>0</v>
      </c>
      <c r="J44" s="9">
        <v>100</v>
      </c>
      <c r="K44" s="14">
        <v>2.4307243558580455E-2</v>
      </c>
    </row>
    <row r="45" spans="1:11" x14ac:dyDescent="0.25">
      <c r="A45" s="11" t="s">
        <v>8321</v>
      </c>
      <c r="B45" s="9">
        <v>20</v>
      </c>
      <c r="C45" s="14">
        <v>9.1533180778032037E-3</v>
      </c>
      <c r="D45" s="9">
        <v>120</v>
      </c>
      <c r="E45" s="14">
        <v>7.8431372549019607E-2</v>
      </c>
      <c r="F45" s="9">
        <v>60</v>
      </c>
      <c r="G45" s="14">
        <v>0.17191977077363896</v>
      </c>
      <c r="H45" s="9"/>
      <c r="I45" s="14">
        <v>0</v>
      </c>
      <c r="J45" s="9">
        <v>200</v>
      </c>
      <c r="K45" s="14">
        <v>4.8614487117160911E-2</v>
      </c>
    </row>
    <row r="46" spans="1:11" x14ac:dyDescent="0.25">
      <c r="A46" s="11" t="s">
        <v>8320</v>
      </c>
      <c r="B46" s="9"/>
      <c r="C46" s="14">
        <v>0</v>
      </c>
      <c r="D46" s="9">
        <v>60</v>
      </c>
      <c r="E46" s="14">
        <v>3.9215686274509803E-2</v>
      </c>
      <c r="F46" s="9">
        <v>100</v>
      </c>
      <c r="G46" s="14">
        <v>0.28653295128939826</v>
      </c>
      <c r="H46" s="9"/>
      <c r="I46" s="14">
        <v>0</v>
      </c>
      <c r="J46" s="9">
        <v>160</v>
      </c>
      <c r="K46" s="14">
        <v>3.8891589693728731E-2</v>
      </c>
    </row>
    <row r="47" spans="1:11" x14ac:dyDescent="0.25">
      <c r="A47" s="11" t="s">
        <v>8340</v>
      </c>
      <c r="B47" s="9"/>
      <c r="C47" s="14">
        <v>0</v>
      </c>
      <c r="D47" s="9"/>
      <c r="E47" s="14">
        <v>0</v>
      </c>
      <c r="F47" s="9">
        <v>20</v>
      </c>
      <c r="G47" s="14">
        <v>5.730659025787966E-2</v>
      </c>
      <c r="H47" s="9"/>
      <c r="I47" s="14">
        <v>0</v>
      </c>
      <c r="J47" s="9">
        <v>20</v>
      </c>
      <c r="K47" s="14">
        <v>4.8614487117160914E-3</v>
      </c>
    </row>
    <row r="48" spans="1:11" x14ac:dyDescent="0.25">
      <c r="A48" s="11" t="s">
        <v>8362</v>
      </c>
      <c r="B48" s="9">
        <v>2185</v>
      </c>
      <c r="C48" s="14">
        <v>1</v>
      </c>
      <c r="D48" s="9">
        <v>1530</v>
      </c>
      <c r="E48" s="14">
        <v>1</v>
      </c>
      <c r="F48" s="9">
        <v>349</v>
      </c>
      <c r="G48" s="14">
        <v>1</v>
      </c>
      <c r="H48" s="9">
        <v>50</v>
      </c>
      <c r="I48" s="14">
        <v>1</v>
      </c>
      <c r="J48" s="9">
        <v>4114</v>
      </c>
      <c r="K48" s="14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20D4E-E37A-479B-9F11-DFDDF536A9D4}">
  <dimension ref="A3:F14"/>
  <sheetViews>
    <sheetView workbookViewId="0">
      <selection activeCell="A5" sqref="A5"/>
    </sheetView>
  </sheetViews>
  <sheetFormatPr defaultRowHeight="15" x14ac:dyDescent="0.25"/>
  <cols>
    <col min="1" max="1" width="14.85546875" bestFit="1" customWidth="1"/>
    <col min="2" max="2" width="16.42578125" bestFit="1" customWidth="1"/>
    <col min="3" max="3" width="12.5703125" bestFit="1" customWidth="1"/>
    <col min="4" max="4" width="14.28515625" bestFit="1" customWidth="1"/>
    <col min="5" max="6" width="12" bestFit="1" customWidth="1"/>
  </cols>
  <sheetData>
    <row r="3" spans="1:6" x14ac:dyDescent="0.25">
      <c r="A3" s="10" t="s">
        <v>8385</v>
      </c>
      <c r="B3" s="10" t="s">
        <v>8363</v>
      </c>
    </row>
    <row r="4" spans="1:6" x14ac:dyDescent="0.25">
      <c r="A4" s="10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11" t="s">
        <v>8310</v>
      </c>
      <c r="B5" s="16">
        <v>14998.25</v>
      </c>
      <c r="C5" s="16">
        <v>167296.02777777778</v>
      </c>
      <c r="D5" s="16">
        <v>2591988.9750000001</v>
      </c>
      <c r="E5" s="9"/>
      <c r="F5" s="9">
        <v>265946.76730769232</v>
      </c>
    </row>
    <row r="6" spans="1:6" x14ac:dyDescent="0.25">
      <c r="A6" s="11" t="s">
        <v>8336</v>
      </c>
      <c r="B6" s="16">
        <v>14379.411764705883</v>
      </c>
      <c r="C6" s="16">
        <v>31593.657142857144</v>
      </c>
      <c r="D6" s="16">
        <v>37800</v>
      </c>
      <c r="E6" s="9">
        <v>6167.833333333333</v>
      </c>
      <c r="F6" s="9">
        <v>28525.095000000001</v>
      </c>
    </row>
    <row r="7" spans="1:6" x14ac:dyDescent="0.25">
      <c r="A7" s="11" t="s">
        <v>8333</v>
      </c>
      <c r="B7" s="16">
        <v>8405.3250000000007</v>
      </c>
      <c r="C7" s="16">
        <v>50976.457142857143</v>
      </c>
      <c r="D7" s="16"/>
      <c r="E7" s="9"/>
      <c r="F7" s="9">
        <v>35496.045454545456</v>
      </c>
    </row>
    <row r="8" spans="1:6" x14ac:dyDescent="0.25">
      <c r="A8" s="11" t="s">
        <v>8331</v>
      </c>
      <c r="B8" s="16"/>
      <c r="C8" s="16"/>
      <c r="D8" s="16">
        <v>13368.125</v>
      </c>
      <c r="E8" s="9"/>
      <c r="F8" s="9">
        <v>13368.125</v>
      </c>
    </row>
    <row r="9" spans="1:6" x14ac:dyDescent="0.25">
      <c r="A9" s="11" t="s">
        <v>8325</v>
      </c>
      <c r="B9" s="16">
        <v>4695.8018888888892</v>
      </c>
      <c r="C9" s="16">
        <v>8420.2250000000004</v>
      </c>
      <c r="D9" s="16">
        <v>35159.75</v>
      </c>
      <c r="E9" s="9">
        <v>31467.75</v>
      </c>
      <c r="F9" s="9">
        <v>6969.5857428571426</v>
      </c>
    </row>
    <row r="10" spans="1:6" x14ac:dyDescent="0.25">
      <c r="A10" s="11" t="s">
        <v>8338</v>
      </c>
      <c r="B10" s="16">
        <v>14338.184466019418</v>
      </c>
      <c r="C10" s="16">
        <v>14510.008547008547</v>
      </c>
      <c r="D10" s="16"/>
      <c r="E10" s="9"/>
      <c r="F10" s="9">
        <v>14429.563636363637</v>
      </c>
    </row>
    <row r="11" spans="1:6" x14ac:dyDescent="0.25">
      <c r="A11" s="11" t="s">
        <v>8322</v>
      </c>
      <c r="B11" s="16">
        <v>9047.2000000000007</v>
      </c>
      <c r="C11" s="16">
        <v>19035.858267716536</v>
      </c>
      <c r="D11" s="16">
        <v>844226</v>
      </c>
      <c r="E11" s="9"/>
      <c r="F11" s="9">
        <v>120118.60759493671</v>
      </c>
    </row>
    <row r="12" spans="1:6" x14ac:dyDescent="0.25">
      <c r="A12" s="11" t="s">
        <v>8319</v>
      </c>
      <c r="B12" s="16">
        <v>32129.994210526314</v>
      </c>
      <c r="C12" s="16">
        <v>89713.215962441318</v>
      </c>
      <c r="D12" s="16">
        <v>91275.219101123599</v>
      </c>
      <c r="E12" s="9"/>
      <c r="F12" s="9">
        <v>70118.45465</v>
      </c>
    </row>
    <row r="13" spans="1:6" x14ac:dyDescent="0.25">
      <c r="A13" s="11" t="s">
        <v>8317</v>
      </c>
      <c r="B13" s="16">
        <v>5300.4195470798568</v>
      </c>
      <c r="C13" s="16">
        <v>54246.67545638945</v>
      </c>
      <c r="D13" s="16">
        <v>911984.59459459456</v>
      </c>
      <c r="E13" s="9">
        <v>12611.541666666666</v>
      </c>
      <c r="F13" s="9">
        <v>46831.852117731512</v>
      </c>
    </row>
    <row r="14" spans="1:6" x14ac:dyDescent="0.25">
      <c r="A14" s="11" t="s">
        <v>8362</v>
      </c>
      <c r="B14" s="9">
        <v>9866.9857254004564</v>
      </c>
      <c r="C14" s="9">
        <v>60556.391503267972</v>
      </c>
      <c r="D14" s="9">
        <v>517985.06590257882</v>
      </c>
      <c r="E14" s="9">
        <v>19380.78</v>
      </c>
      <c r="F14" s="9">
        <v>71938.859944093347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CA0D3-189F-4F26-8F95-A9BF290E1ABA}">
  <dimension ref="A3:F46"/>
  <sheetViews>
    <sheetView topLeftCell="A7" workbookViewId="0">
      <selection activeCell="B29" sqref="B29:F2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6" width="12" bestFit="1" customWidth="1"/>
  </cols>
  <sheetData>
    <row r="3" spans="1:6" x14ac:dyDescent="0.25">
      <c r="A3" s="10" t="s">
        <v>8385</v>
      </c>
      <c r="B3" s="10" t="s">
        <v>8363</v>
      </c>
    </row>
    <row r="4" spans="1:6" x14ac:dyDescent="0.25">
      <c r="A4" s="10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11" t="s">
        <v>8316</v>
      </c>
      <c r="B5" s="9"/>
      <c r="C5" s="9">
        <v>130140.52</v>
      </c>
      <c r="D5" s="9"/>
      <c r="E5" s="9"/>
      <c r="F5" s="9">
        <v>130140.52</v>
      </c>
    </row>
    <row r="6" spans="1:6" x14ac:dyDescent="0.25">
      <c r="A6" s="11" t="s">
        <v>8344</v>
      </c>
      <c r="B6" s="9"/>
      <c r="C6" s="9"/>
      <c r="D6" s="9">
        <v>9954</v>
      </c>
      <c r="E6" s="9"/>
      <c r="F6" s="9">
        <v>9954</v>
      </c>
    </row>
    <row r="7" spans="1:6" x14ac:dyDescent="0.25">
      <c r="A7" s="11" t="s">
        <v>8332</v>
      </c>
      <c r="B7" s="9"/>
      <c r="C7" s="9"/>
      <c r="D7" s="9">
        <v>13368.125</v>
      </c>
      <c r="E7" s="9"/>
      <c r="F7" s="9">
        <v>13368.125</v>
      </c>
    </row>
    <row r="8" spans="1:6" x14ac:dyDescent="0.25">
      <c r="A8" s="11" t="s">
        <v>8358</v>
      </c>
      <c r="B8" s="9"/>
      <c r="C8" s="9">
        <v>9075.7999999999993</v>
      </c>
      <c r="D8" s="9"/>
      <c r="E8" s="9"/>
      <c r="F8" s="9">
        <v>9075.7999999999993</v>
      </c>
    </row>
    <row r="9" spans="1:6" x14ac:dyDescent="0.25">
      <c r="A9" s="11" t="s">
        <v>8354</v>
      </c>
      <c r="B9" s="9">
        <v>4557.875</v>
      </c>
      <c r="C9" s="9"/>
      <c r="D9" s="9"/>
      <c r="E9" s="9"/>
      <c r="F9" s="9">
        <v>4557.875</v>
      </c>
    </row>
    <row r="10" spans="1:6" x14ac:dyDescent="0.25">
      <c r="A10" s="11" t="s">
        <v>8315</v>
      </c>
      <c r="B10" s="18">
        <v>21039.655555555557</v>
      </c>
      <c r="C10" s="18"/>
      <c r="D10" s="18"/>
      <c r="E10" s="18"/>
      <c r="F10" s="9">
        <v>21039.655555555557</v>
      </c>
    </row>
    <row r="11" spans="1:6" x14ac:dyDescent="0.25">
      <c r="A11" s="11" t="s">
        <v>8314</v>
      </c>
      <c r="B11" s="9"/>
      <c r="C11" s="9">
        <v>213740.41250000001</v>
      </c>
      <c r="D11" s="9"/>
      <c r="E11" s="9"/>
      <c r="F11" s="9">
        <v>213740.41250000001</v>
      </c>
    </row>
    <row r="12" spans="1:6" x14ac:dyDescent="0.25">
      <c r="A12" s="11" t="s">
        <v>8330</v>
      </c>
      <c r="B12" s="9">
        <v>5067.8500000000004</v>
      </c>
      <c r="C12" s="9"/>
      <c r="D12" s="9"/>
      <c r="E12" s="9"/>
      <c r="F12" s="9">
        <v>5067.8500000000004</v>
      </c>
    </row>
    <row r="13" spans="1:6" x14ac:dyDescent="0.25">
      <c r="A13" s="11" t="s">
        <v>8347</v>
      </c>
      <c r="B13" s="9"/>
      <c r="C13" s="9">
        <v>6017.375</v>
      </c>
      <c r="D13" s="9"/>
      <c r="E13" s="9">
        <v>31467.75</v>
      </c>
      <c r="F13" s="9">
        <v>14500.833333333334</v>
      </c>
    </row>
    <row r="14" spans="1:6" x14ac:dyDescent="0.25">
      <c r="A14" s="11" t="s">
        <v>8324</v>
      </c>
      <c r="B14" s="9"/>
      <c r="C14" s="9">
        <v>6418.7250000000004</v>
      </c>
      <c r="D14" s="9"/>
      <c r="E14" s="9"/>
      <c r="F14" s="9">
        <v>6418.7250000000004</v>
      </c>
    </row>
    <row r="15" spans="1:6" x14ac:dyDescent="0.25">
      <c r="A15" s="11" t="s">
        <v>8337</v>
      </c>
      <c r="B15" s="9"/>
      <c r="C15" s="9">
        <v>28700.933333333334</v>
      </c>
      <c r="D15" s="9">
        <v>37800</v>
      </c>
      <c r="E15" s="9"/>
      <c r="F15" s="9">
        <v>30000.799999999999</v>
      </c>
    </row>
    <row r="16" spans="1:6" x14ac:dyDescent="0.25">
      <c r="A16" s="11" t="s">
        <v>8348</v>
      </c>
      <c r="B16" s="9"/>
      <c r="C16" s="9">
        <v>47258.3</v>
      </c>
      <c r="D16" s="9"/>
      <c r="E16" s="9"/>
      <c r="F16" s="9">
        <v>47258.3</v>
      </c>
    </row>
    <row r="17" spans="1:6" x14ac:dyDescent="0.25">
      <c r="A17" s="11" t="s">
        <v>8349</v>
      </c>
      <c r="B17" s="9">
        <v>41855.777071428573</v>
      </c>
      <c r="C17" s="9"/>
      <c r="D17" s="9"/>
      <c r="E17" s="9"/>
      <c r="F17" s="9">
        <v>41855.777071428573</v>
      </c>
    </row>
    <row r="18" spans="1:6" x14ac:dyDescent="0.25">
      <c r="A18" s="11" t="s">
        <v>8329</v>
      </c>
      <c r="B18" s="9">
        <v>4386.881928571428</v>
      </c>
      <c r="C18" s="9">
        <v>5289</v>
      </c>
      <c r="D18" s="9"/>
      <c r="E18" s="9"/>
      <c r="F18" s="9">
        <v>4499.6466874999996</v>
      </c>
    </row>
    <row r="19" spans="1:6" x14ac:dyDescent="0.25">
      <c r="A19" s="11" t="s">
        <v>8328</v>
      </c>
      <c r="B19" s="9"/>
      <c r="C19" s="9">
        <v>11065.866666666667</v>
      </c>
      <c r="D19" s="9"/>
      <c r="E19" s="9"/>
      <c r="F19" s="9">
        <v>11065.866666666667</v>
      </c>
    </row>
    <row r="20" spans="1:6" x14ac:dyDescent="0.25">
      <c r="A20" s="11" t="s">
        <v>8356</v>
      </c>
      <c r="B20" s="9">
        <v>8811.1111111111113</v>
      </c>
      <c r="C20" s="9">
        <v>751589.81818181823</v>
      </c>
      <c r="D20" s="9"/>
      <c r="E20" s="9"/>
      <c r="F20" s="9">
        <v>417339.4</v>
      </c>
    </row>
    <row r="21" spans="1:6" x14ac:dyDescent="0.25">
      <c r="A21" s="11" t="s">
        <v>8327</v>
      </c>
      <c r="B21" s="9">
        <v>3980.5</v>
      </c>
      <c r="C21" s="9"/>
      <c r="D21" s="9"/>
      <c r="E21" s="9"/>
      <c r="F21" s="9">
        <v>3980.5</v>
      </c>
    </row>
    <row r="22" spans="1:6" x14ac:dyDescent="0.25">
      <c r="A22" s="11" t="s">
        <v>8335</v>
      </c>
      <c r="B22" s="9"/>
      <c r="C22" s="9">
        <v>26375.75</v>
      </c>
      <c r="D22" s="9"/>
      <c r="E22" s="9"/>
      <c r="F22" s="9">
        <v>26375.75</v>
      </c>
    </row>
    <row r="23" spans="1:6" x14ac:dyDescent="0.25">
      <c r="A23" s="11" t="s">
        <v>8359</v>
      </c>
      <c r="B23" s="9">
        <v>4340</v>
      </c>
      <c r="C23" s="9">
        <v>84728.333333333328</v>
      </c>
      <c r="D23" s="9">
        <v>29631.55</v>
      </c>
      <c r="E23" s="9"/>
      <c r="F23" s="9">
        <v>42405.221428571429</v>
      </c>
    </row>
    <row r="24" spans="1:6" x14ac:dyDescent="0.25">
      <c r="A24" s="11" t="s">
        <v>8343</v>
      </c>
      <c r="B24" s="9"/>
      <c r="C24" s="9">
        <v>4226</v>
      </c>
      <c r="D24" s="9"/>
      <c r="E24" s="9"/>
      <c r="F24" s="9">
        <v>4226</v>
      </c>
    </row>
    <row r="25" spans="1:6" x14ac:dyDescent="0.25">
      <c r="A25" s="11" t="s">
        <v>8323</v>
      </c>
      <c r="B25" s="9">
        <v>5730.4333333333334</v>
      </c>
      <c r="C25" s="9"/>
      <c r="D25" s="9"/>
      <c r="E25" s="9"/>
      <c r="F25" s="9">
        <v>5730.4333333333334</v>
      </c>
    </row>
    <row r="26" spans="1:6" x14ac:dyDescent="0.25">
      <c r="A26" s="11" t="s">
        <v>8350</v>
      </c>
      <c r="B26" s="9"/>
      <c r="C26" s="9">
        <v>22355</v>
      </c>
      <c r="D26" s="9"/>
      <c r="E26" s="9"/>
      <c r="F26" s="9">
        <v>22355</v>
      </c>
    </row>
    <row r="27" spans="1:6" x14ac:dyDescent="0.25">
      <c r="A27" s="11" t="s">
        <v>8339</v>
      </c>
      <c r="B27" s="9">
        <v>14338.184466019418</v>
      </c>
      <c r="C27" s="9">
        <v>15939.649122807017</v>
      </c>
      <c r="D27" s="9"/>
      <c r="E27" s="9"/>
      <c r="F27" s="9">
        <v>14908.706249999999</v>
      </c>
    </row>
    <row r="28" spans="1:6" x14ac:dyDescent="0.25">
      <c r="A28" s="11" t="s">
        <v>8345</v>
      </c>
      <c r="B28" s="9"/>
      <c r="C28" s="9">
        <v>12874.55</v>
      </c>
      <c r="D28" s="9"/>
      <c r="E28" s="9"/>
      <c r="F28" s="9">
        <v>12874.55</v>
      </c>
    </row>
    <row r="29" spans="1:6" x14ac:dyDescent="0.25">
      <c r="A29" s="11" t="s">
        <v>8318</v>
      </c>
      <c r="B29" s="18">
        <v>4100.8328530259369</v>
      </c>
      <c r="C29" s="18">
        <v>9826.6883852691226</v>
      </c>
      <c r="D29" s="18"/>
      <c r="E29" s="18">
        <v>11251.421052631578</v>
      </c>
      <c r="F29" s="16">
        <v>6124.3677298311441</v>
      </c>
    </row>
    <row r="30" spans="1:6" x14ac:dyDescent="0.25">
      <c r="A30" s="11" t="s">
        <v>8346</v>
      </c>
      <c r="B30" s="9">
        <v>3927</v>
      </c>
      <c r="C30" s="9"/>
      <c r="D30" s="9"/>
      <c r="E30" s="9"/>
      <c r="F30" s="9">
        <v>3927</v>
      </c>
    </row>
    <row r="31" spans="1:6" x14ac:dyDescent="0.25">
      <c r="A31" s="11" t="s">
        <v>8342</v>
      </c>
      <c r="B31" s="9">
        <v>18997.5</v>
      </c>
      <c r="C31" s="9"/>
      <c r="D31" s="9"/>
      <c r="E31" s="9"/>
      <c r="F31" s="9">
        <v>18997.5</v>
      </c>
    </row>
    <row r="32" spans="1:6" x14ac:dyDescent="0.25">
      <c r="A32" s="11" t="s">
        <v>8353</v>
      </c>
      <c r="B32" s="9"/>
      <c r="C32" s="9">
        <v>48950</v>
      </c>
      <c r="D32" s="9"/>
      <c r="E32" s="9"/>
      <c r="F32" s="9">
        <v>48950</v>
      </c>
    </row>
    <row r="33" spans="1:6" x14ac:dyDescent="0.25">
      <c r="A33" s="11" t="s">
        <v>8326</v>
      </c>
      <c r="B33" s="18">
        <v>4999.4251923076927</v>
      </c>
      <c r="C33" s="18"/>
      <c r="D33" s="18"/>
      <c r="E33" s="18"/>
      <c r="F33" s="9">
        <v>4999.4251923076927</v>
      </c>
    </row>
    <row r="34" spans="1:6" x14ac:dyDescent="0.25">
      <c r="A34" s="11" t="s">
        <v>8313</v>
      </c>
      <c r="B34" s="9"/>
      <c r="C34" s="9"/>
      <c r="D34" s="9">
        <v>2591988.9750000001</v>
      </c>
      <c r="E34" s="9"/>
      <c r="F34" s="9">
        <v>2591988.9750000001</v>
      </c>
    </row>
    <row r="35" spans="1:6" x14ac:dyDescent="0.25">
      <c r="A35" s="11" t="s">
        <v>8312</v>
      </c>
      <c r="B35" s="9">
        <v>2835</v>
      </c>
      <c r="C35" s="9"/>
      <c r="D35" s="9"/>
      <c r="E35" s="9"/>
      <c r="F35" s="9">
        <v>2835</v>
      </c>
    </row>
    <row r="36" spans="1:6" x14ac:dyDescent="0.25">
      <c r="A36" s="11" t="s">
        <v>8352</v>
      </c>
      <c r="B36" s="9">
        <v>14379.411764705883</v>
      </c>
      <c r="C36" s="9"/>
      <c r="D36" s="9"/>
      <c r="E36" s="9">
        <v>6167.833333333333</v>
      </c>
      <c r="F36" s="9">
        <v>13147.674999999999</v>
      </c>
    </row>
    <row r="37" spans="1:6" x14ac:dyDescent="0.25">
      <c r="A37" s="11" t="s">
        <v>8355</v>
      </c>
      <c r="B37" s="9">
        <v>11182.55</v>
      </c>
      <c r="C37" s="9">
        <v>250750</v>
      </c>
      <c r="D37" s="9">
        <v>150694.44444444444</v>
      </c>
      <c r="E37" s="9"/>
      <c r="F37" s="9">
        <v>61021.7</v>
      </c>
    </row>
    <row r="38" spans="1:6" x14ac:dyDescent="0.25">
      <c r="A38" s="11" t="s">
        <v>8357</v>
      </c>
      <c r="B38" s="9">
        <v>15772.635294117646</v>
      </c>
      <c r="C38" s="9">
        <v>227388.625</v>
      </c>
      <c r="D38" s="9">
        <v>1950047</v>
      </c>
      <c r="E38" s="9">
        <v>17780</v>
      </c>
      <c r="F38" s="9">
        <v>282200.33689839573</v>
      </c>
    </row>
    <row r="39" spans="1:6" x14ac:dyDescent="0.25">
      <c r="A39" s="11" t="s">
        <v>8351</v>
      </c>
      <c r="B39" s="9">
        <v>8405.3250000000007</v>
      </c>
      <c r="C39" s="9"/>
      <c r="D39" s="9"/>
      <c r="E39" s="9"/>
      <c r="F39" s="9">
        <v>8405.3250000000007</v>
      </c>
    </row>
    <row r="40" spans="1:6" x14ac:dyDescent="0.25">
      <c r="A40" s="11" t="s">
        <v>8311</v>
      </c>
      <c r="B40" s="9">
        <v>9037.2833333333328</v>
      </c>
      <c r="C40" s="9"/>
      <c r="D40" s="9"/>
      <c r="E40" s="9"/>
      <c r="F40" s="9">
        <v>9037.2833333333328</v>
      </c>
    </row>
    <row r="41" spans="1:6" x14ac:dyDescent="0.25">
      <c r="A41" s="11" t="s">
        <v>8341</v>
      </c>
      <c r="B41" s="9"/>
      <c r="C41" s="9">
        <v>38250.48936170213</v>
      </c>
      <c r="D41" s="9">
        <v>2512770</v>
      </c>
      <c r="E41" s="9"/>
      <c r="F41" s="9">
        <v>472376.71929824562</v>
      </c>
    </row>
    <row r="42" spans="1:6" x14ac:dyDescent="0.25">
      <c r="A42" s="11" t="s">
        <v>8334</v>
      </c>
      <c r="B42" s="9"/>
      <c r="C42" s="9">
        <v>60816.74</v>
      </c>
      <c r="D42" s="9"/>
      <c r="E42" s="9"/>
      <c r="F42" s="9">
        <v>60816.74</v>
      </c>
    </row>
    <row r="43" spans="1:6" x14ac:dyDescent="0.25">
      <c r="A43" s="11" t="s">
        <v>8321</v>
      </c>
      <c r="B43" s="9">
        <v>16437.900000000001</v>
      </c>
      <c r="C43" s="9">
        <v>59134.775000000001</v>
      </c>
      <c r="D43" s="9">
        <v>81094.066666666666</v>
      </c>
      <c r="E43" s="9"/>
      <c r="F43" s="9">
        <v>61452.875</v>
      </c>
    </row>
    <row r="44" spans="1:6" x14ac:dyDescent="0.25">
      <c r="A44" s="11" t="s">
        <v>8320</v>
      </c>
      <c r="B44" s="9"/>
      <c r="C44" s="9">
        <v>38309.800000000003</v>
      </c>
      <c r="D44" s="9">
        <v>86688.45</v>
      </c>
      <c r="E44" s="9"/>
      <c r="F44" s="9">
        <v>68546.456250000003</v>
      </c>
    </row>
    <row r="45" spans="1:6" x14ac:dyDescent="0.25">
      <c r="A45" s="11" t="s">
        <v>8340</v>
      </c>
      <c r="B45" s="9"/>
      <c r="C45" s="9"/>
      <c r="D45" s="9">
        <v>35159.75</v>
      </c>
      <c r="E45" s="9"/>
      <c r="F45" s="9">
        <v>35159.75</v>
      </c>
    </row>
    <row r="46" spans="1:6" x14ac:dyDescent="0.25">
      <c r="A46" s="11" t="s">
        <v>8362</v>
      </c>
      <c r="B46" s="9">
        <v>9866.9857254004564</v>
      </c>
      <c r="C46" s="9">
        <v>60556.391503267972</v>
      </c>
      <c r="D46" s="9">
        <v>517985.06590257882</v>
      </c>
      <c r="E46" s="9">
        <v>19380.78</v>
      </c>
      <c r="F46" s="9">
        <v>71938.859944093347</v>
      </c>
    </row>
  </sheetData>
  <conditionalFormatting pivot="1" sqref="B5:B45">
    <cfRule type="colorScale" priority="1">
      <colorScale>
        <cfvo type="min"/>
        <cfvo type="percentile" val="50"/>
        <cfvo type="max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Initial Data</vt:lpstr>
      <vt:lpstr>Category Pivot</vt:lpstr>
      <vt:lpstr>Sub-Category Pivot</vt:lpstr>
      <vt:lpstr>Date Conversion</vt:lpstr>
      <vt:lpstr>Category Pivot (2)</vt:lpstr>
      <vt:lpstr>Sub-Category Pivot (2)</vt:lpstr>
      <vt:lpstr>Additional</vt:lpstr>
      <vt:lpstr>Additional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Querida and Macaco</cp:lastModifiedBy>
  <dcterms:created xsi:type="dcterms:W3CDTF">2017-04-20T15:17:24Z</dcterms:created>
  <dcterms:modified xsi:type="dcterms:W3CDTF">2021-06-21T00:39:57Z</dcterms:modified>
</cp:coreProperties>
</file>