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a0ec84277a51c8/Documents/Alex Grad School/ECE535 Satellite Communications/Homework/Module 7 - SpaceSegment/"/>
    </mc:Choice>
  </mc:AlternateContent>
  <xr:revisionPtr revIDLastSave="63" documentId="8_{E7519E6C-F03F-4386-AC50-8BC695AF6419}" xr6:coauthVersionLast="47" xr6:coauthVersionMax="47" xr10:uidLastSave="{4CBAB368-FC59-425B-A12D-85851326E723}"/>
  <bookViews>
    <workbookView xWindow="-5910" yWindow="2655" windowWidth="21600" windowHeight="11295" activeTab="1" xr2:uid="{09403CB9-2E4E-49B9-98C2-6F40C1E1763E}"/>
  </bookViews>
  <sheets>
    <sheet name="7.8" sheetId="1" r:id="rId1"/>
    <sheet name="7.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2" l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L9" i="2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R10" i="2"/>
  <c r="R11" i="2"/>
  <c r="R12" i="2"/>
  <c r="R13" i="2"/>
  <c r="R14" i="2"/>
  <c r="R15" i="2"/>
  <c r="R16" i="2"/>
  <c r="R17" i="2" s="1"/>
  <c r="R18" i="2" s="1"/>
  <c r="R19" i="2" s="1"/>
  <c r="R9" i="2"/>
  <c r="Q11" i="2"/>
  <c r="Q12" i="2"/>
  <c r="Q13" i="2"/>
  <c r="Q14" i="2"/>
  <c r="Q15" i="2"/>
  <c r="Q16" i="2"/>
  <c r="Q17" i="2"/>
  <c r="Q18" i="2"/>
  <c r="Q19" i="2" s="1"/>
  <c r="Q10" i="2"/>
  <c r="Q9" i="2"/>
  <c r="H11" i="1"/>
  <c r="I11" i="1" s="1"/>
  <c r="E4" i="1"/>
  <c r="H7" i="1" s="1"/>
  <c r="I7" i="1" s="1"/>
  <c r="H18" i="1" l="1"/>
  <c r="I18" i="1" s="1"/>
  <c r="H17" i="1"/>
  <c r="I17" i="1" s="1"/>
  <c r="H16" i="1"/>
  <c r="I16" i="1" s="1"/>
  <c r="H15" i="1"/>
  <c r="H10" i="1"/>
  <c r="I10" i="1" s="1"/>
  <c r="H6" i="1"/>
  <c r="I6" i="1" s="1"/>
  <c r="H19" i="1"/>
  <c r="H14" i="1"/>
  <c r="H13" i="1"/>
  <c r="I13" i="1" s="1"/>
  <c r="H12" i="1"/>
  <c r="I12" i="1" s="1"/>
  <c r="I15" i="1"/>
  <c r="I14" i="1"/>
  <c r="I19" i="1"/>
  <c r="N12" i="1"/>
  <c r="H20" i="1"/>
  <c r="N14" i="1"/>
  <c r="N18" i="1"/>
  <c r="N19" i="1"/>
  <c r="N17" i="1"/>
  <c r="N20" i="1"/>
  <c r="N16" i="1"/>
  <c r="N15" i="1"/>
  <c r="N13" i="1"/>
  <c r="H9" i="1"/>
  <c r="H5" i="1"/>
  <c r="H8" i="1"/>
  <c r="H4" i="1"/>
  <c r="I9" i="1" l="1"/>
  <c r="O18" i="1"/>
  <c r="O16" i="1"/>
  <c r="O14" i="1"/>
  <c r="O13" i="1"/>
  <c r="O20" i="1"/>
  <c r="O19" i="1"/>
  <c r="O12" i="1"/>
  <c r="O15" i="1"/>
  <c r="O17" i="1"/>
  <c r="I20" i="1"/>
  <c r="O6" i="1"/>
  <c r="I4" i="1"/>
  <c r="I8" i="1"/>
  <c r="I5" i="1"/>
</calcChain>
</file>

<file path=xl/sharedStrings.xml><?xml version="1.0" encoding="utf-8"?>
<sst xmlns="http://schemas.openxmlformats.org/spreadsheetml/2006/main" count="13" uniqueCount="9">
  <si>
    <t>C</t>
  </si>
  <si>
    <t>lambda</t>
  </si>
  <si>
    <t>c/lambda</t>
  </si>
  <si>
    <t>Diameter</t>
  </si>
  <si>
    <t>HPBW(deg)</t>
  </si>
  <si>
    <t>Satellite</t>
  </si>
  <si>
    <t>Slant Range</t>
  </si>
  <si>
    <t>38000km Slant Range</t>
  </si>
  <si>
    <t>BW Diameter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</si>
</sst>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1" fontId="0" fillId="0" borderId="0" xfId="0" applyNumberFormat="1"/>
    <xf numFmtId="2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341BF-7A1F-4399-81C4-06F242FA52CF}">
  <dimension ref="B2:O26"/>
  <sheetViews>
    <sheetView zoomScale="96" workbookViewId="0">
      <selection activeCell="M10" sqref="M10:O20"/>
    </sheetView>
  </sheetViews>
  <sheetFormatPr defaultRowHeight="15" x14ac:dyDescent="0.25"/>
  <cols>
    <col min="3" max="3" width="11.5703125" bestFit="1" customWidth="1"/>
    <col min="8" max="8" width="11.140625" bestFit="1" customWidth="1"/>
    <col min="9" max="9" width="17.5703125" bestFit="1" customWidth="1"/>
  </cols>
  <sheetData>
    <row r="2" spans="2:15" x14ac:dyDescent="0.25">
      <c r="G2" s="5" t="s">
        <v>7</v>
      </c>
      <c r="H2" s="5"/>
      <c r="I2" s="5"/>
    </row>
    <row r="3" spans="2:15" x14ac:dyDescent="0.25">
      <c r="E3" t="s">
        <v>2</v>
      </c>
      <c r="G3" t="s">
        <v>3</v>
      </c>
      <c r="H3" t="s">
        <v>4</v>
      </c>
      <c r="I3" t="s">
        <v>8</v>
      </c>
      <c r="L3" t="s">
        <v>6</v>
      </c>
    </row>
    <row r="4" spans="2:15" x14ac:dyDescent="0.25">
      <c r="B4" t="s">
        <v>0</v>
      </c>
      <c r="C4" s="1">
        <v>299792458</v>
      </c>
      <c r="E4">
        <f>C4/C5</f>
        <v>4.9965409666666669E-2</v>
      </c>
      <c r="G4">
        <v>30</v>
      </c>
      <c r="H4" s="3">
        <f>70*($E$4/G4)</f>
        <v>0.11658595588888888</v>
      </c>
      <c r="I4" s="4">
        <f>(RADIANS(H4))*$L$4</f>
        <v>77.322734090147364</v>
      </c>
      <c r="L4">
        <v>38000</v>
      </c>
    </row>
    <row r="5" spans="2:15" x14ac:dyDescent="0.25">
      <c r="B5" t="s">
        <v>1</v>
      </c>
      <c r="C5">
        <v>6000000000</v>
      </c>
      <c r="G5">
        <v>29</v>
      </c>
      <c r="H5" s="3">
        <f>70*($E$4/G5)</f>
        <v>0.12060616126436782</v>
      </c>
      <c r="I5" s="4">
        <f t="shared" ref="I5:I29" si="0">(RADIANS(H5))*$L$4</f>
        <v>79.989035265669699</v>
      </c>
    </row>
    <row r="6" spans="2:15" x14ac:dyDescent="0.25">
      <c r="G6">
        <v>28</v>
      </c>
      <c r="H6" s="3">
        <f>70*($E$4/G6)</f>
        <v>0.12491352416666668</v>
      </c>
      <c r="I6" s="4">
        <f t="shared" si="0"/>
        <v>82.845786525157891</v>
      </c>
      <c r="O6">
        <f>RADIANS(H4)</f>
        <v>2.0348087918459832E-3</v>
      </c>
    </row>
    <row r="7" spans="2:15" x14ac:dyDescent="0.25">
      <c r="G7">
        <v>27</v>
      </c>
      <c r="H7" s="3">
        <f>70*($E$4/G7)</f>
        <v>0.12953995098765433</v>
      </c>
      <c r="I7" s="4">
        <f t="shared" si="0"/>
        <v>85.914148989052634</v>
      </c>
    </row>
    <row r="8" spans="2:15" x14ac:dyDescent="0.25">
      <c r="C8" t="s">
        <v>5</v>
      </c>
      <c r="G8">
        <v>26</v>
      </c>
      <c r="H8" s="3">
        <f>70*($E$4/G8)</f>
        <v>0.13452225679487179</v>
      </c>
      <c r="I8" s="4">
        <f t="shared" si="0"/>
        <v>89.218539334785433</v>
      </c>
    </row>
    <row r="9" spans="2:15" x14ac:dyDescent="0.25">
      <c r="C9" s="2">
        <v>147000</v>
      </c>
      <c r="G9">
        <v>25</v>
      </c>
      <c r="H9" s="3">
        <f>70*($E$4/G9)</f>
        <v>0.13990314706666668</v>
      </c>
      <c r="I9" s="4">
        <f t="shared" si="0"/>
        <v>92.787280908176854</v>
      </c>
    </row>
    <row r="10" spans="2:15" x14ac:dyDescent="0.25">
      <c r="G10">
        <v>24</v>
      </c>
      <c r="H10" s="3">
        <f>70*($E$4/G10)</f>
        <v>0.14573244486111112</v>
      </c>
      <c r="I10" s="4">
        <f t="shared" si="0"/>
        <v>96.653417612684223</v>
      </c>
      <c r="M10" s="5" t="s">
        <v>7</v>
      </c>
      <c r="N10" s="5"/>
      <c r="O10" s="5"/>
    </row>
    <row r="11" spans="2:15" x14ac:dyDescent="0.25">
      <c r="G11">
        <v>23</v>
      </c>
      <c r="H11" s="3">
        <f>70*($E$4/G11)</f>
        <v>0.15206863811594204</v>
      </c>
      <c r="I11" s="4">
        <f t="shared" si="0"/>
        <v>100.85574011758354</v>
      </c>
      <c r="M11" t="s">
        <v>3</v>
      </c>
      <c r="N11" t="s">
        <v>4</v>
      </c>
      <c r="O11" t="s">
        <v>8</v>
      </c>
    </row>
    <row r="12" spans="2:15" x14ac:dyDescent="0.25">
      <c r="G12">
        <v>22</v>
      </c>
      <c r="H12" s="3">
        <f>70*($E$4/G12)</f>
        <v>0.15898084893939396</v>
      </c>
      <c r="I12" s="4">
        <f t="shared" si="0"/>
        <v>105.44009194111007</v>
      </c>
      <c r="M12">
        <v>13</v>
      </c>
      <c r="N12" s="3">
        <f>70*($E$4/M12)</f>
        <v>0.26904451358974357</v>
      </c>
      <c r="O12" s="4">
        <f>(RADIANS(N12))*$L$4</f>
        <v>178.43707866957087</v>
      </c>
    </row>
    <row r="13" spans="2:15" x14ac:dyDescent="0.25">
      <c r="G13">
        <v>21</v>
      </c>
      <c r="H13" s="3">
        <f>70*($E$4/G13)</f>
        <v>0.16655136555555555</v>
      </c>
      <c r="I13" s="4">
        <f t="shared" si="0"/>
        <v>110.46104870021054</v>
      </c>
      <c r="M13">
        <v>12</v>
      </c>
      <c r="N13" s="3">
        <f>70*($E$4/M13)</f>
        <v>0.29146488972222223</v>
      </c>
      <c r="O13" s="4">
        <f>(RADIANS(N13))*$L$4</f>
        <v>193.30683522536845</v>
      </c>
    </row>
    <row r="14" spans="2:15" x14ac:dyDescent="0.25">
      <c r="G14">
        <v>20</v>
      </c>
      <c r="H14" s="3">
        <f>70*($E$4/G14)</f>
        <v>0.17487893383333333</v>
      </c>
      <c r="I14" s="4">
        <f t="shared" si="0"/>
        <v>115.98410113522105</v>
      </c>
      <c r="M14">
        <v>11</v>
      </c>
      <c r="N14" s="3">
        <f>70*($E$4/M14)</f>
        <v>0.31796169787878792</v>
      </c>
      <c r="O14" s="4">
        <f>(RADIANS(N14))*$L$4</f>
        <v>210.88018388222014</v>
      </c>
    </row>
    <row r="15" spans="2:15" x14ac:dyDescent="0.25">
      <c r="G15">
        <v>19</v>
      </c>
      <c r="H15" s="3">
        <f>70*($E$4/G15)</f>
        <v>0.18408308824561406</v>
      </c>
      <c r="I15" s="4">
        <f t="shared" si="0"/>
        <v>122.08852751075902</v>
      </c>
      <c r="M15">
        <v>10</v>
      </c>
      <c r="N15" s="3">
        <f>70*($E$4/M15)</f>
        <v>0.34975786766666667</v>
      </c>
      <c r="O15" s="4">
        <f>(RADIANS(N15))*$L$4</f>
        <v>231.96820227044211</v>
      </c>
    </row>
    <row r="16" spans="2:15" x14ac:dyDescent="0.25">
      <c r="G16">
        <v>18</v>
      </c>
      <c r="H16" s="3">
        <f>70*($E$4/G16)</f>
        <v>0.19430992648148149</v>
      </c>
      <c r="I16" s="4">
        <f t="shared" si="0"/>
        <v>128.87122348357897</v>
      </c>
      <c r="M16">
        <v>9</v>
      </c>
      <c r="N16" s="3">
        <f>70*($E$4/M16)</f>
        <v>0.38861985296296297</v>
      </c>
      <c r="O16" s="4">
        <f>(RADIANS(N16))*$L$4</f>
        <v>257.74244696715795</v>
      </c>
    </row>
    <row r="17" spans="4:15" x14ac:dyDescent="0.25">
      <c r="G17">
        <v>17</v>
      </c>
      <c r="H17" s="3">
        <f>70*($E$4/G17)</f>
        <v>0.20573992215686276</v>
      </c>
      <c r="I17" s="4">
        <f t="shared" si="0"/>
        <v>136.45188368849537</v>
      </c>
      <c r="M17">
        <v>8</v>
      </c>
      <c r="N17" s="3">
        <f>70*($E$4/M17)</f>
        <v>0.43719733458333337</v>
      </c>
      <c r="O17" s="4">
        <f>(RADIANS(N17))*$L$4</f>
        <v>289.96025283805267</v>
      </c>
    </row>
    <row r="18" spans="4:15" x14ac:dyDescent="0.25">
      <c r="G18">
        <v>16</v>
      </c>
      <c r="H18" s="3">
        <f>70*($E$4/G18)</f>
        <v>0.21859866729166669</v>
      </c>
      <c r="I18" s="4">
        <f t="shared" si="0"/>
        <v>144.98012641902633</v>
      </c>
      <c r="M18">
        <v>7</v>
      </c>
      <c r="N18" s="3">
        <f>70*($E$4/M18)</f>
        <v>0.49965409666666671</v>
      </c>
      <c r="O18" s="4">
        <f>(RADIANS(N18))*$L$4</f>
        <v>331.38314610063156</v>
      </c>
    </row>
    <row r="19" spans="4:15" x14ac:dyDescent="0.25">
      <c r="G19">
        <v>15</v>
      </c>
      <c r="H19" s="3">
        <f>70*($E$4/G19)</f>
        <v>0.23317191177777777</v>
      </c>
      <c r="I19" s="4">
        <f t="shared" si="0"/>
        <v>154.64546818029473</v>
      </c>
      <c r="M19">
        <v>6</v>
      </c>
      <c r="N19" s="3">
        <f>70*($E$4/M19)</f>
        <v>0.58292977944444446</v>
      </c>
      <c r="O19" s="4">
        <f>(RADIANS(N19))*$L$4</f>
        <v>386.61367045073689</v>
      </c>
    </row>
    <row r="20" spans="4:15" x14ac:dyDescent="0.25">
      <c r="G20">
        <v>14</v>
      </c>
      <c r="H20" s="3">
        <f>70*($E$4/G20)</f>
        <v>0.24982704833333336</v>
      </c>
      <c r="I20" s="4">
        <f t="shared" si="0"/>
        <v>165.69157305031578</v>
      </c>
      <c r="M20">
        <v>5</v>
      </c>
      <c r="N20" s="3">
        <f>70*($E$4/M20)</f>
        <v>0.69951573533333333</v>
      </c>
      <c r="O20" s="4">
        <f>(RADIANS(N20))*$L$4</f>
        <v>463.93640454088421</v>
      </c>
    </row>
    <row r="25" spans="4:15" x14ac:dyDescent="0.25">
      <c r="D25">
        <v>183</v>
      </c>
    </row>
    <row r="26" spans="4:15" x14ac:dyDescent="0.25">
      <c r="D26">
        <v>231</v>
      </c>
    </row>
  </sheetData>
  <mergeCells count="2">
    <mergeCell ref="G2:I2"/>
    <mergeCell ref="M10:O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11E21-6246-4AA3-96AE-B389003D45AC}">
  <dimension ref="K8:R19"/>
  <sheetViews>
    <sheetView tabSelected="1" topLeftCell="A2" workbookViewId="0">
      <selection activeCell="N9" sqref="N9"/>
    </sheetView>
  </sheetViews>
  <sheetFormatPr defaultRowHeight="15" x14ac:dyDescent="0.25"/>
  <sheetData>
    <row r="8" spans="11:18" x14ac:dyDescent="0.25">
      <c r="K8">
        <v>1</v>
      </c>
      <c r="L8">
        <v>3740</v>
      </c>
      <c r="M8">
        <v>3720</v>
      </c>
      <c r="P8">
        <v>1</v>
      </c>
      <c r="Q8">
        <v>5965</v>
      </c>
      <c r="R8">
        <v>5945</v>
      </c>
    </row>
    <row r="9" spans="11:18" x14ac:dyDescent="0.25">
      <c r="K9">
        <v>2</v>
      </c>
      <c r="L9">
        <f>L8+40</f>
        <v>3780</v>
      </c>
      <c r="M9">
        <f>M8+40</f>
        <v>3760</v>
      </c>
      <c r="P9">
        <v>2</v>
      </c>
      <c r="Q9">
        <f>Q8+40</f>
        <v>6005</v>
      </c>
      <c r="R9">
        <f>R8+40</f>
        <v>5985</v>
      </c>
    </row>
    <row r="10" spans="11:18" x14ac:dyDescent="0.25">
      <c r="K10">
        <v>3</v>
      </c>
      <c r="L10">
        <f>L9+40</f>
        <v>3820</v>
      </c>
      <c r="M10">
        <f t="shared" ref="M10:M19" si="0">M9+40</f>
        <v>3800</v>
      </c>
      <c r="P10">
        <v>3</v>
      </c>
      <c r="Q10">
        <f>Q9+40</f>
        <v>6045</v>
      </c>
      <c r="R10">
        <f t="shared" ref="R10:R19" si="1">R9+40</f>
        <v>6025</v>
      </c>
    </row>
    <row r="11" spans="11:18" x14ac:dyDescent="0.25">
      <c r="K11">
        <v>4</v>
      </c>
      <c r="L11">
        <f t="shared" ref="L11:L19" si="2">L10+40</f>
        <v>3860</v>
      </c>
      <c r="M11">
        <f t="shared" si="0"/>
        <v>3840</v>
      </c>
      <c r="P11">
        <v>4</v>
      </c>
      <c r="Q11">
        <f t="shared" ref="Q11:Q32" si="3">Q10+40</f>
        <v>6085</v>
      </c>
      <c r="R11">
        <f t="shared" si="1"/>
        <v>6065</v>
      </c>
    </row>
    <row r="12" spans="11:18" x14ac:dyDescent="0.25">
      <c r="K12">
        <v>5</v>
      </c>
      <c r="L12">
        <f t="shared" si="2"/>
        <v>3900</v>
      </c>
      <c r="M12">
        <f t="shared" si="0"/>
        <v>3880</v>
      </c>
      <c r="P12">
        <v>5</v>
      </c>
      <c r="Q12">
        <f t="shared" si="3"/>
        <v>6125</v>
      </c>
      <c r="R12">
        <f t="shared" si="1"/>
        <v>6105</v>
      </c>
    </row>
    <row r="13" spans="11:18" x14ac:dyDescent="0.25">
      <c r="K13">
        <v>6</v>
      </c>
      <c r="L13">
        <f t="shared" si="2"/>
        <v>3940</v>
      </c>
      <c r="M13">
        <f t="shared" si="0"/>
        <v>3920</v>
      </c>
      <c r="P13">
        <v>6</v>
      </c>
      <c r="Q13">
        <f t="shared" si="3"/>
        <v>6165</v>
      </c>
      <c r="R13">
        <f t="shared" si="1"/>
        <v>6145</v>
      </c>
    </row>
    <row r="14" spans="11:18" x14ac:dyDescent="0.25">
      <c r="K14">
        <v>7</v>
      </c>
      <c r="L14">
        <f t="shared" si="2"/>
        <v>3980</v>
      </c>
      <c r="M14">
        <f t="shared" si="0"/>
        <v>3960</v>
      </c>
      <c r="P14">
        <v>7</v>
      </c>
      <c r="Q14">
        <f t="shared" si="3"/>
        <v>6205</v>
      </c>
      <c r="R14">
        <f t="shared" si="1"/>
        <v>6185</v>
      </c>
    </row>
    <row r="15" spans="11:18" x14ac:dyDescent="0.25">
      <c r="K15">
        <v>8</v>
      </c>
      <c r="L15">
        <f t="shared" si="2"/>
        <v>4020</v>
      </c>
      <c r="M15">
        <f t="shared" si="0"/>
        <v>4000</v>
      </c>
      <c r="P15">
        <v>8</v>
      </c>
      <c r="Q15">
        <f t="shared" si="3"/>
        <v>6245</v>
      </c>
      <c r="R15">
        <f t="shared" si="1"/>
        <v>6225</v>
      </c>
    </row>
    <row r="16" spans="11:18" x14ac:dyDescent="0.25">
      <c r="K16">
        <v>9</v>
      </c>
      <c r="L16">
        <f t="shared" si="2"/>
        <v>4060</v>
      </c>
      <c r="M16">
        <f t="shared" si="0"/>
        <v>4040</v>
      </c>
      <c r="P16">
        <v>9</v>
      </c>
      <c r="Q16">
        <f t="shared" si="3"/>
        <v>6285</v>
      </c>
      <c r="R16">
        <f t="shared" si="1"/>
        <v>6265</v>
      </c>
    </row>
    <row r="17" spans="11:18" x14ac:dyDescent="0.25">
      <c r="K17">
        <v>10</v>
      </c>
      <c r="L17">
        <f t="shared" si="2"/>
        <v>4100</v>
      </c>
      <c r="M17">
        <f t="shared" si="0"/>
        <v>4080</v>
      </c>
      <c r="P17">
        <v>10</v>
      </c>
      <c r="Q17">
        <f t="shared" si="3"/>
        <v>6325</v>
      </c>
      <c r="R17">
        <f t="shared" si="1"/>
        <v>6305</v>
      </c>
    </row>
    <row r="18" spans="11:18" x14ac:dyDescent="0.25">
      <c r="K18">
        <v>11</v>
      </c>
      <c r="L18">
        <f t="shared" si="2"/>
        <v>4140</v>
      </c>
      <c r="M18">
        <f t="shared" si="0"/>
        <v>4120</v>
      </c>
      <c r="P18">
        <v>11</v>
      </c>
      <c r="Q18">
        <f t="shared" si="3"/>
        <v>6365</v>
      </c>
      <c r="R18">
        <f t="shared" si="1"/>
        <v>6345</v>
      </c>
    </row>
    <row r="19" spans="11:18" x14ac:dyDescent="0.25">
      <c r="K19">
        <v>12</v>
      </c>
      <c r="L19">
        <f t="shared" si="2"/>
        <v>4180</v>
      </c>
      <c r="M19">
        <f t="shared" si="0"/>
        <v>4160</v>
      </c>
      <c r="P19">
        <v>12</v>
      </c>
      <c r="Q19">
        <f t="shared" si="3"/>
        <v>6405</v>
      </c>
      <c r="R19">
        <f t="shared" si="1"/>
        <v>6385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7.8</vt:lpstr>
      <vt:lpstr>7.12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Hostick</dc:creator>
  <cp:lastModifiedBy>Alex Hostick</cp:lastModifiedBy>
  <dcterms:created xsi:type="dcterms:W3CDTF">2023-09-18T23:26:23Z</dcterms:created>
  <dcterms:modified xsi:type="dcterms:W3CDTF">2023-09-20T05:39:37Z</dcterms:modified>
</cp:coreProperties>
</file>