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投资" sheetId="1" r:id="rId1"/>
    <sheet name="资产负债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<sst xmlns="http://schemas.openxmlformats.org/spreadsheetml/2006/main" count="26" uniqueCount="26">
  <si>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记录时间</t>
  </si>
  <si>
    <t>A股本金</t>
  </si>
  <si>
    <t>A股净资产</t>
  </si>
  <si>
    <t>A股资产变动</t>
  </si>
  <si>
    <t>A股盈利</t>
  </si>
  <si>
    <t>A股融资利息</t>
  </si>
  <si>
    <t>美股本金</t>
  </si>
  <si>
    <t>美股净资产</t>
  </si>
  <si>
    <t>美股资产变动</t>
  </si>
  <si>
    <t>美股盈利</t>
  </si>
  <si>
    <t>美股融资利息</t>
  </si>
  <si>
    <t>美元汇率</t>
  </si>
  <si>
    <t>美元资产</t>
  </si>
  <si>
    <t>美元盈利</t>
  </si>
  <si>
    <t>总盈利</t>
  </si>
  <si>
    <t>负债</t>
  </si>
  <si>
    <t>应收</t>
  </si>
  <si>
    <t>总资产</t>
  </si>
  <si>
    <t>净资产</t>
  </si>
  <si>
    <t>当月盈利</t>
  </si>
  <si>
    <t>记录日期</t>
  </si>
  <si>
    <t>爸爸</t>
  </si>
  <si>
    <t>妈妈</t>
  </si>
  <si>
    <t>弟弟</t>
  </si>
  <si>
    <t>银行</t>
  </si>
  <si>
    <t>杨标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</si>
</sst>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#,##0.00_ "/>
    <numFmt numFmtId="178" formatCode="#,##0.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"/>
  <sheetViews>
    <sheetView tabSelected="1" workbookViewId="0">
      <selection activeCell="C6" sqref="C6"/>
    </sheetView>
  </sheetViews>
  <sheetFormatPr defaultColWidth="9" defaultRowHeight="13.5"/>
  <cols>
    <col min="1" max="1" width="17.25" style="1" customWidth="1"/>
    <col min="2" max="2" width="17.25" style="2" customWidth="1"/>
    <col min="3" max="3" width="17.125" style="2" customWidth="1"/>
    <col min="4" max="4" width="15.125" style="2" customWidth="1"/>
    <col min="5" max="6" width="16" style="2" customWidth="1"/>
    <col min="7" max="8" width="15.25" style="2" customWidth="1"/>
    <col min="9" max="9" width="13.875" style="2" customWidth="1"/>
    <col min="10" max="11" width="15.625" style="2" customWidth="1"/>
    <col min="12" max="12" width="12.625" style="3" customWidth="1"/>
    <col min="13" max="13" width="12.625" style="2" customWidth="1"/>
    <col min="14" max="14" width="14.875" style="2" customWidth="1"/>
    <col min="15" max="15" width="15" style="2" customWidth="1"/>
    <col min="16" max="18" width="16.125" style="2" customWidth="1"/>
    <col min="19" max="20" width="15.375" style="2" customWidth="1"/>
    <col min="21" max="21" width="9" style="4"/>
  </cols>
  <sheetData>
    <row r="1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1">
        <v>45838</v>
      </c>
      <c r="B2" s="2">
        <v>1282868.28</v>
      </c>
      <c r="C2" s="2">
        <v>1516337.19</v>
      </c>
      <c r="D2" s="2">
        <v>0</v>
      </c>
      <c r="E2" s="2">
        <f>C2-B2</f>
        <v>233468.91</v>
      </c>
      <c r="F2" s="2">
        <v>143239.88</v>
      </c>
      <c r="G2" s="2">
        <v>3382.11</v>
      </c>
      <c r="H2" s="2">
        <v>30346.58</v>
      </c>
      <c r="I2" s="2">
        <v>0</v>
      </c>
      <c r="J2" s="2">
        <f>H2-G2</f>
        <v>26964.47</v>
      </c>
      <c r="K2" s="2">
        <v>0</v>
      </c>
      <c r="L2" s="3">
        <v>7.1627</v>
      </c>
      <c r="M2" s="2">
        <f>H2*L2</f>
        <v>217363.448566</v>
      </c>
      <c r="N2" s="2">
        <f>J2*L2</f>
        <v>193138.409269</v>
      </c>
      <c r="O2" s="2">
        <f>N2+E2</f>
        <v>426607.319269</v>
      </c>
      <c r="P2" s="2">
        <v>936500</v>
      </c>
      <c r="Q2" s="2">
        <v>20100</v>
      </c>
      <c r="R2" s="2">
        <f>C2+H2*L2</f>
        <v>1733700.638566</v>
      </c>
      <c r="S2" s="2">
        <f>R2-P2+Q2</f>
        <v>817300.638566</v>
      </c>
      <c r="T2" s="2">
        <v>0</v>
      </c>
    </row>
    <row r="3" spans="1:20">
      <c r="A3" s="1">
        <v>45869</v>
      </c>
      <c r="B3" s="2">
        <f>B2+D3</f>
        <v>1385184.94</v>
      </c>
      <c r="C3" s="2">
        <v>1780179.91</v>
      </c>
      <c r="D3" s="2">
        <v>102316.66</v>
      </c>
      <c r="E3" s="2">
        <f t="shared" ref="E3:E44" si="0">C3-B3</f>
        <v>394994.97</v>
      </c>
      <c r="F3" s="2">
        <v>147503.65</v>
      </c>
      <c r="G3" s="2">
        <f>G2+I3</f>
        <v>3382.11</v>
      </c>
      <c r="H3" s="2">
        <v>29669.82</v>
      </c>
      <c r="I3" s="2">
        <v>0</v>
      </c>
      <c r="J3" s="2">
        <f t="shared" ref="J3:J44" si="1">H3-G3</f>
        <v>26287.71</v>
      </c>
      <c r="K3" s="2">
        <v>11</v>
      </c>
      <c r="L3" s="3">
        <v>7.2002</v>
      </c>
      <c r="M3" s="2">
        <f t="shared" ref="M3:M44" si="2">H3*L3</f>
        <v>213628.637964</v>
      </c>
      <c r="N3" s="2">
        <f t="shared" ref="N3:N44" si="3">J3*L3</f>
        <v>189276.769542</v>
      </c>
      <c r="O3" s="2">
        <f t="shared" ref="O3:O44" si="4">N3+E3</f>
        <v>584271.739542</v>
      </c>
      <c r="P3" s="2">
        <v>1036500</v>
      </c>
      <c r="Q3" s="2">
        <v>20200</v>
      </c>
      <c r="R3" s="2">
        <f t="shared" ref="R3:R44" si="5">C3+H3*L3</f>
        <v>1993808.547964</v>
      </c>
      <c r="S3" s="2">
        <f t="shared" ref="S3:S44" si="6">R3-P3+Q3</f>
        <v>977508.547964</v>
      </c>
      <c r="T3" s="2">
        <f>S3-S2</f>
        <v>160207.909398</v>
      </c>
    </row>
    <row r="4" spans="1:20">
      <c r="A4" s="1">
        <v>45898</v>
      </c>
      <c r="B4" s="2">
        <f t="shared" ref="B4:B44" si="7">B3+D4</f>
        <v>3329098.16</v>
      </c>
      <c r="C4" s="2">
        <v>4133274.54</v>
      </c>
      <c r="D4" s="2">
        <v>1943913.22</v>
      </c>
      <c r="E4" s="2">
        <f t="shared" si="0"/>
        <v>804176.38</v>
      </c>
      <c r="F4" s="2">
        <v>147990.18</v>
      </c>
      <c r="G4" s="2">
        <f t="shared" ref="G4:G44" si="8">G3+I4</f>
        <v>3382.11</v>
      </c>
      <c r="H4" s="2">
        <v>31723.7</v>
      </c>
      <c r="I4" s="2">
        <v>0</v>
      </c>
      <c r="J4" s="2">
        <f t="shared" si="1"/>
        <v>28341.59</v>
      </c>
      <c r="K4" s="2">
        <v>11</v>
      </c>
      <c r="L4" s="3">
        <v>7.1295</v>
      </c>
      <c r="M4" s="2">
        <f t="shared" si="2"/>
        <v>226174.11915</v>
      </c>
      <c r="N4" s="2">
        <f t="shared" si="3"/>
        <v>202061.365905</v>
      </c>
      <c r="O4" s="2">
        <f t="shared" si="4"/>
        <v>1006237.745905</v>
      </c>
      <c r="P4" s="2">
        <v>2979500</v>
      </c>
      <c r="Q4" s="2">
        <v>20300</v>
      </c>
      <c r="R4" s="2">
        <f t="shared" si="5"/>
        <v>4359448.65915</v>
      </c>
      <c r="S4" s="2">
        <f t="shared" si="6"/>
        <v>1400248.65915</v>
      </c>
      <c r="T4" s="2">
        <f t="shared" ref="T4:T44" si="9">S4-S3</f>
        <v>422740.111186</v>
      </c>
    </row>
    <row r="5" spans="1:20">
      <c r="A5" s="1">
        <v>45930</v>
      </c>
      <c r="B5" s="2">
        <f t="shared" si="7"/>
        <v>3329869.72</v>
      </c>
      <c r="C5" s="2">
        <v>4342291.87</v>
      </c>
      <c r="D5" s="2">
        <v>771.56</v>
      </c>
      <c r="E5" s="2">
        <f t="shared" si="0"/>
        <v>1012422.15</v>
      </c>
      <c r="F5" s="2">
        <v>148761.74</v>
      </c>
      <c r="G5" s="2">
        <f t="shared" si="8"/>
        <v>3382.11</v>
      </c>
      <c r="H5" s="2">
        <v>33344.49</v>
      </c>
      <c r="I5" s="2">
        <v>0</v>
      </c>
      <c r="J5" s="2">
        <f t="shared" si="1"/>
        <v>29962.38</v>
      </c>
      <c r="K5" s="2">
        <v>11</v>
      </c>
      <c r="L5" s="3">
        <v>7.1296</v>
      </c>
      <c r="M5" s="2">
        <f t="shared" si="2"/>
        <v>237732.875904</v>
      </c>
      <c r="N5" s="2">
        <f t="shared" si="3"/>
        <v>213619.784448</v>
      </c>
      <c r="O5" s="2">
        <f t="shared" si="4"/>
        <v>1226041.934448</v>
      </c>
      <c r="P5" s="2">
        <v>2979500</v>
      </c>
      <c r="Q5" s="2">
        <v>20300</v>
      </c>
      <c r="R5" s="2">
        <f t="shared" si="5"/>
        <v>4580024.745904</v>
      </c>
      <c r="S5" s="2">
        <f t="shared" si="6"/>
        <v>1620824.745904</v>
      </c>
      <c r="T5" s="2">
        <f t="shared" si="9"/>
        <v>220576.086754001</v>
      </c>
    </row>
    <row r="6" spans="2:20">
      <c r="B6" s="2">
        <f t="shared" si="7"/>
        <v>3329869.72</v>
      </c>
      <c r="D6" s="2">
        <v>0</v>
      </c>
      <c r="E6" s="2">
        <f t="shared" si="0"/>
        <v>-3329869.72</v>
      </c>
      <c r="G6" s="2">
        <f t="shared" si="8"/>
        <v>3382.11</v>
      </c>
      <c r="I6" s="2">
        <v>0</v>
      </c>
      <c r="J6" s="2">
        <f t="shared" si="1"/>
        <v>-3382.11</v>
      </c>
      <c r="M6" s="2">
        <f t="shared" si="2"/>
        <v>0</v>
      </c>
      <c r="N6" s="2">
        <f t="shared" si="3"/>
        <v>0</v>
      </c>
      <c r="O6" s="2">
        <f t="shared" si="4"/>
        <v>-3329869.72</v>
      </c>
      <c r="R6" s="2">
        <f t="shared" si="5"/>
        <v>0</v>
      </c>
      <c r="S6" s="2">
        <f t="shared" si="6"/>
        <v>0</v>
      </c>
      <c r="T6" s="2">
        <f t="shared" si="9"/>
        <v>-1620824.745904</v>
      </c>
    </row>
    <row r="7" spans="2:20">
      <c r="B7" s="2">
        <f t="shared" si="7"/>
        <v>3329869.72</v>
      </c>
      <c r="D7" s="2">
        <v>0</v>
      </c>
      <c r="E7" s="2">
        <f t="shared" si="0"/>
        <v>-3329869.72</v>
      </c>
      <c r="G7" s="2">
        <f t="shared" si="8"/>
        <v>3382.11</v>
      </c>
      <c r="I7" s="2">
        <v>0</v>
      </c>
      <c r="J7" s="2">
        <f t="shared" si="1"/>
        <v>-3382.11</v>
      </c>
      <c r="M7" s="2">
        <f t="shared" si="2"/>
        <v>0</v>
      </c>
      <c r="N7" s="2">
        <f t="shared" si="3"/>
        <v>0</v>
      </c>
      <c r="O7" s="2">
        <f t="shared" si="4"/>
        <v>-3329869.72</v>
      </c>
      <c r="R7" s="2">
        <f t="shared" si="5"/>
        <v>0</v>
      </c>
      <c r="S7" s="2">
        <f t="shared" si="6"/>
        <v>0</v>
      </c>
      <c r="T7" s="2">
        <f t="shared" si="9"/>
        <v>0</v>
      </c>
    </row>
    <row r="8" spans="2:20">
      <c r="B8" s="2">
        <f t="shared" si="7"/>
        <v>3329869.72</v>
      </c>
      <c r="D8" s="2">
        <v>0</v>
      </c>
      <c r="E8" s="2">
        <f t="shared" si="0"/>
        <v>-3329869.72</v>
      </c>
      <c r="G8" s="2">
        <f t="shared" si="8"/>
        <v>3382.11</v>
      </c>
      <c r="I8" s="2">
        <v>0</v>
      </c>
      <c r="J8" s="2">
        <f t="shared" si="1"/>
        <v>-3382.11</v>
      </c>
      <c r="M8" s="2">
        <f t="shared" si="2"/>
        <v>0</v>
      </c>
      <c r="N8" s="2">
        <f t="shared" si="3"/>
        <v>0</v>
      </c>
      <c r="O8" s="2">
        <f t="shared" si="4"/>
        <v>-3329869.72</v>
      </c>
      <c r="R8" s="2">
        <f t="shared" si="5"/>
        <v>0</v>
      </c>
      <c r="S8" s="2">
        <f t="shared" si="6"/>
        <v>0</v>
      </c>
      <c r="T8" s="2">
        <f t="shared" si="9"/>
        <v>0</v>
      </c>
    </row>
    <row r="9" spans="2:20">
      <c r="B9" s="2">
        <f t="shared" si="7"/>
        <v>3329869.72</v>
      </c>
      <c r="D9" s="2">
        <v>0</v>
      </c>
      <c r="E9" s="2">
        <f t="shared" si="0"/>
        <v>-3329869.72</v>
      </c>
      <c r="G9" s="2">
        <f t="shared" si="8"/>
        <v>3382.11</v>
      </c>
      <c r="I9" s="2">
        <v>0</v>
      </c>
      <c r="J9" s="2">
        <f t="shared" si="1"/>
        <v>-3382.11</v>
      </c>
      <c r="M9" s="2">
        <f t="shared" si="2"/>
        <v>0</v>
      </c>
      <c r="N9" s="2">
        <f t="shared" si="3"/>
        <v>0</v>
      </c>
      <c r="O9" s="2">
        <f t="shared" si="4"/>
        <v>-3329869.72</v>
      </c>
      <c r="R9" s="2">
        <f t="shared" si="5"/>
        <v>0</v>
      </c>
      <c r="S9" s="2">
        <f t="shared" si="6"/>
        <v>0</v>
      </c>
      <c r="T9" s="2">
        <f t="shared" si="9"/>
        <v>0</v>
      </c>
    </row>
    <row r="10" spans="2:20">
      <c r="B10" s="2">
        <f t="shared" si="7"/>
        <v>3329869.72</v>
      </c>
      <c r="D10" s="2">
        <v>0</v>
      </c>
      <c r="E10" s="2">
        <f t="shared" si="0"/>
        <v>-3329869.72</v>
      </c>
      <c r="G10" s="2">
        <f t="shared" si="8"/>
        <v>3382.11</v>
      </c>
      <c r="I10" s="2">
        <v>0</v>
      </c>
      <c r="J10" s="2">
        <f t="shared" si="1"/>
        <v>-3382.11</v>
      </c>
      <c r="M10" s="2">
        <f t="shared" si="2"/>
        <v>0</v>
      </c>
      <c r="N10" s="2">
        <f t="shared" si="3"/>
        <v>0</v>
      </c>
      <c r="O10" s="2">
        <f t="shared" si="4"/>
        <v>-3329869.72</v>
      </c>
      <c r="R10" s="2">
        <f t="shared" si="5"/>
        <v>0</v>
      </c>
      <c r="S10" s="2">
        <f t="shared" si="6"/>
        <v>0</v>
      </c>
      <c r="T10" s="2">
        <f t="shared" si="9"/>
        <v>0</v>
      </c>
    </row>
    <row r="11" spans="2:20">
      <c r="B11" s="2">
        <f t="shared" si="7"/>
        <v>3329869.72</v>
      </c>
      <c r="D11" s="2">
        <v>0</v>
      </c>
      <c r="E11" s="2">
        <f t="shared" si="0"/>
        <v>-3329869.72</v>
      </c>
      <c r="G11" s="2">
        <f t="shared" si="8"/>
        <v>3382.11</v>
      </c>
      <c r="I11" s="2">
        <v>0</v>
      </c>
      <c r="J11" s="2">
        <f t="shared" si="1"/>
        <v>-3382.11</v>
      </c>
      <c r="M11" s="2">
        <f t="shared" si="2"/>
        <v>0</v>
      </c>
      <c r="N11" s="2">
        <f t="shared" si="3"/>
        <v>0</v>
      </c>
      <c r="O11" s="2">
        <f t="shared" si="4"/>
        <v>-3329869.72</v>
      </c>
      <c r="R11" s="2">
        <f t="shared" si="5"/>
        <v>0</v>
      </c>
      <c r="S11" s="2">
        <f t="shared" si="6"/>
        <v>0</v>
      </c>
      <c r="T11" s="2">
        <f t="shared" si="9"/>
        <v>0</v>
      </c>
    </row>
    <row r="12" spans="2:20">
      <c r="B12" s="2">
        <f t="shared" si="7"/>
        <v>3329869.72</v>
      </c>
      <c r="D12" s="2">
        <v>0</v>
      </c>
      <c r="E12" s="2">
        <f t="shared" si="0"/>
        <v>-3329869.72</v>
      </c>
      <c r="G12" s="2">
        <f t="shared" si="8"/>
        <v>3382.11</v>
      </c>
      <c r="I12" s="2">
        <v>0</v>
      </c>
      <c r="J12" s="2">
        <f t="shared" si="1"/>
        <v>-3382.11</v>
      </c>
      <c r="M12" s="2">
        <f t="shared" si="2"/>
        <v>0</v>
      </c>
      <c r="N12" s="2">
        <f t="shared" si="3"/>
        <v>0</v>
      </c>
      <c r="O12" s="2">
        <f t="shared" si="4"/>
        <v>-3329869.72</v>
      </c>
      <c r="R12" s="2">
        <f t="shared" si="5"/>
        <v>0</v>
      </c>
      <c r="S12" s="2">
        <f t="shared" si="6"/>
        <v>0</v>
      </c>
      <c r="T12" s="2">
        <f t="shared" si="9"/>
        <v>0</v>
      </c>
    </row>
    <row r="13" spans="2:20">
      <c r="B13" s="2">
        <f t="shared" si="7"/>
        <v>3329869.72</v>
      </c>
      <c r="D13" s="2">
        <v>0</v>
      </c>
      <c r="E13" s="2">
        <f t="shared" si="0"/>
        <v>-3329869.72</v>
      </c>
      <c r="G13" s="2">
        <f t="shared" si="8"/>
        <v>3382.11</v>
      </c>
      <c r="I13" s="2">
        <v>0</v>
      </c>
      <c r="J13" s="2">
        <f t="shared" si="1"/>
        <v>-3382.11</v>
      </c>
      <c r="M13" s="2">
        <f t="shared" si="2"/>
        <v>0</v>
      </c>
      <c r="N13" s="2">
        <f t="shared" si="3"/>
        <v>0</v>
      </c>
      <c r="O13" s="2">
        <f t="shared" si="4"/>
        <v>-3329869.72</v>
      </c>
      <c r="R13" s="2">
        <f t="shared" si="5"/>
        <v>0</v>
      </c>
      <c r="S13" s="2">
        <f t="shared" si="6"/>
        <v>0</v>
      </c>
      <c r="T13" s="2">
        <f t="shared" si="9"/>
        <v>0</v>
      </c>
    </row>
    <row r="14" spans="2:20">
      <c r="B14" s="2">
        <f t="shared" si="7"/>
        <v>3329869.72</v>
      </c>
      <c r="D14" s="2">
        <v>0</v>
      </c>
      <c r="E14" s="2">
        <f t="shared" si="0"/>
        <v>-3329869.72</v>
      </c>
      <c r="G14" s="2">
        <f t="shared" si="8"/>
        <v>3382.11</v>
      </c>
      <c r="I14" s="2">
        <v>0</v>
      </c>
      <c r="J14" s="2">
        <f t="shared" si="1"/>
        <v>-3382.11</v>
      </c>
      <c r="M14" s="2">
        <f t="shared" si="2"/>
        <v>0</v>
      </c>
      <c r="N14" s="2">
        <f t="shared" si="3"/>
        <v>0</v>
      </c>
      <c r="O14" s="2">
        <f t="shared" si="4"/>
        <v>-3329869.72</v>
      </c>
      <c r="R14" s="2">
        <f t="shared" si="5"/>
        <v>0</v>
      </c>
      <c r="S14" s="2">
        <f t="shared" si="6"/>
        <v>0</v>
      </c>
      <c r="T14" s="2">
        <f t="shared" si="9"/>
        <v>0</v>
      </c>
    </row>
    <row r="15" spans="2:20">
      <c r="B15" s="2">
        <f t="shared" si="7"/>
        <v>3329869.72</v>
      </c>
      <c r="D15" s="2">
        <v>0</v>
      </c>
      <c r="E15" s="2">
        <f t="shared" si="0"/>
        <v>-3329869.72</v>
      </c>
      <c r="G15" s="2">
        <f t="shared" si="8"/>
        <v>3382.11</v>
      </c>
      <c r="I15" s="2">
        <v>0</v>
      </c>
      <c r="J15" s="2">
        <f t="shared" si="1"/>
        <v>-3382.11</v>
      </c>
      <c r="M15" s="2">
        <f t="shared" si="2"/>
        <v>0</v>
      </c>
      <c r="N15" s="2">
        <f t="shared" si="3"/>
        <v>0</v>
      </c>
      <c r="O15" s="2">
        <f t="shared" si="4"/>
        <v>-3329869.72</v>
      </c>
      <c r="R15" s="2">
        <f t="shared" si="5"/>
        <v>0</v>
      </c>
      <c r="S15" s="2">
        <f t="shared" si="6"/>
        <v>0</v>
      </c>
      <c r="T15" s="2">
        <f t="shared" si="9"/>
        <v>0</v>
      </c>
    </row>
    <row r="16" spans="2:20">
      <c r="B16" s="2">
        <f t="shared" si="7"/>
        <v>3329869.72</v>
      </c>
      <c r="D16" s="2">
        <v>0</v>
      </c>
      <c r="E16" s="2">
        <f t="shared" si="0"/>
        <v>-3329869.72</v>
      </c>
      <c r="G16" s="2">
        <f t="shared" si="8"/>
        <v>3382.11</v>
      </c>
      <c r="I16" s="2">
        <v>0</v>
      </c>
      <c r="J16" s="2">
        <f t="shared" si="1"/>
        <v>-3382.11</v>
      </c>
      <c r="M16" s="2">
        <f t="shared" si="2"/>
        <v>0</v>
      </c>
      <c r="N16" s="2">
        <f t="shared" si="3"/>
        <v>0</v>
      </c>
      <c r="O16" s="2">
        <f t="shared" si="4"/>
        <v>-3329869.72</v>
      </c>
      <c r="R16" s="2">
        <f t="shared" si="5"/>
        <v>0</v>
      </c>
      <c r="S16" s="2">
        <f t="shared" si="6"/>
        <v>0</v>
      </c>
      <c r="T16" s="2">
        <f t="shared" si="9"/>
        <v>0</v>
      </c>
    </row>
    <row r="17" spans="2:20">
      <c r="B17" s="2">
        <f t="shared" si="7"/>
        <v>3329869.72</v>
      </c>
      <c r="D17" s="2">
        <v>0</v>
      </c>
      <c r="E17" s="2">
        <f t="shared" si="0"/>
        <v>-3329869.72</v>
      </c>
      <c r="G17" s="2">
        <f t="shared" si="8"/>
        <v>3382.11</v>
      </c>
      <c r="I17" s="2">
        <v>0</v>
      </c>
      <c r="J17" s="2">
        <f t="shared" si="1"/>
        <v>-3382.11</v>
      </c>
      <c r="M17" s="2">
        <f t="shared" si="2"/>
        <v>0</v>
      </c>
      <c r="N17" s="2">
        <f t="shared" si="3"/>
        <v>0</v>
      </c>
      <c r="O17" s="2">
        <f t="shared" si="4"/>
        <v>-3329869.72</v>
      </c>
      <c r="R17" s="2">
        <f t="shared" si="5"/>
        <v>0</v>
      </c>
      <c r="S17" s="2">
        <f t="shared" si="6"/>
        <v>0</v>
      </c>
      <c r="T17" s="2">
        <f t="shared" si="9"/>
        <v>0</v>
      </c>
    </row>
    <row r="18" spans="2:20">
      <c r="B18" s="2">
        <f t="shared" si="7"/>
        <v>3329869.72</v>
      </c>
      <c r="D18" s="2">
        <v>0</v>
      </c>
      <c r="E18" s="2">
        <f t="shared" si="0"/>
        <v>-3329869.72</v>
      </c>
      <c r="G18" s="2">
        <f t="shared" si="8"/>
        <v>3382.11</v>
      </c>
      <c r="I18" s="2">
        <v>0</v>
      </c>
      <c r="J18" s="2">
        <f t="shared" si="1"/>
        <v>-3382.11</v>
      </c>
      <c r="M18" s="2">
        <f t="shared" si="2"/>
        <v>0</v>
      </c>
      <c r="N18" s="2">
        <f t="shared" si="3"/>
        <v>0</v>
      </c>
      <c r="O18" s="2">
        <f t="shared" si="4"/>
        <v>-3329869.72</v>
      </c>
      <c r="R18" s="2">
        <f t="shared" si="5"/>
        <v>0</v>
      </c>
      <c r="S18" s="2">
        <f t="shared" si="6"/>
        <v>0</v>
      </c>
      <c r="T18" s="2">
        <f t="shared" si="9"/>
        <v>0</v>
      </c>
    </row>
    <row r="19" spans="2:20">
      <c r="B19" s="2">
        <f t="shared" si="7"/>
        <v>3329869.72</v>
      </c>
      <c r="D19" s="2">
        <v>0</v>
      </c>
      <c r="E19" s="2">
        <f t="shared" si="0"/>
        <v>-3329869.72</v>
      </c>
      <c r="G19" s="2">
        <f t="shared" si="8"/>
        <v>3382.11</v>
      </c>
      <c r="I19" s="2">
        <v>0</v>
      </c>
      <c r="J19" s="2">
        <f t="shared" si="1"/>
        <v>-3382.11</v>
      </c>
      <c r="M19" s="2">
        <f t="shared" si="2"/>
        <v>0</v>
      </c>
      <c r="N19" s="2">
        <f t="shared" si="3"/>
        <v>0</v>
      </c>
      <c r="O19" s="2">
        <f t="shared" si="4"/>
        <v>-3329869.72</v>
      </c>
      <c r="R19" s="2">
        <f t="shared" si="5"/>
        <v>0</v>
      </c>
      <c r="S19" s="2">
        <f t="shared" si="6"/>
        <v>0</v>
      </c>
      <c r="T19" s="2">
        <f t="shared" si="9"/>
        <v>0</v>
      </c>
    </row>
    <row r="20" spans="2:20">
      <c r="B20" s="2">
        <f t="shared" si="7"/>
        <v>3329869.72</v>
      </c>
      <c r="D20" s="2">
        <v>0</v>
      </c>
      <c r="E20" s="2">
        <f t="shared" si="0"/>
        <v>-3329869.72</v>
      </c>
      <c r="G20" s="2">
        <f t="shared" si="8"/>
        <v>3382.11</v>
      </c>
      <c r="I20" s="2">
        <v>0</v>
      </c>
      <c r="J20" s="2">
        <f t="shared" si="1"/>
        <v>-3382.11</v>
      </c>
      <c r="M20" s="2">
        <f t="shared" si="2"/>
        <v>0</v>
      </c>
      <c r="N20" s="2">
        <f t="shared" si="3"/>
        <v>0</v>
      </c>
      <c r="O20" s="2">
        <f t="shared" si="4"/>
        <v>-3329869.72</v>
      </c>
      <c r="R20" s="2">
        <f t="shared" si="5"/>
        <v>0</v>
      </c>
      <c r="S20" s="2">
        <f t="shared" si="6"/>
        <v>0</v>
      </c>
      <c r="T20" s="2">
        <f t="shared" si="9"/>
        <v>0</v>
      </c>
    </row>
    <row r="21" spans="2:20">
      <c r="B21" s="2">
        <f t="shared" si="7"/>
        <v>3329869.72</v>
      </c>
      <c r="D21" s="2">
        <v>0</v>
      </c>
      <c r="E21" s="2">
        <f t="shared" si="0"/>
        <v>-3329869.72</v>
      </c>
      <c r="G21" s="2">
        <f t="shared" si="8"/>
        <v>3382.11</v>
      </c>
      <c r="I21" s="2">
        <v>0</v>
      </c>
      <c r="J21" s="2">
        <f t="shared" si="1"/>
        <v>-3382.11</v>
      </c>
      <c r="M21" s="2">
        <f t="shared" si="2"/>
        <v>0</v>
      </c>
      <c r="N21" s="2">
        <f t="shared" si="3"/>
        <v>0</v>
      </c>
      <c r="O21" s="2">
        <f t="shared" si="4"/>
        <v>-3329869.72</v>
      </c>
      <c r="R21" s="2">
        <f t="shared" si="5"/>
        <v>0</v>
      </c>
      <c r="S21" s="2">
        <f t="shared" si="6"/>
        <v>0</v>
      </c>
      <c r="T21" s="2">
        <f t="shared" si="9"/>
        <v>0</v>
      </c>
    </row>
    <row r="22" spans="2:20">
      <c r="B22" s="2">
        <f t="shared" si="7"/>
        <v>3329869.72</v>
      </c>
      <c r="D22" s="2">
        <v>0</v>
      </c>
      <c r="E22" s="2">
        <f t="shared" si="0"/>
        <v>-3329869.72</v>
      </c>
      <c r="G22" s="2">
        <f t="shared" si="8"/>
        <v>3382.11</v>
      </c>
      <c r="I22" s="2">
        <v>0</v>
      </c>
      <c r="J22" s="2">
        <f t="shared" si="1"/>
        <v>-3382.11</v>
      </c>
      <c r="M22" s="2">
        <f t="shared" si="2"/>
        <v>0</v>
      </c>
      <c r="N22" s="2">
        <f t="shared" si="3"/>
        <v>0</v>
      </c>
      <c r="O22" s="2">
        <f t="shared" si="4"/>
        <v>-3329869.72</v>
      </c>
      <c r="R22" s="2">
        <f t="shared" si="5"/>
        <v>0</v>
      </c>
      <c r="S22" s="2">
        <f t="shared" si="6"/>
        <v>0</v>
      </c>
      <c r="T22" s="2">
        <f t="shared" si="9"/>
        <v>0</v>
      </c>
    </row>
    <row r="23" spans="2:20">
      <c r="B23" s="2">
        <f t="shared" si="7"/>
        <v>3329869.72</v>
      </c>
      <c r="D23" s="2">
        <v>0</v>
      </c>
      <c r="E23" s="2">
        <f t="shared" si="0"/>
        <v>-3329869.72</v>
      </c>
      <c r="G23" s="2">
        <f t="shared" si="8"/>
        <v>3382.11</v>
      </c>
      <c r="I23" s="2">
        <v>0</v>
      </c>
      <c r="J23" s="2">
        <f t="shared" si="1"/>
        <v>-3382.11</v>
      </c>
      <c r="M23" s="2">
        <f t="shared" si="2"/>
        <v>0</v>
      </c>
      <c r="N23" s="2">
        <f t="shared" si="3"/>
        <v>0</v>
      </c>
      <c r="O23" s="2">
        <f t="shared" si="4"/>
        <v>-3329869.72</v>
      </c>
      <c r="R23" s="2">
        <f t="shared" si="5"/>
        <v>0</v>
      </c>
      <c r="S23" s="2">
        <f t="shared" si="6"/>
        <v>0</v>
      </c>
      <c r="T23" s="2">
        <f t="shared" si="9"/>
        <v>0</v>
      </c>
    </row>
    <row r="24" spans="2:20">
      <c r="B24" s="2">
        <f t="shared" si="7"/>
        <v>3329869.72</v>
      </c>
      <c r="D24" s="2">
        <v>0</v>
      </c>
      <c r="E24" s="2">
        <f t="shared" si="0"/>
        <v>-3329869.72</v>
      </c>
      <c r="G24" s="2">
        <f t="shared" si="8"/>
        <v>3382.11</v>
      </c>
      <c r="I24" s="2">
        <v>0</v>
      </c>
      <c r="J24" s="2">
        <f t="shared" si="1"/>
        <v>-3382.11</v>
      </c>
      <c r="M24" s="2">
        <f t="shared" si="2"/>
        <v>0</v>
      </c>
      <c r="N24" s="2">
        <f t="shared" si="3"/>
        <v>0</v>
      </c>
      <c r="O24" s="2">
        <f t="shared" si="4"/>
        <v>-3329869.72</v>
      </c>
      <c r="R24" s="2">
        <f t="shared" si="5"/>
        <v>0</v>
      </c>
      <c r="S24" s="2">
        <f t="shared" si="6"/>
        <v>0</v>
      </c>
      <c r="T24" s="2">
        <f t="shared" si="9"/>
        <v>0</v>
      </c>
    </row>
    <row r="25" spans="2:20">
      <c r="B25" s="2">
        <f t="shared" si="7"/>
        <v>3329869.72</v>
      </c>
      <c r="D25" s="2">
        <v>0</v>
      </c>
      <c r="E25" s="2">
        <f t="shared" si="0"/>
        <v>-3329869.72</v>
      </c>
      <c r="G25" s="2">
        <f t="shared" si="8"/>
        <v>3382.11</v>
      </c>
      <c r="I25" s="2">
        <v>0</v>
      </c>
      <c r="J25" s="2">
        <f t="shared" si="1"/>
        <v>-3382.11</v>
      </c>
      <c r="M25" s="2">
        <f t="shared" si="2"/>
        <v>0</v>
      </c>
      <c r="N25" s="2">
        <f t="shared" si="3"/>
        <v>0</v>
      </c>
      <c r="O25" s="2">
        <f t="shared" si="4"/>
        <v>-3329869.72</v>
      </c>
      <c r="R25" s="2">
        <f t="shared" si="5"/>
        <v>0</v>
      </c>
      <c r="S25" s="2">
        <f t="shared" si="6"/>
        <v>0</v>
      </c>
      <c r="T25" s="2">
        <f t="shared" si="9"/>
        <v>0</v>
      </c>
    </row>
    <row r="26" spans="2:20">
      <c r="B26" s="2">
        <f t="shared" si="7"/>
        <v>3329869.72</v>
      </c>
      <c r="D26" s="2">
        <v>0</v>
      </c>
      <c r="E26" s="2">
        <f t="shared" si="0"/>
        <v>-3329869.72</v>
      </c>
      <c r="G26" s="2">
        <f t="shared" si="8"/>
        <v>3382.11</v>
      </c>
      <c r="I26" s="2">
        <v>0</v>
      </c>
      <c r="J26" s="2">
        <f t="shared" si="1"/>
        <v>-3382.11</v>
      </c>
      <c r="M26" s="2">
        <f t="shared" si="2"/>
        <v>0</v>
      </c>
      <c r="N26" s="2">
        <f t="shared" si="3"/>
        <v>0</v>
      </c>
      <c r="O26" s="2">
        <f t="shared" si="4"/>
        <v>-3329869.72</v>
      </c>
      <c r="R26" s="2">
        <f t="shared" si="5"/>
        <v>0</v>
      </c>
      <c r="S26" s="2">
        <f t="shared" si="6"/>
        <v>0</v>
      </c>
      <c r="T26" s="2">
        <f t="shared" si="9"/>
        <v>0</v>
      </c>
    </row>
    <row r="27" spans="2:20">
      <c r="B27" s="2">
        <f t="shared" si="7"/>
        <v>3329869.72</v>
      </c>
      <c r="D27" s="2">
        <v>0</v>
      </c>
      <c r="E27" s="2">
        <f t="shared" si="0"/>
        <v>-3329869.72</v>
      </c>
      <c r="G27" s="2">
        <f t="shared" si="8"/>
        <v>3382.11</v>
      </c>
      <c r="I27" s="2">
        <v>0</v>
      </c>
      <c r="J27" s="2">
        <f t="shared" si="1"/>
        <v>-3382.11</v>
      </c>
      <c r="M27" s="2">
        <f t="shared" si="2"/>
        <v>0</v>
      </c>
      <c r="N27" s="2">
        <f t="shared" si="3"/>
        <v>0</v>
      </c>
      <c r="O27" s="2">
        <f t="shared" si="4"/>
        <v>-3329869.72</v>
      </c>
      <c r="R27" s="2">
        <f t="shared" si="5"/>
        <v>0</v>
      </c>
      <c r="S27" s="2">
        <f t="shared" si="6"/>
        <v>0</v>
      </c>
      <c r="T27" s="2">
        <f t="shared" si="9"/>
        <v>0</v>
      </c>
    </row>
    <row r="28" spans="2:20">
      <c r="B28" s="2">
        <f t="shared" si="7"/>
        <v>3329869.72</v>
      </c>
      <c r="D28" s="2">
        <v>0</v>
      </c>
      <c r="E28" s="2">
        <f t="shared" si="0"/>
        <v>-3329869.72</v>
      </c>
      <c r="G28" s="2">
        <f t="shared" si="8"/>
        <v>3382.11</v>
      </c>
      <c r="I28" s="2">
        <v>0</v>
      </c>
      <c r="J28" s="2">
        <f t="shared" si="1"/>
        <v>-3382.11</v>
      </c>
      <c r="M28" s="2">
        <f t="shared" si="2"/>
        <v>0</v>
      </c>
      <c r="N28" s="2">
        <f t="shared" si="3"/>
        <v>0</v>
      </c>
      <c r="O28" s="2">
        <f t="shared" si="4"/>
        <v>-3329869.72</v>
      </c>
      <c r="R28" s="2">
        <f t="shared" si="5"/>
        <v>0</v>
      </c>
      <c r="S28" s="2">
        <f t="shared" si="6"/>
        <v>0</v>
      </c>
      <c r="T28" s="2">
        <f t="shared" si="9"/>
        <v>0</v>
      </c>
    </row>
    <row r="29" spans="2:20">
      <c r="B29" s="2">
        <f t="shared" si="7"/>
        <v>3329869.72</v>
      </c>
      <c r="D29" s="2">
        <v>0</v>
      </c>
      <c r="E29" s="2">
        <f t="shared" si="0"/>
        <v>-3329869.72</v>
      </c>
      <c r="G29" s="2">
        <f t="shared" si="8"/>
        <v>3382.11</v>
      </c>
      <c r="I29" s="2">
        <v>0</v>
      </c>
      <c r="J29" s="2">
        <f t="shared" si="1"/>
        <v>-3382.11</v>
      </c>
      <c r="M29" s="2">
        <f t="shared" si="2"/>
        <v>0</v>
      </c>
      <c r="N29" s="2">
        <f t="shared" si="3"/>
        <v>0</v>
      </c>
      <c r="O29" s="2">
        <f t="shared" si="4"/>
        <v>-3329869.72</v>
      </c>
      <c r="R29" s="2">
        <f t="shared" si="5"/>
        <v>0</v>
      </c>
      <c r="S29" s="2">
        <f t="shared" si="6"/>
        <v>0</v>
      </c>
      <c r="T29" s="2">
        <f t="shared" si="9"/>
        <v>0</v>
      </c>
    </row>
    <row r="30" spans="2:20">
      <c r="B30" s="2">
        <f t="shared" si="7"/>
        <v>3329869.72</v>
      </c>
      <c r="D30" s="2">
        <v>0</v>
      </c>
      <c r="E30" s="2">
        <f t="shared" si="0"/>
        <v>-3329869.72</v>
      </c>
      <c r="G30" s="2">
        <f t="shared" si="8"/>
        <v>3382.11</v>
      </c>
      <c r="I30" s="2">
        <v>0</v>
      </c>
      <c r="J30" s="2">
        <f t="shared" si="1"/>
        <v>-3382.11</v>
      </c>
      <c r="M30" s="2">
        <f t="shared" si="2"/>
        <v>0</v>
      </c>
      <c r="N30" s="2">
        <f t="shared" si="3"/>
        <v>0</v>
      </c>
      <c r="O30" s="2">
        <f t="shared" si="4"/>
        <v>-3329869.72</v>
      </c>
      <c r="R30" s="2">
        <f t="shared" si="5"/>
        <v>0</v>
      </c>
      <c r="S30" s="2">
        <f t="shared" si="6"/>
        <v>0</v>
      </c>
      <c r="T30" s="2">
        <f t="shared" si="9"/>
        <v>0</v>
      </c>
    </row>
    <row r="31" spans="2:20">
      <c r="B31" s="2">
        <f t="shared" si="7"/>
        <v>3329869.72</v>
      </c>
      <c r="D31" s="2">
        <v>0</v>
      </c>
      <c r="E31" s="2">
        <f t="shared" si="0"/>
        <v>-3329869.72</v>
      </c>
      <c r="G31" s="2">
        <f t="shared" si="8"/>
        <v>3382.11</v>
      </c>
      <c r="I31" s="2">
        <v>0</v>
      </c>
      <c r="J31" s="2">
        <f t="shared" si="1"/>
        <v>-3382.11</v>
      </c>
      <c r="M31" s="2">
        <f t="shared" si="2"/>
        <v>0</v>
      </c>
      <c r="N31" s="2">
        <f t="shared" si="3"/>
        <v>0</v>
      </c>
      <c r="O31" s="2">
        <f t="shared" si="4"/>
        <v>-3329869.72</v>
      </c>
      <c r="R31" s="2">
        <f t="shared" si="5"/>
        <v>0</v>
      </c>
      <c r="S31" s="2">
        <f t="shared" si="6"/>
        <v>0</v>
      </c>
      <c r="T31" s="2">
        <f t="shared" si="9"/>
        <v>0</v>
      </c>
    </row>
    <row r="32" spans="2:20">
      <c r="B32" s="2">
        <f t="shared" si="7"/>
        <v>3329869.72</v>
      </c>
      <c r="D32" s="2">
        <v>0</v>
      </c>
      <c r="E32" s="2">
        <f t="shared" si="0"/>
        <v>-3329869.72</v>
      </c>
      <c r="G32" s="2">
        <f t="shared" si="8"/>
        <v>3382.11</v>
      </c>
      <c r="I32" s="2">
        <v>0</v>
      </c>
      <c r="J32" s="2">
        <f t="shared" si="1"/>
        <v>-3382.11</v>
      </c>
      <c r="M32" s="2">
        <f t="shared" si="2"/>
        <v>0</v>
      </c>
      <c r="N32" s="2">
        <f t="shared" si="3"/>
        <v>0</v>
      </c>
      <c r="O32" s="2">
        <f t="shared" si="4"/>
        <v>-3329869.72</v>
      </c>
      <c r="R32" s="2">
        <f t="shared" si="5"/>
        <v>0</v>
      </c>
      <c r="S32" s="2">
        <f t="shared" si="6"/>
        <v>0</v>
      </c>
      <c r="T32" s="2">
        <f t="shared" si="9"/>
        <v>0</v>
      </c>
    </row>
    <row r="33" spans="2:20">
      <c r="B33" s="2">
        <f t="shared" si="7"/>
        <v>3329869.72</v>
      </c>
      <c r="D33" s="2">
        <v>0</v>
      </c>
      <c r="E33" s="2">
        <f t="shared" si="0"/>
        <v>-3329869.72</v>
      </c>
      <c r="G33" s="2">
        <f t="shared" si="8"/>
        <v>3382.11</v>
      </c>
      <c r="I33" s="2">
        <v>0</v>
      </c>
      <c r="J33" s="2">
        <f t="shared" si="1"/>
        <v>-3382.11</v>
      </c>
      <c r="M33" s="2">
        <f t="shared" si="2"/>
        <v>0</v>
      </c>
      <c r="N33" s="2">
        <f t="shared" si="3"/>
        <v>0</v>
      </c>
      <c r="O33" s="2">
        <f t="shared" si="4"/>
        <v>-3329869.72</v>
      </c>
      <c r="R33" s="2">
        <f t="shared" si="5"/>
        <v>0</v>
      </c>
      <c r="S33" s="2">
        <f t="shared" si="6"/>
        <v>0</v>
      </c>
      <c r="T33" s="2">
        <f t="shared" si="9"/>
        <v>0</v>
      </c>
    </row>
    <row r="34" spans="2:20">
      <c r="B34" s="2">
        <f t="shared" si="7"/>
        <v>3329869.72</v>
      </c>
      <c r="D34" s="2">
        <v>0</v>
      </c>
      <c r="E34" s="2">
        <f t="shared" si="0"/>
        <v>-3329869.72</v>
      </c>
      <c r="G34" s="2">
        <f t="shared" si="8"/>
        <v>3382.11</v>
      </c>
      <c r="I34" s="2">
        <v>0</v>
      </c>
      <c r="J34" s="2">
        <f t="shared" si="1"/>
        <v>-3382.11</v>
      </c>
      <c r="M34" s="2">
        <f t="shared" si="2"/>
        <v>0</v>
      </c>
      <c r="N34" s="2">
        <f t="shared" si="3"/>
        <v>0</v>
      </c>
      <c r="O34" s="2">
        <f t="shared" si="4"/>
        <v>-3329869.72</v>
      </c>
      <c r="R34" s="2">
        <f t="shared" si="5"/>
        <v>0</v>
      </c>
      <c r="S34" s="2">
        <f t="shared" si="6"/>
        <v>0</v>
      </c>
      <c r="T34" s="2">
        <f t="shared" si="9"/>
        <v>0</v>
      </c>
    </row>
    <row r="35" spans="2:20">
      <c r="B35" s="2">
        <f t="shared" si="7"/>
        <v>3329869.72</v>
      </c>
      <c r="D35" s="2">
        <v>0</v>
      </c>
      <c r="E35" s="2">
        <f t="shared" si="0"/>
        <v>-3329869.72</v>
      </c>
      <c r="G35" s="2">
        <f t="shared" si="8"/>
        <v>3382.11</v>
      </c>
      <c r="I35" s="2">
        <v>0</v>
      </c>
      <c r="J35" s="2">
        <f t="shared" si="1"/>
        <v>-3382.11</v>
      </c>
      <c r="M35" s="2">
        <f t="shared" si="2"/>
        <v>0</v>
      </c>
      <c r="N35" s="2">
        <f t="shared" si="3"/>
        <v>0</v>
      </c>
      <c r="O35" s="2">
        <f t="shared" si="4"/>
        <v>-3329869.72</v>
      </c>
      <c r="R35" s="2">
        <f t="shared" si="5"/>
        <v>0</v>
      </c>
      <c r="S35" s="2">
        <f t="shared" si="6"/>
        <v>0</v>
      </c>
      <c r="T35" s="2">
        <f t="shared" si="9"/>
        <v>0</v>
      </c>
    </row>
    <row r="36" spans="2:20">
      <c r="B36" s="2">
        <f t="shared" si="7"/>
        <v>3329869.72</v>
      </c>
      <c r="D36" s="2">
        <v>0</v>
      </c>
      <c r="E36" s="2">
        <f t="shared" si="0"/>
        <v>-3329869.72</v>
      </c>
      <c r="G36" s="2">
        <f t="shared" si="8"/>
        <v>3382.11</v>
      </c>
      <c r="I36" s="2">
        <v>0</v>
      </c>
      <c r="J36" s="2">
        <f t="shared" si="1"/>
        <v>-3382.11</v>
      </c>
      <c r="M36" s="2">
        <f t="shared" si="2"/>
        <v>0</v>
      </c>
      <c r="N36" s="2">
        <f t="shared" si="3"/>
        <v>0</v>
      </c>
      <c r="O36" s="2">
        <f t="shared" si="4"/>
        <v>-3329869.72</v>
      </c>
      <c r="R36" s="2">
        <f t="shared" si="5"/>
        <v>0</v>
      </c>
      <c r="S36" s="2">
        <f t="shared" si="6"/>
        <v>0</v>
      </c>
      <c r="T36" s="2">
        <f t="shared" si="9"/>
        <v>0</v>
      </c>
    </row>
    <row r="37" spans="2:20">
      <c r="B37" s="2">
        <f t="shared" si="7"/>
        <v>3329869.72</v>
      </c>
      <c r="D37" s="2">
        <v>0</v>
      </c>
      <c r="E37" s="2">
        <f t="shared" si="0"/>
        <v>-3329869.72</v>
      </c>
      <c r="G37" s="2">
        <f t="shared" si="8"/>
        <v>3382.11</v>
      </c>
      <c r="I37" s="2">
        <v>0</v>
      </c>
      <c r="J37" s="2">
        <f t="shared" si="1"/>
        <v>-3382.11</v>
      </c>
      <c r="M37" s="2">
        <f t="shared" si="2"/>
        <v>0</v>
      </c>
      <c r="N37" s="2">
        <f t="shared" si="3"/>
        <v>0</v>
      </c>
      <c r="O37" s="2">
        <f t="shared" si="4"/>
        <v>-3329869.72</v>
      </c>
      <c r="R37" s="2">
        <f t="shared" si="5"/>
        <v>0</v>
      </c>
      <c r="S37" s="2">
        <f t="shared" si="6"/>
        <v>0</v>
      </c>
      <c r="T37" s="2">
        <f t="shared" si="9"/>
        <v>0</v>
      </c>
    </row>
    <row r="38" spans="2:20">
      <c r="B38" s="2">
        <f t="shared" si="7"/>
        <v>3329869.72</v>
      </c>
      <c r="D38" s="2">
        <v>0</v>
      </c>
      <c r="E38" s="2">
        <f t="shared" si="0"/>
        <v>-3329869.72</v>
      </c>
      <c r="G38" s="2">
        <f t="shared" si="8"/>
        <v>3382.11</v>
      </c>
      <c r="I38" s="2">
        <v>0</v>
      </c>
      <c r="J38" s="2">
        <f t="shared" si="1"/>
        <v>-3382.11</v>
      </c>
      <c r="M38" s="2">
        <f t="shared" si="2"/>
        <v>0</v>
      </c>
      <c r="N38" s="2">
        <f t="shared" si="3"/>
        <v>0</v>
      </c>
      <c r="O38" s="2">
        <f t="shared" si="4"/>
        <v>-3329869.72</v>
      </c>
      <c r="R38" s="2">
        <f t="shared" si="5"/>
        <v>0</v>
      </c>
      <c r="S38" s="2">
        <f t="shared" si="6"/>
        <v>0</v>
      </c>
      <c r="T38" s="2">
        <f t="shared" si="9"/>
        <v>0</v>
      </c>
    </row>
    <row r="39" spans="2:20">
      <c r="B39" s="2">
        <f t="shared" si="7"/>
        <v>3329869.72</v>
      </c>
      <c r="D39" s="2">
        <v>0</v>
      </c>
      <c r="E39" s="2">
        <f t="shared" si="0"/>
        <v>-3329869.72</v>
      </c>
      <c r="G39" s="2">
        <f t="shared" si="8"/>
        <v>3382.11</v>
      </c>
      <c r="I39" s="2">
        <v>0</v>
      </c>
      <c r="J39" s="2">
        <f t="shared" si="1"/>
        <v>-3382.11</v>
      </c>
      <c r="M39" s="2">
        <f t="shared" si="2"/>
        <v>0</v>
      </c>
      <c r="N39" s="2">
        <f t="shared" si="3"/>
        <v>0</v>
      </c>
      <c r="O39" s="2">
        <f t="shared" si="4"/>
        <v>-3329869.72</v>
      </c>
      <c r="R39" s="2">
        <f t="shared" si="5"/>
        <v>0</v>
      </c>
      <c r="S39" s="2">
        <f t="shared" si="6"/>
        <v>0</v>
      </c>
      <c r="T39" s="2">
        <f t="shared" si="9"/>
        <v>0</v>
      </c>
    </row>
    <row r="40" spans="2:20">
      <c r="B40" s="2">
        <f t="shared" si="7"/>
        <v>3329869.72</v>
      </c>
      <c r="D40" s="2">
        <v>0</v>
      </c>
      <c r="E40" s="2">
        <f t="shared" si="0"/>
        <v>-3329869.72</v>
      </c>
      <c r="G40" s="2">
        <f t="shared" si="8"/>
        <v>3382.11</v>
      </c>
      <c r="I40" s="2">
        <v>0</v>
      </c>
      <c r="J40" s="2">
        <f t="shared" si="1"/>
        <v>-3382.11</v>
      </c>
      <c r="M40" s="2">
        <f t="shared" si="2"/>
        <v>0</v>
      </c>
      <c r="N40" s="2">
        <f t="shared" si="3"/>
        <v>0</v>
      </c>
      <c r="O40" s="2">
        <f t="shared" si="4"/>
        <v>-3329869.72</v>
      </c>
      <c r="R40" s="2">
        <f t="shared" si="5"/>
        <v>0</v>
      </c>
      <c r="S40" s="2">
        <f t="shared" si="6"/>
        <v>0</v>
      </c>
      <c r="T40" s="2">
        <f t="shared" si="9"/>
        <v>0</v>
      </c>
    </row>
    <row r="41" spans="2:20">
      <c r="B41" s="2">
        <f t="shared" si="7"/>
        <v>3329869.72</v>
      </c>
      <c r="D41" s="2">
        <v>0</v>
      </c>
      <c r="E41" s="2">
        <f t="shared" si="0"/>
        <v>-3329869.72</v>
      </c>
      <c r="G41" s="2">
        <f t="shared" si="8"/>
        <v>3382.11</v>
      </c>
      <c r="I41" s="2">
        <v>0</v>
      </c>
      <c r="J41" s="2">
        <f t="shared" si="1"/>
        <v>-3382.11</v>
      </c>
      <c r="M41" s="2">
        <f t="shared" si="2"/>
        <v>0</v>
      </c>
      <c r="N41" s="2">
        <f t="shared" si="3"/>
        <v>0</v>
      </c>
      <c r="O41" s="2">
        <f t="shared" si="4"/>
        <v>-3329869.72</v>
      </c>
      <c r="R41" s="2">
        <f t="shared" si="5"/>
        <v>0</v>
      </c>
      <c r="S41" s="2">
        <f t="shared" si="6"/>
        <v>0</v>
      </c>
      <c r="T41" s="2">
        <f t="shared" si="9"/>
        <v>0</v>
      </c>
    </row>
    <row r="42" spans="2:20">
      <c r="B42" s="2">
        <f t="shared" si="7"/>
        <v>3329869.72</v>
      </c>
      <c r="D42" s="2">
        <v>0</v>
      </c>
      <c r="E42" s="2">
        <f t="shared" si="0"/>
        <v>-3329869.72</v>
      </c>
      <c r="G42" s="2">
        <f t="shared" si="8"/>
        <v>3382.11</v>
      </c>
      <c r="I42" s="2">
        <v>0</v>
      </c>
      <c r="J42" s="2">
        <f t="shared" si="1"/>
        <v>-3382.11</v>
      </c>
      <c r="M42" s="2">
        <f t="shared" si="2"/>
        <v>0</v>
      </c>
      <c r="N42" s="2">
        <f t="shared" si="3"/>
        <v>0</v>
      </c>
      <c r="O42" s="2">
        <f t="shared" si="4"/>
        <v>-3329869.72</v>
      </c>
      <c r="R42" s="2">
        <f t="shared" si="5"/>
        <v>0</v>
      </c>
      <c r="S42" s="2">
        <f t="shared" si="6"/>
        <v>0</v>
      </c>
      <c r="T42" s="2">
        <f t="shared" si="9"/>
        <v>0</v>
      </c>
    </row>
    <row r="43" spans="2:20">
      <c r="B43" s="2">
        <f t="shared" si="7"/>
        <v>3329869.72</v>
      </c>
      <c r="D43" s="2">
        <v>0</v>
      </c>
      <c r="E43" s="2">
        <f t="shared" si="0"/>
        <v>-3329869.72</v>
      </c>
      <c r="G43" s="2">
        <f t="shared" si="8"/>
        <v>3382.11</v>
      </c>
      <c r="I43" s="2">
        <v>0</v>
      </c>
      <c r="J43" s="2">
        <f t="shared" si="1"/>
        <v>-3382.11</v>
      </c>
      <c r="M43" s="2">
        <f t="shared" si="2"/>
        <v>0</v>
      </c>
      <c r="N43" s="2">
        <f t="shared" si="3"/>
        <v>0</v>
      </c>
      <c r="O43" s="2">
        <f t="shared" si="4"/>
        <v>-3329869.72</v>
      </c>
      <c r="R43" s="2">
        <f t="shared" si="5"/>
        <v>0</v>
      </c>
      <c r="S43" s="2">
        <f t="shared" si="6"/>
        <v>0</v>
      </c>
      <c r="T43" s="2">
        <f t="shared" si="9"/>
        <v>0</v>
      </c>
    </row>
    <row r="44" spans="2:20">
      <c r="B44" s="2">
        <f t="shared" si="7"/>
        <v>3329869.72</v>
      </c>
      <c r="D44" s="2">
        <v>0</v>
      </c>
      <c r="E44" s="2">
        <f t="shared" si="0"/>
        <v>-3329869.72</v>
      </c>
      <c r="G44" s="2">
        <f t="shared" si="8"/>
        <v>3382.11</v>
      </c>
      <c r="I44" s="2">
        <v>0</v>
      </c>
      <c r="J44" s="2">
        <f t="shared" si="1"/>
        <v>-3382.11</v>
      </c>
      <c r="M44" s="2">
        <f t="shared" si="2"/>
        <v>0</v>
      </c>
      <c r="N44" s="2">
        <f t="shared" si="3"/>
        <v>0</v>
      </c>
      <c r="O44" s="2">
        <f t="shared" si="4"/>
        <v>-3329869.72</v>
      </c>
      <c r="R44" s="2">
        <f t="shared" si="5"/>
        <v>0</v>
      </c>
      <c r="S44" s="2">
        <f t="shared" si="6"/>
        <v>0</v>
      </c>
      <c r="T44" s="2">
        <f t="shared" si="9"/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B4" sqref="B4:E4"/>
    </sheetView>
  </sheetViews>
  <sheetFormatPr defaultColWidth="9" defaultRowHeight="13.5" outlineLevelRow="3" outlineLevelCol="5"/>
  <cols>
    <col min="1" max="1" width="17" style="1" customWidth="1"/>
    <col min="2" max="2" width="13.75" style="2"/>
    <col min="3" max="3" width="16" style="2"/>
    <col min="4" max="4" width="12.625" style="2"/>
    <col min="5" max="6" width="14.25" style="2" customWidth="1"/>
  </cols>
  <sheetData>
    <row r="1" spans="1:6">
      <c r="A1" s="1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>
      <c r="A2" s="1">
        <v>45838</v>
      </c>
      <c r="B2" s="2">
        <v>-220000</v>
      </c>
      <c r="C2" s="2">
        <v>-464500</v>
      </c>
      <c r="D2" s="2">
        <v>-52000</v>
      </c>
      <c r="E2" s="2">
        <v>-200000</v>
      </c>
      <c r="F2" s="2">
        <v>20100</v>
      </c>
    </row>
    <row r="3" spans="1:6">
      <c r="A3" s="1">
        <v>45840</v>
      </c>
      <c r="B3" s="2">
        <v>-220000</v>
      </c>
      <c r="C3" s="2">
        <v>-464500</v>
      </c>
      <c r="D3" s="2">
        <v>-52000</v>
      </c>
      <c r="E3" s="2">
        <v>-300000</v>
      </c>
      <c r="F3" s="2">
        <v>20100</v>
      </c>
    </row>
    <row r="4" spans="1:6">
      <c r="A4" s="1">
        <v>45874</v>
      </c>
      <c r="B4" s="2">
        <v>-220000</v>
      </c>
      <c r="C4" s="2">
        <v>-2407500</v>
      </c>
      <c r="D4" s="2">
        <v>-52000</v>
      </c>
      <c r="E4" s="2">
        <v>-300000</v>
      </c>
      <c r="F4" s="2">
        <v>20300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投资</vt:lpstr>
      <vt:lpstr>资产负债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2025-09-30T06:33:05Z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186D4EC003B94FEA873F624900A43A68_12</vt:lpwstr>
  </property>
</Properties>
</file>