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800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<sst xmlns="http://schemas.openxmlformats.org/spreadsheetml/2006/main" count="118" uniqueCount="117">
  <si>
    <t>代码</t>
  </si>
  <si>
    <t>名称</t>
  </si>
  <si>
    <t>评星</t>
  </si>
  <si>
    <t>星权重</t>
  </si>
  <si>
    <t>评分</t>
  </si>
  <si>
    <t>分权重</t>
  </si>
  <si>
    <t>加减分</t>
  </si>
  <si>
    <t>权重</t>
  </si>
  <si>
    <t>评分日期</t>
  </si>
  <si>
    <t>当前计划</t>
  </si>
  <si>
    <t>新计划（2025/8/9）</t>
  </si>
  <si>
    <t>000858</t>
  </si>
  <si>
    <t>五粮液</t>
  </si>
  <si>
    <t>买了2.5w，不确定白酒是否会继续下跌</t>
  </si>
  <si>
    <t>爱美客</t>
  </si>
  <si>
    <t>买了6.9w，等反转</t>
  </si>
  <si>
    <t>公牛集团</t>
  </si>
  <si>
    <t>买了6.7w，等反转</t>
  </si>
  <si>
    <t>迈瑞医疗</t>
  </si>
  <si>
    <t>买了6.8w，等反转</t>
  </si>
  <si>
    <t>健帆生物</t>
  </si>
  <si>
    <t>买了6.5w，等反转</t>
  </si>
  <si>
    <t>珀莱雅</t>
  </si>
  <si>
    <t>买了5w，等反转</t>
  </si>
  <si>
    <t>兴齐眼药</t>
  </si>
  <si>
    <t>买了6.4w，右侧上涨中</t>
  </si>
  <si>
    <t>600276</t>
  </si>
  <si>
    <t>恒瑞医药</t>
  </si>
  <si>
    <t>买了2.2w，右侧上涨中</t>
  </si>
  <si>
    <t>603259</t>
  </si>
  <si>
    <t>药明康德</t>
  </si>
  <si>
    <t>买了2.6w，右侧上涨中</t>
  </si>
  <si>
    <t>603129</t>
  </si>
  <si>
    <t>春风动力</t>
  </si>
  <si>
    <t>买了4.5w，右侧上涨中</t>
  </si>
  <si>
    <t>亿联网络</t>
  </si>
  <si>
    <t>买了4.1w，等反转</t>
  </si>
  <si>
    <t>605117</t>
  </si>
  <si>
    <t>德业股份</t>
  </si>
  <si>
    <t>买了6.4w,等反转</t>
  </si>
  <si>
    <t>002714</t>
  </si>
  <si>
    <t>牧原股份</t>
  </si>
  <si>
    <t>买了2.4w,右侧上涨中</t>
  </si>
  <si>
    <t>002032</t>
  </si>
  <si>
    <t>苏泊尔</t>
  </si>
  <si>
    <t>买了2.1w，等反转</t>
  </si>
  <si>
    <t>欧派家居</t>
  </si>
  <si>
    <t>买了4.5w，不确定房地产是否会继续下跌</t>
  </si>
  <si>
    <t>000983</t>
  </si>
  <si>
    <t>山西焦煤</t>
  </si>
  <si>
    <t>买了2.3w，右侧上涨中</t>
  </si>
  <si>
    <t>002690</t>
  </si>
  <si>
    <t>美亚光电</t>
  </si>
  <si>
    <t>买了6.2w，右侧上涨中</t>
  </si>
  <si>
    <t>605305</t>
  </si>
  <si>
    <t>中际联合</t>
  </si>
  <si>
    <t>买了4.1w，右侧上涨中</t>
  </si>
  <si>
    <t>002773</t>
  </si>
  <si>
    <t>康弘药业</t>
  </si>
  <si>
    <t>买了2.1w，右侧上涨中</t>
  </si>
  <si>
    <t>300558</t>
  </si>
  <si>
    <t>贝达药业</t>
  </si>
  <si>
    <t>买了3.2w，右侧上涨中</t>
  </si>
  <si>
    <t>603087</t>
  </si>
  <si>
    <t>甘李药业</t>
  </si>
  <si>
    <t>买了4.3w，右侧上涨中</t>
  </si>
  <si>
    <t>300750</t>
  </si>
  <si>
    <t>宁德时代</t>
  </si>
  <si>
    <t>603676</t>
  </si>
  <si>
    <t>卫信康</t>
  </si>
  <si>
    <t>002648</t>
  </si>
  <si>
    <t>卫星化学</t>
  </si>
  <si>
    <t>买了2w，右侧上涨中</t>
  </si>
  <si>
    <t>福斯达</t>
  </si>
  <si>
    <t>不买，观察</t>
  </si>
  <si>
    <t>002847</t>
  </si>
  <si>
    <t>盐津铺子</t>
  </si>
  <si>
    <t>下跌中，观察</t>
  </si>
  <si>
    <t>000538</t>
  </si>
  <si>
    <t>云南白药</t>
  </si>
  <si>
    <t>603477</t>
  </si>
  <si>
    <t>巨星农牧</t>
  </si>
  <si>
    <t>600763</t>
  </si>
  <si>
    <t>通策医疗</t>
  </si>
  <si>
    <t>300015</t>
  </si>
  <si>
    <t>爱尔眼科</t>
  </si>
  <si>
    <t>002594</t>
  </si>
  <si>
    <t>比亚迪</t>
  </si>
  <si>
    <t>4.2w</t>
  </si>
  <si>
    <t>002428</t>
  </si>
  <si>
    <t>云南锗业</t>
  </si>
  <si>
    <t>4.9w</t>
  </si>
  <si>
    <t>601020</t>
  </si>
  <si>
    <t>华钰矿业</t>
  </si>
  <si>
    <t>4.6w</t>
  </si>
  <si>
    <t>688114</t>
  </si>
  <si>
    <t>华大智造</t>
  </si>
  <si>
    <t>6.8w</t>
  </si>
  <si>
    <t>002167</t>
  </si>
  <si>
    <t>东方锆业</t>
  </si>
  <si>
    <t>4.7w</t>
  </si>
  <si>
    <t>600343</t>
  </si>
  <si>
    <t>航天动力</t>
  </si>
  <si>
    <t>2.8w</t>
  </si>
  <si>
    <t>300034</t>
  </si>
  <si>
    <t>钢研高纳</t>
  </si>
  <si>
    <t>2.1w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</si>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</sst>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abSelected="1" zoomScale="130" zoomScaleNormal="130" workbookViewId="0">
      <selection activeCell="N16" sqref="N16"/>
    </sheetView>
  </sheetViews>
  <sheetFormatPr defaultColWidth="9" defaultRowHeight="14"/>
  <cols>
    <col min="1" max="1" width="13.3727272727273" style="1" customWidth="1"/>
    <col min="2" max="2" width="15.3727272727273" style="1" customWidth="1"/>
    <col min="3" max="3" width="12.2545454545455" style="2" customWidth="1"/>
    <col min="4" max="4" width="12.5" style="3" customWidth="1"/>
    <col min="5" max="5" width="12.5" style="2" customWidth="1"/>
    <col min="6" max="6" width="11.7545454545455" style="3" customWidth="1"/>
    <col min="7" max="7" width="10.8727272727273" style="3" customWidth="1"/>
    <col min="8" max="8" width="13.7545454545455" style="3" customWidth="1"/>
    <col min="9" max="9" width="17" style="4" customWidth="1"/>
    <col min="10" max="10" width="42" style="5" customWidth="1"/>
    <col min="11" max="11" width="39.8727272727273" style="6" customWidth="1"/>
    <col min="12" max="12" width="9.12727272727273" style="7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</row>
    <row r="2" spans="1:11">
      <c r="A2" s="8" t="s">
        <v>11</v>
      </c>
      <c r="B2" s="1" t="s">
        <v>12</v>
      </c>
      <c r="C2" s="2">
        <v>9.9</v>
      </c>
      <c r="D2" s="3">
        <v>2</v>
      </c>
      <c r="E2" s="2">
        <v>67</v>
      </c>
      <c r="F2" s="3">
        <v>2</v>
      </c>
      <c r="G2" s="3">
        <v>-2</v>
      </c>
      <c r="H2" s="3">
        <f>D2+F2+G2</f>
        <v>2</v>
      </c>
      <c r="I2" s="4">
        <v>45838</v>
      </c>
      <c r="J2" s="5" t="s">
        <v>13</v>
      </c>
      <c r="K2" s="6">
        <f>H2*3</f>
        <v>6</v>
      </c>
    </row>
    <row r="3" spans="1:11">
      <c r="A3" s="1">
        <v>300896</v>
      </c>
      <c r="B3" s="1" t="s">
        <v>14</v>
      </c>
      <c r="C3" s="2">
        <v>12.5</v>
      </c>
      <c r="D3" s="3">
        <v>2</v>
      </c>
      <c r="E3" s="2">
        <v>127</v>
      </c>
      <c r="F3" s="3">
        <v>4</v>
      </c>
      <c r="H3" s="3">
        <f t="shared" ref="H3:H13" si="0">D3+F3+G3</f>
        <v>6</v>
      </c>
      <c r="I3" s="4">
        <v>45838</v>
      </c>
      <c r="J3" s="5" t="s">
        <v>15</v>
      </c>
      <c r="K3" s="6">
        <f t="shared" ref="K3:K13" si="1">H3*3</f>
        <v>18</v>
      </c>
    </row>
    <row r="4" spans="1:11">
      <c r="A4" s="1">
        <v>603195</v>
      </c>
      <c r="B4" s="1" t="s">
        <v>16</v>
      </c>
      <c r="C4" s="2">
        <v>9</v>
      </c>
      <c r="D4" s="3">
        <v>2</v>
      </c>
      <c r="E4" s="2">
        <v>89</v>
      </c>
      <c r="F4" s="3">
        <v>3</v>
      </c>
      <c r="G4" s="3">
        <v>-1</v>
      </c>
      <c r="H4" s="3">
        <f t="shared" si="0"/>
        <v>4</v>
      </c>
      <c r="I4" s="4">
        <v>45874</v>
      </c>
      <c r="J4" s="5" t="s">
        <v>17</v>
      </c>
      <c r="K4" s="6">
        <f t="shared" si="1"/>
        <v>12</v>
      </c>
    </row>
    <row r="5" spans="1:11">
      <c r="A5" s="1">
        <v>300760</v>
      </c>
      <c r="B5" s="1" t="s">
        <v>18</v>
      </c>
      <c r="C5" s="2">
        <v>9</v>
      </c>
      <c r="D5" s="3">
        <v>1</v>
      </c>
      <c r="E5" s="2">
        <v>80</v>
      </c>
      <c r="F5" s="3">
        <v>3</v>
      </c>
      <c r="H5" s="3">
        <f t="shared" si="0"/>
        <v>4</v>
      </c>
      <c r="I5" s="4">
        <v>45838</v>
      </c>
      <c r="J5" s="5" t="s">
        <v>19</v>
      </c>
      <c r="K5" s="6">
        <f t="shared" si="1"/>
        <v>12</v>
      </c>
    </row>
    <row r="6" spans="1:11">
      <c r="A6" s="1">
        <v>300529</v>
      </c>
      <c r="B6" s="1" t="s">
        <v>20</v>
      </c>
      <c r="C6" s="2">
        <v>10.2</v>
      </c>
      <c r="D6" s="3">
        <v>2</v>
      </c>
      <c r="E6" s="2">
        <v>102</v>
      </c>
      <c r="F6" s="3">
        <v>4</v>
      </c>
      <c r="H6" s="3">
        <f t="shared" si="0"/>
        <v>6</v>
      </c>
      <c r="I6" s="4">
        <v>45879</v>
      </c>
      <c r="J6" s="5" t="s">
        <v>21</v>
      </c>
      <c r="K6" s="6">
        <f t="shared" si="1"/>
        <v>18</v>
      </c>
    </row>
    <row r="7" spans="1:11">
      <c r="A7" s="1">
        <v>603605</v>
      </c>
      <c r="B7" s="1" t="s">
        <v>22</v>
      </c>
      <c r="C7" s="2">
        <v>11</v>
      </c>
      <c r="D7" s="3">
        <v>2</v>
      </c>
      <c r="E7" s="2">
        <v>45</v>
      </c>
      <c r="F7" s="3">
        <v>1</v>
      </c>
      <c r="H7" s="3">
        <f t="shared" si="0"/>
        <v>3</v>
      </c>
      <c r="I7" s="4">
        <v>45838</v>
      </c>
      <c r="J7" s="5" t="s">
        <v>23</v>
      </c>
      <c r="K7" s="6">
        <f t="shared" si="1"/>
        <v>9</v>
      </c>
    </row>
    <row r="8" spans="1:11">
      <c r="A8" s="1">
        <v>300573</v>
      </c>
      <c r="B8" s="1" t="s">
        <v>24</v>
      </c>
      <c r="C8" s="2">
        <v>9.7</v>
      </c>
      <c r="D8" s="3">
        <v>2</v>
      </c>
      <c r="E8" s="2">
        <v>71</v>
      </c>
      <c r="F8" s="3">
        <v>2</v>
      </c>
      <c r="H8" s="3">
        <f t="shared" si="0"/>
        <v>4</v>
      </c>
      <c r="I8" s="4">
        <v>45838</v>
      </c>
      <c r="J8" s="5" t="s">
        <v>25</v>
      </c>
      <c r="K8" s="6">
        <f t="shared" si="1"/>
        <v>12</v>
      </c>
    </row>
    <row r="9" spans="1:11">
      <c r="A9" s="1" t="s">
        <v>26</v>
      </c>
      <c r="B9" s="1" t="s">
        <v>27</v>
      </c>
      <c r="C9" s="2">
        <v>11</v>
      </c>
      <c r="D9" s="3">
        <v>2</v>
      </c>
      <c r="E9" s="2">
        <v>25</v>
      </c>
      <c r="F9" s="3">
        <v>0</v>
      </c>
      <c r="H9" s="3">
        <f t="shared" si="0"/>
        <v>2</v>
      </c>
      <c r="I9" s="4">
        <v>45867</v>
      </c>
      <c r="J9" s="5" t="s">
        <v>28</v>
      </c>
      <c r="K9" s="6">
        <f t="shared" si="1"/>
        <v>6</v>
      </c>
    </row>
    <row r="10" spans="1:11">
      <c r="A10" s="1" t="s">
        <v>29</v>
      </c>
      <c r="B10" s="1" t="s">
        <v>30</v>
      </c>
      <c r="C10" s="2">
        <v>9.1</v>
      </c>
      <c r="D10" s="3">
        <v>2</v>
      </c>
      <c r="E10" s="2">
        <v>50</v>
      </c>
      <c r="F10" s="3">
        <v>1</v>
      </c>
      <c r="H10" s="3">
        <f t="shared" si="0"/>
        <v>3</v>
      </c>
      <c r="I10" s="4">
        <v>45867</v>
      </c>
      <c r="J10" s="5" t="s">
        <v>31</v>
      </c>
      <c r="K10" s="6">
        <f t="shared" si="1"/>
        <v>9</v>
      </c>
    </row>
    <row r="11" spans="1:11">
      <c r="A11" s="1" t="s">
        <v>32</v>
      </c>
      <c r="B11" s="1" t="s">
        <v>33</v>
      </c>
      <c r="C11" s="2">
        <v>12.9</v>
      </c>
      <c r="D11" s="3">
        <v>2</v>
      </c>
      <c r="E11" s="2">
        <v>25</v>
      </c>
      <c r="F11" s="3">
        <v>0</v>
      </c>
      <c r="H11" s="3">
        <f t="shared" si="0"/>
        <v>2</v>
      </c>
      <c r="I11" s="4">
        <v>45762</v>
      </c>
      <c r="J11" s="5" t="s">
        <v>34</v>
      </c>
      <c r="K11" s="6">
        <f t="shared" si="1"/>
        <v>6</v>
      </c>
    </row>
    <row r="12" spans="1:11">
      <c r="A12" s="1">
        <v>300628</v>
      </c>
      <c r="B12" s="1" t="s">
        <v>35</v>
      </c>
      <c r="C12" s="2">
        <v>12.1</v>
      </c>
      <c r="D12" s="3">
        <v>2</v>
      </c>
      <c r="E12" s="2">
        <v>87</v>
      </c>
      <c r="F12" s="3">
        <v>3</v>
      </c>
      <c r="G12" s="3">
        <v>-2</v>
      </c>
      <c r="H12" s="3">
        <f t="shared" si="0"/>
        <v>3</v>
      </c>
      <c r="I12" s="4">
        <v>45868</v>
      </c>
      <c r="J12" s="5" t="s">
        <v>36</v>
      </c>
      <c r="K12" s="6">
        <f t="shared" si="1"/>
        <v>9</v>
      </c>
    </row>
    <row r="13" spans="1:11">
      <c r="A13" s="1" t="s">
        <v>37</v>
      </c>
      <c r="B13" s="1" t="s">
        <v>38</v>
      </c>
      <c r="C13" s="2">
        <v>11</v>
      </c>
      <c r="D13" s="3">
        <v>2</v>
      </c>
      <c r="E13" s="2">
        <v>71</v>
      </c>
      <c r="F13" s="3">
        <v>2</v>
      </c>
      <c r="H13" s="3">
        <f t="shared" si="0"/>
        <v>4</v>
      </c>
      <c r="I13" s="4">
        <v>45873</v>
      </c>
      <c r="J13" s="5" t="s">
        <v>39</v>
      </c>
      <c r="K13" s="6">
        <f t="shared" si="1"/>
        <v>12</v>
      </c>
    </row>
    <row r="15" spans="1:11">
      <c r="A15" s="1" t="s">
        <v>40</v>
      </c>
      <c r="B15" s="1" t="s">
        <v>41</v>
      </c>
      <c r="C15" s="2">
        <v>8</v>
      </c>
      <c r="D15" s="3">
        <v>1</v>
      </c>
      <c r="E15" s="2">
        <v>40</v>
      </c>
      <c r="F15" s="3">
        <v>1</v>
      </c>
      <c r="G15" s="3">
        <v>-1</v>
      </c>
      <c r="H15" s="3">
        <f>D15+F15+G15</f>
        <v>1</v>
      </c>
      <c r="I15" s="4">
        <v>45867</v>
      </c>
      <c r="J15" s="5" t="s">
        <v>42</v>
      </c>
      <c r="K15" s="6">
        <f>H15*2</f>
        <v>2</v>
      </c>
    </row>
    <row r="16" spans="1:11">
      <c r="A16" s="8" t="s">
        <v>43</v>
      </c>
      <c r="B16" s="1" t="s">
        <v>44</v>
      </c>
      <c r="C16" s="2">
        <v>12</v>
      </c>
      <c r="D16" s="3">
        <v>2</v>
      </c>
      <c r="E16" s="2">
        <v>48</v>
      </c>
      <c r="F16" s="3">
        <v>1</v>
      </c>
      <c r="G16" s="3">
        <v>-1</v>
      </c>
      <c r="H16" s="3">
        <f t="shared" ref="H16:H31" si="2">D16+F16+G16</f>
        <v>2</v>
      </c>
      <c r="I16" s="4">
        <v>45838</v>
      </c>
      <c r="J16" s="5" t="s">
        <v>45</v>
      </c>
      <c r="K16" s="6">
        <f t="shared" ref="K16:K25" si="3">H16*2</f>
        <v>4</v>
      </c>
    </row>
    <row r="17" spans="1:11">
      <c r="A17" s="1">
        <v>603833</v>
      </c>
      <c r="B17" s="1" t="s">
        <v>46</v>
      </c>
      <c r="C17" s="2">
        <v>7</v>
      </c>
      <c r="D17" s="3">
        <v>1</v>
      </c>
      <c r="E17" s="2">
        <v>80</v>
      </c>
      <c r="F17" s="3">
        <v>3</v>
      </c>
      <c r="G17" s="3">
        <v>-2</v>
      </c>
      <c r="H17" s="3">
        <f t="shared" si="2"/>
        <v>2</v>
      </c>
      <c r="I17" s="4">
        <v>45838</v>
      </c>
      <c r="J17" s="5" t="s">
        <v>47</v>
      </c>
      <c r="K17" s="6">
        <f t="shared" si="3"/>
        <v>4</v>
      </c>
    </row>
    <row r="18" spans="1:11">
      <c r="A18" s="8" t="s">
        <v>48</v>
      </c>
      <c r="B18" s="1" t="s">
        <v>49</v>
      </c>
      <c r="C18" s="2">
        <v>9</v>
      </c>
      <c r="D18" s="3">
        <v>2</v>
      </c>
      <c r="E18" s="2">
        <v>49</v>
      </c>
      <c r="F18" s="3">
        <v>1</v>
      </c>
      <c r="G18" s="3">
        <v>-1</v>
      </c>
      <c r="H18" s="3">
        <f t="shared" si="2"/>
        <v>2</v>
      </c>
      <c r="I18" s="4">
        <v>45838</v>
      </c>
      <c r="J18" s="5" t="s">
        <v>50</v>
      </c>
      <c r="K18" s="6">
        <f t="shared" si="3"/>
        <v>4</v>
      </c>
    </row>
    <row r="19" spans="1:11">
      <c r="A19" s="8" t="s">
        <v>51</v>
      </c>
      <c r="B19" s="1" t="s">
        <v>52</v>
      </c>
      <c r="C19" s="2">
        <v>9</v>
      </c>
      <c r="D19" s="3">
        <v>2</v>
      </c>
      <c r="E19" s="2">
        <v>60</v>
      </c>
      <c r="F19" s="3">
        <v>2</v>
      </c>
      <c r="H19" s="3">
        <f t="shared" si="2"/>
        <v>4</v>
      </c>
      <c r="I19" s="4">
        <v>45838</v>
      </c>
      <c r="J19" s="5" t="s">
        <v>53</v>
      </c>
      <c r="K19" s="6">
        <f t="shared" si="3"/>
        <v>8</v>
      </c>
    </row>
    <row r="20" spans="1:11">
      <c r="A20" s="1" t="s">
        <v>54</v>
      </c>
      <c r="B20" s="1" t="s">
        <v>55</v>
      </c>
      <c r="C20" s="2">
        <v>8</v>
      </c>
      <c r="D20" s="3">
        <v>1</v>
      </c>
      <c r="E20" s="2">
        <v>70</v>
      </c>
      <c r="F20" s="3">
        <v>2</v>
      </c>
      <c r="H20" s="3">
        <f t="shared" si="2"/>
        <v>3</v>
      </c>
      <c r="I20" s="4">
        <v>45847</v>
      </c>
      <c r="J20" s="5" t="s">
        <v>56</v>
      </c>
      <c r="K20" s="6">
        <f t="shared" si="3"/>
        <v>6</v>
      </c>
    </row>
    <row r="21" spans="1:11">
      <c r="A21" s="1" t="s">
        <v>57</v>
      </c>
      <c r="B21" s="1" t="s">
        <v>58</v>
      </c>
      <c r="C21" s="2">
        <v>10</v>
      </c>
      <c r="D21" s="3">
        <v>2</v>
      </c>
      <c r="E21" s="2">
        <v>26</v>
      </c>
      <c r="F21" s="3">
        <v>0</v>
      </c>
      <c r="H21" s="3">
        <f t="shared" si="2"/>
        <v>2</v>
      </c>
      <c r="I21" s="4">
        <v>45861</v>
      </c>
      <c r="J21" s="5" t="s">
        <v>59</v>
      </c>
      <c r="K21" s="6">
        <f t="shared" si="3"/>
        <v>4</v>
      </c>
    </row>
    <row r="22" spans="1:11">
      <c r="A22" s="1" t="s">
        <v>60</v>
      </c>
      <c r="B22" s="1" t="s">
        <v>61</v>
      </c>
      <c r="C22" s="2">
        <v>8</v>
      </c>
      <c r="D22" s="3">
        <v>1</v>
      </c>
      <c r="E22" s="2">
        <v>70</v>
      </c>
      <c r="F22" s="3">
        <v>2</v>
      </c>
      <c r="H22" s="3">
        <f t="shared" si="2"/>
        <v>3</v>
      </c>
      <c r="I22" s="4">
        <v>45861</v>
      </c>
      <c r="J22" s="5" t="s">
        <v>62</v>
      </c>
      <c r="K22" s="6">
        <f t="shared" si="3"/>
        <v>6</v>
      </c>
    </row>
    <row r="23" spans="1:11">
      <c r="A23" s="1" t="s">
        <v>63</v>
      </c>
      <c r="B23" s="1" t="s">
        <v>64</v>
      </c>
      <c r="C23" s="2">
        <v>10</v>
      </c>
      <c r="D23" s="3">
        <v>2</v>
      </c>
      <c r="E23" s="2">
        <v>57</v>
      </c>
      <c r="F23" s="3">
        <v>2</v>
      </c>
      <c r="H23" s="3">
        <f t="shared" si="2"/>
        <v>4</v>
      </c>
      <c r="I23" s="4">
        <v>45873</v>
      </c>
      <c r="J23" s="5" t="s">
        <v>65</v>
      </c>
      <c r="K23" s="6">
        <f t="shared" si="3"/>
        <v>8</v>
      </c>
    </row>
    <row r="24" spans="1:11">
      <c r="A24" s="1" t="s">
        <v>66</v>
      </c>
      <c r="B24" s="1" t="s">
        <v>67</v>
      </c>
      <c r="C24" s="2">
        <v>8</v>
      </c>
      <c r="D24" s="3">
        <v>1</v>
      </c>
      <c r="E24" s="2">
        <v>37</v>
      </c>
      <c r="F24" s="3">
        <v>1</v>
      </c>
      <c r="H24" s="3">
        <f t="shared" si="2"/>
        <v>2</v>
      </c>
      <c r="I24" s="4">
        <v>45873</v>
      </c>
      <c r="K24" s="6">
        <f t="shared" si="3"/>
        <v>4</v>
      </c>
    </row>
    <row r="25" spans="1:11">
      <c r="A25" s="1" t="s">
        <v>68</v>
      </c>
      <c r="B25" s="1" t="s">
        <v>69</v>
      </c>
      <c r="C25" s="2">
        <v>8</v>
      </c>
      <c r="D25" s="3">
        <v>1</v>
      </c>
      <c r="E25" s="2">
        <v>60</v>
      </c>
      <c r="F25" s="3">
        <v>2</v>
      </c>
      <c r="H25" s="3">
        <f t="shared" si="2"/>
        <v>3</v>
      </c>
      <c r="I25" s="4">
        <v>45877</v>
      </c>
      <c r="K25" s="6">
        <f t="shared" si="3"/>
        <v>6</v>
      </c>
    </row>
    <row r="27" spans="1:10">
      <c r="A27" s="1" t="s">
        <v>70</v>
      </c>
      <c r="B27" s="1" t="s">
        <v>71</v>
      </c>
      <c r="C27" s="2">
        <v>5.8</v>
      </c>
      <c r="D27" s="3">
        <v>0</v>
      </c>
      <c r="E27" s="2">
        <v>17</v>
      </c>
      <c r="F27" s="3">
        <v>0</v>
      </c>
      <c r="H27" s="3">
        <f t="shared" si="2"/>
        <v>0</v>
      </c>
      <c r="I27" s="4">
        <v>45848</v>
      </c>
      <c r="J27" s="5" t="s">
        <v>72</v>
      </c>
    </row>
    <row r="28" spans="1:10">
      <c r="A28" s="1">
        <v>603173</v>
      </c>
      <c r="B28" s="1" t="s">
        <v>73</v>
      </c>
      <c r="C28" s="2">
        <v>10</v>
      </c>
      <c r="D28" s="3">
        <v>2</v>
      </c>
      <c r="E28" s="2">
        <v>18</v>
      </c>
      <c r="F28" s="3">
        <v>0</v>
      </c>
      <c r="H28" s="3">
        <f t="shared" si="2"/>
        <v>2</v>
      </c>
      <c r="I28" s="4">
        <v>45863</v>
      </c>
      <c r="J28" s="5" t="s">
        <v>74</v>
      </c>
    </row>
    <row r="29" spans="1:10">
      <c r="A29" s="1" t="s">
        <v>75</v>
      </c>
      <c r="B29" s="1" t="s">
        <v>76</v>
      </c>
      <c r="C29" s="2">
        <v>14</v>
      </c>
      <c r="D29" s="3">
        <v>2</v>
      </c>
      <c r="E29" s="2">
        <v>30</v>
      </c>
      <c r="F29" s="3">
        <v>0</v>
      </c>
      <c r="H29" s="3">
        <f t="shared" si="2"/>
        <v>2</v>
      </c>
      <c r="I29" s="4">
        <v>45869</v>
      </c>
      <c r="J29" s="5" t="s">
        <v>77</v>
      </c>
    </row>
    <row r="30" spans="1:9">
      <c r="A30" s="1" t="s">
        <v>78</v>
      </c>
      <c r="B30" s="1" t="s">
        <v>79</v>
      </c>
      <c r="C30" s="2">
        <v>5</v>
      </c>
      <c r="D30" s="3">
        <v>0</v>
      </c>
      <c r="E30" s="2">
        <v>68</v>
      </c>
      <c r="F30" s="3">
        <v>1</v>
      </c>
      <c r="H30" s="3">
        <f t="shared" si="2"/>
        <v>1</v>
      </c>
      <c r="I30" s="4">
        <v>45878</v>
      </c>
    </row>
    <row r="31" spans="1:8">
      <c r="A31" s="1" t="s">
        <v>80</v>
      </c>
      <c r="B31" s="1" t="s">
        <v>81</v>
      </c>
      <c r="C31" s="2">
        <v>7</v>
      </c>
      <c r="D31" s="3">
        <v>1</v>
      </c>
      <c r="E31" s="2">
        <v>47</v>
      </c>
      <c r="F31" s="3">
        <v>0</v>
      </c>
      <c r="H31" s="3">
        <f t="shared" si="2"/>
        <v>1</v>
      </c>
    </row>
    <row r="33" spans="1:11">
      <c r="A33" s="1" t="s">
        <v>82</v>
      </c>
      <c r="B33" s="1" t="s">
        <v>83</v>
      </c>
      <c r="C33" s="2">
        <v>4.6</v>
      </c>
      <c r="D33" s="3">
        <v>0</v>
      </c>
      <c r="E33" s="2">
        <v>84</v>
      </c>
      <c r="F33" s="3">
        <v>2</v>
      </c>
      <c r="H33" s="3">
        <f>D33+F33+G33</f>
        <v>2</v>
      </c>
      <c r="I33" s="4">
        <v>45848</v>
      </c>
      <c r="J33" s="5" t="s">
        <v>59</v>
      </c>
      <c r="K33" s="6">
        <f t="shared" ref="K26:K42" si="4">H33*2</f>
        <v>4</v>
      </c>
    </row>
    <row r="34" spans="1:11">
      <c r="A34" s="1" t="s">
        <v>84</v>
      </c>
      <c r="B34" s="1" t="s">
        <v>85</v>
      </c>
      <c r="C34" s="2">
        <v>3.5</v>
      </c>
      <c r="D34" s="3">
        <v>0</v>
      </c>
      <c r="E34" s="2">
        <v>81</v>
      </c>
      <c r="F34" s="3">
        <v>2</v>
      </c>
      <c r="H34" s="3">
        <f>D34+F34+G34</f>
        <v>2</v>
      </c>
      <c r="I34" s="4">
        <v>45873</v>
      </c>
      <c r="K34" s="6">
        <f t="shared" si="4"/>
        <v>4</v>
      </c>
    </row>
    <row r="36" spans="1:11">
      <c r="A36" s="1" t="s">
        <v>86</v>
      </c>
      <c r="B36" s="1" t="s">
        <v>87</v>
      </c>
      <c r="C36" s="2">
        <v>6</v>
      </c>
      <c r="D36" s="3">
        <v>1</v>
      </c>
      <c r="E36" s="2">
        <v>2</v>
      </c>
      <c r="F36" s="3">
        <v>0</v>
      </c>
      <c r="G36" s="3">
        <v>1</v>
      </c>
      <c r="H36" s="3">
        <v>2</v>
      </c>
      <c r="I36" s="4">
        <v>45878</v>
      </c>
      <c r="J36" s="5" t="s">
        <v>88</v>
      </c>
      <c r="K36" s="6">
        <f t="shared" si="4"/>
        <v>4</v>
      </c>
    </row>
    <row r="37" spans="1:11">
      <c r="A37" s="1" t="s">
        <v>89</v>
      </c>
      <c r="B37" s="1" t="s">
        <v>90</v>
      </c>
      <c r="H37" s="3">
        <v>8</v>
      </c>
      <c r="I37" s="4">
        <v>45878</v>
      </c>
      <c r="J37" s="5" t="s">
        <v>91</v>
      </c>
      <c r="K37" s="6">
        <f t="shared" si="4"/>
        <v>16</v>
      </c>
    </row>
    <row r="38" spans="1:11">
      <c r="A38" s="1" t="s">
        <v>92</v>
      </c>
      <c r="B38" s="1" t="s">
        <v>93</v>
      </c>
      <c r="H38" s="3">
        <v>10</v>
      </c>
      <c r="I38" s="4">
        <v>45878</v>
      </c>
      <c r="J38" s="5" t="s">
        <v>94</v>
      </c>
      <c r="K38" s="6">
        <f t="shared" si="4"/>
        <v>20</v>
      </c>
    </row>
    <row r="39" spans="1:11">
      <c r="A39" s="1" t="s">
        <v>95</v>
      </c>
      <c r="B39" s="1" t="s">
        <v>96</v>
      </c>
      <c r="H39" s="3">
        <v>15</v>
      </c>
      <c r="I39" s="4">
        <v>45878</v>
      </c>
      <c r="J39" s="5" t="s">
        <v>97</v>
      </c>
      <c r="K39" s="6">
        <f t="shared" si="4"/>
        <v>30</v>
      </c>
    </row>
    <row r="40" spans="1:11">
      <c r="A40" s="1" t="s">
        <v>98</v>
      </c>
      <c r="B40" s="1" t="s">
        <v>99</v>
      </c>
      <c r="H40" s="3">
        <v>2</v>
      </c>
      <c r="I40" s="4">
        <v>45878</v>
      </c>
      <c r="J40" s="5" t="s">
        <v>100</v>
      </c>
      <c r="K40" s="6">
        <f t="shared" si="4"/>
        <v>4</v>
      </c>
    </row>
    <row r="41" spans="1:11">
      <c r="A41" s="1" t="s">
        <v>101</v>
      </c>
      <c r="B41" s="1" t="s">
        <v>102</v>
      </c>
      <c r="H41" s="3">
        <v>6</v>
      </c>
      <c r="I41" s="4">
        <v>45878</v>
      </c>
      <c r="J41" s="5" t="s">
        <v>103</v>
      </c>
      <c r="K41" s="6">
        <f t="shared" si="4"/>
        <v>12</v>
      </c>
    </row>
    <row r="42" spans="1:11">
      <c r="A42" s="1" t="s">
        <v>104</v>
      </c>
      <c r="B42" s="1" t="s">
        <v>105</v>
      </c>
      <c r="H42" s="3">
        <v>4</v>
      </c>
      <c r="I42" s="4">
        <v>45878</v>
      </c>
      <c r="J42" s="5" t="s">
        <v>106</v>
      </c>
      <c r="K42" s="6">
        <f t="shared" si="4"/>
        <v>8</v>
      </c>
    </row>
    <row r="44" spans="1:9">
      <c r="A44" s="1" t="s">
        <v>107</v>
      </c>
      <c r="B44" s="1" t="s">
        <v>108</v>
      </c>
      <c r="C44" s="2">
        <v>9</v>
      </c>
      <c r="D44" s="3">
        <v>2</v>
      </c>
      <c r="E44" s="2">
        <v>110</v>
      </c>
      <c r="F44" s="3">
        <v>3</v>
      </c>
      <c r="I44" s="4">
        <v>45878</v>
      </c>
    </row>
    <row r="45" spans="1:9">
      <c r="A45" s="1" t="s">
        <v>109</v>
      </c>
      <c r="B45" s="1" t="s">
        <v>110</v>
      </c>
      <c r="C45" s="2">
        <v>9</v>
      </c>
      <c r="D45" s="3">
        <v>2</v>
      </c>
      <c r="E45" s="2">
        <v>140</v>
      </c>
      <c r="F45" s="3">
        <v>4</v>
      </c>
      <c r="I45" s="4">
        <v>45878</v>
      </c>
    </row>
    <row r="46" spans="1:9">
      <c r="A46" s="1" t="s">
        <v>111</v>
      </c>
      <c r="B46" s="1" t="s">
        <v>112</v>
      </c>
      <c r="C46" s="2">
        <v>9</v>
      </c>
      <c r="D46" s="3">
        <v>2</v>
      </c>
      <c r="E46" s="2">
        <v>90</v>
      </c>
      <c r="F46" s="3">
        <v>2</v>
      </c>
      <c r="I46" s="4">
        <v>45878</v>
      </c>
    </row>
    <row r="47" spans="1:9">
      <c r="A47" s="1" t="s">
        <v>113</v>
      </c>
      <c r="B47" s="1" t="s">
        <v>114</v>
      </c>
      <c r="C47" s="2">
        <v>11</v>
      </c>
      <c r="D47" s="3">
        <v>2</v>
      </c>
      <c r="E47" s="2">
        <v>150</v>
      </c>
      <c r="F47" s="3">
        <v>4</v>
      </c>
      <c r="I47" s="4">
        <v>45878</v>
      </c>
    </row>
    <row r="48" spans="1:9">
      <c r="A48" s="1" t="s">
        <v>115</v>
      </c>
      <c r="B48" s="1" t="s">
        <v>116</v>
      </c>
      <c r="C48" s="2">
        <v>10</v>
      </c>
      <c r="D48" s="3">
        <v>2</v>
      </c>
      <c r="E48" s="2">
        <v>60</v>
      </c>
      <c r="F48" s="3">
        <v>1</v>
      </c>
      <c r="I48" s="4">
        <v>45878</v>
      </c>
    </row>
  </sheetData>
  <pageMargins left="0.7" right="0.7" top="0.75" bottom="0.75" header="0.3" footer="0.3"/>
  <pageSetup paperSize="9" orientation="portrait"/>
  <headerFooter/>
  <ignoredErrors>
    <ignoredError sqref="A2 A18:A25 A9:A11 A33:A34 A15:A16 A27 A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2025-08-10T15:57:27Z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