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mcn\OneDrive\Documents\Uni\DSI\AT2\"/>
    </mc:Choice>
  </mc:AlternateContent>
  <xr:revisionPtr revIDLastSave="15" documentId="11_4095C81C8A77478C51609603F7D163D784DF24E1" xr6:coauthVersionLast="45" xr6:coauthVersionMax="45" xr10:uidLastSave="{84F7C3E7-2002-4AA3-9653-56B13A367A6C}"/>
  <bookViews>
    <workbookView xWindow="-110" yWindow="-110" windowWidth="19420" windowHeight="10420" activeTab="3" xr2:uid="{DD938B39-F681-4090-ABC8-C5C1D7C31D21}"/>
  </bookViews>
  <sheets>
    <sheet name="Countries" sheetId="1" r:id="rId1"/>
    <sheet name="Gender" sheetId="2" r:id="rId2"/>
    <sheet name="Obesity" sheetId="3" r:id="rId3"/>
    <sheet name="Step Percentiles" sheetId="4" r:id="rId4"/>
  </sheets>
  <definedNames>
    <definedName name="_xlnm._FilterDatabase" localSheetId="3" hidden="1">'Step Percentiles'!$A$1:$F$280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7" i="4" l="1"/>
  <c r="I186" i="4"/>
  <c r="I95" i="4"/>
  <c r="I94" i="4"/>
  <c r="I3" i="4"/>
  <c r="H279" i="4" s="1"/>
  <c r="I2" i="4"/>
  <c r="I279" i="4" s="1"/>
  <c r="I280" i="4" s="1"/>
  <c r="G94" i="4"/>
  <c r="H94" i="4" s="1"/>
  <c r="G186" i="4"/>
  <c r="I278" i="4" l="1"/>
  <c r="J2" i="4"/>
  <c r="H2" i="2"/>
  <c r="I2" i="2" s="1"/>
  <c r="G2" i="4"/>
  <c r="G3" i="4"/>
</calcChain>
</file>

<file path=xl/sharedStrings.xml><?xml version="1.0" encoding="utf-8"?>
<sst xmlns="http://schemas.openxmlformats.org/spreadsheetml/2006/main" count="1038" uniqueCount="72">
  <si>
    <t>country</t>
  </si>
  <si>
    <t>N</t>
  </si>
  <si>
    <t>steps_gini</t>
  </si>
  <si>
    <t>steps_mean</t>
  </si>
  <si>
    <t>obesity_mean</t>
  </si>
  <si>
    <t>steps_gini_gender_resampled</t>
  </si>
  <si>
    <t>obesity_mean_gender_resampled</t>
  </si>
  <si>
    <t>income_group</t>
  </si>
  <si>
    <t>who_2014_obesity_mean</t>
  </si>
  <si>
    <t>who_2010_sufficiently_active_agestd_both</t>
  </si>
  <si>
    <t>United States</t>
  </si>
  <si>
    <t>High income</t>
  </si>
  <si>
    <t>United Kingdom</t>
  </si>
  <si>
    <t>Japan</t>
  </si>
  <si>
    <t>Saudi Arabia</t>
  </si>
  <si>
    <t>Canada</t>
  </si>
  <si>
    <t>Australia</t>
  </si>
  <si>
    <t>China</t>
  </si>
  <si>
    <t>Middle income</t>
  </si>
  <si>
    <t>Germany</t>
  </si>
  <si>
    <t>India</t>
  </si>
  <si>
    <t>France</t>
  </si>
  <si>
    <t>Russia</t>
  </si>
  <si>
    <t>Spain</t>
  </si>
  <si>
    <t>Netherlands</t>
  </si>
  <si>
    <t>Mexico</t>
  </si>
  <si>
    <t>Italy</t>
  </si>
  <si>
    <t>Singapore</t>
  </si>
  <si>
    <t>Sweden</t>
  </si>
  <si>
    <t>South Korea</t>
  </si>
  <si>
    <t>Taiwan</t>
  </si>
  <si>
    <t>Hong Kong</t>
  </si>
  <si>
    <t>Turkey</t>
  </si>
  <si>
    <t>Thailand</t>
  </si>
  <si>
    <t>Norway</t>
  </si>
  <si>
    <t>United Arab Emirates</t>
  </si>
  <si>
    <t>Brazil</t>
  </si>
  <si>
    <t>Denmark</t>
  </si>
  <si>
    <t>Malaysia</t>
  </si>
  <si>
    <t>Belgium</t>
  </si>
  <si>
    <t>New Zealand</t>
  </si>
  <si>
    <t>Philippines</t>
  </si>
  <si>
    <t>Ireland</t>
  </si>
  <si>
    <t>South Africa</t>
  </si>
  <si>
    <t>Ukraine</t>
  </si>
  <si>
    <t>Indonesia</t>
  </si>
  <si>
    <t>Switzerland</t>
  </si>
  <si>
    <t>Czech Republic</t>
  </si>
  <si>
    <t>Poland</t>
  </si>
  <si>
    <t>Israel</t>
  </si>
  <si>
    <t>Finland</t>
  </si>
  <si>
    <t>Romania</t>
  </si>
  <si>
    <t>Portugal</t>
  </si>
  <si>
    <t>Egypt</t>
  </si>
  <si>
    <t>Greece</t>
  </si>
  <si>
    <t>Hungary</t>
  </si>
  <si>
    <t>Chile</t>
  </si>
  <si>
    <t>Qatar</t>
  </si>
  <si>
    <t>steps_female</t>
  </si>
  <si>
    <t>steps_male</t>
  </si>
  <si>
    <t>steps_gender_gap</t>
  </si>
  <si>
    <t>steps_relative_gender_gap</t>
  </si>
  <si>
    <t>must_label_ind</t>
  </si>
  <si>
    <t>rank</t>
  </si>
  <si>
    <t>fraction_obese</t>
  </si>
  <si>
    <t>gender</t>
  </si>
  <si>
    <t>percentile</t>
  </si>
  <si>
    <t>female</t>
  </si>
  <si>
    <t>P 25</t>
  </si>
  <si>
    <t>male</t>
  </si>
  <si>
    <t>P 50</t>
  </si>
  <si>
    <t>P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</si>
</sst>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43" fontId="0" fillId="0" borderId="0" xfId="1" applyFont="1"/>
    <xf numFmtId="10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DE1C-E2FA-4B08-ACCD-9CCE19482D0C}">
  <dimension ref="A1:J47"/>
  <sheetViews>
    <sheetView workbookViewId="0">
      <selection activeCell="D28" sqref="D28"/>
    </sheetView>
  </sheetViews>
  <sheetFormatPr defaultRowHeight="14.5"/>
  <cols>
    <col min="2" max="2" width="11.54296875" style="2" bestFit="1" customWidth="1"/>
    <col min="4" max="4" width="9.54296875" style="2" bestFit="1" customWidth="1"/>
  </cols>
  <sheetData>
    <row r="1" spans="1:10">
      <c r="A1" s="1" t="s">
        <v>0</v>
      </c>
      <c r="B1" s="2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31</v>
      </c>
      <c r="B2" s="2">
        <v>4754</v>
      </c>
      <c r="C2">
        <v>0.222368351342</v>
      </c>
      <c r="D2" s="2">
        <v>6879.6790310599999</v>
      </c>
      <c r="E2">
        <v>5.6036972848099997E-2</v>
      </c>
      <c r="F2">
        <v>0.22152607302999999</v>
      </c>
      <c r="G2">
        <v>4.6471995649800001E-2</v>
      </c>
      <c r="H2" t="s">
        <v>11</v>
      </c>
    </row>
    <row r="3" spans="1:10">
      <c r="A3" s="1" t="s">
        <v>17</v>
      </c>
      <c r="B3" s="2">
        <v>17427</v>
      </c>
      <c r="C3">
        <v>0.24527697708400001</v>
      </c>
      <c r="D3" s="2">
        <v>6188.6503492299998</v>
      </c>
      <c r="E3">
        <v>3.71750222726E-2</v>
      </c>
      <c r="F3">
        <v>0.23510353393399999</v>
      </c>
      <c r="G3">
        <v>3.2766421462599997E-2</v>
      </c>
      <c r="H3" t="s">
        <v>18</v>
      </c>
      <c r="I3">
        <v>6.9000000000000006E-2</v>
      </c>
      <c r="J3">
        <v>75.900000000000006</v>
      </c>
    </row>
    <row r="4" spans="1:10">
      <c r="A4" s="1" t="s">
        <v>44</v>
      </c>
      <c r="B4" s="2">
        <v>2420</v>
      </c>
      <c r="C4">
        <v>0.25217234441500003</v>
      </c>
      <c r="D4" s="2">
        <v>6106.9261096999999</v>
      </c>
      <c r="E4">
        <v>8.6335048599200007E-2</v>
      </c>
      <c r="F4">
        <v>0.24723654604299999</v>
      </c>
      <c r="G4">
        <v>8.2833333333299994E-2</v>
      </c>
      <c r="H4" t="s">
        <v>18</v>
      </c>
      <c r="I4">
        <v>0.20100000000000001</v>
      </c>
      <c r="J4">
        <v>87.8</v>
      </c>
    </row>
    <row r="5" spans="1:10">
      <c r="A5" s="1" t="s">
        <v>13</v>
      </c>
      <c r="B5" s="2">
        <v>20386</v>
      </c>
      <c r="C5">
        <v>0.24846403365899999</v>
      </c>
      <c r="D5" s="2">
        <v>6009.77068005</v>
      </c>
      <c r="E5">
        <v>5.4631992826099998E-2</v>
      </c>
      <c r="F5">
        <v>0.25823812724700002</v>
      </c>
      <c r="G5">
        <v>4.8793707180900002E-2</v>
      </c>
      <c r="H5" t="s">
        <v>11</v>
      </c>
      <c r="I5">
        <v>3.3000000000000002E-2</v>
      </c>
      <c r="J5">
        <v>66.2</v>
      </c>
    </row>
    <row r="6" spans="1:10">
      <c r="A6" s="1" t="s">
        <v>22</v>
      </c>
      <c r="B6" s="2">
        <v>7911</v>
      </c>
      <c r="C6">
        <v>0.26239851535199998</v>
      </c>
      <c r="D6" s="2">
        <v>5969.3107975499997</v>
      </c>
      <c r="E6">
        <v>0.107411950237</v>
      </c>
      <c r="F6">
        <v>0.261421851017</v>
      </c>
      <c r="G6">
        <v>0.104005</v>
      </c>
      <c r="H6" t="s">
        <v>18</v>
      </c>
      <c r="I6">
        <v>0.24099999999999999</v>
      </c>
      <c r="J6">
        <v>90.5</v>
      </c>
    </row>
    <row r="7" spans="1:10">
      <c r="A7" s="1" t="s">
        <v>23</v>
      </c>
      <c r="B7" s="2">
        <v>6723</v>
      </c>
      <c r="C7">
        <v>0.26135721696699998</v>
      </c>
      <c r="D7" s="2">
        <v>5935.7064160099999</v>
      </c>
      <c r="E7">
        <v>0.12258442319</v>
      </c>
      <c r="F7">
        <v>0.25464395774999998</v>
      </c>
      <c r="G7">
        <v>0.11166309996899999</v>
      </c>
      <c r="H7" t="s">
        <v>11</v>
      </c>
      <c r="I7">
        <v>0.23699999999999999</v>
      </c>
      <c r="J7">
        <v>69.5</v>
      </c>
    </row>
    <row r="8" spans="1:10">
      <c r="A8" s="1" t="s">
        <v>28</v>
      </c>
      <c r="B8" s="2">
        <v>5177</v>
      </c>
      <c r="C8">
        <v>0.24604142198100001</v>
      </c>
      <c r="D8" s="2">
        <v>5862.5694730200003</v>
      </c>
      <c r="E8">
        <v>0.125576036866</v>
      </c>
      <c r="F8">
        <v>0.23914477803299999</v>
      </c>
      <c r="G8">
        <v>0.11921549421200001</v>
      </c>
      <c r="H8" t="s">
        <v>11</v>
      </c>
      <c r="I8">
        <v>0.20499999999999999</v>
      </c>
      <c r="J8">
        <v>71.3</v>
      </c>
    </row>
    <row r="9" spans="1:10">
      <c r="A9" s="1" t="s">
        <v>29</v>
      </c>
      <c r="B9" s="2">
        <v>5022</v>
      </c>
      <c r="C9">
        <v>0.246801637903</v>
      </c>
      <c r="D9" s="2">
        <v>5755.2510810399999</v>
      </c>
      <c r="E9">
        <v>5.8616963803299997E-2</v>
      </c>
      <c r="F9">
        <v>0.25473256622000001</v>
      </c>
      <c r="G9">
        <v>5.3328711727299999E-2</v>
      </c>
      <c r="H9" t="s">
        <v>11</v>
      </c>
      <c r="I9">
        <v>5.8000000000000003E-2</v>
      </c>
      <c r="J9">
        <v>66.599999999999994</v>
      </c>
    </row>
    <row r="10" spans="1:10">
      <c r="A10" s="1" t="s">
        <v>27</v>
      </c>
      <c r="B10" s="2">
        <v>5411</v>
      </c>
      <c r="C10">
        <v>0.24877892097599999</v>
      </c>
      <c r="D10" s="2">
        <v>5674.4458918399996</v>
      </c>
      <c r="E10">
        <v>9.2656875834399993E-2</v>
      </c>
      <c r="F10">
        <v>0.247294360597</v>
      </c>
      <c r="G10">
        <v>8.4997333333299993E-2</v>
      </c>
      <c r="H10" t="s">
        <v>11</v>
      </c>
      <c r="I10">
        <v>6.2E-2</v>
      </c>
      <c r="J10">
        <v>66.900000000000006</v>
      </c>
    </row>
    <row r="11" spans="1:10">
      <c r="A11" s="1" t="s">
        <v>46</v>
      </c>
      <c r="B11" s="2">
        <v>2251</v>
      </c>
      <c r="C11">
        <v>0.26289882469199999</v>
      </c>
      <c r="D11" s="2">
        <v>5512.4762664399996</v>
      </c>
      <c r="E11">
        <v>9.1016548463400002E-2</v>
      </c>
      <c r="F11">
        <v>0.25139034724800002</v>
      </c>
      <c r="G11">
        <v>7.8644067796600006E-2</v>
      </c>
      <c r="H11" t="s">
        <v>11</v>
      </c>
      <c r="I11">
        <v>0.19400000000000001</v>
      </c>
    </row>
    <row r="12" spans="1:10">
      <c r="A12" s="1" t="s">
        <v>47</v>
      </c>
      <c r="B12" s="2">
        <v>2132</v>
      </c>
      <c r="C12">
        <v>0.24832763634400001</v>
      </c>
      <c r="D12" s="2">
        <v>5507.8930052400001</v>
      </c>
      <c r="E12">
        <v>0.131147540984</v>
      </c>
      <c r="F12">
        <v>0.24584749585099999</v>
      </c>
      <c r="G12">
        <v>0.11374973031299999</v>
      </c>
      <c r="H12" t="s">
        <v>11</v>
      </c>
      <c r="I12">
        <v>0.26800000000000002</v>
      </c>
      <c r="J12">
        <v>76.2</v>
      </c>
    </row>
    <row r="13" spans="1:10">
      <c r="A13" s="1" t="s">
        <v>12</v>
      </c>
      <c r="B13" s="2">
        <v>55110</v>
      </c>
      <c r="C13">
        <v>0.28812510766799998</v>
      </c>
      <c r="D13" s="2">
        <v>5443.7368483600003</v>
      </c>
      <c r="E13">
        <v>0.19521143077799999</v>
      </c>
      <c r="F13">
        <v>0.28191782180899999</v>
      </c>
      <c r="G13">
        <v>0.18872486068399999</v>
      </c>
      <c r="H13" t="s">
        <v>11</v>
      </c>
      <c r="I13">
        <v>0.28100000000000003</v>
      </c>
      <c r="J13">
        <v>62.7</v>
      </c>
    </row>
    <row r="14" spans="1:10">
      <c r="A14" s="1" t="s">
        <v>26</v>
      </c>
      <c r="B14" s="2">
        <v>5567</v>
      </c>
      <c r="C14">
        <v>0.27452574970400001</v>
      </c>
      <c r="D14" s="2">
        <v>5296.1018293899997</v>
      </c>
      <c r="E14">
        <v>8.9588377723999996E-2</v>
      </c>
      <c r="F14">
        <v>0.26526325064200001</v>
      </c>
      <c r="G14">
        <v>7.4035482475100001E-2</v>
      </c>
      <c r="H14" t="s">
        <v>11</v>
      </c>
      <c r="I14">
        <v>0.21</v>
      </c>
      <c r="J14">
        <v>66.8</v>
      </c>
    </row>
    <row r="15" spans="1:10">
      <c r="A15" s="1" t="s">
        <v>42</v>
      </c>
      <c r="B15" s="2">
        <v>2758</v>
      </c>
      <c r="C15">
        <v>0.28490287153299998</v>
      </c>
      <c r="D15" s="2">
        <v>5292.5111918299999</v>
      </c>
      <c r="E15">
        <v>0.16741071428599999</v>
      </c>
      <c r="F15">
        <v>0.27209957646299998</v>
      </c>
      <c r="G15">
        <v>0.17059793814400001</v>
      </c>
      <c r="H15" t="s">
        <v>11</v>
      </c>
      <c r="I15">
        <v>0.25600000000000001</v>
      </c>
      <c r="J15">
        <v>64.900000000000006</v>
      </c>
    </row>
    <row r="16" spans="1:10">
      <c r="A16" s="1" t="s">
        <v>37</v>
      </c>
      <c r="B16" s="2">
        <v>3924</v>
      </c>
      <c r="C16">
        <v>0.26229678705199999</v>
      </c>
      <c r="D16" s="2">
        <v>5262.9049023500002</v>
      </c>
      <c r="E16">
        <v>0.12783053323599999</v>
      </c>
      <c r="F16">
        <v>0.25615711642</v>
      </c>
      <c r="G16">
        <v>0.11120357370800001</v>
      </c>
      <c r="H16" t="s">
        <v>11</v>
      </c>
      <c r="I16">
        <v>0.193</v>
      </c>
      <c r="J16">
        <v>75.7</v>
      </c>
    </row>
    <row r="17" spans="1:10">
      <c r="A17" s="1" t="s">
        <v>55</v>
      </c>
      <c r="B17" s="2">
        <v>1151</v>
      </c>
      <c r="C17">
        <v>0.27301386487099999</v>
      </c>
      <c r="D17" s="2">
        <v>5258.0401651399998</v>
      </c>
      <c r="E17">
        <v>0.126136363636</v>
      </c>
      <c r="F17">
        <v>0.270014924524</v>
      </c>
      <c r="G17">
        <v>9.8201612903199995E-2</v>
      </c>
      <c r="H17" t="s">
        <v>11</v>
      </c>
      <c r="I17">
        <v>0.24</v>
      </c>
      <c r="J17">
        <v>81.900000000000006</v>
      </c>
    </row>
    <row r="18" spans="1:10">
      <c r="A18" s="1" t="s">
        <v>48</v>
      </c>
      <c r="B18" s="2">
        <v>2128</v>
      </c>
      <c r="C18">
        <v>0.26899802793299998</v>
      </c>
      <c r="D18" s="2">
        <v>5248.7692471099999</v>
      </c>
      <c r="E18">
        <v>0.107990012484</v>
      </c>
      <c r="F18">
        <v>0.26104897506899999</v>
      </c>
      <c r="G18">
        <v>8.91030042918E-2</v>
      </c>
      <c r="H18" t="s">
        <v>11</v>
      </c>
      <c r="I18">
        <v>0.252</v>
      </c>
      <c r="J18">
        <v>81.3</v>
      </c>
    </row>
    <row r="19" spans="1:10">
      <c r="A19" s="1" t="s">
        <v>34</v>
      </c>
      <c r="B19" s="2">
        <v>4256</v>
      </c>
      <c r="C19">
        <v>0.25167919379199999</v>
      </c>
      <c r="D19" s="2">
        <v>5245.6042523300002</v>
      </c>
      <c r="E19">
        <v>0.131691297209</v>
      </c>
      <c r="F19">
        <v>0.24997797813200001</v>
      </c>
      <c r="G19">
        <v>0.11892216216199999</v>
      </c>
      <c r="H19" t="s">
        <v>11</v>
      </c>
      <c r="I19">
        <v>0.23100000000000001</v>
      </c>
      <c r="J19">
        <v>74.2</v>
      </c>
    </row>
    <row r="20" spans="1:10">
      <c r="A20" s="1" t="s">
        <v>19</v>
      </c>
      <c r="B20" s="2">
        <v>12234</v>
      </c>
      <c r="C20">
        <v>0.26617392583499999</v>
      </c>
      <c r="D20" s="2">
        <v>5204.8542959599999</v>
      </c>
      <c r="E20">
        <v>0.14285714285699999</v>
      </c>
      <c r="F20">
        <v>0.26931841260200001</v>
      </c>
      <c r="G20">
        <v>0.125184571139</v>
      </c>
      <c r="H20" t="s">
        <v>11</v>
      </c>
      <c r="I20">
        <v>0.20100000000000001</v>
      </c>
      <c r="J20">
        <v>78.900000000000006</v>
      </c>
    </row>
    <row r="21" spans="1:10">
      <c r="A21" s="1" t="s">
        <v>56</v>
      </c>
      <c r="B21" s="2">
        <v>1060</v>
      </c>
      <c r="C21">
        <v>0.26255795256300002</v>
      </c>
      <c r="D21" s="2">
        <v>5204.1706128100004</v>
      </c>
      <c r="E21">
        <v>0.138356164384</v>
      </c>
      <c r="F21">
        <v>0.26029143367599999</v>
      </c>
      <c r="G21">
        <v>0.12870680628299999</v>
      </c>
      <c r="H21" t="s">
        <v>11</v>
      </c>
      <c r="I21">
        <v>0.27800000000000002</v>
      </c>
      <c r="J21">
        <v>78.7</v>
      </c>
    </row>
    <row r="22" spans="1:10">
      <c r="A22" s="1" t="s">
        <v>50</v>
      </c>
      <c r="B22" s="2">
        <v>1488</v>
      </c>
      <c r="C22">
        <v>0.26600428249000002</v>
      </c>
      <c r="D22" s="2">
        <v>5204.1275766600002</v>
      </c>
      <c r="E22">
        <v>0.122774133083</v>
      </c>
      <c r="F22">
        <v>0.259732448723</v>
      </c>
      <c r="G22">
        <v>0.118371014493</v>
      </c>
      <c r="H22" t="s">
        <v>11</v>
      </c>
      <c r="I22">
        <v>0.20599999999999999</v>
      </c>
      <c r="J22">
        <v>76.5</v>
      </c>
    </row>
    <row r="23" spans="1:10">
      <c r="A23" s="1" t="s">
        <v>21</v>
      </c>
      <c r="B23" s="2">
        <v>8185</v>
      </c>
      <c r="C23">
        <v>0.268304371682</v>
      </c>
      <c r="D23" s="2">
        <v>5141.4347573300001</v>
      </c>
      <c r="E23">
        <v>8.8984509466400005E-2</v>
      </c>
      <c r="F23">
        <v>0.26848652440499998</v>
      </c>
      <c r="G23">
        <v>8.3576427255999994E-2</v>
      </c>
      <c r="H23" t="s">
        <v>11</v>
      </c>
      <c r="I23">
        <v>0.23899999999999999</v>
      </c>
      <c r="J23">
        <v>76.2</v>
      </c>
    </row>
    <row r="24" spans="1:10">
      <c r="A24" s="1" t="s">
        <v>24</v>
      </c>
      <c r="B24" s="2">
        <v>6239</v>
      </c>
      <c r="C24">
        <v>0.26102476697999999</v>
      </c>
      <c r="D24" s="2">
        <v>5110.1883558199997</v>
      </c>
      <c r="E24">
        <v>0.103825136612</v>
      </c>
      <c r="F24">
        <v>0.26030131884000002</v>
      </c>
      <c r="G24">
        <v>0.105472388556</v>
      </c>
      <c r="H24" t="s">
        <v>11</v>
      </c>
      <c r="I24">
        <v>0.19800000000000001</v>
      </c>
      <c r="J24">
        <v>84.5</v>
      </c>
    </row>
    <row r="25" spans="1:10">
      <c r="A25" s="1" t="s">
        <v>32</v>
      </c>
      <c r="B25" s="2">
        <v>4711</v>
      </c>
      <c r="C25">
        <v>0.26402307508700001</v>
      </c>
      <c r="D25" s="2">
        <v>5056.5276451500004</v>
      </c>
      <c r="E25">
        <v>0.1353125</v>
      </c>
      <c r="F25">
        <v>0.25210910667500003</v>
      </c>
      <c r="G25">
        <v>0.12772004028200001</v>
      </c>
      <c r="H25" t="s">
        <v>18</v>
      </c>
      <c r="I25">
        <v>0.29499999999999998</v>
      </c>
      <c r="J25">
        <v>67.2</v>
      </c>
    </row>
    <row r="26" spans="1:10">
      <c r="A26" s="1" t="s">
        <v>49</v>
      </c>
      <c r="B26" s="2">
        <v>1489</v>
      </c>
      <c r="C26">
        <v>0.27200871599199999</v>
      </c>
      <c r="D26" s="2">
        <v>5033.1244258500001</v>
      </c>
      <c r="E26">
        <v>0.145052833814</v>
      </c>
      <c r="F26">
        <v>0.25347933094800001</v>
      </c>
      <c r="G26">
        <v>0.14322812500000001</v>
      </c>
      <c r="H26" t="s">
        <v>11</v>
      </c>
      <c r="I26">
        <v>0.253</v>
      </c>
    </row>
    <row r="27" spans="1:10">
      <c r="A27" s="1" t="s">
        <v>30</v>
      </c>
      <c r="B27" s="2">
        <v>4821</v>
      </c>
      <c r="C27">
        <v>0.261750833362</v>
      </c>
      <c r="D27" s="2">
        <v>5000.0176983199999</v>
      </c>
      <c r="E27">
        <v>6.60911788508E-2</v>
      </c>
      <c r="F27">
        <v>0.252297710038</v>
      </c>
      <c r="G27">
        <v>7.1006289308199994E-2</v>
      </c>
      <c r="H27" t="s">
        <v>11</v>
      </c>
    </row>
    <row r="28" spans="1:10">
      <c r="A28" s="1" t="s">
        <v>39</v>
      </c>
      <c r="B28" s="2">
        <v>3051</v>
      </c>
      <c r="C28">
        <v>0.27620298437700003</v>
      </c>
      <c r="D28" s="2">
        <v>4977.85480396</v>
      </c>
      <c r="E28">
        <v>9.3736117281200002E-2</v>
      </c>
      <c r="F28">
        <v>0.27515710889099998</v>
      </c>
      <c r="G28">
        <v>9.2063444108800005E-2</v>
      </c>
      <c r="H28" t="s">
        <v>11</v>
      </c>
      <c r="I28">
        <v>0.20200000000000001</v>
      </c>
      <c r="J28">
        <v>66.8</v>
      </c>
    </row>
    <row r="29" spans="1:10">
      <c r="A29" s="1" t="s">
        <v>16</v>
      </c>
      <c r="B29" s="2">
        <v>26644</v>
      </c>
      <c r="C29">
        <v>0.303666489195</v>
      </c>
      <c r="D29" s="2">
        <v>4941.4857278500003</v>
      </c>
      <c r="E29">
        <v>0.21448679081899999</v>
      </c>
      <c r="F29">
        <v>0.30300467780700002</v>
      </c>
      <c r="G29">
        <v>0.20428982338099999</v>
      </c>
      <c r="H29" t="s">
        <v>11</v>
      </c>
      <c r="I29">
        <v>0.28599999999999998</v>
      </c>
      <c r="J29">
        <v>76.2</v>
      </c>
    </row>
    <row r="30" spans="1:10">
      <c r="A30" s="1" t="s">
        <v>15</v>
      </c>
      <c r="B30" s="2">
        <v>26895</v>
      </c>
      <c r="C30">
        <v>0.30288205711299998</v>
      </c>
      <c r="D30" s="2">
        <v>4819.38655346</v>
      </c>
      <c r="E30">
        <v>0.22329343971599999</v>
      </c>
      <c r="F30">
        <v>0.29352395458800001</v>
      </c>
      <c r="G30">
        <v>0.21938537502899999</v>
      </c>
      <c r="H30" t="s">
        <v>11</v>
      </c>
      <c r="I30">
        <v>0.28000000000000003</v>
      </c>
      <c r="J30">
        <v>76.8</v>
      </c>
    </row>
    <row r="31" spans="1:10">
      <c r="A31" s="1" t="s">
        <v>10</v>
      </c>
      <c r="B31" s="2">
        <v>388124</v>
      </c>
      <c r="C31">
        <v>0.30252682471199999</v>
      </c>
      <c r="D31" s="2">
        <v>4773.8607951200001</v>
      </c>
      <c r="E31">
        <v>0.27651444547999998</v>
      </c>
      <c r="F31">
        <v>0.295878558008</v>
      </c>
      <c r="G31">
        <v>0.26648479120099999</v>
      </c>
      <c r="H31" t="s">
        <v>11</v>
      </c>
      <c r="I31">
        <v>0.33700000000000002</v>
      </c>
      <c r="J31">
        <v>67.599999999999994</v>
      </c>
    </row>
    <row r="32" spans="1:10">
      <c r="A32" s="1" t="s">
        <v>33</v>
      </c>
      <c r="B32" s="2">
        <v>4615</v>
      </c>
      <c r="C32">
        <v>0.27237319524999998</v>
      </c>
      <c r="D32" s="2">
        <v>4763.9594266599997</v>
      </c>
      <c r="E32">
        <v>9.1231178033699997E-2</v>
      </c>
      <c r="F32">
        <v>0.27714846050500003</v>
      </c>
      <c r="G32">
        <v>8.4278755074399997E-2</v>
      </c>
      <c r="H32" t="s">
        <v>18</v>
      </c>
      <c r="I32">
        <v>8.5000000000000006E-2</v>
      </c>
      <c r="J32">
        <v>85.2</v>
      </c>
    </row>
    <row r="33" spans="1:10">
      <c r="A33" s="1" t="s">
        <v>51</v>
      </c>
      <c r="B33" s="2">
        <v>1422</v>
      </c>
      <c r="C33">
        <v>0.283230620795</v>
      </c>
      <c r="D33" s="2">
        <v>4758.7605974600001</v>
      </c>
      <c r="E33">
        <v>0.122942884802</v>
      </c>
      <c r="F33">
        <v>0.28925873271899999</v>
      </c>
      <c r="G33">
        <v>0.11295716946000001</v>
      </c>
      <c r="H33" t="s">
        <v>18</v>
      </c>
      <c r="I33">
        <v>0.217</v>
      </c>
      <c r="J33">
        <v>74.7</v>
      </c>
    </row>
    <row r="34" spans="1:10">
      <c r="A34" s="1" t="s">
        <v>52</v>
      </c>
      <c r="B34" s="2">
        <v>1418</v>
      </c>
      <c r="C34">
        <v>0.27598850633799998</v>
      </c>
      <c r="D34" s="2">
        <v>4743.9058407000002</v>
      </c>
      <c r="E34">
        <v>0.10121836926</v>
      </c>
      <c r="F34">
        <v>0.26919677648200002</v>
      </c>
      <c r="G34">
        <v>9.3757673667200003E-2</v>
      </c>
      <c r="H34" t="s">
        <v>11</v>
      </c>
      <c r="I34">
        <v>0.20100000000000001</v>
      </c>
      <c r="J34">
        <v>65.099999999999994</v>
      </c>
    </row>
    <row r="35" spans="1:10">
      <c r="A35" s="1" t="s">
        <v>25</v>
      </c>
      <c r="B35" s="2">
        <v>5695</v>
      </c>
      <c r="C35">
        <v>0.27921187659199997</v>
      </c>
      <c r="D35" s="2">
        <v>4692.1188965900001</v>
      </c>
      <c r="E35">
        <v>0.18126001067799999</v>
      </c>
      <c r="F35">
        <v>0.27578213850900002</v>
      </c>
      <c r="G35">
        <v>0.16854275828000001</v>
      </c>
      <c r="H35" t="s">
        <v>18</v>
      </c>
      <c r="I35">
        <v>0.28100000000000003</v>
      </c>
      <c r="J35">
        <v>74</v>
      </c>
    </row>
    <row r="36" spans="1:10">
      <c r="A36" s="1" t="s">
        <v>40</v>
      </c>
      <c r="B36" s="2">
        <v>2941</v>
      </c>
      <c r="C36">
        <v>0.30130415732900001</v>
      </c>
      <c r="D36" s="2">
        <v>4582.4270741999999</v>
      </c>
      <c r="E36">
        <v>0.20209059233400001</v>
      </c>
      <c r="F36">
        <v>0.291599230747</v>
      </c>
      <c r="G36">
        <v>0.196664037855</v>
      </c>
      <c r="H36" t="s">
        <v>11</v>
      </c>
      <c r="I36">
        <v>0.29199999999999998</v>
      </c>
      <c r="J36">
        <v>60.2</v>
      </c>
    </row>
    <row r="37" spans="1:10">
      <c r="A37" s="1" t="s">
        <v>35</v>
      </c>
      <c r="B37" s="2">
        <v>4138</v>
      </c>
      <c r="C37">
        <v>0.28071127951800001</v>
      </c>
      <c r="D37" s="2">
        <v>4516.2750598900002</v>
      </c>
      <c r="E37">
        <v>0.21142249024500001</v>
      </c>
      <c r="F37">
        <v>0.273072236089</v>
      </c>
      <c r="G37">
        <v>0.21799215246600001</v>
      </c>
      <c r="H37" t="s">
        <v>11</v>
      </c>
      <c r="I37">
        <v>0.372</v>
      </c>
      <c r="J37">
        <v>61.6</v>
      </c>
    </row>
    <row r="38" spans="1:10">
      <c r="A38" s="1" t="s">
        <v>54</v>
      </c>
      <c r="B38" s="2">
        <v>1159</v>
      </c>
      <c r="C38">
        <v>0.29530806465999998</v>
      </c>
      <c r="D38" s="2">
        <v>4349.5696695699999</v>
      </c>
      <c r="E38">
        <v>0.17627118644100001</v>
      </c>
      <c r="F38">
        <v>0.28507849121700002</v>
      </c>
      <c r="G38">
        <v>0.15462283736999999</v>
      </c>
      <c r="H38" t="s">
        <v>11</v>
      </c>
      <c r="I38">
        <v>0.22900000000000001</v>
      </c>
      <c r="J38">
        <v>87.1</v>
      </c>
    </row>
    <row r="39" spans="1:10">
      <c r="A39" s="1" t="s">
        <v>53</v>
      </c>
      <c r="B39" s="2">
        <v>1213</v>
      </c>
      <c r="C39">
        <v>0.30267147163800001</v>
      </c>
      <c r="D39" s="2">
        <v>4314.8821493900004</v>
      </c>
      <c r="E39">
        <v>0.23296158612100001</v>
      </c>
      <c r="F39">
        <v>0.28664642252700001</v>
      </c>
      <c r="G39">
        <v>0.187329545455</v>
      </c>
      <c r="H39" t="s">
        <v>18</v>
      </c>
      <c r="I39">
        <v>0.28899999999999998</v>
      </c>
      <c r="J39">
        <v>67.7</v>
      </c>
    </row>
    <row r="40" spans="1:10">
      <c r="A40" s="1" t="s">
        <v>20</v>
      </c>
      <c r="B40" s="2">
        <v>11148</v>
      </c>
      <c r="C40">
        <v>0.29339293873700001</v>
      </c>
      <c r="D40" s="2">
        <v>4296.9293165299996</v>
      </c>
      <c r="E40">
        <v>0.16299212598400001</v>
      </c>
      <c r="F40">
        <v>0.296905232297</v>
      </c>
      <c r="G40">
        <v>0.17104171123</v>
      </c>
      <c r="H40" t="s">
        <v>18</v>
      </c>
      <c r="I40">
        <v>4.9000000000000002E-2</v>
      </c>
      <c r="J40">
        <v>86.6</v>
      </c>
    </row>
    <row r="41" spans="1:10">
      <c r="A41" s="1" t="s">
        <v>36</v>
      </c>
      <c r="B41" s="2">
        <v>3999</v>
      </c>
      <c r="C41">
        <v>0.271752460714</v>
      </c>
      <c r="D41" s="2">
        <v>4288.5647683699999</v>
      </c>
      <c r="E41">
        <v>0.18291814946599999</v>
      </c>
      <c r="F41">
        <v>0.26845822389700003</v>
      </c>
      <c r="G41">
        <v>0.15437114845899999</v>
      </c>
      <c r="H41" t="s">
        <v>18</v>
      </c>
      <c r="I41">
        <v>0.2</v>
      </c>
      <c r="J41">
        <v>72.2</v>
      </c>
    </row>
    <row r="42" spans="1:10">
      <c r="A42" s="1" t="s">
        <v>57</v>
      </c>
      <c r="B42" s="2">
        <v>1049</v>
      </c>
      <c r="C42">
        <v>0.291161935165</v>
      </c>
      <c r="D42" s="2">
        <v>4157.6745222099999</v>
      </c>
      <c r="E42">
        <v>0.24891461649800001</v>
      </c>
      <c r="F42">
        <v>0.28512779149</v>
      </c>
      <c r="G42">
        <v>0.252690423163</v>
      </c>
      <c r="H42" t="s">
        <v>11</v>
      </c>
      <c r="I42">
        <v>0.42299999999999999</v>
      </c>
      <c r="J42">
        <v>58.4</v>
      </c>
    </row>
    <row r="43" spans="1:10">
      <c r="A43" s="1" t="s">
        <v>43</v>
      </c>
      <c r="B43" s="2">
        <v>2718</v>
      </c>
      <c r="C43">
        <v>0.28363068640599998</v>
      </c>
      <c r="D43" s="2">
        <v>4104.5710669500004</v>
      </c>
      <c r="E43">
        <v>0.25628140703500002</v>
      </c>
      <c r="F43">
        <v>0.28579330056399999</v>
      </c>
      <c r="G43">
        <v>0.24040200166799999</v>
      </c>
      <c r="H43" t="s">
        <v>18</v>
      </c>
      <c r="I43">
        <v>0.26800000000000002</v>
      </c>
      <c r="J43">
        <v>53.1</v>
      </c>
    </row>
    <row r="44" spans="1:10">
      <c r="A44" s="1" t="s">
        <v>41</v>
      </c>
      <c r="B44" s="2">
        <v>2892</v>
      </c>
      <c r="C44">
        <v>0.29764616169699998</v>
      </c>
      <c r="D44" s="2">
        <v>4007.80317427</v>
      </c>
      <c r="E44">
        <v>0.136623376623</v>
      </c>
      <c r="F44">
        <v>0.30323146782299998</v>
      </c>
      <c r="G44">
        <v>0.141290390707</v>
      </c>
      <c r="H44" t="s">
        <v>18</v>
      </c>
      <c r="I44">
        <v>5.0999999999999997E-2</v>
      </c>
      <c r="J44">
        <v>84.2</v>
      </c>
    </row>
    <row r="45" spans="1:10">
      <c r="A45" s="1" t="s">
        <v>38</v>
      </c>
      <c r="B45" s="2">
        <v>3787</v>
      </c>
      <c r="C45">
        <v>0.28759144119300001</v>
      </c>
      <c r="D45" s="2">
        <v>3963.0413836799999</v>
      </c>
      <c r="E45">
        <v>0.152412280702</v>
      </c>
      <c r="F45">
        <v>0.28899795795700001</v>
      </c>
      <c r="G45">
        <v>0.14005336721700001</v>
      </c>
      <c r="H45" t="s">
        <v>18</v>
      </c>
      <c r="I45">
        <v>0.13300000000000001</v>
      </c>
      <c r="J45">
        <v>47.7</v>
      </c>
    </row>
    <row r="46" spans="1:10">
      <c r="A46" s="1" t="s">
        <v>14</v>
      </c>
      <c r="B46" s="2">
        <v>3837</v>
      </c>
      <c r="C46">
        <v>0.32475858913400002</v>
      </c>
      <c r="D46" s="2">
        <v>3806.5880758899998</v>
      </c>
      <c r="E46">
        <v>0.26124638877400003</v>
      </c>
      <c r="F46">
        <v>0.31635877666000001</v>
      </c>
      <c r="G46">
        <v>0.25955203045699998</v>
      </c>
      <c r="H46" t="s">
        <v>11</v>
      </c>
      <c r="I46">
        <v>0.34699999999999998</v>
      </c>
      <c r="J46">
        <v>39</v>
      </c>
    </row>
    <row r="47" spans="1:10">
      <c r="A47" s="1" t="s">
        <v>45</v>
      </c>
      <c r="B47" s="2">
        <v>2326</v>
      </c>
      <c r="C47">
        <v>0.28256053150100002</v>
      </c>
      <c r="D47" s="2">
        <v>3513.4383868599998</v>
      </c>
      <c r="E47">
        <v>0.11205330103</v>
      </c>
      <c r="F47">
        <v>0.27516132047699998</v>
      </c>
      <c r="G47">
        <v>9.3265225933199997E-2</v>
      </c>
      <c r="H47" t="s">
        <v>18</v>
      </c>
      <c r="I47">
        <v>5.7000000000000002E-2</v>
      </c>
      <c r="J47">
        <v>76.3</v>
      </c>
    </row>
  </sheetData>
  <sortState xmlns:xlrd2="http://schemas.microsoft.com/office/spreadsheetml/2017/richdata2" ref="A2:J47">
    <sortCondition descending="1" ref="D2:D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3AC7-F093-45A4-961E-0B40CF4A4D61}">
  <dimension ref="A1:I47"/>
  <sheetViews>
    <sheetView workbookViewId="0">
      <selection activeCell="I2" sqref="I2"/>
    </sheetView>
  </sheetViews>
  <sheetFormatPr defaultRowHeight="14.5"/>
  <cols>
    <col min="3" max="5" width="9.54296875" style="2" bestFit="1" customWidth="1"/>
    <col min="6" max="6" width="25.54296875" bestFit="1" customWidth="1"/>
    <col min="8" max="8" width="9.54296875" bestFit="1" customWidth="1"/>
  </cols>
  <sheetData>
    <row r="1" spans="1:9">
      <c r="A1" s="1" t="s">
        <v>0</v>
      </c>
      <c r="B1" t="s">
        <v>2</v>
      </c>
      <c r="C1" s="2" t="s">
        <v>58</v>
      </c>
      <c r="D1" s="2" t="s">
        <v>59</v>
      </c>
      <c r="E1" s="2" t="s">
        <v>60</v>
      </c>
      <c r="F1" t="s">
        <v>61</v>
      </c>
      <c r="G1" t="s">
        <v>62</v>
      </c>
    </row>
    <row r="2" spans="1:9">
      <c r="A2" s="1" t="s">
        <v>16</v>
      </c>
      <c r="B2">
        <v>0.303666489195</v>
      </c>
      <c r="C2" s="2">
        <v>4232.0905906300004</v>
      </c>
      <c r="D2" s="2">
        <v>5660.0217773200002</v>
      </c>
      <c r="E2" s="2">
        <v>1427.93118669</v>
      </c>
      <c r="F2">
        <v>0.25228369127700001</v>
      </c>
      <c r="G2" t="b">
        <v>0</v>
      </c>
      <c r="H2" s="4">
        <f>D2-C2</f>
        <v>1427.9311866899998</v>
      </c>
      <c r="I2">
        <f>H2/D2</f>
        <v>0.25228369127691236</v>
      </c>
    </row>
    <row r="3" spans="1:9">
      <c r="A3" s="1" t="s">
        <v>39</v>
      </c>
      <c r="B3">
        <v>0.27620298437700003</v>
      </c>
      <c r="C3" s="2">
        <v>4588.84586021</v>
      </c>
      <c r="D3" s="2">
        <v>5254.65480527</v>
      </c>
      <c r="E3" s="2">
        <v>665.80894506200002</v>
      </c>
      <c r="F3">
        <v>0.12670840801800001</v>
      </c>
      <c r="G3" t="b">
        <v>0</v>
      </c>
    </row>
    <row r="4" spans="1:9">
      <c r="A4" s="1" t="s">
        <v>36</v>
      </c>
      <c r="B4">
        <v>0.271752460714</v>
      </c>
      <c r="C4" s="2">
        <v>3659.1570038899999</v>
      </c>
      <c r="D4" s="2">
        <v>4538.4450405699999</v>
      </c>
      <c r="E4" s="2">
        <v>879.28803668399996</v>
      </c>
      <c r="F4">
        <v>0.19374213608900001</v>
      </c>
      <c r="G4" t="b">
        <v>0</v>
      </c>
    </row>
    <row r="5" spans="1:9">
      <c r="A5" s="1" t="s">
        <v>15</v>
      </c>
      <c r="B5">
        <v>0.30288205711299998</v>
      </c>
      <c r="C5" s="2">
        <v>4283.28433632</v>
      </c>
      <c r="D5" s="2">
        <v>5512.2432117600001</v>
      </c>
      <c r="E5" s="2">
        <v>1228.9588754399999</v>
      </c>
      <c r="F5">
        <v>0.22295077126099999</v>
      </c>
      <c r="G5" t="b">
        <v>0</v>
      </c>
    </row>
    <row r="6" spans="1:9">
      <c r="A6" s="1" t="s">
        <v>56</v>
      </c>
      <c r="B6">
        <v>0.26255795256300002</v>
      </c>
      <c r="C6" s="2">
        <v>4749.6998842499997</v>
      </c>
      <c r="D6" s="2">
        <v>5533.7010043099999</v>
      </c>
      <c r="E6" s="2">
        <v>784.00112005999995</v>
      </c>
      <c r="F6">
        <v>0.14167753542299999</v>
      </c>
      <c r="G6" t="b">
        <v>0</v>
      </c>
    </row>
    <row r="7" spans="1:9">
      <c r="A7" s="1" t="s">
        <v>17</v>
      </c>
      <c r="B7">
        <v>0.24527697708400001</v>
      </c>
      <c r="C7" s="2">
        <v>6002.61854262</v>
      </c>
      <c r="D7" s="2">
        <v>6651.5955526899997</v>
      </c>
      <c r="E7" s="2">
        <v>648.97701006900002</v>
      </c>
      <c r="F7">
        <v>9.7567118284200005E-2</v>
      </c>
      <c r="G7" t="b">
        <v>0</v>
      </c>
    </row>
    <row r="8" spans="1:9">
      <c r="A8" s="1" t="s">
        <v>47</v>
      </c>
      <c r="B8">
        <v>0.24832763634400001</v>
      </c>
      <c r="C8" s="2">
        <v>5192.6598544999997</v>
      </c>
      <c r="D8" s="2">
        <v>5634.8317348399996</v>
      </c>
      <c r="E8" s="2">
        <v>442.17188033899998</v>
      </c>
      <c r="F8">
        <v>7.8471177338899994E-2</v>
      </c>
      <c r="G8" t="b">
        <v>0</v>
      </c>
    </row>
    <row r="9" spans="1:9">
      <c r="A9" s="1" t="s">
        <v>37</v>
      </c>
      <c r="B9">
        <v>0.26229678705199999</v>
      </c>
      <c r="C9" s="2">
        <v>4802.5326747099998</v>
      </c>
      <c r="D9" s="2">
        <v>5666.2906948999998</v>
      </c>
      <c r="E9" s="2">
        <v>863.75802019399998</v>
      </c>
      <c r="F9">
        <v>0.15243799986699999</v>
      </c>
      <c r="G9" t="b">
        <v>0</v>
      </c>
    </row>
    <row r="10" spans="1:9">
      <c r="A10" s="1" t="s">
        <v>53</v>
      </c>
      <c r="B10">
        <v>0.30267147163800001</v>
      </c>
      <c r="C10" s="2">
        <v>3719.5923110200001</v>
      </c>
      <c r="D10" s="2">
        <v>4231.6861858000002</v>
      </c>
      <c r="E10" s="2">
        <v>512.09387477999996</v>
      </c>
      <c r="F10">
        <v>0.121014142423</v>
      </c>
      <c r="G10" t="b">
        <v>0</v>
      </c>
    </row>
    <row r="11" spans="1:9">
      <c r="A11" s="1" t="s">
        <v>50</v>
      </c>
      <c r="B11">
        <v>0.26600428249000002</v>
      </c>
      <c r="C11" s="2">
        <v>5027.4136098099998</v>
      </c>
      <c r="D11" s="2">
        <v>5483.5308252100003</v>
      </c>
      <c r="E11" s="2">
        <v>456.11721540000002</v>
      </c>
      <c r="F11">
        <v>8.3179475038799994E-2</v>
      </c>
      <c r="G11" t="b">
        <v>0</v>
      </c>
    </row>
    <row r="12" spans="1:9">
      <c r="A12" s="1" t="s">
        <v>21</v>
      </c>
      <c r="B12">
        <v>0.268304371682</v>
      </c>
      <c r="C12" s="2">
        <v>4824.7243830400002</v>
      </c>
      <c r="D12" s="2">
        <v>5350.5235004799997</v>
      </c>
      <c r="E12" s="2">
        <v>525.79911744599997</v>
      </c>
      <c r="F12">
        <v>9.8270593036100001E-2</v>
      </c>
      <c r="G12" t="b">
        <v>0</v>
      </c>
    </row>
    <row r="13" spans="1:9">
      <c r="A13" s="1" t="s">
        <v>19</v>
      </c>
      <c r="B13">
        <v>0.26617392583499999</v>
      </c>
      <c r="C13" s="2">
        <v>4816.5931628999997</v>
      </c>
      <c r="D13" s="2">
        <v>5398.0388110699996</v>
      </c>
      <c r="E13" s="2">
        <v>581.44564817200001</v>
      </c>
      <c r="F13">
        <v>0.107714240027</v>
      </c>
      <c r="G13" t="b">
        <v>0</v>
      </c>
    </row>
    <row r="14" spans="1:9">
      <c r="A14" s="1" t="s">
        <v>54</v>
      </c>
      <c r="B14">
        <v>0.29530806465999998</v>
      </c>
      <c r="C14" s="2">
        <v>3875.0366217599999</v>
      </c>
      <c r="D14" s="2">
        <v>4503.47468071</v>
      </c>
      <c r="E14" s="2">
        <v>628.43805894599996</v>
      </c>
      <c r="F14">
        <v>0.13954515202199999</v>
      </c>
      <c r="G14" t="b">
        <v>0</v>
      </c>
    </row>
    <row r="15" spans="1:9">
      <c r="A15" s="1" t="s">
        <v>31</v>
      </c>
      <c r="B15">
        <v>0.222368351342</v>
      </c>
      <c r="C15" s="2">
        <v>6221.3482967299997</v>
      </c>
      <c r="D15" s="2">
        <v>7126.9886834999998</v>
      </c>
      <c r="E15" s="2">
        <v>905.64038677600001</v>
      </c>
      <c r="F15">
        <v>0.12707195521100001</v>
      </c>
      <c r="G15" t="b">
        <v>0</v>
      </c>
    </row>
    <row r="16" spans="1:9">
      <c r="A16" s="1" t="s">
        <v>55</v>
      </c>
      <c r="B16">
        <v>0.27301386487099999</v>
      </c>
      <c r="C16" s="2">
        <v>4959.0037540699996</v>
      </c>
      <c r="D16" s="2">
        <v>5342.3029273399998</v>
      </c>
      <c r="E16" s="2">
        <v>383.29917326600003</v>
      </c>
      <c r="F16">
        <v>7.1747929400300003E-2</v>
      </c>
      <c r="G16" t="b">
        <v>0</v>
      </c>
    </row>
    <row r="17" spans="1:7">
      <c r="A17" s="1" t="s">
        <v>20</v>
      </c>
      <c r="B17">
        <v>0.29339293873700001</v>
      </c>
      <c r="C17" s="2">
        <v>3684.8285072899998</v>
      </c>
      <c r="D17" s="2">
        <v>4606.8857056300003</v>
      </c>
      <c r="E17" s="2">
        <v>922.05719833900002</v>
      </c>
      <c r="F17">
        <v>0.200147617557</v>
      </c>
      <c r="G17" t="b">
        <v>0</v>
      </c>
    </row>
    <row r="18" spans="1:7">
      <c r="A18" s="1" t="s">
        <v>45</v>
      </c>
      <c r="B18">
        <v>0.28256053150100002</v>
      </c>
      <c r="C18" s="2">
        <v>3198.84165244</v>
      </c>
      <c r="D18" s="2">
        <v>3809.50473844</v>
      </c>
      <c r="E18" s="2">
        <v>610.66308600599996</v>
      </c>
      <c r="F18">
        <v>0.160299862563</v>
      </c>
      <c r="G18" t="b">
        <v>0</v>
      </c>
    </row>
    <row r="19" spans="1:7">
      <c r="A19" s="1" t="s">
        <v>42</v>
      </c>
      <c r="B19">
        <v>0.28490287153299998</v>
      </c>
      <c r="C19" s="2">
        <v>4903.6910853299996</v>
      </c>
      <c r="D19" s="2">
        <v>5748.6515946400004</v>
      </c>
      <c r="E19" s="2">
        <v>844.96050931100001</v>
      </c>
      <c r="F19">
        <v>0.146984122346</v>
      </c>
      <c r="G19" t="b">
        <v>0</v>
      </c>
    </row>
    <row r="20" spans="1:7">
      <c r="A20" s="1" t="s">
        <v>49</v>
      </c>
      <c r="B20">
        <v>0.27200871599199999</v>
      </c>
      <c r="C20" s="2">
        <v>4451.03815098</v>
      </c>
      <c r="D20" s="2">
        <v>5363.2563777300002</v>
      </c>
      <c r="E20" s="2">
        <v>912.21822675099997</v>
      </c>
      <c r="F20">
        <v>0.170086634407</v>
      </c>
      <c r="G20" t="b">
        <v>0</v>
      </c>
    </row>
    <row r="21" spans="1:7">
      <c r="A21" s="1" t="s">
        <v>26</v>
      </c>
      <c r="B21">
        <v>0.27452574970400001</v>
      </c>
      <c r="C21" s="2">
        <v>5074.3562457600001</v>
      </c>
      <c r="D21" s="2">
        <v>5495.8583184999998</v>
      </c>
      <c r="E21" s="2">
        <v>421.50207273400002</v>
      </c>
      <c r="F21">
        <v>7.6694493981999998E-2</v>
      </c>
      <c r="G21" t="b">
        <v>0</v>
      </c>
    </row>
    <row r="22" spans="1:7">
      <c r="A22" s="1" t="s">
        <v>13</v>
      </c>
      <c r="B22">
        <v>0.24846403365899999</v>
      </c>
      <c r="C22" s="2">
        <v>5320.9676418199997</v>
      </c>
      <c r="D22" s="2">
        <v>6254.8786380299998</v>
      </c>
      <c r="E22" s="2">
        <v>933.91099621000001</v>
      </c>
      <c r="F22">
        <v>0.14930921129800001</v>
      </c>
      <c r="G22" t="b">
        <v>1</v>
      </c>
    </row>
    <row r="23" spans="1:7">
      <c r="A23" s="1" t="s">
        <v>38</v>
      </c>
      <c r="B23">
        <v>0.28759144119300001</v>
      </c>
      <c r="C23" s="2">
        <v>3170.22175221</v>
      </c>
      <c r="D23" s="2">
        <v>4648.1332059699998</v>
      </c>
      <c r="E23" s="2">
        <v>1477.9114537600001</v>
      </c>
      <c r="F23">
        <v>0.31795806795300002</v>
      </c>
      <c r="G23" t="b">
        <v>0</v>
      </c>
    </row>
    <row r="24" spans="1:7">
      <c r="A24" s="1" t="s">
        <v>25</v>
      </c>
      <c r="B24">
        <v>0.27921187659199997</v>
      </c>
      <c r="C24" s="2">
        <v>3987.9573904600002</v>
      </c>
      <c r="D24" s="2">
        <v>5073.2889248800002</v>
      </c>
      <c r="E24" s="2">
        <v>1085.3315344099999</v>
      </c>
      <c r="F24">
        <v>0.21393055875299999</v>
      </c>
      <c r="G24" t="b">
        <v>0</v>
      </c>
    </row>
    <row r="25" spans="1:7">
      <c r="A25" s="1" t="s">
        <v>24</v>
      </c>
      <c r="B25">
        <v>0.26102476697999999</v>
      </c>
      <c r="C25" s="2">
        <v>4557.86201506</v>
      </c>
      <c r="D25" s="2">
        <v>5443.6693202200004</v>
      </c>
      <c r="E25" s="2">
        <v>885.80730516899996</v>
      </c>
      <c r="F25">
        <v>0.162722467707</v>
      </c>
      <c r="G25" t="b">
        <v>0</v>
      </c>
    </row>
    <row r="26" spans="1:7">
      <c r="A26" s="1" t="s">
        <v>40</v>
      </c>
      <c r="B26">
        <v>0.30130415732900001</v>
      </c>
      <c r="C26" s="2">
        <v>4200.50698354</v>
      </c>
      <c r="D26" s="2">
        <v>5050.3740482200001</v>
      </c>
      <c r="E26" s="2">
        <v>849.86706468499995</v>
      </c>
      <c r="F26">
        <v>0.16827804367900001</v>
      </c>
      <c r="G26" t="b">
        <v>0</v>
      </c>
    </row>
    <row r="27" spans="1:7">
      <c r="A27" s="1" t="s">
        <v>34</v>
      </c>
      <c r="B27">
        <v>0.25167919379199999</v>
      </c>
      <c r="C27" s="2">
        <v>5072.3616972399996</v>
      </c>
      <c r="D27" s="2">
        <v>5487.4351278599997</v>
      </c>
      <c r="E27" s="2">
        <v>415.073430626</v>
      </c>
      <c r="F27">
        <v>7.5640699334900002E-2</v>
      </c>
      <c r="G27" t="b">
        <v>0</v>
      </c>
    </row>
    <row r="28" spans="1:7">
      <c r="A28" s="1" t="s">
        <v>41</v>
      </c>
      <c r="B28">
        <v>0.29764616169699998</v>
      </c>
      <c r="C28" s="2">
        <v>3462.7418335000002</v>
      </c>
      <c r="D28" s="2">
        <v>4471.7941921800002</v>
      </c>
      <c r="E28" s="2">
        <v>1009.05235868</v>
      </c>
      <c r="F28">
        <v>0.22564821083299999</v>
      </c>
      <c r="G28" t="b">
        <v>0</v>
      </c>
    </row>
    <row r="29" spans="1:7">
      <c r="A29" s="1" t="s">
        <v>48</v>
      </c>
      <c r="B29">
        <v>0.26899802793299998</v>
      </c>
      <c r="C29" s="2">
        <v>4858.2108766800002</v>
      </c>
      <c r="D29" s="2">
        <v>5536.0144296999997</v>
      </c>
      <c r="E29" s="2">
        <v>677.80355302700002</v>
      </c>
      <c r="F29">
        <v>0.12243529377200001</v>
      </c>
      <c r="G29" t="b">
        <v>0</v>
      </c>
    </row>
    <row r="30" spans="1:7">
      <c r="A30" s="1" t="s">
        <v>52</v>
      </c>
      <c r="B30">
        <v>0.27598850633799998</v>
      </c>
      <c r="C30" s="2">
        <v>4407.5937496899996</v>
      </c>
      <c r="D30" s="2">
        <v>4980.98793449</v>
      </c>
      <c r="E30" s="2">
        <v>573.39418479799997</v>
      </c>
      <c r="F30">
        <v>0.11511655766700001</v>
      </c>
      <c r="G30" t="b">
        <v>0</v>
      </c>
    </row>
    <row r="31" spans="1:7">
      <c r="A31" s="1" t="s">
        <v>57</v>
      </c>
      <c r="B31">
        <v>0.291161935165</v>
      </c>
      <c r="C31" s="2">
        <v>2977.5480435099998</v>
      </c>
      <c r="D31" s="2">
        <v>4802.2062321499998</v>
      </c>
      <c r="E31" s="2">
        <v>1824.6581886399999</v>
      </c>
      <c r="F31">
        <v>0.379962479834</v>
      </c>
      <c r="G31" t="b">
        <v>0</v>
      </c>
    </row>
    <row r="32" spans="1:7">
      <c r="A32" s="1" t="s">
        <v>51</v>
      </c>
      <c r="B32">
        <v>0.283230620795</v>
      </c>
      <c r="C32" s="2">
        <v>4264.66935096</v>
      </c>
      <c r="D32" s="2">
        <v>5016.4406225499997</v>
      </c>
      <c r="E32" s="2">
        <v>751.77127159099996</v>
      </c>
      <c r="F32">
        <v>0.149861491076</v>
      </c>
      <c r="G32" t="b">
        <v>0</v>
      </c>
    </row>
    <row r="33" spans="1:7">
      <c r="A33" s="1" t="s">
        <v>22</v>
      </c>
      <c r="B33">
        <v>0.26239851535199998</v>
      </c>
      <c r="C33" s="2">
        <v>5771.2436593299999</v>
      </c>
      <c r="D33" s="2">
        <v>6199.7161333499998</v>
      </c>
      <c r="E33" s="2">
        <v>428.472474019</v>
      </c>
      <c r="F33">
        <v>6.9111627823499999E-2</v>
      </c>
      <c r="G33" t="b">
        <v>0</v>
      </c>
    </row>
    <row r="34" spans="1:7">
      <c r="A34" s="1" t="s">
        <v>14</v>
      </c>
      <c r="B34">
        <v>0.32475858913400002</v>
      </c>
      <c r="C34" s="2">
        <v>2855.8661702999998</v>
      </c>
      <c r="D34" s="2">
        <v>4519.8846586999998</v>
      </c>
      <c r="E34" s="2">
        <v>1664.0184884</v>
      </c>
      <c r="F34">
        <v>0.36815507785000001</v>
      </c>
      <c r="G34" t="b">
        <v>1</v>
      </c>
    </row>
    <row r="35" spans="1:7">
      <c r="A35" s="1" t="s">
        <v>27</v>
      </c>
      <c r="B35">
        <v>0.24877892097599999</v>
      </c>
      <c r="C35" s="2">
        <v>5171.0614301400001</v>
      </c>
      <c r="D35" s="2">
        <v>6041.4255726499996</v>
      </c>
      <c r="E35" s="2">
        <v>870.36414250899998</v>
      </c>
      <c r="F35">
        <v>0.144066020849</v>
      </c>
      <c r="G35" t="b">
        <v>0</v>
      </c>
    </row>
    <row r="36" spans="1:7">
      <c r="A36" s="1" t="s">
        <v>43</v>
      </c>
      <c r="B36">
        <v>0.28363068640599998</v>
      </c>
      <c r="C36" s="2">
        <v>3388.65862444</v>
      </c>
      <c r="D36" s="2">
        <v>4713.2372668199996</v>
      </c>
      <c r="E36" s="2">
        <v>1324.57864238</v>
      </c>
      <c r="F36">
        <v>0.281033728496</v>
      </c>
      <c r="G36" t="b">
        <v>0</v>
      </c>
    </row>
    <row r="37" spans="1:7">
      <c r="A37" s="1" t="s">
        <v>29</v>
      </c>
      <c r="B37">
        <v>0.246801637903</v>
      </c>
      <c r="C37" s="2">
        <v>5384.1227131699998</v>
      </c>
      <c r="D37" s="2">
        <v>5975.3657791300002</v>
      </c>
      <c r="E37" s="2">
        <v>591.24306595400003</v>
      </c>
      <c r="F37">
        <v>9.8946757036999997E-2</v>
      </c>
      <c r="G37" t="b">
        <v>0</v>
      </c>
    </row>
    <row r="38" spans="1:7">
      <c r="A38" s="1" t="s">
        <v>23</v>
      </c>
      <c r="B38">
        <v>0.26135721696699998</v>
      </c>
      <c r="C38" s="2">
        <v>5476.5245207799999</v>
      </c>
      <c r="D38" s="2">
        <v>6214.6190945500002</v>
      </c>
      <c r="E38" s="2">
        <v>738.09457377399997</v>
      </c>
      <c r="F38">
        <v>0.118767467892</v>
      </c>
      <c r="G38" t="b">
        <v>0</v>
      </c>
    </row>
    <row r="39" spans="1:7">
      <c r="A39" s="1" t="s">
        <v>28</v>
      </c>
      <c r="B39">
        <v>0.24604142198100001</v>
      </c>
      <c r="C39" s="2">
        <v>5802.0374500199996</v>
      </c>
      <c r="D39" s="2">
        <v>6048.7743185199997</v>
      </c>
      <c r="E39" s="2">
        <v>246.73686849399999</v>
      </c>
      <c r="F39">
        <v>4.0791217443699998E-2</v>
      </c>
      <c r="G39" t="b">
        <v>0</v>
      </c>
    </row>
    <row r="40" spans="1:7">
      <c r="A40" s="1" t="s">
        <v>46</v>
      </c>
      <c r="B40">
        <v>0.26289882469199999</v>
      </c>
      <c r="C40" s="2">
        <v>5131.1680344300003</v>
      </c>
      <c r="D40" s="2">
        <v>5822.3254813200001</v>
      </c>
      <c r="E40" s="2">
        <v>691.15744688500001</v>
      </c>
      <c r="F40">
        <v>0.11870814318099999</v>
      </c>
      <c r="G40" t="b">
        <v>0</v>
      </c>
    </row>
    <row r="41" spans="1:7">
      <c r="A41" s="1" t="s">
        <v>30</v>
      </c>
      <c r="B41">
        <v>0.261750833362</v>
      </c>
      <c r="C41" s="2">
        <v>4521.8455557899997</v>
      </c>
      <c r="D41" s="2">
        <v>5323.77315</v>
      </c>
      <c r="E41" s="2">
        <v>801.92759420799996</v>
      </c>
      <c r="F41">
        <v>0.15063143594100001</v>
      </c>
      <c r="G41" t="b">
        <v>0</v>
      </c>
    </row>
    <row r="42" spans="1:7">
      <c r="A42" s="1" t="s">
        <v>33</v>
      </c>
      <c r="B42">
        <v>0.27237319524999998</v>
      </c>
      <c r="C42" s="2">
        <v>4311.7846709400001</v>
      </c>
      <c r="D42" s="2">
        <v>5352.5755531200002</v>
      </c>
      <c r="E42" s="2">
        <v>1040.7908821799999</v>
      </c>
      <c r="F42">
        <v>0.19444674285300001</v>
      </c>
      <c r="G42" t="b">
        <v>0</v>
      </c>
    </row>
    <row r="43" spans="1:7">
      <c r="A43" s="1" t="s">
        <v>32</v>
      </c>
      <c r="B43">
        <v>0.26402307508700001</v>
      </c>
      <c r="C43" s="2">
        <v>4743.4479561099997</v>
      </c>
      <c r="D43" s="2">
        <v>5377.4832416700001</v>
      </c>
      <c r="E43" s="2">
        <v>634.03528556000003</v>
      </c>
      <c r="F43">
        <v>0.117905580932</v>
      </c>
      <c r="G43" t="b">
        <v>0</v>
      </c>
    </row>
    <row r="44" spans="1:7">
      <c r="A44" s="1" t="s">
        <v>44</v>
      </c>
      <c r="B44">
        <v>0.25217234441500003</v>
      </c>
      <c r="C44" s="2">
        <v>5836.8470190999997</v>
      </c>
      <c r="D44" s="2">
        <v>6130.3829979299999</v>
      </c>
      <c r="E44" s="2">
        <v>293.535978833</v>
      </c>
      <c r="F44">
        <v>4.7882159879999997E-2</v>
      </c>
      <c r="G44" t="b">
        <v>0</v>
      </c>
    </row>
    <row r="45" spans="1:7">
      <c r="A45" s="1" t="s">
        <v>35</v>
      </c>
      <c r="B45">
        <v>0.28071127951800001</v>
      </c>
      <c r="C45" s="2">
        <v>3604.7886400900002</v>
      </c>
      <c r="D45" s="2">
        <v>5065.3955908300004</v>
      </c>
      <c r="E45" s="2">
        <v>1460.60695074</v>
      </c>
      <c r="F45">
        <v>0.28835002608299998</v>
      </c>
      <c r="G45" t="b">
        <v>0</v>
      </c>
    </row>
    <row r="46" spans="1:7">
      <c r="A46" s="1" t="s">
        <v>12</v>
      </c>
      <c r="B46">
        <v>0.28812510766799998</v>
      </c>
      <c r="C46" s="2">
        <v>4908.14463032</v>
      </c>
      <c r="D46" s="2">
        <v>5981.9309719800003</v>
      </c>
      <c r="E46" s="2">
        <v>1073.7863416600001</v>
      </c>
      <c r="F46">
        <v>0.179504970333</v>
      </c>
      <c r="G46" t="b">
        <v>1</v>
      </c>
    </row>
    <row r="47" spans="1:7">
      <c r="A47" s="1" t="s">
        <v>10</v>
      </c>
      <c r="B47">
        <v>0.30252682471199999</v>
      </c>
      <c r="C47" s="2">
        <v>4151.3693472900004</v>
      </c>
      <c r="D47" s="2">
        <v>5558.4005890199996</v>
      </c>
      <c r="E47" s="2">
        <v>1407.0312417299999</v>
      </c>
      <c r="F47">
        <v>0.25313599104599999</v>
      </c>
      <c r="G47" t="b">
        <v>1</v>
      </c>
    </row>
  </sheetData>
  <sortState xmlns:xlrd2="http://schemas.microsoft.com/office/spreadsheetml/2017/richdata2" ref="A2:G4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6BEE-702A-40E7-9AF4-5002271715E2}">
  <dimension ref="A1:C47"/>
  <sheetViews>
    <sheetView topLeftCell="A22" workbookViewId="0">
      <selection activeCell="C41" sqref="C41"/>
    </sheetView>
  </sheetViews>
  <sheetFormatPr defaultRowHeight="14.5"/>
  <sheetData>
    <row r="1" spans="1:3">
      <c r="A1" s="1" t="s">
        <v>63</v>
      </c>
      <c r="B1" t="s">
        <v>0</v>
      </c>
      <c r="C1" t="s">
        <v>64</v>
      </c>
    </row>
    <row r="2" spans="1:3">
      <c r="A2" s="1">
        <v>1</v>
      </c>
      <c r="B2" t="s">
        <v>17</v>
      </c>
      <c r="C2" s="3">
        <v>3.6999999999999998E-2</v>
      </c>
    </row>
    <row r="3" spans="1:3">
      <c r="A3" s="1">
        <v>2</v>
      </c>
      <c r="B3" t="s">
        <v>13</v>
      </c>
      <c r="C3" s="3">
        <v>5.5E-2</v>
      </c>
    </row>
    <row r="4" spans="1:3">
      <c r="A4" s="1">
        <v>3</v>
      </c>
      <c r="B4" t="s">
        <v>31</v>
      </c>
      <c r="C4" s="3">
        <v>5.6000000000000001E-2</v>
      </c>
    </row>
    <row r="5" spans="1:3">
      <c r="A5" s="1">
        <v>4</v>
      </c>
      <c r="B5" t="s">
        <v>29</v>
      </c>
      <c r="C5" s="3">
        <v>5.8999999999999997E-2</v>
      </c>
    </row>
    <row r="6" spans="1:3">
      <c r="A6" s="1">
        <v>5</v>
      </c>
      <c r="B6" t="s">
        <v>30</v>
      </c>
      <c r="C6" s="3">
        <v>6.6000000000000003E-2</v>
      </c>
    </row>
    <row r="7" spans="1:3">
      <c r="A7" s="1">
        <v>6</v>
      </c>
      <c r="B7" t="s">
        <v>44</v>
      </c>
      <c r="C7" s="3">
        <v>8.5999999999999993E-2</v>
      </c>
    </row>
    <row r="8" spans="1:3">
      <c r="A8" s="1">
        <v>7</v>
      </c>
      <c r="B8" t="s">
        <v>21</v>
      </c>
      <c r="C8" s="3">
        <v>8.8999999999999996E-2</v>
      </c>
    </row>
    <row r="9" spans="1:3">
      <c r="A9" s="1">
        <v>8</v>
      </c>
      <c r="B9" t="s">
        <v>26</v>
      </c>
      <c r="C9" s="3">
        <v>0.09</v>
      </c>
    </row>
    <row r="10" spans="1:3">
      <c r="A10" s="1">
        <v>9</v>
      </c>
      <c r="B10" t="s">
        <v>46</v>
      </c>
      <c r="C10" s="3">
        <v>9.0999999999999998E-2</v>
      </c>
    </row>
    <row r="11" spans="1:3">
      <c r="A11" s="1">
        <v>10</v>
      </c>
      <c r="B11" t="s">
        <v>33</v>
      </c>
      <c r="C11" s="3">
        <v>9.0999999999999998E-2</v>
      </c>
    </row>
    <row r="12" spans="1:3">
      <c r="A12" s="1">
        <v>11</v>
      </c>
      <c r="B12" t="s">
        <v>27</v>
      </c>
      <c r="C12" s="3">
        <v>9.2999999999999999E-2</v>
      </c>
    </row>
    <row r="13" spans="1:3">
      <c r="A13" s="1">
        <v>12</v>
      </c>
      <c r="B13" t="s">
        <v>39</v>
      </c>
      <c r="C13" s="3">
        <v>9.4E-2</v>
      </c>
    </row>
    <row r="14" spans="1:3">
      <c r="A14" s="1">
        <v>13</v>
      </c>
      <c r="B14" t="s">
        <v>52</v>
      </c>
      <c r="C14" s="3">
        <v>0.10100000000000001</v>
      </c>
    </row>
    <row r="15" spans="1:3">
      <c r="A15" s="1">
        <v>14</v>
      </c>
      <c r="B15" t="s">
        <v>24</v>
      </c>
      <c r="C15" s="3">
        <v>0.104</v>
      </c>
    </row>
    <row r="16" spans="1:3">
      <c r="A16" s="1">
        <v>15</v>
      </c>
      <c r="B16" t="s">
        <v>22</v>
      </c>
      <c r="C16" s="3">
        <v>0.107</v>
      </c>
    </row>
    <row r="17" spans="1:3">
      <c r="A17" s="1">
        <v>16</v>
      </c>
      <c r="B17" t="s">
        <v>48</v>
      </c>
      <c r="C17" s="3">
        <v>0.108</v>
      </c>
    </row>
    <row r="18" spans="1:3">
      <c r="A18" s="1">
        <v>17</v>
      </c>
      <c r="B18" t="s">
        <v>45</v>
      </c>
      <c r="C18" s="3">
        <v>0.112</v>
      </c>
    </row>
    <row r="19" spans="1:3">
      <c r="A19" s="1">
        <v>18</v>
      </c>
      <c r="B19" t="s">
        <v>23</v>
      </c>
      <c r="C19" s="3">
        <v>0.123</v>
      </c>
    </row>
    <row r="20" spans="1:3">
      <c r="A20" s="1">
        <v>19</v>
      </c>
      <c r="B20" t="s">
        <v>50</v>
      </c>
      <c r="C20" s="3">
        <v>0.123</v>
      </c>
    </row>
    <row r="21" spans="1:3">
      <c r="A21" s="1">
        <v>20</v>
      </c>
      <c r="B21" t="s">
        <v>51</v>
      </c>
      <c r="C21" s="3">
        <v>0.123</v>
      </c>
    </row>
    <row r="22" spans="1:3">
      <c r="A22" s="1">
        <v>21</v>
      </c>
      <c r="B22" t="s">
        <v>28</v>
      </c>
      <c r="C22" s="3">
        <v>0.126</v>
      </c>
    </row>
    <row r="23" spans="1:3">
      <c r="A23" s="1">
        <v>22</v>
      </c>
      <c r="B23" t="s">
        <v>55</v>
      </c>
      <c r="C23" s="3">
        <v>0.126</v>
      </c>
    </row>
    <row r="24" spans="1:3">
      <c r="A24" s="1">
        <v>23</v>
      </c>
      <c r="B24" t="s">
        <v>37</v>
      </c>
      <c r="C24" s="3">
        <v>0.128</v>
      </c>
    </row>
    <row r="25" spans="1:3">
      <c r="A25" s="1">
        <v>24</v>
      </c>
      <c r="B25" t="s">
        <v>47</v>
      </c>
      <c r="C25" s="3">
        <v>0.13100000000000001</v>
      </c>
    </row>
    <row r="26" spans="1:3">
      <c r="A26" s="1">
        <v>25</v>
      </c>
      <c r="B26" t="s">
        <v>34</v>
      </c>
      <c r="C26" s="3">
        <v>0.13200000000000001</v>
      </c>
    </row>
    <row r="27" spans="1:3">
      <c r="A27" s="1">
        <v>26</v>
      </c>
      <c r="B27" t="s">
        <v>32</v>
      </c>
      <c r="C27" s="3">
        <v>0.13500000000000001</v>
      </c>
    </row>
    <row r="28" spans="1:3">
      <c r="A28" s="1">
        <v>27</v>
      </c>
      <c r="B28" t="s">
        <v>41</v>
      </c>
      <c r="C28" s="3">
        <v>0.13700000000000001</v>
      </c>
    </row>
    <row r="29" spans="1:3">
      <c r="A29" s="1">
        <v>28</v>
      </c>
      <c r="B29" t="s">
        <v>56</v>
      </c>
      <c r="C29" s="3">
        <v>0.13800000000000001</v>
      </c>
    </row>
    <row r="30" spans="1:3">
      <c r="A30" s="1">
        <v>29</v>
      </c>
      <c r="B30" t="s">
        <v>19</v>
      </c>
      <c r="C30" s="3">
        <v>0.14299999999999999</v>
      </c>
    </row>
    <row r="31" spans="1:3">
      <c r="A31" s="1">
        <v>30</v>
      </c>
      <c r="B31" t="s">
        <v>49</v>
      </c>
      <c r="C31" s="3">
        <v>0.14499999999999999</v>
      </c>
    </row>
    <row r="32" spans="1:3">
      <c r="A32" s="1">
        <v>31</v>
      </c>
      <c r="B32" t="s">
        <v>38</v>
      </c>
      <c r="C32" s="3">
        <v>0.152</v>
      </c>
    </row>
    <row r="33" spans="1:3">
      <c r="A33" s="1">
        <v>32</v>
      </c>
      <c r="B33" t="s">
        <v>20</v>
      </c>
      <c r="C33" s="3">
        <v>0.16300000000000001</v>
      </c>
    </row>
    <row r="34" spans="1:3">
      <c r="A34" s="1">
        <v>33</v>
      </c>
      <c r="B34" t="s">
        <v>42</v>
      </c>
      <c r="C34" s="3">
        <v>0.16700000000000001</v>
      </c>
    </row>
    <row r="35" spans="1:3">
      <c r="A35" s="1">
        <v>34</v>
      </c>
      <c r="B35" t="s">
        <v>54</v>
      </c>
      <c r="C35" s="3">
        <v>0.17599999999999999</v>
      </c>
    </row>
    <row r="36" spans="1:3">
      <c r="A36" s="1">
        <v>35</v>
      </c>
      <c r="B36" t="s">
        <v>25</v>
      </c>
      <c r="C36" s="3">
        <v>0.18099999999999999</v>
      </c>
    </row>
    <row r="37" spans="1:3">
      <c r="A37" s="1">
        <v>36</v>
      </c>
      <c r="B37" t="s">
        <v>36</v>
      </c>
      <c r="C37" s="3">
        <v>0.183</v>
      </c>
    </row>
    <row r="38" spans="1:3">
      <c r="A38" s="1">
        <v>37</v>
      </c>
      <c r="B38" t="s">
        <v>12</v>
      </c>
      <c r="C38" s="3">
        <v>0.19500000000000001</v>
      </c>
    </row>
    <row r="39" spans="1:3">
      <c r="A39" s="1">
        <v>38</v>
      </c>
      <c r="B39" t="s">
        <v>40</v>
      </c>
      <c r="C39" s="3">
        <v>0.20200000000000001</v>
      </c>
    </row>
    <row r="40" spans="1:3">
      <c r="A40" s="1">
        <v>39</v>
      </c>
      <c r="B40" t="s">
        <v>35</v>
      </c>
      <c r="C40" s="3">
        <v>0.21099999999999999</v>
      </c>
    </row>
    <row r="41" spans="1:3">
      <c r="A41" s="1">
        <v>40</v>
      </c>
      <c r="B41" t="s">
        <v>16</v>
      </c>
      <c r="C41" s="3">
        <v>0.214</v>
      </c>
    </row>
    <row r="42" spans="1:3">
      <c r="A42" s="1">
        <v>41</v>
      </c>
      <c r="B42" t="s">
        <v>15</v>
      </c>
      <c r="C42" s="3">
        <v>0.223</v>
      </c>
    </row>
    <row r="43" spans="1:3">
      <c r="A43" s="1">
        <v>42</v>
      </c>
      <c r="B43" t="s">
        <v>53</v>
      </c>
      <c r="C43" s="3">
        <v>0.23300000000000001</v>
      </c>
    </row>
    <row r="44" spans="1:3">
      <c r="A44" s="1">
        <v>43</v>
      </c>
      <c r="B44" t="s">
        <v>57</v>
      </c>
      <c r="C44" s="3">
        <v>0.249</v>
      </c>
    </row>
    <row r="45" spans="1:3">
      <c r="A45" s="1">
        <v>44</v>
      </c>
      <c r="B45" t="s">
        <v>43</v>
      </c>
      <c r="C45" s="3">
        <v>0.25600000000000001</v>
      </c>
    </row>
    <row r="46" spans="1:3">
      <c r="A46" s="1">
        <v>45</v>
      </c>
      <c r="B46" t="s">
        <v>14</v>
      </c>
      <c r="C46" s="3">
        <v>0.26100000000000001</v>
      </c>
    </row>
    <row r="47" spans="1:3">
      <c r="A47" s="1">
        <v>46</v>
      </c>
      <c r="B47" t="s">
        <v>10</v>
      </c>
      <c r="C47" s="3">
        <v>0.27700000000000002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5D83-BA16-4546-97FD-0812CF61EF85}">
  <sheetPr filterMode="1"/>
  <dimension ref="A1:J280"/>
  <sheetViews>
    <sheetView tabSelected="1" workbookViewId="0">
      <selection activeCell="F197" sqref="A197:F197"/>
    </sheetView>
  </sheetViews>
  <sheetFormatPr defaultRowHeight="14.5"/>
  <cols>
    <col min="7" max="7" width="11.81640625" bestFit="1" customWidth="1"/>
    <col min="9" max="9" width="10.81640625" bestFit="1" customWidth="1"/>
  </cols>
  <sheetData>
    <row r="1" spans="1:10">
      <c r="A1" s="1" t="s">
        <v>0</v>
      </c>
      <c r="B1" t="s">
        <v>65</v>
      </c>
      <c r="C1" t="s">
        <v>2</v>
      </c>
      <c r="D1" t="s">
        <v>1</v>
      </c>
      <c r="E1" t="s">
        <v>66</v>
      </c>
      <c r="F1" t="s">
        <v>3</v>
      </c>
    </row>
    <row r="2" spans="1:10" hidden="1">
      <c r="A2" s="1" t="s">
        <v>16</v>
      </c>
      <c r="B2" t="s">
        <v>67</v>
      </c>
      <c r="C2" s="3">
        <v>0.303666489195</v>
      </c>
      <c r="D2">
        <v>6479</v>
      </c>
      <c r="E2" t="s">
        <v>68</v>
      </c>
      <c r="F2">
        <v>2567.2072212399999</v>
      </c>
      <c r="G2">
        <f>(F2+F94+F186)/3</f>
        <v>4001.1141217166664</v>
      </c>
      <c r="I2">
        <f>D2*F2</f>
        <v>16632935.586413959</v>
      </c>
      <c r="J2">
        <f>I2/3</f>
        <v>5544311.8621379863</v>
      </c>
    </row>
    <row r="3" spans="1:10" hidden="1">
      <c r="A3" s="1" t="s">
        <v>16</v>
      </c>
      <c r="B3" t="s">
        <v>69</v>
      </c>
      <c r="C3" s="3">
        <v>0.303666489195</v>
      </c>
      <c r="D3">
        <v>6858</v>
      </c>
      <c r="E3" t="s">
        <v>68</v>
      </c>
      <c r="F3">
        <v>3746.1953864799998</v>
      </c>
      <c r="G3">
        <f>(F3+F95+F187)/3</f>
        <v>5456.5411209433332</v>
      </c>
      <c r="I3">
        <f t="shared" ref="I3" si="0">D3*F3</f>
        <v>25691407.960479837</v>
      </c>
    </row>
    <row r="4" spans="1:10" hidden="1">
      <c r="A4" s="1" t="s">
        <v>39</v>
      </c>
      <c r="B4" t="s">
        <v>67</v>
      </c>
      <c r="C4" s="3">
        <v>0.27620298437700003</v>
      </c>
      <c r="D4">
        <v>542</v>
      </c>
      <c r="E4" t="s">
        <v>68</v>
      </c>
      <c r="F4">
        <v>2930.25668163</v>
      </c>
    </row>
    <row r="5" spans="1:10" hidden="1">
      <c r="A5" s="1" t="s">
        <v>39</v>
      </c>
      <c r="B5" t="s">
        <v>69</v>
      </c>
      <c r="C5" s="3">
        <v>0.27620298437700003</v>
      </c>
      <c r="D5">
        <v>881</v>
      </c>
      <c r="E5" t="s">
        <v>68</v>
      </c>
      <c r="F5">
        <v>3578.95252282</v>
      </c>
    </row>
    <row r="6" spans="1:10" hidden="1">
      <c r="A6" s="1" t="s">
        <v>36</v>
      </c>
      <c r="B6" t="s">
        <v>67</v>
      </c>
      <c r="C6" s="3">
        <v>0.271752460714</v>
      </c>
      <c r="D6">
        <v>453</v>
      </c>
      <c r="E6" t="s">
        <v>68</v>
      </c>
      <c r="F6">
        <v>2436.01086953</v>
      </c>
    </row>
    <row r="7" spans="1:10" hidden="1">
      <c r="A7" s="1" t="s">
        <v>36</v>
      </c>
      <c r="B7" t="s">
        <v>69</v>
      </c>
      <c r="C7" s="3">
        <v>0.271752460714</v>
      </c>
      <c r="D7">
        <v>1127</v>
      </c>
      <c r="E7" t="s">
        <v>68</v>
      </c>
      <c r="F7">
        <v>3059.8460774999999</v>
      </c>
    </row>
    <row r="8" spans="1:10" hidden="1">
      <c r="A8" s="1" t="s">
        <v>15</v>
      </c>
      <c r="B8" t="s">
        <v>67</v>
      </c>
      <c r="C8" s="3">
        <v>0.30288205711299998</v>
      </c>
      <c r="D8">
        <v>7250</v>
      </c>
      <c r="E8" t="s">
        <v>68</v>
      </c>
      <c r="F8">
        <v>2622.9536292900002</v>
      </c>
    </row>
    <row r="9" spans="1:10" hidden="1">
      <c r="A9" s="1" t="s">
        <v>15</v>
      </c>
      <c r="B9" t="s">
        <v>69</v>
      </c>
      <c r="C9" s="3">
        <v>0.30288205711299998</v>
      </c>
      <c r="D9">
        <v>7022</v>
      </c>
      <c r="E9" t="s">
        <v>68</v>
      </c>
      <c r="F9">
        <v>3572.9157093700001</v>
      </c>
    </row>
    <row r="10" spans="1:10" hidden="1">
      <c r="A10" s="1" t="s">
        <v>56</v>
      </c>
      <c r="B10" t="s">
        <v>67</v>
      </c>
      <c r="C10" s="3">
        <v>0.26255795256300002</v>
      </c>
      <c r="D10">
        <v>152</v>
      </c>
      <c r="E10" t="s">
        <v>68</v>
      </c>
      <c r="F10">
        <v>3415.97473739</v>
      </c>
    </row>
    <row r="11" spans="1:10" hidden="1">
      <c r="A11" s="1" t="s">
        <v>56</v>
      </c>
      <c r="B11" t="s">
        <v>69</v>
      </c>
      <c r="C11" s="3">
        <v>0.26255795256300002</v>
      </c>
      <c r="D11">
        <v>270</v>
      </c>
      <c r="E11" t="s">
        <v>68</v>
      </c>
      <c r="F11">
        <v>3792.1665390899998</v>
      </c>
    </row>
    <row r="12" spans="1:10" hidden="1">
      <c r="A12" s="1" t="s">
        <v>17</v>
      </c>
      <c r="B12" t="s">
        <v>67</v>
      </c>
      <c r="C12" s="3">
        <v>0.24527697708400001</v>
      </c>
      <c r="D12">
        <v>4769</v>
      </c>
      <c r="E12" t="s">
        <v>68</v>
      </c>
      <c r="F12">
        <v>4314.1094953900001</v>
      </c>
    </row>
    <row r="13" spans="1:10" hidden="1">
      <c r="A13" s="1" t="s">
        <v>17</v>
      </c>
      <c r="B13" t="s">
        <v>69</v>
      </c>
      <c r="C13" s="3">
        <v>0.24527697708400001</v>
      </c>
      <c r="D13">
        <v>7553</v>
      </c>
      <c r="E13" t="s">
        <v>68</v>
      </c>
      <c r="F13">
        <v>4794.1389825599999</v>
      </c>
    </row>
    <row r="14" spans="1:10" hidden="1">
      <c r="A14" s="1" t="s">
        <v>47</v>
      </c>
      <c r="B14" t="s">
        <v>67</v>
      </c>
      <c r="C14" s="3">
        <v>0.24832763634400001</v>
      </c>
      <c r="D14">
        <v>286</v>
      </c>
      <c r="E14" t="s">
        <v>68</v>
      </c>
      <c r="F14">
        <v>3563.35612588</v>
      </c>
    </row>
    <row r="15" spans="1:10" hidden="1">
      <c r="A15" s="1" t="s">
        <v>47</v>
      </c>
      <c r="B15" t="s">
        <v>69</v>
      </c>
      <c r="C15" s="3">
        <v>0.24832763634400001</v>
      </c>
      <c r="D15">
        <v>708</v>
      </c>
      <c r="E15" t="s">
        <v>68</v>
      </c>
      <c r="F15">
        <v>3945.6772558399998</v>
      </c>
    </row>
    <row r="16" spans="1:10" hidden="1">
      <c r="A16" s="1" t="s">
        <v>37</v>
      </c>
      <c r="B16" t="s">
        <v>67</v>
      </c>
      <c r="C16" s="3">
        <v>0.26229678705199999</v>
      </c>
      <c r="D16">
        <v>750</v>
      </c>
      <c r="E16" t="s">
        <v>68</v>
      </c>
      <c r="F16">
        <v>3210.9812935700002</v>
      </c>
    </row>
    <row r="17" spans="1:6" hidden="1">
      <c r="A17" s="1" t="s">
        <v>37</v>
      </c>
      <c r="B17" t="s">
        <v>69</v>
      </c>
      <c r="C17" s="3">
        <v>0.26229678705199999</v>
      </c>
      <c r="D17">
        <v>1000</v>
      </c>
      <c r="E17" t="s">
        <v>68</v>
      </c>
      <c r="F17">
        <v>3999.9071370000001</v>
      </c>
    </row>
    <row r="18" spans="1:6" hidden="1">
      <c r="A18" s="1" t="s">
        <v>53</v>
      </c>
      <c r="B18" t="s">
        <v>67</v>
      </c>
      <c r="C18" s="3">
        <v>0.30267147163800001</v>
      </c>
      <c r="D18">
        <v>113</v>
      </c>
      <c r="E18" t="s">
        <v>68</v>
      </c>
      <c r="F18">
        <v>2417.2231698000001</v>
      </c>
    </row>
    <row r="19" spans="1:6" hidden="1">
      <c r="A19" s="1" t="s">
        <v>53</v>
      </c>
      <c r="B19" t="s">
        <v>69</v>
      </c>
      <c r="C19" s="3">
        <v>0.30267147163800001</v>
      </c>
      <c r="D19">
        <v>290</v>
      </c>
      <c r="E19" t="s">
        <v>68</v>
      </c>
      <c r="F19">
        <v>2510.1118293</v>
      </c>
    </row>
    <row r="20" spans="1:6" hidden="1">
      <c r="A20" s="1" t="s">
        <v>50</v>
      </c>
      <c r="B20" t="s">
        <v>67</v>
      </c>
      <c r="C20" s="3">
        <v>0.26600428249000002</v>
      </c>
      <c r="D20">
        <v>381</v>
      </c>
      <c r="E20" t="s">
        <v>68</v>
      </c>
      <c r="F20">
        <v>3434.1333333299999</v>
      </c>
    </row>
    <row r="21" spans="1:6" hidden="1">
      <c r="A21" s="1" t="s">
        <v>50</v>
      </c>
      <c r="B21" t="s">
        <v>69</v>
      </c>
      <c r="C21" s="3">
        <v>0.26600428249000002</v>
      </c>
      <c r="D21">
        <v>388</v>
      </c>
      <c r="E21" t="s">
        <v>68</v>
      </c>
      <c r="F21">
        <v>3759.8214553900002</v>
      </c>
    </row>
    <row r="22" spans="1:6" hidden="1">
      <c r="A22" s="1" t="s">
        <v>21</v>
      </c>
      <c r="B22" t="s">
        <v>67</v>
      </c>
      <c r="C22" s="3">
        <v>0.268304371682</v>
      </c>
      <c r="D22">
        <v>1384</v>
      </c>
      <c r="E22" t="s">
        <v>68</v>
      </c>
      <c r="F22">
        <v>3201.4176037299999</v>
      </c>
    </row>
    <row r="23" spans="1:6" hidden="1">
      <c r="A23" s="1" t="s">
        <v>21</v>
      </c>
      <c r="B23" t="s">
        <v>69</v>
      </c>
      <c r="C23" s="3">
        <v>0.268304371682</v>
      </c>
      <c r="D23">
        <v>2833</v>
      </c>
      <c r="E23" t="s">
        <v>68</v>
      </c>
      <c r="F23">
        <v>3600.0390625</v>
      </c>
    </row>
    <row r="24" spans="1:6" hidden="1">
      <c r="A24" s="1" t="s">
        <v>19</v>
      </c>
      <c r="B24" t="s">
        <v>67</v>
      </c>
      <c r="C24" s="3">
        <v>0.26617392583499999</v>
      </c>
      <c r="D24">
        <v>1775</v>
      </c>
      <c r="E24" t="s">
        <v>68</v>
      </c>
      <c r="F24">
        <v>3165.1553622599999</v>
      </c>
    </row>
    <row r="25" spans="1:6" hidden="1">
      <c r="A25" s="1" t="s">
        <v>19</v>
      </c>
      <c r="B25" t="s">
        <v>69</v>
      </c>
      <c r="C25" s="3">
        <v>0.26617392583499999</v>
      </c>
      <c r="D25">
        <v>4740</v>
      </c>
      <c r="E25" t="s">
        <v>68</v>
      </c>
      <c r="F25">
        <v>3669.1610194999998</v>
      </c>
    </row>
    <row r="26" spans="1:6" hidden="1">
      <c r="A26" s="1" t="s">
        <v>54</v>
      </c>
      <c r="B26" t="s">
        <v>67</v>
      </c>
      <c r="C26" s="3">
        <v>0.29530806465999998</v>
      </c>
      <c r="D26">
        <v>158</v>
      </c>
      <c r="E26" t="s">
        <v>68</v>
      </c>
      <c r="F26">
        <v>2478.6152262400001</v>
      </c>
    </row>
    <row r="27" spans="1:6" hidden="1">
      <c r="A27" s="1" t="s">
        <v>54</v>
      </c>
      <c r="B27" t="s">
        <v>69</v>
      </c>
      <c r="C27" s="3">
        <v>0.29530806465999998</v>
      </c>
      <c r="D27">
        <v>455</v>
      </c>
      <c r="E27" t="s">
        <v>68</v>
      </c>
      <c r="F27">
        <v>2809.0169503799998</v>
      </c>
    </row>
    <row r="28" spans="1:6" hidden="1">
      <c r="A28" s="1" t="s">
        <v>31</v>
      </c>
      <c r="B28" t="s">
        <v>67</v>
      </c>
      <c r="C28" s="3">
        <v>0.222368351342</v>
      </c>
      <c r="D28">
        <v>789</v>
      </c>
      <c r="E28" t="s">
        <v>68</v>
      </c>
      <c r="F28">
        <v>4721.5555555600004</v>
      </c>
    </row>
    <row r="29" spans="1:6" hidden="1">
      <c r="A29" s="1" t="s">
        <v>31</v>
      </c>
      <c r="B29" t="s">
        <v>69</v>
      </c>
      <c r="C29" s="3">
        <v>0.222368351342</v>
      </c>
      <c r="D29">
        <v>1288</v>
      </c>
      <c r="E29" t="s">
        <v>68</v>
      </c>
      <c r="F29">
        <v>5288.3749227999997</v>
      </c>
    </row>
    <row r="30" spans="1:6" hidden="1">
      <c r="A30" s="1" t="s">
        <v>55</v>
      </c>
      <c r="B30" t="s">
        <v>67</v>
      </c>
      <c r="C30" s="3">
        <v>0.27301386487099999</v>
      </c>
      <c r="D30">
        <v>175</v>
      </c>
      <c r="E30" t="s">
        <v>68</v>
      </c>
      <c r="F30">
        <v>3283.7551122999998</v>
      </c>
    </row>
    <row r="31" spans="1:6" hidden="1">
      <c r="A31" s="1" t="s">
        <v>55</v>
      </c>
      <c r="B31" t="s">
        <v>69</v>
      </c>
      <c r="C31" s="3">
        <v>0.27301386487099999</v>
      </c>
      <c r="D31">
        <v>357</v>
      </c>
      <c r="E31" t="s">
        <v>68</v>
      </c>
      <c r="F31">
        <v>3675.2301601600002</v>
      </c>
    </row>
    <row r="32" spans="1:6" hidden="1">
      <c r="A32" s="1" t="s">
        <v>20</v>
      </c>
      <c r="B32" t="s">
        <v>67</v>
      </c>
      <c r="C32" s="3">
        <v>0.29339293873700001</v>
      </c>
      <c r="D32">
        <v>1086</v>
      </c>
      <c r="E32" t="s">
        <v>68</v>
      </c>
      <c r="F32">
        <v>2245.3829417799998</v>
      </c>
    </row>
    <row r="33" spans="1:6" hidden="1">
      <c r="A33" s="1" t="s">
        <v>20</v>
      </c>
      <c r="B33" t="s">
        <v>69</v>
      </c>
      <c r="C33" s="3">
        <v>0.29339293873700001</v>
      </c>
      <c r="D33">
        <v>4092</v>
      </c>
      <c r="E33" t="s">
        <v>68</v>
      </c>
      <c r="F33">
        <v>2992.3162945300001</v>
      </c>
    </row>
    <row r="34" spans="1:6" hidden="1">
      <c r="A34" s="1" t="s">
        <v>45</v>
      </c>
      <c r="B34" t="s">
        <v>67</v>
      </c>
      <c r="C34" s="3">
        <v>0.28256053150100002</v>
      </c>
      <c r="D34">
        <v>368</v>
      </c>
      <c r="E34" t="s">
        <v>68</v>
      </c>
      <c r="F34">
        <v>2140.87749377</v>
      </c>
    </row>
    <row r="35" spans="1:6" hidden="1">
      <c r="A35" s="1" t="s">
        <v>45</v>
      </c>
      <c r="B35" t="s">
        <v>69</v>
      </c>
      <c r="C35" s="3">
        <v>0.28256053150100002</v>
      </c>
      <c r="D35">
        <v>760</v>
      </c>
      <c r="E35" t="s">
        <v>68</v>
      </c>
      <c r="F35">
        <v>2475.7208212</v>
      </c>
    </row>
    <row r="36" spans="1:6" hidden="1">
      <c r="A36" s="1" t="s">
        <v>42</v>
      </c>
      <c r="B36" t="s">
        <v>67</v>
      </c>
      <c r="C36" s="3">
        <v>0.28490287153299998</v>
      </c>
      <c r="D36">
        <v>709</v>
      </c>
      <c r="E36" t="s">
        <v>68</v>
      </c>
      <c r="F36">
        <v>3167.8180951300001</v>
      </c>
    </row>
    <row r="37" spans="1:6" hidden="1">
      <c r="A37" s="1" t="s">
        <v>42</v>
      </c>
      <c r="B37" t="s">
        <v>69</v>
      </c>
      <c r="C37" s="3">
        <v>0.28490287153299998</v>
      </c>
      <c r="D37">
        <v>718</v>
      </c>
      <c r="E37" t="s">
        <v>68</v>
      </c>
      <c r="F37">
        <v>3790.5787584899999</v>
      </c>
    </row>
    <row r="38" spans="1:6" hidden="1">
      <c r="A38" s="1" t="s">
        <v>49</v>
      </c>
      <c r="B38" t="s">
        <v>67</v>
      </c>
      <c r="C38" s="3">
        <v>0.27200871599199999</v>
      </c>
      <c r="D38">
        <v>247</v>
      </c>
      <c r="E38" t="s">
        <v>68</v>
      </c>
      <c r="F38">
        <v>3154.1965315299999</v>
      </c>
    </row>
    <row r="39" spans="1:6" hidden="1">
      <c r="A39" s="1" t="s">
        <v>49</v>
      </c>
      <c r="B39" t="s">
        <v>69</v>
      </c>
      <c r="C39" s="3">
        <v>0.27200871599199999</v>
      </c>
      <c r="D39">
        <v>458</v>
      </c>
      <c r="E39" t="s">
        <v>68</v>
      </c>
      <c r="F39">
        <v>3642.8616069200002</v>
      </c>
    </row>
    <row r="40" spans="1:6" hidden="1">
      <c r="A40" s="1" t="s">
        <v>26</v>
      </c>
      <c r="B40" t="s">
        <v>67</v>
      </c>
      <c r="C40" s="3">
        <v>0.27452574970400001</v>
      </c>
      <c r="D40">
        <v>801</v>
      </c>
      <c r="E40" t="s">
        <v>68</v>
      </c>
      <c r="F40">
        <v>3369.11564159</v>
      </c>
    </row>
    <row r="41" spans="1:6" hidden="1">
      <c r="A41" s="1" t="s">
        <v>26</v>
      </c>
      <c r="B41" t="s">
        <v>69</v>
      </c>
      <c r="C41" s="3">
        <v>0.27452574970400001</v>
      </c>
      <c r="D41">
        <v>1724</v>
      </c>
      <c r="E41" t="s">
        <v>68</v>
      </c>
      <c r="F41">
        <v>3792.8053664700001</v>
      </c>
    </row>
    <row r="42" spans="1:6" hidden="1">
      <c r="A42" s="1" t="s">
        <v>13</v>
      </c>
      <c r="B42" t="s">
        <v>67</v>
      </c>
      <c r="C42" s="3">
        <v>0.24846403365899999</v>
      </c>
      <c r="D42">
        <v>2090</v>
      </c>
      <c r="E42" t="s">
        <v>68</v>
      </c>
      <c r="F42">
        <v>3549.65426045</v>
      </c>
    </row>
    <row r="43" spans="1:6" hidden="1">
      <c r="A43" s="1" t="s">
        <v>13</v>
      </c>
      <c r="B43" t="s">
        <v>69</v>
      </c>
      <c r="C43" s="3">
        <v>0.24846403365899999</v>
      </c>
      <c r="D43">
        <v>6696</v>
      </c>
      <c r="E43" t="s">
        <v>68</v>
      </c>
      <c r="F43">
        <v>4435.2748921700004</v>
      </c>
    </row>
    <row r="44" spans="1:6" hidden="1">
      <c r="A44" s="1" t="s">
        <v>38</v>
      </c>
      <c r="B44" t="s">
        <v>67</v>
      </c>
      <c r="C44" s="3">
        <v>0.28759144119300001</v>
      </c>
      <c r="D44">
        <v>814</v>
      </c>
      <c r="E44" t="s">
        <v>68</v>
      </c>
      <c r="F44">
        <v>2081.2290422199999</v>
      </c>
    </row>
    <row r="45" spans="1:6" hidden="1">
      <c r="A45" s="1" t="s">
        <v>38</v>
      </c>
      <c r="B45" t="s">
        <v>69</v>
      </c>
      <c r="C45" s="3">
        <v>0.28759144119300001</v>
      </c>
      <c r="D45">
        <v>937</v>
      </c>
      <c r="E45" t="s">
        <v>68</v>
      </c>
      <c r="F45">
        <v>3232.8745785800002</v>
      </c>
    </row>
    <row r="46" spans="1:6" hidden="1">
      <c r="A46" s="1" t="s">
        <v>25</v>
      </c>
      <c r="B46" t="s">
        <v>67</v>
      </c>
      <c r="C46" s="3">
        <v>0.27921187659199997</v>
      </c>
      <c r="D46">
        <v>806</v>
      </c>
      <c r="E46" t="s">
        <v>68</v>
      </c>
      <c r="F46">
        <v>2511.67730815</v>
      </c>
    </row>
    <row r="47" spans="1:6" hidden="1">
      <c r="A47" s="1" t="s">
        <v>25</v>
      </c>
      <c r="B47" t="s">
        <v>69</v>
      </c>
      <c r="C47" s="3">
        <v>0.27921187659199997</v>
      </c>
      <c r="D47">
        <v>1497</v>
      </c>
      <c r="E47" t="s">
        <v>68</v>
      </c>
      <c r="F47">
        <v>3482.3452728299999</v>
      </c>
    </row>
    <row r="48" spans="1:6" hidden="1">
      <c r="A48" s="1" t="s">
        <v>24</v>
      </c>
      <c r="B48" t="s">
        <v>67</v>
      </c>
      <c r="C48">
        <v>0.26102476697999999</v>
      </c>
      <c r="D48">
        <v>1171</v>
      </c>
      <c r="E48" t="s">
        <v>68</v>
      </c>
      <c r="F48">
        <v>3087.6021534000001</v>
      </c>
    </row>
    <row r="49" spans="1:6" hidden="1">
      <c r="A49" s="1" t="s">
        <v>24</v>
      </c>
      <c r="B49" t="s">
        <v>69</v>
      </c>
      <c r="C49">
        <v>0.26102476697999999</v>
      </c>
      <c r="D49">
        <v>2092</v>
      </c>
      <c r="E49" t="s">
        <v>68</v>
      </c>
      <c r="F49">
        <v>3729.9323534800001</v>
      </c>
    </row>
    <row r="50" spans="1:6" hidden="1">
      <c r="A50" s="1" t="s">
        <v>40</v>
      </c>
      <c r="B50" t="s">
        <v>67</v>
      </c>
      <c r="C50">
        <v>0.30130415732900001</v>
      </c>
      <c r="D50">
        <v>727</v>
      </c>
      <c r="E50" t="s">
        <v>68</v>
      </c>
      <c r="F50">
        <v>2578.9659685299998</v>
      </c>
    </row>
    <row r="51" spans="1:6" hidden="1">
      <c r="A51" s="1" t="s">
        <v>40</v>
      </c>
      <c r="B51" t="s">
        <v>69</v>
      </c>
      <c r="C51">
        <v>0.30130415732900001</v>
      </c>
      <c r="D51">
        <v>706</v>
      </c>
      <c r="E51" t="s">
        <v>68</v>
      </c>
      <c r="F51">
        <v>3216.3332491900001</v>
      </c>
    </row>
    <row r="52" spans="1:6" hidden="1">
      <c r="A52" s="1" t="s">
        <v>34</v>
      </c>
      <c r="B52" t="s">
        <v>67</v>
      </c>
      <c r="C52">
        <v>0.25167919379199999</v>
      </c>
      <c r="D52">
        <v>967</v>
      </c>
      <c r="E52" t="s">
        <v>68</v>
      </c>
      <c r="F52">
        <v>3406.5198481299999</v>
      </c>
    </row>
    <row r="53" spans="1:6" hidden="1">
      <c r="A53" s="1" t="s">
        <v>34</v>
      </c>
      <c r="B53" t="s">
        <v>69</v>
      </c>
      <c r="C53">
        <v>0.25167919379199999</v>
      </c>
      <c r="D53">
        <v>1061</v>
      </c>
      <c r="E53" t="s">
        <v>68</v>
      </c>
      <c r="F53">
        <v>3840.3147321500001</v>
      </c>
    </row>
    <row r="54" spans="1:6" hidden="1">
      <c r="A54" s="1" t="s">
        <v>41</v>
      </c>
      <c r="B54" t="s">
        <v>67</v>
      </c>
      <c r="C54">
        <v>0.29764616169699998</v>
      </c>
      <c r="D54">
        <v>513</v>
      </c>
      <c r="E54" t="s">
        <v>68</v>
      </c>
      <c r="F54">
        <v>2079.9964673700001</v>
      </c>
    </row>
    <row r="55" spans="1:6" hidden="1">
      <c r="A55" s="1" t="s">
        <v>41</v>
      </c>
      <c r="B55" t="s">
        <v>69</v>
      </c>
      <c r="C55">
        <v>0.29764616169699998</v>
      </c>
      <c r="D55">
        <v>550</v>
      </c>
      <c r="E55" t="s">
        <v>68</v>
      </c>
      <c r="F55">
        <v>2835.1793178200001</v>
      </c>
    </row>
    <row r="56" spans="1:6" hidden="1">
      <c r="A56" s="1" t="s">
        <v>48</v>
      </c>
      <c r="B56" t="s">
        <v>67</v>
      </c>
      <c r="C56">
        <v>0.26899802793299998</v>
      </c>
      <c r="D56">
        <v>370</v>
      </c>
      <c r="E56" t="s">
        <v>68</v>
      </c>
      <c r="F56">
        <v>3319.2001960900002</v>
      </c>
    </row>
    <row r="57" spans="1:6" hidden="1">
      <c r="A57" s="1" t="s">
        <v>48</v>
      </c>
      <c r="B57" t="s">
        <v>69</v>
      </c>
      <c r="C57">
        <v>0.26899802793299998</v>
      </c>
      <c r="D57">
        <v>643</v>
      </c>
      <c r="E57" t="s">
        <v>68</v>
      </c>
      <c r="F57">
        <v>3905.8041250000001</v>
      </c>
    </row>
    <row r="58" spans="1:6" hidden="1">
      <c r="A58" s="1" t="s">
        <v>52</v>
      </c>
      <c r="B58" t="s">
        <v>67</v>
      </c>
      <c r="C58">
        <v>0.27598850633799998</v>
      </c>
      <c r="D58">
        <v>234</v>
      </c>
      <c r="E58" t="s">
        <v>68</v>
      </c>
      <c r="F58">
        <v>2817.4622396099999</v>
      </c>
    </row>
    <row r="59" spans="1:6" hidden="1">
      <c r="A59" s="1" t="s">
        <v>52</v>
      </c>
      <c r="B59" t="s">
        <v>69</v>
      </c>
      <c r="C59">
        <v>0.27598850633799998</v>
      </c>
      <c r="D59">
        <v>431</v>
      </c>
      <c r="E59" t="s">
        <v>68</v>
      </c>
      <c r="F59">
        <v>3340.95101299</v>
      </c>
    </row>
    <row r="60" spans="1:6" hidden="1">
      <c r="A60" s="1" t="s">
        <v>57</v>
      </c>
      <c r="B60" t="s">
        <v>67</v>
      </c>
      <c r="C60">
        <v>0.291161935165</v>
      </c>
      <c r="D60">
        <v>148</v>
      </c>
      <c r="E60" t="s">
        <v>68</v>
      </c>
      <c r="F60">
        <v>1929.0755422</v>
      </c>
    </row>
    <row r="61" spans="1:6" hidden="1">
      <c r="A61" s="1" t="s">
        <v>57</v>
      </c>
      <c r="B61" t="s">
        <v>69</v>
      </c>
      <c r="C61">
        <v>0.291161935165</v>
      </c>
      <c r="D61">
        <v>370</v>
      </c>
      <c r="E61" t="s">
        <v>68</v>
      </c>
      <c r="F61">
        <v>3250.6904622400002</v>
      </c>
    </row>
    <row r="62" spans="1:6" hidden="1">
      <c r="A62" s="1" t="s">
        <v>51</v>
      </c>
      <c r="B62" t="s">
        <v>67</v>
      </c>
      <c r="C62">
        <v>0.283230620795</v>
      </c>
      <c r="D62">
        <v>214</v>
      </c>
      <c r="E62" t="s">
        <v>68</v>
      </c>
      <c r="F62">
        <v>2634.8243470699999</v>
      </c>
    </row>
    <row r="63" spans="1:6" hidden="1">
      <c r="A63" s="1" t="s">
        <v>51</v>
      </c>
      <c r="B63" t="s">
        <v>69</v>
      </c>
      <c r="C63">
        <v>0.283230620795</v>
      </c>
      <c r="D63">
        <v>380</v>
      </c>
      <c r="E63" t="s">
        <v>68</v>
      </c>
      <c r="F63">
        <v>3367.6496053199999</v>
      </c>
    </row>
    <row r="64" spans="1:6" hidden="1">
      <c r="A64" s="1" t="s">
        <v>22</v>
      </c>
      <c r="B64" t="s">
        <v>67</v>
      </c>
      <c r="C64">
        <v>0.26239851535199998</v>
      </c>
      <c r="D64">
        <v>1385</v>
      </c>
      <c r="E64" t="s">
        <v>68</v>
      </c>
      <c r="F64">
        <v>3867.29190909</v>
      </c>
    </row>
    <row r="65" spans="1:6" hidden="1">
      <c r="A65" s="1" t="s">
        <v>22</v>
      </c>
      <c r="B65" t="s">
        <v>69</v>
      </c>
      <c r="C65">
        <v>0.26239851535199998</v>
      </c>
      <c r="D65">
        <v>2071</v>
      </c>
      <c r="E65" t="s">
        <v>68</v>
      </c>
      <c r="F65">
        <v>4144.6617341499996</v>
      </c>
    </row>
    <row r="66" spans="1:6" hidden="1">
      <c r="A66" s="1" t="s">
        <v>14</v>
      </c>
      <c r="B66" t="s">
        <v>67</v>
      </c>
      <c r="C66">
        <v>0.32475858913400002</v>
      </c>
      <c r="D66">
        <v>626</v>
      </c>
      <c r="E66" t="s">
        <v>68</v>
      </c>
      <c r="F66">
        <v>1623.63023692</v>
      </c>
    </row>
    <row r="67" spans="1:6" hidden="1">
      <c r="A67" s="1" t="s">
        <v>14</v>
      </c>
      <c r="B67" t="s">
        <v>69</v>
      </c>
      <c r="C67">
        <v>0.32475858913400002</v>
      </c>
      <c r="D67">
        <v>1153</v>
      </c>
      <c r="E67" t="s">
        <v>68</v>
      </c>
      <c r="F67">
        <v>3029.3229648900001</v>
      </c>
    </row>
    <row r="68" spans="1:6" hidden="1">
      <c r="A68" s="1" t="s">
        <v>27</v>
      </c>
      <c r="B68" t="s">
        <v>67</v>
      </c>
      <c r="C68">
        <v>0.24877892097599999</v>
      </c>
      <c r="D68">
        <v>947</v>
      </c>
      <c r="E68" t="s">
        <v>68</v>
      </c>
      <c r="F68">
        <v>3607.20806296</v>
      </c>
    </row>
    <row r="69" spans="1:6" hidden="1">
      <c r="A69" s="1" t="s">
        <v>27</v>
      </c>
      <c r="B69" t="s">
        <v>69</v>
      </c>
      <c r="C69">
        <v>0.24877892097599999</v>
      </c>
      <c r="D69">
        <v>1567</v>
      </c>
      <c r="E69" t="s">
        <v>68</v>
      </c>
      <c r="F69">
        <v>4379.6609914800001</v>
      </c>
    </row>
    <row r="70" spans="1:6" hidden="1">
      <c r="A70" s="1" t="s">
        <v>43</v>
      </c>
      <c r="B70" t="s">
        <v>67</v>
      </c>
      <c r="C70">
        <v>0.28363068640599998</v>
      </c>
      <c r="D70">
        <v>479</v>
      </c>
      <c r="E70" t="s">
        <v>68</v>
      </c>
      <c r="F70">
        <v>2162.1590258599999</v>
      </c>
    </row>
    <row r="71" spans="1:6" hidden="1">
      <c r="A71" s="1" t="s">
        <v>43</v>
      </c>
      <c r="B71" t="s">
        <v>69</v>
      </c>
      <c r="C71">
        <v>0.28363068640599998</v>
      </c>
      <c r="D71">
        <v>900</v>
      </c>
      <c r="E71" t="s">
        <v>68</v>
      </c>
      <c r="F71">
        <v>3211.6373443100001</v>
      </c>
    </row>
    <row r="72" spans="1:6" hidden="1">
      <c r="A72" s="1" t="s">
        <v>29</v>
      </c>
      <c r="B72" t="s">
        <v>67</v>
      </c>
      <c r="C72">
        <v>0.246801637903</v>
      </c>
      <c r="D72">
        <v>621</v>
      </c>
      <c r="E72" t="s">
        <v>68</v>
      </c>
      <c r="F72">
        <v>3688.9696969699999</v>
      </c>
    </row>
    <row r="73" spans="1:6" hidden="1">
      <c r="A73" s="1" t="s">
        <v>29</v>
      </c>
      <c r="B73" t="s">
        <v>69</v>
      </c>
      <c r="C73">
        <v>0.246801637903</v>
      </c>
      <c r="D73">
        <v>1235</v>
      </c>
      <c r="E73" t="s">
        <v>68</v>
      </c>
      <c r="F73">
        <v>4165.8688358400004</v>
      </c>
    </row>
    <row r="74" spans="1:6" hidden="1">
      <c r="A74" s="1" t="s">
        <v>23</v>
      </c>
      <c r="B74" t="s">
        <v>67</v>
      </c>
      <c r="C74">
        <v>0.26135721696699998</v>
      </c>
      <c r="D74">
        <v>1027</v>
      </c>
      <c r="E74" t="s">
        <v>68</v>
      </c>
      <c r="F74">
        <v>3819.3312020200001</v>
      </c>
    </row>
    <row r="75" spans="1:6" hidden="1">
      <c r="A75" s="1" t="s">
        <v>23</v>
      </c>
      <c r="B75" t="s">
        <v>69</v>
      </c>
      <c r="C75">
        <v>0.26135721696699998</v>
      </c>
      <c r="D75">
        <v>2496</v>
      </c>
      <c r="E75" t="s">
        <v>68</v>
      </c>
      <c r="F75">
        <v>4280.4441377599996</v>
      </c>
    </row>
    <row r="76" spans="1:6" hidden="1">
      <c r="A76" s="1" t="s">
        <v>28</v>
      </c>
      <c r="B76" t="s">
        <v>67</v>
      </c>
      <c r="C76">
        <v>0.24604142198100001</v>
      </c>
      <c r="D76">
        <v>1202</v>
      </c>
      <c r="E76" t="s">
        <v>68</v>
      </c>
      <c r="F76">
        <v>4105.1083852000002</v>
      </c>
    </row>
    <row r="77" spans="1:6" hidden="1">
      <c r="A77" s="1" t="s">
        <v>28</v>
      </c>
      <c r="B77" t="s">
        <v>69</v>
      </c>
      <c r="C77">
        <v>0.24604142198100001</v>
      </c>
      <c r="D77">
        <v>1309</v>
      </c>
      <c r="E77" t="s">
        <v>68</v>
      </c>
      <c r="F77">
        <v>4266.4977104899999</v>
      </c>
    </row>
    <row r="78" spans="1:6" hidden="1">
      <c r="A78" s="1" t="s">
        <v>46</v>
      </c>
      <c r="B78" t="s">
        <v>67</v>
      </c>
      <c r="C78">
        <v>0.26289882469199999</v>
      </c>
      <c r="D78">
        <v>444</v>
      </c>
      <c r="E78" t="s">
        <v>68</v>
      </c>
      <c r="F78">
        <v>3553.4788675999998</v>
      </c>
    </row>
    <row r="79" spans="1:6" hidden="1">
      <c r="A79" s="1" t="s">
        <v>46</v>
      </c>
      <c r="B79" t="s">
        <v>69</v>
      </c>
      <c r="C79">
        <v>0.26289882469199999</v>
      </c>
      <c r="D79">
        <v>820</v>
      </c>
      <c r="E79" t="s">
        <v>68</v>
      </c>
      <c r="F79">
        <v>4082.9635922900002</v>
      </c>
    </row>
    <row r="80" spans="1:6" hidden="1">
      <c r="A80" s="1" t="s">
        <v>30</v>
      </c>
      <c r="B80" t="s">
        <v>67</v>
      </c>
      <c r="C80">
        <v>0.261750833362</v>
      </c>
      <c r="D80">
        <v>540</v>
      </c>
      <c r="E80" t="s">
        <v>68</v>
      </c>
      <c r="F80">
        <v>3170.0514503999998</v>
      </c>
    </row>
    <row r="81" spans="1:9" hidden="1">
      <c r="A81" s="1" t="s">
        <v>30</v>
      </c>
      <c r="B81" t="s">
        <v>69</v>
      </c>
      <c r="C81">
        <v>0.261750833362</v>
      </c>
      <c r="D81">
        <v>987</v>
      </c>
      <c r="E81" t="s">
        <v>68</v>
      </c>
      <c r="F81">
        <v>3669.20880059</v>
      </c>
    </row>
    <row r="82" spans="1:9" hidden="1">
      <c r="A82" s="1" t="s">
        <v>33</v>
      </c>
      <c r="B82" t="s">
        <v>67</v>
      </c>
      <c r="C82">
        <v>0.27237319524999998</v>
      </c>
      <c r="D82">
        <v>604</v>
      </c>
      <c r="E82" t="s">
        <v>68</v>
      </c>
      <c r="F82">
        <v>2868.5807383699998</v>
      </c>
    </row>
    <row r="83" spans="1:9" hidden="1">
      <c r="A83" s="1" t="s">
        <v>33</v>
      </c>
      <c r="B83" t="s">
        <v>69</v>
      </c>
      <c r="C83">
        <v>0.27237319524999998</v>
      </c>
      <c r="D83">
        <v>1026</v>
      </c>
      <c r="E83" t="s">
        <v>68</v>
      </c>
      <c r="F83">
        <v>3696.2307344999999</v>
      </c>
    </row>
    <row r="84" spans="1:9" hidden="1">
      <c r="A84" s="1" t="s">
        <v>32</v>
      </c>
      <c r="B84" t="s">
        <v>67</v>
      </c>
      <c r="C84">
        <v>0.26402307508700001</v>
      </c>
      <c r="D84">
        <v>1000</v>
      </c>
      <c r="E84" t="s">
        <v>68</v>
      </c>
      <c r="F84">
        <v>3275.1827329299999</v>
      </c>
    </row>
    <row r="85" spans="1:9" hidden="1">
      <c r="A85" s="1" t="s">
        <v>32</v>
      </c>
      <c r="B85" t="s">
        <v>69</v>
      </c>
      <c r="C85">
        <v>0.26402307508700001</v>
      </c>
      <c r="D85">
        <v>1197</v>
      </c>
      <c r="E85" t="s">
        <v>68</v>
      </c>
      <c r="F85">
        <v>3667.1171236599998</v>
      </c>
    </row>
    <row r="86" spans="1:9" hidden="1">
      <c r="A86" s="1" t="s">
        <v>44</v>
      </c>
      <c r="B86" t="s">
        <v>67</v>
      </c>
      <c r="C86">
        <v>0.25217234441500003</v>
      </c>
      <c r="D86">
        <v>388</v>
      </c>
      <c r="E86" t="s">
        <v>68</v>
      </c>
      <c r="F86">
        <v>3847.7284674000002</v>
      </c>
    </row>
    <row r="87" spans="1:9" hidden="1">
      <c r="A87" s="1" t="s">
        <v>44</v>
      </c>
      <c r="B87" t="s">
        <v>69</v>
      </c>
      <c r="C87">
        <v>0.25217234441500003</v>
      </c>
      <c r="D87">
        <v>507</v>
      </c>
      <c r="E87" t="s">
        <v>68</v>
      </c>
      <c r="F87">
        <v>4301.5911897300002</v>
      </c>
    </row>
    <row r="88" spans="1:9" hidden="1">
      <c r="A88" s="1" t="s">
        <v>35</v>
      </c>
      <c r="B88" t="s">
        <v>67</v>
      </c>
      <c r="C88">
        <v>0.28071127951800001</v>
      </c>
      <c r="D88">
        <v>673</v>
      </c>
      <c r="E88" t="s">
        <v>68</v>
      </c>
      <c r="F88">
        <v>2400.1120873499999</v>
      </c>
    </row>
    <row r="89" spans="1:9" hidden="1">
      <c r="A89" s="1" t="s">
        <v>35</v>
      </c>
      <c r="B89" t="s">
        <v>69</v>
      </c>
      <c r="C89">
        <v>0.28071127951800001</v>
      </c>
      <c r="D89">
        <v>1315</v>
      </c>
      <c r="E89" t="s">
        <v>68</v>
      </c>
      <c r="F89">
        <v>3425.6371520100001</v>
      </c>
    </row>
    <row r="90" spans="1:9" hidden="1">
      <c r="A90" s="1" t="s">
        <v>12</v>
      </c>
      <c r="B90" t="s">
        <v>67</v>
      </c>
      <c r="C90">
        <v>0.28812510766799998</v>
      </c>
      <c r="D90">
        <v>12508</v>
      </c>
      <c r="E90" t="s">
        <v>68</v>
      </c>
      <c r="F90">
        <v>3081.3143188499998</v>
      </c>
    </row>
    <row r="91" spans="1:9" hidden="1">
      <c r="A91" s="1" t="s">
        <v>12</v>
      </c>
      <c r="B91" t="s">
        <v>69</v>
      </c>
      <c r="C91">
        <v>0.28812510766799998</v>
      </c>
      <c r="D91">
        <v>15144</v>
      </c>
      <c r="E91" t="s">
        <v>68</v>
      </c>
      <c r="F91">
        <v>3967.4943465400002</v>
      </c>
    </row>
    <row r="92" spans="1:9" hidden="1">
      <c r="A92" s="1" t="s">
        <v>10</v>
      </c>
      <c r="B92" t="s">
        <v>67</v>
      </c>
      <c r="C92">
        <v>0.30252682471199999</v>
      </c>
      <c r="D92">
        <v>98971</v>
      </c>
      <c r="E92" t="s">
        <v>68</v>
      </c>
      <c r="F92">
        <v>2514.0584615399998</v>
      </c>
    </row>
    <row r="93" spans="1:9" hidden="1">
      <c r="A93" s="1" t="s">
        <v>10</v>
      </c>
      <c r="B93" t="s">
        <v>69</v>
      </c>
      <c r="C93">
        <v>0.30252682471199999</v>
      </c>
      <c r="D93">
        <v>94707</v>
      </c>
      <c r="E93" t="s">
        <v>68</v>
      </c>
      <c r="F93">
        <v>3670.2806418300001</v>
      </c>
    </row>
    <row r="94" spans="1:9" hidden="1">
      <c r="A94" s="1" t="s">
        <v>16</v>
      </c>
      <c r="B94" t="s">
        <v>67</v>
      </c>
      <c r="C94">
        <v>0.303666489195</v>
      </c>
      <c r="D94">
        <v>6479</v>
      </c>
      <c r="E94" t="s">
        <v>70</v>
      </c>
      <c r="F94">
        <v>3905.8287688400001</v>
      </c>
      <c r="G94">
        <f>D94*F94+D95*F95</f>
        <v>62134092.689314365</v>
      </c>
      <c r="H94">
        <f>G94/(D94+D95)</f>
        <v>4658.7757883567792</v>
      </c>
      <c r="I94">
        <f t="shared" ref="I94:I95" si="1">D94*F94</f>
        <v>25305864.593314361</v>
      </c>
    </row>
    <row r="95" spans="1:9" hidden="1">
      <c r="A95" s="1" t="s">
        <v>16</v>
      </c>
      <c r="B95" t="s">
        <v>69</v>
      </c>
      <c r="C95">
        <v>0.303666489195</v>
      </c>
      <c r="D95">
        <v>6858</v>
      </c>
      <c r="E95" t="s">
        <v>70</v>
      </c>
      <c r="F95">
        <v>5370.1120000000001</v>
      </c>
      <c r="I95">
        <f t="shared" si="1"/>
        <v>36828228.096000001</v>
      </c>
    </row>
    <row r="96" spans="1:9" hidden="1">
      <c r="A96" s="1" t="s">
        <v>39</v>
      </c>
      <c r="B96" t="s">
        <v>67</v>
      </c>
      <c r="C96">
        <v>0.27620298437700003</v>
      </c>
      <c r="D96">
        <v>542</v>
      </c>
      <c r="E96" t="s">
        <v>70</v>
      </c>
      <c r="F96">
        <v>4355.8691559899999</v>
      </c>
    </row>
    <row r="97" spans="1:6" hidden="1">
      <c r="A97" s="1" t="s">
        <v>39</v>
      </c>
      <c r="B97" t="s">
        <v>69</v>
      </c>
      <c r="C97">
        <v>0.27620298437700003</v>
      </c>
      <c r="D97">
        <v>881</v>
      </c>
      <c r="E97" t="s">
        <v>70</v>
      </c>
      <c r="F97">
        <v>4856.3193454100001</v>
      </c>
    </row>
    <row r="98" spans="1:6" hidden="1">
      <c r="A98" s="1" t="s">
        <v>36</v>
      </c>
      <c r="B98" t="s">
        <v>67</v>
      </c>
      <c r="C98">
        <v>0.271752460714</v>
      </c>
      <c r="D98">
        <v>453</v>
      </c>
      <c r="E98" t="s">
        <v>70</v>
      </c>
      <c r="F98">
        <v>3463.3506462300002</v>
      </c>
    </row>
    <row r="99" spans="1:6" hidden="1">
      <c r="A99" s="1" t="s">
        <v>36</v>
      </c>
      <c r="B99" t="s">
        <v>69</v>
      </c>
      <c r="C99">
        <v>0.271752460714</v>
      </c>
      <c r="D99">
        <v>1127</v>
      </c>
      <c r="E99" t="s">
        <v>70</v>
      </c>
      <c r="F99">
        <v>4270.3741170800004</v>
      </c>
    </row>
    <row r="100" spans="1:6" hidden="1">
      <c r="A100" s="1" t="s">
        <v>15</v>
      </c>
      <c r="B100" t="s">
        <v>67</v>
      </c>
      <c r="C100">
        <v>0.30288205711299998</v>
      </c>
      <c r="D100">
        <v>7250</v>
      </c>
      <c r="E100" t="s">
        <v>70</v>
      </c>
      <c r="F100">
        <v>3938.6899185500001</v>
      </c>
    </row>
    <row r="101" spans="1:6" hidden="1">
      <c r="A101" s="1" t="s">
        <v>15</v>
      </c>
      <c r="B101" t="s">
        <v>69</v>
      </c>
      <c r="C101">
        <v>0.30288205711299998</v>
      </c>
      <c r="D101">
        <v>7022</v>
      </c>
      <c r="E101" t="s">
        <v>70</v>
      </c>
      <c r="F101">
        <v>5110.1865033499998</v>
      </c>
    </row>
    <row r="102" spans="1:6" hidden="1">
      <c r="A102" s="1" t="s">
        <v>56</v>
      </c>
      <c r="B102" t="s">
        <v>67</v>
      </c>
      <c r="C102">
        <v>0.26255795256300002</v>
      </c>
      <c r="D102">
        <v>152</v>
      </c>
      <c r="E102" t="s">
        <v>70</v>
      </c>
      <c r="F102">
        <v>4650.8060149399998</v>
      </c>
    </row>
    <row r="103" spans="1:6" hidden="1">
      <c r="A103" s="1" t="s">
        <v>56</v>
      </c>
      <c r="B103" t="s">
        <v>69</v>
      </c>
      <c r="C103">
        <v>0.26255795256300002</v>
      </c>
      <c r="D103">
        <v>270</v>
      </c>
      <c r="E103" t="s">
        <v>70</v>
      </c>
      <c r="F103">
        <v>5256.6918649299996</v>
      </c>
    </row>
    <row r="104" spans="1:6" hidden="1">
      <c r="A104" s="1" t="s">
        <v>17</v>
      </c>
      <c r="B104" t="s">
        <v>67</v>
      </c>
      <c r="C104">
        <v>0.24527697708400001</v>
      </c>
      <c r="D104">
        <v>4769</v>
      </c>
      <c r="E104" t="s">
        <v>70</v>
      </c>
      <c r="F104">
        <v>5855.1230730300003</v>
      </c>
    </row>
    <row r="105" spans="1:6" hidden="1">
      <c r="A105" s="1" t="s">
        <v>17</v>
      </c>
      <c r="B105" t="s">
        <v>69</v>
      </c>
      <c r="C105">
        <v>0.24527697708400001</v>
      </c>
      <c r="D105">
        <v>7553</v>
      </c>
      <c r="E105" t="s">
        <v>70</v>
      </c>
      <c r="F105">
        <v>6445.2000229799996</v>
      </c>
    </row>
    <row r="106" spans="1:6" hidden="1">
      <c r="A106" s="1" t="s">
        <v>47</v>
      </c>
      <c r="B106" t="s">
        <v>67</v>
      </c>
      <c r="C106">
        <v>0.24832763634400001</v>
      </c>
      <c r="D106">
        <v>286</v>
      </c>
      <c r="E106" t="s">
        <v>70</v>
      </c>
      <c r="F106">
        <v>4885.8663013900004</v>
      </c>
    </row>
    <row r="107" spans="1:6" hidden="1">
      <c r="A107" s="1" t="s">
        <v>47</v>
      </c>
      <c r="B107" t="s">
        <v>69</v>
      </c>
      <c r="C107">
        <v>0.24832763634400001</v>
      </c>
      <c r="D107">
        <v>708</v>
      </c>
      <c r="E107" t="s">
        <v>70</v>
      </c>
      <c r="F107">
        <v>5337.1077846999997</v>
      </c>
    </row>
    <row r="108" spans="1:6" hidden="1">
      <c r="A108" s="1" t="s">
        <v>37</v>
      </c>
      <c r="B108" t="s">
        <v>67</v>
      </c>
      <c r="C108">
        <v>0.26229678705199999</v>
      </c>
      <c r="D108">
        <v>750</v>
      </c>
      <c r="E108" t="s">
        <v>70</v>
      </c>
      <c r="F108">
        <v>4558.0244403099996</v>
      </c>
    </row>
    <row r="109" spans="1:6" hidden="1">
      <c r="A109" s="1" t="s">
        <v>37</v>
      </c>
      <c r="B109" t="s">
        <v>69</v>
      </c>
      <c r="C109">
        <v>0.26229678705199999</v>
      </c>
      <c r="D109">
        <v>1000</v>
      </c>
      <c r="E109" t="s">
        <v>70</v>
      </c>
      <c r="F109">
        <v>5433.8333984399997</v>
      </c>
    </row>
    <row r="110" spans="1:6" hidden="1">
      <c r="A110" s="1" t="s">
        <v>53</v>
      </c>
      <c r="B110" t="s">
        <v>67</v>
      </c>
      <c r="C110">
        <v>0.30267147163800001</v>
      </c>
      <c r="D110">
        <v>113</v>
      </c>
      <c r="E110" t="s">
        <v>70</v>
      </c>
      <c r="F110">
        <v>3824.3172398199999</v>
      </c>
    </row>
    <row r="111" spans="1:6" hidden="1">
      <c r="A111" s="1" t="s">
        <v>53</v>
      </c>
      <c r="B111" t="s">
        <v>69</v>
      </c>
      <c r="C111">
        <v>0.30267147163800001</v>
      </c>
      <c r="D111">
        <v>290</v>
      </c>
      <c r="E111" t="s">
        <v>70</v>
      </c>
      <c r="F111">
        <v>3931.95380785</v>
      </c>
    </row>
    <row r="112" spans="1:6" hidden="1">
      <c r="A112" s="1" t="s">
        <v>50</v>
      </c>
      <c r="B112" t="s">
        <v>67</v>
      </c>
      <c r="C112">
        <v>0.26600428249000002</v>
      </c>
      <c r="D112">
        <v>381</v>
      </c>
      <c r="E112" t="s">
        <v>70</v>
      </c>
      <c r="F112">
        <v>4942.8657341899998</v>
      </c>
    </row>
    <row r="113" spans="1:6" hidden="1">
      <c r="A113" s="1" t="s">
        <v>50</v>
      </c>
      <c r="B113" t="s">
        <v>69</v>
      </c>
      <c r="C113">
        <v>0.26600428249000002</v>
      </c>
      <c r="D113">
        <v>388</v>
      </c>
      <c r="E113" t="s">
        <v>70</v>
      </c>
      <c r="F113">
        <v>5231.1537222699999</v>
      </c>
    </row>
    <row r="114" spans="1:6" hidden="1">
      <c r="A114" s="1" t="s">
        <v>21</v>
      </c>
      <c r="B114" t="s">
        <v>67</v>
      </c>
      <c r="C114">
        <v>0.268304371682</v>
      </c>
      <c r="D114">
        <v>1384</v>
      </c>
      <c r="E114" t="s">
        <v>70</v>
      </c>
      <c r="F114">
        <v>4594.0653433199996</v>
      </c>
    </row>
    <row r="115" spans="1:6" hidden="1">
      <c r="A115" s="1" t="s">
        <v>21</v>
      </c>
      <c r="B115" t="s">
        <v>69</v>
      </c>
      <c r="C115">
        <v>0.268304371682</v>
      </c>
      <c r="D115">
        <v>2833</v>
      </c>
      <c r="E115" t="s">
        <v>70</v>
      </c>
      <c r="F115">
        <v>5025.75</v>
      </c>
    </row>
    <row r="116" spans="1:6" hidden="1">
      <c r="A116" s="1" t="s">
        <v>19</v>
      </c>
      <c r="B116" t="s">
        <v>67</v>
      </c>
      <c r="C116">
        <v>0.26617392583499999</v>
      </c>
      <c r="D116">
        <v>1775</v>
      </c>
      <c r="E116" t="s">
        <v>70</v>
      </c>
      <c r="F116">
        <v>4481.8500000000004</v>
      </c>
    </row>
    <row r="117" spans="1:6" hidden="1">
      <c r="A117" s="1" t="s">
        <v>19</v>
      </c>
      <c r="B117" t="s">
        <v>69</v>
      </c>
      <c r="C117">
        <v>0.26617392583499999</v>
      </c>
      <c r="D117">
        <v>4740</v>
      </c>
      <c r="E117" t="s">
        <v>70</v>
      </c>
      <c r="F117">
        <v>5118.88817449</v>
      </c>
    </row>
    <row r="118" spans="1:6" hidden="1">
      <c r="A118" s="1" t="s">
        <v>54</v>
      </c>
      <c r="B118" t="s">
        <v>67</v>
      </c>
      <c r="C118">
        <v>0.29530806465999998</v>
      </c>
      <c r="D118">
        <v>158</v>
      </c>
      <c r="E118" t="s">
        <v>70</v>
      </c>
      <c r="F118">
        <v>3722.2264143000002</v>
      </c>
    </row>
    <row r="119" spans="1:6" hidden="1">
      <c r="A119" s="1" t="s">
        <v>54</v>
      </c>
      <c r="B119" t="s">
        <v>69</v>
      </c>
      <c r="C119">
        <v>0.29530806465999998</v>
      </c>
      <c r="D119">
        <v>455</v>
      </c>
      <c r="E119" t="s">
        <v>70</v>
      </c>
      <c r="F119">
        <v>4091.6446535</v>
      </c>
    </row>
    <row r="120" spans="1:6" hidden="1">
      <c r="A120" s="1" t="s">
        <v>31</v>
      </c>
      <c r="B120" t="s">
        <v>67</v>
      </c>
      <c r="C120">
        <v>0.222368351342</v>
      </c>
      <c r="D120">
        <v>789</v>
      </c>
      <c r="E120" t="s">
        <v>70</v>
      </c>
      <c r="F120">
        <v>6282.9313313800003</v>
      </c>
    </row>
    <row r="121" spans="1:6" hidden="1">
      <c r="A121" s="1" t="s">
        <v>31</v>
      </c>
      <c r="B121" t="s">
        <v>69</v>
      </c>
      <c r="C121">
        <v>0.222368351342</v>
      </c>
      <c r="D121">
        <v>1288</v>
      </c>
      <c r="E121" t="s">
        <v>70</v>
      </c>
      <c r="F121">
        <v>7014.1761213199998</v>
      </c>
    </row>
    <row r="122" spans="1:6" hidden="1">
      <c r="A122" s="1" t="s">
        <v>55</v>
      </c>
      <c r="B122" t="s">
        <v>67</v>
      </c>
      <c r="C122">
        <v>0.27301386487099999</v>
      </c>
      <c r="D122">
        <v>175</v>
      </c>
      <c r="E122" t="s">
        <v>70</v>
      </c>
      <c r="F122">
        <v>4663.4384538599998</v>
      </c>
    </row>
    <row r="123" spans="1:6" hidden="1">
      <c r="A123" s="1" t="s">
        <v>55</v>
      </c>
      <c r="B123" t="s">
        <v>69</v>
      </c>
      <c r="C123">
        <v>0.27301386487099999</v>
      </c>
      <c r="D123">
        <v>357</v>
      </c>
      <c r="E123" t="s">
        <v>70</v>
      </c>
      <c r="F123">
        <v>5114.3813085499996</v>
      </c>
    </row>
    <row r="124" spans="1:6" hidden="1">
      <c r="A124" s="1" t="s">
        <v>20</v>
      </c>
      <c r="B124" t="s">
        <v>67</v>
      </c>
      <c r="C124">
        <v>0.29339293873700001</v>
      </c>
      <c r="D124">
        <v>1086</v>
      </c>
      <c r="E124" t="s">
        <v>70</v>
      </c>
      <c r="F124">
        <v>3380.1574706000001</v>
      </c>
    </row>
    <row r="125" spans="1:6" hidden="1">
      <c r="A125" s="1" t="s">
        <v>20</v>
      </c>
      <c r="B125" t="s">
        <v>69</v>
      </c>
      <c r="C125">
        <v>0.29339293873700001</v>
      </c>
      <c r="D125">
        <v>4092</v>
      </c>
      <c r="E125" t="s">
        <v>70</v>
      </c>
      <c r="F125">
        <v>4317.8147814100003</v>
      </c>
    </row>
    <row r="126" spans="1:6" hidden="1">
      <c r="A126" s="1" t="s">
        <v>45</v>
      </c>
      <c r="B126" t="s">
        <v>67</v>
      </c>
      <c r="C126">
        <v>0.28256053150100002</v>
      </c>
      <c r="D126">
        <v>368</v>
      </c>
      <c r="E126" t="s">
        <v>70</v>
      </c>
      <c r="F126">
        <v>3049.7379153500001</v>
      </c>
    </row>
    <row r="127" spans="1:6" hidden="1">
      <c r="A127" s="1" t="s">
        <v>45</v>
      </c>
      <c r="B127" t="s">
        <v>69</v>
      </c>
      <c r="C127">
        <v>0.28256053150100002</v>
      </c>
      <c r="D127">
        <v>760</v>
      </c>
      <c r="E127" t="s">
        <v>70</v>
      </c>
      <c r="F127">
        <v>3623.93790988</v>
      </c>
    </row>
    <row r="128" spans="1:6" hidden="1">
      <c r="A128" s="1" t="s">
        <v>42</v>
      </c>
      <c r="B128" t="s">
        <v>67</v>
      </c>
      <c r="C128">
        <v>0.28490287153299998</v>
      </c>
      <c r="D128">
        <v>709</v>
      </c>
      <c r="E128" t="s">
        <v>70</v>
      </c>
      <c r="F128">
        <v>4699.16596476</v>
      </c>
    </row>
    <row r="129" spans="1:6" hidden="1">
      <c r="A129" s="1" t="s">
        <v>42</v>
      </c>
      <c r="B129" t="s">
        <v>69</v>
      </c>
      <c r="C129">
        <v>0.28490287153299998</v>
      </c>
      <c r="D129">
        <v>718</v>
      </c>
      <c r="E129" t="s">
        <v>70</v>
      </c>
      <c r="F129">
        <v>5463.9835036699997</v>
      </c>
    </row>
    <row r="130" spans="1:6" hidden="1">
      <c r="A130" s="1" t="s">
        <v>49</v>
      </c>
      <c r="B130" t="s">
        <v>67</v>
      </c>
      <c r="C130">
        <v>0.27200871599199999</v>
      </c>
      <c r="D130">
        <v>247</v>
      </c>
      <c r="E130" t="s">
        <v>70</v>
      </c>
      <c r="F130">
        <v>4276.0435357899996</v>
      </c>
    </row>
    <row r="131" spans="1:6" hidden="1">
      <c r="A131" s="1" t="s">
        <v>49</v>
      </c>
      <c r="B131" t="s">
        <v>69</v>
      </c>
      <c r="C131">
        <v>0.27200871599199999</v>
      </c>
      <c r="D131">
        <v>458</v>
      </c>
      <c r="E131" t="s">
        <v>70</v>
      </c>
      <c r="F131">
        <v>5068.5570014599998</v>
      </c>
    </row>
    <row r="132" spans="1:6" hidden="1">
      <c r="A132" s="1" t="s">
        <v>26</v>
      </c>
      <c r="B132" t="s">
        <v>67</v>
      </c>
      <c r="C132">
        <v>0.27452574970400001</v>
      </c>
      <c r="D132">
        <v>801</v>
      </c>
      <c r="E132" t="s">
        <v>70</v>
      </c>
      <c r="F132">
        <v>4870.5435777700004</v>
      </c>
    </row>
    <row r="133" spans="1:6" hidden="1">
      <c r="A133" s="1" t="s">
        <v>26</v>
      </c>
      <c r="B133" t="s">
        <v>69</v>
      </c>
      <c r="C133">
        <v>0.27452574970400001</v>
      </c>
      <c r="D133">
        <v>1724</v>
      </c>
      <c r="E133" t="s">
        <v>70</v>
      </c>
      <c r="F133">
        <v>5161.9116180700003</v>
      </c>
    </row>
    <row r="134" spans="1:6" hidden="1">
      <c r="A134" s="1" t="s">
        <v>13</v>
      </c>
      <c r="B134" t="s">
        <v>67</v>
      </c>
      <c r="C134">
        <v>0.24846403365899999</v>
      </c>
      <c r="D134">
        <v>2090</v>
      </c>
      <c r="E134" t="s">
        <v>70</v>
      </c>
      <c r="F134">
        <v>5251.4873944700003</v>
      </c>
    </row>
    <row r="135" spans="1:6" hidden="1">
      <c r="A135" s="1" t="s">
        <v>13</v>
      </c>
      <c r="B135" t="s">
        <v>69</v>
      </c>
      <c r="C135">
        <v>0.24846403365899999</v>
      </c>
      <c r="D135">
        <v>6696</v>
      </c>
      <c r="E135" t="s">
        <v>70</v>
      </c>
      <c r="F135">
        <v>6042.9429175499999</v>
      </c>
    </row>
    <row r="136" spans="1:6" hidden="1">
      <c r="A136" s="1" t="s">
        <v>38</v>
      </c>
      <c r="B136" t="s">
        <v>67</v>
      </c>
      <c r="C136">
        <v>0.28759144119300001</v>
      </c>
      <c r="D136">
        <v>814</v>
      </c>
      <c r="E136" t="s">
        <v>70</v>
      </c>
      <c r="F136">
        <v>2992.6517558400001</v>
      </c>
    </row>
    <row r="137" spans="1:6" hidden="1">
      <c r="A137" s="1" t="s">
        <v>38</v>
      </c>
      <c r="B137" t="s">
        <v>69</v>
      </c>
      <c r="C137">
        <v>0.28759144119300001</v>
      </c>
      <c r="D137">
        <v>937</v>
      </c>
      <c r="E137" t="s">
        <v>70</v>
      </c>
      <c r="F137">
        <v>4455.5051851300004</v>
      </c>
    </row>
    <row r="138" spans="1:6" hidden="1">
      <c r="A138" s="1" t="s">
        <v>25</v>
      </c>
      <c r="B138" t="s">
        <v>67</v>
      </c>
      <c r="C138">
        <v>0.27921187659199997</v>
      </c>
      <c r="D138">
        <v>806</v>
      </c>
      <c r="E138" t="s">
        <v>70</v>
      </c>
      <c r="F138">
        <v>3666.0475654699999</v>
      </c>
    </row>
    <row r="139" spans="1:6" hidden="1">
      <c r="A139" s="1" t="s">
        <v>25</v>
      </c>
      <c r="B139" t="s">
        <v>69</v>
      </c>
      <c r="C139">
        <v>0.27921187659199997</v>
      </c>
      <c r="D139">
        <v>1497</v>
      </c>
      <c r="E139" t="s">
        <v>70</v>
      </c>
      <c r="F139">
        <v>4880.4346163099999</v>
      </c>
    </row>
    <row r="140" spans="1:6" hidden="1">
      <c r="A140" s="1" t="s">
        <v>24</v>
      </c>
      <c r="B140" t="s">
        <v>67</v>
      </c>
      <c r="C140">
        <v>0.26102476697999999</v>
      </c>
      <c r="D140">
        <v>1171</v>
      </c>
      <c r="E140" t="s">
        <v>70</v>
      </c>
      <c r="F140">
        <v>4300.25</v>
      </c>
    </row>
    <row r="141" spans="1:6" hidden="1">
      <c r="A141" s="1" t="s">
        <v>24</v>
      </c>
      <c r="B141" t="s">
        <v>69</v>
      </c>
      <c r="C141">
        <v>0.26102476697999999</v>
      </c>
      <c r="D141">
        <v>2092</v>
      </c>
      <c r="E141" t="s">
        <v>70</v>
      </c>
      <c r="F141">
        <v>5135.85607884</v>
      </c>
    </row>
    <row r="142" spans="1:6" hidden="1">
      <c r="A142" s="1" t="s">
        <v>40</v>
      </c>
      <c r="B142" t="s">
        <v>67</v>
      </c>
      <c r="C142">
        <v>0.30130415732900001</v>
      </c>
      <c r="D142">
        <v>727</v>
      </c>
      <c r="E142" t="s">
        <v>70</v>
      </c>
      <c r="F142">
        <v>3796.6264403599998</v>
      </c>
    </row>
    <row r="143" spans="1:6" hidden="1">
      <c r="A143" s="1" t="s">
        <v>40</v>
      </c>
      <c r="B143" t="s">
        <v>69</v>
      </c>
      <c r="C143">
        <v>0.30130415732900001</v>
      </c>
      <c r="D143">
        <v>706</v>
      </c>
      <c r="E143" t="s">
        <v>70</v>
      </c>
      <c r="F143">
        <v>4714.0756483200003</v>
      </c>
    </row>
    <row r="144" spans="1:6" hidden="1">
      <c r="A144" s="1" t="s">
        <v>34</v>
      </c>
      <c r="B144" t="s">
        <v>67</v>
      </c>
      <c r="C144">
        <v>0.25167919379199999</v>
      </c>
      <c r="D144">
        <v>967</v>
      </c>
      <c r="E144" t="s">
        <v>70</v>
      </c>
      <c r="F144">
        <v>4909.7827574599996</v>
      </c>
    </row>
    <row r="145" spans="1:6" hidden="1">
      <c r="A145" s="1" t="s">
        <v>34</v>
      </c>
      <c r="B145" t="s">
        <v>69</v>
      </c>
      <c r="C145">
        <v>0.25167919379199999</v>
      </c>
      <c r="D145">
        <v>1061</v>
      </c>
      <c r="E145" t="s">
        <v>70</v>
      </c>
      <c r="F145">
        <v>5250.6751904700004</v>
      </c>
    </row>
    <row r="146" spans="1:6" hidden="1">
      <c r="A146" s="1" t="s">
        <v>41</v>
      </c>
      <c r="B146" t="s">
        <v>67</v>
      </c>
      <c r="C146">
        <v>0.29764616169699998</v>
      </c>
      <c r="D146">
        <v>513</v>
      </c>
      <c r="E146" t="s">
        <v>70</v>
      </c>
      <c r="F146">
        <v>3290.1516021299999</v>
      </c>
    </row>
    <row r="147" spans="1:6" hidden="1">
      <c r="A147" s="1" t="s">
        <v>41</v>
      </c>
      <c r="B147" t="s">
        <v>69</v>
      </c>
      <c r="C147">
        <v>0.29764616169699998</v>
      </c>
      <c r="D147">
        <v>550</v>
      </c>
      <c r="E147" t="s">
        <v>70</v>
      </c>
      <c r="F147">
        <v>4301.53191057</v>
      </c>
    </row>
    <row r="148" spans="1:6" hidden="1">
      <c r="A148" s="1" t="s">
        <v>48</v>
      </c>
      <c r="B148" t="s">
        <v>67</v>
      </c>
      <c r="C148">
        <v>0.26899802793299998</v>
      </c>
      <c r="D148">
        <v>370</v>
      </c>
      <c r="E148" t="s">
        <v>70</v>
      </c>
      <c r="F148">
        <v>4607.9277829399998</v>
      </c>
    </row>
    <row r="149" spans="1:6" hidden="1">
      <c r="A149" s="1" t="s">
        <v>48</v>
      </c>
      <c r="B149" t="s">
        <v>69</v>
      </c>
      <c r="C149">
        <v>0.26899802793299998</v>
      </c>
      <c r="D149">
        <v>643</v>
      </c>
      <c r="E149" t="s">
        <v>70</v>
      </c>
      <c r="F149">
        <v>5339.7272727299996</v>
      </c>
    </row>
    <row r="150" spans="1:6" hidden="1">
      <c r="A150" s="1" t="s">
        <v>52</v>
      </c>
      <c r="B150" t="s">
        <v>67</v>
      </c>
      <c r="C150">
        <v>0.27598850633799998</v>
      </c>
      <c r="D150">
        <v>234</v>
      </c>
      <c r="E150" t="s">
        <v>70</v>
      </c>
      <c r="F150">
        <v>4061.13762421</v>
      </c>
    </row>
    <row r="151" spans="1:6" hidden="1">
      <c r="A151" s="1" t="s">
        <v>52</v>
      </c>
      <c r="B151" t="s">
        <v>69</v>
      </c>
      <c r="C151">
        <v>0.27598850633799998</v>
      </c>
      <c r="D151">
        <v>431</v>
      </c>
      <c r="E151" t="s">
        <v>70</v>
      </c>
      <c r="F151">
        <v>4622.1316191799997</v>
      </c>
    </row>
    <row r="152" spans="1:6" hidden="1">
      <c r="A152" s="1" t="s">
        <v>57</v>
      </c>
      <c r="B152" t="s">
        <v>67</v>
      </c>
      <c r="C152">
        <v>0.291161935165</v>
      </c>
      <c r="D152">
        <v>148</v>
      </c>
      <c r="E152" t="s">
        <v>70</v>
      </c>
      <c r="F152">
        <v>2756.9474017799998</v>
      </c>
    </row>
    <row r="153" spans="1:6" hidden="1">
      <c r="A153" s="1" t="s">
        <v>57</v>
      </c>
      <c r="B153" t="s">
        <v>69</v>
      </c>
      <c r="C153">
        <v>0.291161935165</v>
      </c>
      <c r="D153">
        <v>370</v>
      </c>
      <c r="E153" t="s">
        <v>70</v>
      </c>
      <c r="F153">
        <v>4529.5915582799998</v>
      </c>
    </row>
    <row r="154" spans="1:6" hidden="1">
      <c r="A154" s="1" t="s">
        <v>51</v>
      </c>
      <c r="B154" t="s">
        <v>67</v>
      </c>
      <c r="C154">
        <v>0.283230620795</v>
      </c>
      <c r="D154">
        <v>214</v>
      </c>
      <c r="E154" t="s">
        <v>70</v>
      </c>
      <c r="F154">
        <v>3829.3674116699999</v>
      </c>
    </row>
    <row r="155" spans="1:6" hidden="1">
      <c r="A155" s="1" t="s">
        <v>51</v>
      </c>
      <c r="B155" t="s">
        <v>69</v>
      </c>
      <c r="C155">
        <v>0.283230620795</v>
      </c>
      <c r="D155">
        <v>380</v>
      </c>
      <c r="E155" t="s">
        <v>70</v>
      </c>
      <c r="F155">
        <v>4816.2124673300004</v>
      </c>
    </row>
    <row r="156" spans="1:6" hidden="1">
      <c r="A156" s="1" t="s">
        <v>22</v>
      </c>
      <c r="B156" t="s">
        <v>67</v>
      </c>
      <c r="C156">
        <v>0.26239851535199998</v>
      </c>
      <c r="D156">
        <v>1385</v>
      </c>
      <c r="E156" t="s">
        <v>70</v>
      </c>
      <c r="F156">
        <v>5657.2727272700004</v>
      </c>
    </row>
    <row r="157" spans="1:6" hidden="1">
      <c r="A157" s="1" t="s">
        <v>22</v>
      </c>
      <c r="B157" t="s">
        <v>69</v>
      </c>
      <c r="C157">
        <v>0.26239851535199998</v>
      </c>
      <c r="D157">
        <v>2071</v>
      </c>
      <c r="E157" t="s">
        <v>70</v>
      </c>
      <c r="F157">
        <v>5825.1475721899997</v>
      </c>
    </row>
    <row r="158" spans="1:6" hidden="1">
      <c r="A158" s="1" t="s">
        <v>14</v>
      </c>
      <c r="B158" t="s">
        <v>67</v>
      </c>
      <c r="C158">
        <v>0.32475858913400002</v>
      </c>
      <c r="D158">
        <v>626</v>
      </c>
      <c r="E158" t="s">
        <v>70</v>
      </c>
      <c r="F158">
        <v>2527.44713434</v>
      </c>
    </row>
    <row r="159" spans="1:6" hidden="1">
      <c r="A159" s="1" t="s">
        <v>14</v>
      </c>
      <c r="B159" t="s">
        <v>69</v>
      </c>
      <c r="C159">
        <v>0.32475858913400002</v>
      </c>
      <c r="D159">
        <v>1153</v>
      </c>
      <c r="E159" t="s">
        <v>70</v>
      </c>
      <c r="F159">
        <v>4264.1428571400002</v>
      </c>
    </row>
    <row r="160" spans="1:6" hidden="1">
      <c r="A160" s="1" t="s">
        <v>27</v>
      </c>
      <c r="B160" t="s">
        <v>67</v>
      </c>
      <c r="C160">
        <v>0.24877892097599999</v>
      </c>
      <c r="D160">
        <v>947</v>
      </c>
      <c r="E160" t="s">
        <v>70</v>
      </c>
      <c r="F160">
        <v>5020.5830285399998</v>
      </c>
    </row>
    <row r="161" spans="1:6" hidden="1">
      <c r="A161" s="1" t="s">
        <v>27</v>
      </c>
      <c r="B161" t="s">
        <v>69</v>
      </c>
      <c r="C161">
        <v>0.24877892097599999</v>
      </c>
      <c r="D161">
        <v>1567</v>
      </c>
      <c r="E161" t="s">
        <v>70</v>
      </c>
      <c r="F161">
        <v>5878.4791666700003</v>
      </c>
    </row>
    <row r="162" spans="1:6" hidden="1">
      <c r="A162" s="1" t="s">
        <v>43</v>
      </c>
      <c r="B162" t="s">
        <v>67</v>
      </c>
      <c r="C162">
        <v>0.28363068640599998</v>
      </c>
      <c r="D162">
        <v>479</v>
      </c>
      <c r="E162" t="s">
        <v>70</v>
      </c>
      <c r="F162">
        <v>3092.8639897899998</v>
      </c>
    </row>
    <row r="163" spans="1:6" hidden="1">
      <c r="A163" s="1" t="s">
        <v>43</v>
      </c>
      <c r="B163" t="s">
        <v>69</v>
      </c>
      <c r="C163">
        <v>0.28363068640599998</v>
      </c>
      <c r="D163">
        <v>900</v>
      </c>
      <c r="E163" t="s">
        <v>70</v>
      </c>
      <c r="F163">
        <v>4420.4845559900004</v>
      </c>
    </row>
    <row r="164" spans="1:6" hidden="1">
      <c r="A164" s="1" t="s">
        <v>29</v>
      </c>
      <c r="B164" t="s">
        <v>67</v>
      </c>
      <c r="C164">
        <v>0.246801637903</v>
      </c>
      <c r="D164">
        <v>621</v>
      </c>
      <c r="E164" t="s">
        <v>70</v>
      </c>
      <c r="F164">
        <v>5177.9629629600004</v>
      </c>
    </row>
    <row r="165" spans="1:6" hidden="1">
      <c r="A165" s="1" t="s">
        <v>29</v>
      </c>
      <c r="B165" t="s">
        <v>69</v>
      </c>
      <c r="C165">
        <v>0.246801637903</v>
      </c>
      <c r="D165">
        <v>1235</v>
      </c>
      <c r="E165" t="s">
        <v>70</v>
      </c>
      <c r="F165">
        <v>5903.7066105000004</v>
      </c>
    </row>
    <row r="166" spans="1:6" hidden="1">
      <c r="A166" s="1" t="s">
        <v>23</v>
      </c>
      <c r="B166" t="s">
        <v>67</v>
      </c>
      <c r="C166">
        <v>0.26135721696699998</v>
      </c>
      <c r="D166">
        <v>1027</v>
      </c>
      <c r="E166" t="s">
        <v>70</v>
      </c>
      <c r="F166">
        <v>5208.375</v>
      </c>
    </row>
    <row r="167" spans="1:6" hidden="1">
      <c r="A167" s="1" t="s">
        <v>23</v>
      </c>
      <c r="B167" t="s">
        <v>69</v>
      </c>
      <c r="C167">
        <v>0.26135721696699998</v>
      </c>
      <c r="D167">
        <v>2496</v>
      </c>
      <c r="E167" t="s">
        <v>70</v>
      </c>
      <c r="F167">
        <v>5884.2217235500002</v>
      </c>
    </row>
    <row r="168" spans="1:6" hidden="1">
      <c r="A168" s="1" t="s">
        <v>28</v>
      </c>
      <c r="B168" t="s">
        <v>67</v>
      </c>
      <c r="C168">
        <v>0.24604142198100001</v>
      </c>
      <c r="D168">
        <v>1202</v>
      </c>
      <c r="E168" t="s">
        <v>70</v>
      </c>
      <c r="F168">
        <v>5681.8454206799997</v>
      </c>
    </row>
    <row r="169" spans="1:6" hidden="1">
      <c r="A169" s="1" t="s">
        <v>28</v>
      </c>
      <c r="B169" t="s">
        <v>69</v>
      </c>
      <c r="C169">
        <v>0.24604142198100001</v>
      </c>
      <c r="D169">
        <v>1309</v>
      </c>
      <c r="E169" t="s">
        <v>70</v>
      </c>
      <c r="F169">
        <v>5817.9196999400001</v>
      </c>
    </row>
    <row r="170" spans="1:6" hidden="1">
      <c r="A170" s="1" t="s">
        <v>46</v>
      </c>
      <c r="B170" t="s">
        <v>67</v>
      </c>
      <c r="C170">
        <v>0.26289882469199999</v>
      </c>
      <c r="D170">
        <v>444</v>
      </c>
      <c r="E170" t="s">
        <v>70</v>
      </c>
      <c r="F170">
        <v>4802.3659102299998</v>
      </c>
    </row>
    <row r="171" spans="1:6" hidden="1">
      <c r="A171" s="1" t="s">
        <v>46</v>
      </c>
      <c r="B171" t="s">
        <v>69</v>
      </c>
      <c r="C171">
        <v>0.26289882469199999</v>
      </c>
      <c r="D171">
        <v>820</v>
      </c>
      <c r="E171" t="s">
        <v>70</v>
      </c>
      <c r="F171">
        <v>5613.5449262800003</v>
      </c>
    </row>
    <row r="172" spans="1:6" hidden="1">
      <c r="A172" s="1" t="s">
        <v>30</v>
      </c>
      <c r="B172" t="s">
        <v>67</v>
      </c>
      <c r="C172">
        <v>0.261750833362</v>
      </c>
      <c r="D172">
        <v>540</v>
      </c>
      <c r="E172" t="s">
        <v>70</v>
      </c>
      <c r="F172">
        <v>4436.2691056900003</v>
      </c>
    </row>
    <row r="173" spans="1:6" hidden="1">
      <c r="A173" s="1" t="s">
        <v>30</v>
      </c>
      <c r="B173" t="s">
        <v>69</v>
      </c>
      <c r="C173">
        <v>0.261750833362</v>
      </c>
      <c r="D173">
        <v>987</v>
      </c>
      <c r="E173" t="s">
        <v>70</v>
      </c>
      <c r="F173">
        <v>5081.7814789800004</v>
      </c>
    </row>
    <row r="174" spans="1:6" hidden="1">
      <c r="A174" s="1" t="s">
        <v>33</v>
      </c>
      <c r="B174" t="s">
        <v>67</v>
      </c>
      <c r="C174">
        <v>0.27237319524999998</v>
      </c>
      <c r="D174">
        <v>604</v>
      </c>
      <c r="E174" t="s">
        <v>70</v>
      </c>
      <c r="F174">
        <v>3998.9769516199999</v>
      </c>
    </row>
    <row r="175" spans="1:6" hidden="1">
      <c r="A175" s="1" t="s">
        <v>33</v>
      </c>
      <c r="B175" t="s">
        <v>69</v>
      </c>
      <c r="C175">
        <v>0.27237319524999998</v>
      </c>
      <c r="D175">
        <v>1026</v>
      </c>
      <c r="E175" t="s">
        <v>70</v>
      </c>
      <c r="F175">
        <v>5132.5342707999998</v>
      </c>
    </row>
    <row r="176" spans="1:6" hidden="1">
      <c r="A176" s="1" t="s">
        <v>32</v>
      </c>
      <c r="B176" t="s">
        <v>67</v>
      </c>
      <c r="C176">
        <v>0.26402307508700001</v>
      </c>
      <c r="D176">
        <v>1000</v>
      </c>
      <c r="E176" t="s">
        <v>70</v>
      </c>
      <c r="F176">
        <v>4581.8232336600004</v>
      </c>
    </row>
    <row r="177" spans="1:9" hidden="1">
      <c r="A177" s="1" t="s">
        <v>32</v>
      </c>
      <c r="B177" t="s">
        <v>69</v>
      </c>
      <c r="C177">
        <v>0.26402307508700001</v>
      </c>
      <c r="D177">
        <v>1197</v>
      </c>
      <c r="E177" t="s">
        <v>70</v>
      </c>
      <c r="F177">
        <v>5127.7459016399998</v>
      </c>
    </row>
    <row r="178" spans="1:9" hidden="1">
      <c r="A178" s="1" t="s">
        <v>44</v>
      </c>
      <c r="B178" t="s">
        <v>67</v>
      </c>
      <c r="C178">
        <v>0.25217234441500003</v>
      </c>
      <c r="D178">
        <v>388</v>
      </c>
      <c r="E178" t="s">
        <v>70</v>
      </c>
      <c r="F178">
        <v>5609.5646470600004</v>
      </c>
    </row>
    <row r="179" spans="1:9" hidden="1">
      <c r="A179" s="1" t="s">
        <v>44</v>
      </c>
      <c r="B179" t="s">
        <v>69</v>
      </c>
      <c r="C179">
        <v>0.25217234441500003</v>
      </c>
      <c r="D179">
        <v>507</v>
      </c>
      <c r="E179" t="s">
        <v>70</v>
      </c>
      <c r="F179">
        <v>5877.4599822299997</v>
      </c>
    </row>
    <row r="180" spans="1:9" hidden="1">
      <c r="A180" s="1" t="s">
        <v>35</v>
      </c>
      <c r="B180" t="s">
        <v>67</v>
      </c>
      <c r="C180">
        <v>0.28071127951800001</v>
      </c>
      <c r="D180">
        <v>673</v>
      </c>
      <c r="E180" t="s">
        <v>70</v>
      </c>
      <c r="F180">
        <v>3255.19387289</v>
      </c>
    </row>
    <row r="181" spans="1:9" hidden="1">
      <c r="A181" s="1" t="s">
        <v>35</v>
      </c>
      <c r="B181" t="s">
        <v>69</v>
      </c>
      <c r="C181">
        <v>0.28071127951800001</v>
      </c>
      <c r="D181">
        <v>1315</v>
      </c>
      <c r="E181" t="s">
        <v>70</v>
      </c>
      <c r="F181">
        <v>4827.9890214300003</v>
      </c>
    </row>
    <row r="182" spans="1:9" hidden="1">
      <c r="A182" s="1" t="s">
        <v>12</v>
      </c>
      <c r="B182" t="s">
        <v>67</v>
      </c>
      <c r="C182">
        <v>0.28812510766799998</v>
      </c>
      <c r="D182">
        <v>12508</v>
      </c>
      <c r="E182" t="s">
        <v>70</v>
      </c>
      <c r="F182">
        <v>4599.76544448</v>
      </c>
    </row>
    <row r="183" spans="1:9" hidden="1">
      <c r="A183" s="1" t="s">
        <v>12</v>
      </c>
      <c r="B183" t="s">
        <v>69</v>
      </c>
      <c r="C183">
        <v>0.28812510766799998</v>
      </c>
      <c r="D183">
        <v>15144</v>
      </c>
      <c r="E183" t="s">
        <v>70</v>
      </c>
      <c r="F183">
        <v>5645.1384834999999</v>
      </c>
    </row>
    <row r="184" spans="1:9" hidden="1">
      <c r="A184" s="1" t="s">
        <v>10</v>
      </c>
      <c r="B184" t="s">
        <v>67</v>
      </c>
      <c r="C184">
        <v>0.30252682471199999</v>
      </c>
      <c r="D184">
        <v>98971</v>
      </c>
      <c r="E184" t="s">
        <v>70</v>
      </c>
      <c r="F184">
        <v>3790.4778209599999</v>
      </c>
    </row>
    <row r="185" spans="1:9" hidden="1">
      <c r="A185" s="1" t="s">
        <v>10</v>
      </c>
      <c r="B185" t="s">
        <v>69</v>
      </c>
      <c r="C185">
        <v>0.30252682471199999</v>
      </c>
      <c r="D185">
        <v>94707</v>
      </c>
      <c r="E185" t="s">
        <v>70</v>
      </c>
      <c r="F185">
        <v>5196.3310546900002</v>
      </c>
    </row>
    <row r="186" spans="1:9">
      <c r="A186" s="1" t="s">
        <v>16</v>
      </c>
      <c r="B186" t="s">
        <v>67</v>
      </c>
      <c r="C186">
        <v>0.303666489195</v>
      </c>
      <c r="D186">
        <v>6479</v>
      </c>
      <c r="E186" t="s">
        <v>71</v>
      </c>
      <c r="F186">
        <v>5530.3063750700003</v>
      </c>
      <c r="G186">
        <f>D186*F186+D187*F187</f>
        <v>85574095.969886839</v>
      </c>
      <c r="I186">
        <f t="shared" ref="I186:I187" si="2">D186*F186</f>
        <v>35830855.00407853</v>
      </c>
    </row>
    <row r="187" spans="1:9">
      <c r="A187" s="1" t="s">
        <v>16</v>
      </c>
      <c r="B187" t="s">
        <v>69</v>
      </c>
      <c r="C187">
        <v>0.303666489195</v>
      </c>
      <c r="D187">
        <v>6858</v>
      </c>
      <c r="E187" t="s">
        <v>71</v>
      </c>
      <c r="F187">
        <v>7253.3159763499998</v>
      </c>
      <c r="I187">
        <f t="shared" si="2"/>
        <v>49743240.965808302</v>
      </c>
    </row>
    <row r="188" spans="1:9">
      <c r="A188" s="1" t="s">
        <v>39</v>
      </c>
      <c r="B188" t="s">
        <v>67</v>
      </c>
      <c r="C188">
        <v>0.27620298437700003</v>
      </c>
      <c r="D188">
        <v>542</v>
      </c>
      <c r="E188" t="s">
        <v>71</v>
      </c>
      <c r="F188">
        <v>5850.2969901699998</v>
      </c>
    </row>
    <row r="189" spans="1:9">
      <c r="A189" s="1" t="s">
        <v>39</v>
      </c>
      <c r="B189" t="s">
        <v>69</v>
      </c>
      <c r="C189">
        <v>0.27620298437700003</v>
      </c>
      <c r="D189">
        <v>881</v>
      </c>
      <c r="E189" t="s">
        <v>71</v>
      </c>
      <c r="F189">
        <v>6564.47922965</v>
      </c>
    </row>
    <row r="190" spans="1:9">
      <c r="A190" s="1" t="s">
        <v>36</v>
      </c>
      <c r="B190" t="s">
        <v>67</v>
      </c>
      <c r="C190">
        <v>0.271752460714</v>
      </c>
      <c r="D190">
        <v>453</v>
      </c>
      <c r="E190" t="s">
        <v>71</v>
      </c>
      <c r="F190">
        <v>4758.6919006099997</v>
      </c>
    </row>
    <row r="191" spans="1:9">
      <c r="A191" s="1" t="s">
        <v>36</v>
      </c>
      <c r="B191" t="s">
        <v>69</v>
      </c>
      <c r="C191">
        <v>0.271752460714</v>
      </c>
      <c r="D191">
        <v>1127</v>
      </c>
      <c r="E191" t="s">
        <v>71</v>
      </c>
      <c r="F191">
        <v>5737.74099897</v>
      </c>
    </row>
    <row r="192" spans="1:9">
      <c r="A192" s="1" t="s">
        <v>15</v>
      </c>
      <c r="B192" t="s">
        <v>67</v>
      </c>
      <c r="C192">
        <v>0.30288205711299998</v>
      </c>
      <c r="D192">
        <v>7250</v>
      </c>
      <c r="E192" t="s">
        <v>71</v>
      </c>
      <c r="F192">
        <v>5570.1600668299998</v>
      </c>
    </row>
    <row r="193" spans="1:6">
      <c r="A193" s="1" t="s">
        <v>15</v>
      </c>
      <c r="B193" t="s">
        <v>69</v>
      </c>
      <c r="C193">
        <v>0.30288205711299998</v>
      </c>
      <c r="D193">
        <v>7022</v>
      </c>
      <c r="E193" t="s">
        <v>71</v>
      </c>
      <c r="F193">
        <v>7056.46492132</v>
      </c>
    </row>
    <row r="194" spans="1:6">
      <c r="A194" s="1" t="s">
        <v>56</v>
      </c>
      <c r="B194" t="s">
        <v>67</v>
      </c>
      <c r="C194">
        <v>0.26255795256300002</v>
      </c>
      <c r="D194">
        <v>152</v>
      </c>
      <c r="E194" t="s">
        <v>71</v>
      </c>
      <c r="F194">
        <v>5861.7022006799998</v>
      </c>
    </row>
    <row r="195" spans="1:6">
      <c r="A195" s="1" t="s">
        <v>56</v>
      </c>
      <c r="B195" t="s">
        <v>69</v>
      </c>
      <c r="C195">
        <v>0.26255795256300002</v>
      </c>
      <c r="D195">
        <v>270</v>
      </c>
      <c r="E195" t="s">
        <v>71</v>
      </c>
      <c r="F195">
        <v>6948.4670556499996</v>
      </c>
    </row>
    <row r="196" spans="1:6">
      <c r="A196" s="1" t="s">
        <v>17</v>
      </c>
      <c r="B196" t="s">
        <v>67</v>
      </c>
      <c r="C196">
        <v>0.24527697708400001</v>
      </c>
      <c r="D196">
        <v>4769</v>
      </c>
      <c r="E196" t="s">
        <v>71</v>
      </c>
      <c r="F196">
        <v>7540.69426019</v>
      </c>
    </row>
    <row r="197" spans="1:6">
      <c r="A197" s="1" t="s">
        <v>17</v>
      </c>
      <c r="B197" t="s">
        <v>69</v>
      </c>
      <c r="C197">
        <v>0.24527697708400001</v>
      </c>
      <c r="D197">
        <v>7553</v>
      </c>
      <c r="E197" t="s">
        <v>71</v>
      </c>
      <c r="F197">
        <v>8293.7051392600006</v>
      </c>
    </row>
    <row r="198" spans="1:6">
      <c r="A198" s="1" t="s">
        <v>47</v>
      </c>
      <c r="B198" t="s">
        <v>67</v>
      </c>
      <c r="C198">
        <v>0.24832763634400001</v>
      </c>
      <c r="D198">
        <v>286</v>
      </c>
      <c r="E198" t="s">
        <v>71</v>
      </c>
      <c r="F198">
        <v>6507.5360914399998</v>
      </c>
    </row>
    <row r="199" spans="1:6">
      <c r="A199" s="1" t="s">
        <v>47</v>
      </c>
      <c r="B199" t="s">
        <v>69</v>
      </c>
      <c r="C199">
        <v>0.24832763634400001</v>
      </c>
      <c r="D199">
        <v>708</v>
      </c>
      <c r="E199" t="s">
        <v>71</v>
      </c>
      <c r="F199">
        <v>7025.9487282500004</v>
      </c>
    </row>
    <row r="200" spans="1:6">
      <c r="A200" s="1" t="s">
        <v>37</v>
      </c>
      <c r="B200" t="s">
        <v>67</v>
      </c>
      <c r="C200">
        <v>0.26229678705199999</v>
      </c>
      <c r="D200">
        <v>750</v>
      </c>
      <c r="E200" t="s">
        <v>71</v>
      </c>
      <c r="F200">
        <v>6138.8603738199999</v>
      </c>
    </row>
    <row r="201" spans="1:6">
      <c r="A201" s="1" t="s">
        <v>37</v>
      </c>
      <c r="B201" t="s">
        <v>69</v>
      </c>
      <c r="C201">
        <v>0.26229678705199999</v>
      </c>
      <c r="D201">
        <v>1000</v>
      </c>
      <c r="E201" t="s">
        <v>71</v>
      </c>
      <c r="F201">
        <v>7103.8883480000004</v>
      </c>
    </row>
    <row r="202" spans="1:6">
      <c r="A202" s="1" t="s">
        <v>53</v>
      </c>
      <c r="B202" t="s">
        <v>67</v>
      </c>
      <c r="C202">
        <v>0.30267147163800001</v>
      </c>
      <c r="D202">
        <v>113</v>
      </c>
      <c r="E202" t="s">
        <v>71</v>
      </c>
      <c r="F202">
        <v>4704.8673920499996</v>
      </c>
    </row>
    <row r="203" spans="1:6">
      <c r="A203" s="1" t="s">
        <v>53</v>
      </c>
      <c r="B203" t="s">
        <v>69</v>
      </c>
      <c r="C203">
        <v>0.30267147163800001</v>
      </c>
      <c r="D203">
        <v>290</v>
      </c>
      <c r="E203" t="s">
        <v>71</v>
      </c>
      <c r="F203">
        <v>5790.6731043600003</v>
      </c>
    </row>
    <row r="204" spans="1:6">
      <c r="A204" s="1" t="s">
        <v>50</v>
      </c>
      <c r="B204" t="s">
        <v>67</v>
      </c>
      <c r="C204">
        <v>0.26600428249000002</v>
      </c>
      <c r="D204">
        <v>381</v>
      </c>
      <c r="E204" t="s">
        <v>71</v>
      </c>
      <c r="F204">
        <v>6296.4398468600002</v>
      </c>
    </row>
    <row r="205" spans="1:6">
      <c r="A205" s="1" t="s">
        <v>50</v>
      </c>
      <c r="B205" t="s">
        <v>69</v>
      </c>
      <c r="C205">
        <v>0.26600428249000002</v>
      </c>
      <c r="D205">
        <v>388</v>
      </c>
      <c r="E205" t="s">
        <v>71</v>
      </c>
      <c r="F205">
        <v>6848.23421306</v>
      </c>
    </row>
    <row r="206" spans="1:6">
      <c r="A206" s="1" t="s">
        <v>21</v>
      </c>
      <c r="B206" t="s">
        <v>67</v>
      </c>
      <c r="C206">
        <v>0.268304371682</v>
      </c>
      <c r="D206">
        <v>1384</v>
      </c>
      <c r="E206" t="s">
        <v>71</v>
      </c>
      <c r="F206">
        <v>6204.2853251899996</v>
      </c>
    </row>
    <row r="207" spans="1:6">
      <c r="A207" s="1" t="s">
        <v>21</v>
      </c>
      <c r="B207" t="s">
        <v>69</v>
      </c>
      <c r="C207">
        <v>0.268304371682</v>
      </c>
      <c r="D207">
        <v>2833</v>
      </c>
      <c r="E207" t="s">
        <v>71</v>
      </c>
      <c r="F207">
        <v>6798.6315789500004</v>
      </c>
    </row>
    <row r="208" spans="1:6">
      <c r="A208" s="1" t="s">
        <v>19</v>
      </c>
      <c r="B208" t="s">
        <v>67</v>
      </c>
      <c r="C208">
        <v>0.26617392583499999</v>
      </c>
      <c r="D208">
        <v>1775</v>
      </c>
      <c r="E208" t="s">
        <v>71</v>
      </c>
      <c r="F208">
        <v>6227.3745314899998</v>
      </c>
    </row>
    <row r="209" spans="1:6">
      <c r="A209" s="1" t="s">
        <v>19</v>
      </c>
      <c r="B209" t="s">
        <v>69</v>
      </c>
      <c r="C209">
        <v>0.26617392583499999</v>
      </c>
      <c r="D209">
        <v>4740</v>
      </c>
      <c r="E209" t="s">
        <v>71</v>
      </c>
      <c r="F209">
        <v>6847.0690642299996</v>
      </c>
    </row>
    <row r="210" spans="1:6">
      <c r="A210" s="1" t="s">
        <v>54</v>
      </c>
      <c r="B210" t="s">
        <v>67</v>
      </c>
      <c r="C210">
        <v>0.29530806465999998</v>
      </c>
      <c r="D210">
        <v>158</v>
      </c>
      <c r="E210" t="s">
        <v>71</v>
      </c>
      <c r="F210">
        <v>4836.5854328400001</v>
      </c>
    </row>
    <row r="211" spans="1:6">
      <c r="A211" s="1" t="s">
        <v>54</v>
      </c>
      <c r="B211" t="s">
        <v>69</v>
      </c>
      <c r="C211">
        <v>0.29530806465999998</v>
      </c>
      <c r="D211">
        <v>455</v>
      </c>
      <c r="E211" t="s">
        <v>71</v>
      </c>
      <c r="F211">
        <v>5731.87922299</v>
      </c>
    </row>
    <row r="212" spans="1:6">
      <c r="A212" s="1" t="s">
        <v>31</v>
      </c>
      <c r="B212" t="s">
        <v>67</v>
      </c>
      <c r="C212">
        <v>0.222368351342</v>
      </c>
      <c r="D212">
        <v>789</v>
      </c>
      <c r="E212" t="s">
        <v>71</v>
      </c>
      <c r="F212">
        <v>7829.9435446899997</v>
      </c>
    </row>
    <row r="213" spans="1:6">
      <c r="A213" s="1" t="s">
        <v>31</v>
      </c>
      <c r="B213" t="s">
        <v>69</v>
      </c>
      <c r="C213">
        <v>0.222368351342</v>
      </c>
      <c r="D213">
        <v>1288</v>
      </c>
      <c r="E213" t="s">
        <v>71</v>
      </c>
      <c r="F213">
        <v>8798.1962111499997</v>
      </c>
    </row>
    <row r="214" spans="1:6">
      <c r="A214" s="1" t="s">
        <v>55</v>
      </c>
      <c r="B214" t="s">
        <v>67</v>
      </c>
      <c r="C214">
        <v>0.27301386487099999</v>
      </c>
      <c r="D214">
        <v>175</v>
      </c>
      <c r="E214" t="s">
        <v>71</v>
      </c>
      <c r="F214">
        <v>6220.5228469399999</v>
      </c>
    </row>
    <row r="215" spans="1:6">
      <c r="A215" s="1" t="s">
        <v>55</v>
      </c>
      <c r="B215" t="s">
        <v>69</v>
      </c>
      <c r="C215">
        <v>0.27301386487099999</v>
      </c>
      <c r="D215">
        <v>357</v>
      </c>
      <c r="E215" t="s">
        <v>71</v>
      </c>
      <c r="F215">
        <v>6864.48035007</v>
      </c>
    </row>
    <row r="216" spans="1:6">
      <c r="A216" s="1" t="s">
        <v>20</v>
      </c>
      <c r="B216" t="s">
        <v>67</v>
      </c>
      <c r="C216">
        <v>0.29339293873700001</v>
      </c>
      <c r="D216">
        <v>1086</v>
      </c>
      <c r="E216" t="s">
        <v>71</v>
      </c>
      <c r="F216">
        <v>4834.7073490800003</v>
      </c>
    </row>
    <row r="217" spans="1:6">
      <c r="A217" s="1" t="s">
        <v>20</v>
      </c>
      <c r="B217" t="s">
        <v>69</v>
      </c>
      <c r="C217">
        <v>0.29339293873700001</v>
      </c>
      <c r="D217">
        <v>4092</v>
      </c>
      <c r="E217" t="s">
        <v>71</v>
      </c>
      <c r="F217">
        <v>5876.2831176700001</v>
      </c>
    </row>
    <row r="218" spans="1:6">
      <c r="A218" s="1" t="s">
        <v>45</v>
      </c>
      <c r="B218" t="s">
        <v>67</v>
      </c>
      <c r="C218">
        <v>0.28256053150100002</v>
      </c>
      <c r="D218">
        <v>368</v>
      </c>
      <c r="E218" t="s">
        <v>71</v>
      </c>
      <c r="F218">
        <v>4026.47583906</v>
      </c>
    </row>
    <row r="219" spans="1:6">
      <c r="A219" s="1" t="s">
        <v>45</v>
      </c>
      <c r="B219" t="s">
        <v>69</v>
      </c>
      <c r="C219">
        <v>0.28256053150100002</v>
      </c>
      <c r="D219">
        <v>760</v>
      </c>
      <c r="E219" t="s">
        <v>71</v>
      </c>
      <c r="F219">
        <v>4961.3490099099999</v>
      </c>
    </row>
    <row r="220" spans="1:6">
      <c r="A220" s="1" t="s">
        <v>42</v>
      </c>
      <c r="B220" t="s">
        <v>67</v>
      </c>
      <c r="C220">
        <v>0.28490287153299998</v>
      </c>
      <c r="D220">
        <v>709</v>
      </c>
      <c r="E220" t="s">
        <v>71</v>
      </c>
      <c r="F220">
        <v>6253.0823745799999</v>
      </c>
    </row>
    <row r="221" spans="1:6">
      <c r="A221" s="1" t="s">
        <v>42</v>
      </c>
      <c r="B221" t="s">
        <v>69</v>
      </c>
      <c r="C221">
        <v>0.28490287153299998</v>
      </c>
      <c r="D221">
        <v>718</v>
      </c>
      <c r="E221" t="s">
        <v>71</v>
      </c>
      <c r="F221">
        <v>7192.21299628</v>
      </c>
    </row>
    <row r="222" spans="1:6">
      <c r="A222" s="1" t="s">
        <v>49</v>
      </c>
      <c r="B222" t="s">
        <v>67</v>
      </c>
      <c r="C222">
        <v>0.27200871599199999</v>
      </c>
      <c r="D222">
        <v>247</v>
      </c>
      <c r="E222" t="s">
        <v>71</v>
      </c>
      <c r="F222">
        <v>5485.5096368000004</v>
      </c>
    </row>
    <row r="223" spans="1:6">
      <c r="A223" s="1" t="s">
        <v>49</v>
      </c>
      <c r="B223" t="s">
        <v>69</v>
      </c>
      <c r="C223">
        <v>0.27200871599199999</v>
      </c>
      <c r="D223">
        <v>458</v>
      </c>
      <c r="E223" t="s">
        <v>71</v>
      </c>
      <c r="F223">
        <v>6732.8367759599996</v>
      </c>
    </row>
    <row r="224" spans="1:6">
      <c r="A224" s="1" t="s">
        <v>26</v>
      </c>
      <c r="B224" t="s">
        <v>67</v>
      </c>
      <c r="C224">
        <v>0.27452574970400001</v>
      </c>
      <c r="D224">
        <v>801</v>
      </c>
      <c r="E224" t="s">
        <v>71</v>
      </c>
      <c r="F224">
        <v>6305.5482334799999</v>
      </c>
    </row>
    <row r="225" spans="1:6">
      <c r="A225" s="1" t="s">
        <v>26</v>
      </c>
      <c r="B225" t="s">
        <v>69</v>
      </c>
      <c r="C225">
        <v>0.27452574970400001</v>
      </c>
      <c r="D225">
        <v>1724</v>
      </c>
      <c r="E225" t="s">
        <v>71</v>
      </c>
      <c r="F225">
        <v>6956.0260929300002</v>
      </c>
    </row>
    <row r="226" spans="1:6">
      <c r="A226" s="1" t="s">
        <v>13</v>
      </c>
      <c r="B226" t="s">
        <v>67</v>
      </c>
      <c r="C226">
        <v>0.24846403365899999</v>
      </c>
      <c r="D226">
        <v>2090</v>
      </c>
      <c r="E226" t="s">
        <v>71</v>
      </c>
      <c r="F226">
        <v>6878.6446343699999</v>
      </c>
    </row>
    <row r="227" spans="1:6">
      <c r="A227" s="1" t="s">
        <v>13</v>
      </c>
      <c r="B227" t="s">
        <v>69</v>
      </c>
      <c r="C227">
        <v>0.24846403365899999</v>
      </c>
      <c r="D227">
        <v>6696</v>
      </c>
      <c r="E227" t="s">
        <v>71</v>
      </c>
      <c r="F227">
        <v>7764.8212024799996</v>
      </c>
    </row>
    <row r="228" spans="1:6">
      <c r="A228" s="1" t="s">
        <v>38</v>
      </c>
      <c r="B228" t="s">
        <v>67</v>
      </c>
      <c r="C228">
        <v>0.28759144119300001</v>
      </c>
      <c r="D228">
        <v>814</v>
      </c>
      <c r="E228" t="s">
        <v>71</v>
      </c>
      <c r="F228">
        <v>3976.75958674</v>
      </c>
    </row>
    <row r="229" spans="1:6">
      <c r="A229" s="1" t="s">
        <v>38</v>
      </c>
      <c r="B229" t="s">
        <v>69</v>
      </c>
      <c r="C229">
        <v>0.28759144119300001</v>
      </c>
      <c r="D229">
        <v>937</v>
      </c>
      <c r="E229" t="s">
        <v>71</v>
      </c>
      <c r="F229">
        <v>5811.8196721300001</v>
      </c>
    </row>
    <row r="230" spans="1:6">
      <c r="A230" s="1" t="s">
        <v>25</v>
      </c>
      <c r="B230" t="s">
        <v>67</v>
      </c>
      <c r="C230">
        <v>0.27921187659199997</v>
      </c>
      <c r="D230">
        <v>806</v>
      </c>
      <c r="E230" t="s">
        <v>71</v>
      </c>
      <c r="F230">
        <v>5130.1930135800003</v>
      </c>
    </row>
    <row r="231" spans="1:6">
      <c r="A231" s="1" t="s">
        <v>25</v>
      </c>
      <c r="B231" t="s">
        <v>69</v>
      </c>
      <c r="C231">
        <v>0.27921187659199997</v>
      </c>
      <c r="D231">
        <v>1497</v>
      </c>
      <c r="E231" t="s">
        <v>71</v>
      </c>
      <c r="F231">
        <v>6345.0625</v>
      </c>
    </row>
    <row r="232" spans="1:6">
      <c r="A232" s="1" t="s">
        <v>24</v>
      </c>
      <c r="B232" t="s">
        <v>67</v>
      </c>
      <c r="C232">
        <v>0.26102476697999999</v>
      </c>
      <c r="D232">
        <v>1171</v>
      </c>
      <c r="E232" t="s">
        <v>71</v>
      </c>
      <c r="F232">
        <v>5695.4179707900003</v>
      </c>
    </row>
    <row r="233" spans="1:6">
      <c r="A233" s="1" t="s">
        <v>24</v>
      </c>
      <c r="B233" t="s">
        <v>69</v>
      </c>
      <c r="C233">
        <v>0.26102476697999999</v>
      </c>
      <c r="D233">
        <v>2092</v>
      </c>
      <c r="E233" t="s">
        <v>71</v>
      </c>
      <c r="F233">
        <v>6850.2951523199999</v>
      </c>
    </row>
    <row r="234" spans="1:6">
      <c r="A234" s="1" t="s">
        <v>40</v>
      </c>
      <c r="B234" t="s">
        <v>67</v>
      </c>
      <c r="C234">
        <v>0.30130415732900001</v>
      </c>
      <c r="D234">
        <v>727</v>
      </c>
      <c r="E234" t="s">
        <v>71</v>
      </c>
      <c r="F234">
        <v>5424.3956598799996</v>
      </c>
    </row>
    <row r="235" spans="1:6">
      <c r="A235" s="1" t="s">
        <v>40</v>
      </c>
      <c r="B235" t="s">
        <v>69</v>
      </c>
      <c r="C235">
        <v>0.30130415732900001</v>
      </c>
      <c r="D235">
        <v>706</v>
      </c>
      <c r="E235" t="s">
        <v>71</v>
      </c>
      <c r="F235">
        <v>6600.9299408200004</v>
      </c>
    </row>
    <row r="236" spans="1:6">
      <c r="A236" s="1" t="s">
        <v>34</v>
      </c>
      <c r="B236" t="s">
        <v>67</v>
      </c>
      <c r="C236">
        <v>0.25167919379199999</v>
      </c>
      <c r="D236">
        <v>967</v>
      </c>
      <c r="E236" t="s">
        <v>71</v>
      </c>
      <c r="F236">
        <v>6381.4986512699998</v>
      </c>
    </row>
    <row r="237" spans="1:6">
      <c r="A237" s="1" t="s">
        <v>34</v>
      </c>
      <c r="B237" t="s">
        <v>69</v>
      </c>
      <c r="C237">
        <v>0.25167919379199999</v>
      </c>
      <c r="D237">
        <v>1061</v>
      </c>
      <c r="E237" t="s">
        <v>71</v>
      </c>
      <c r="F237">
        <v>6875.9166666700003</v>
      </c>
    </row>
    <row r="238" spans="1:6">
      <c r="A238" s="1" t="s">
        <v>41</v>
      </c>
      <c r="B238" t="s">
        <v>67</v>
      </c>
      <c r="C238">
        <v>0.29764616169699998</v>
      </c>
      <c r="D238">
        <v>513</v>
      </c>
      <c r="E238" t="s">
        <v>71</v>
      </c>
      <c r="F238">
        <v>4671.6991521700002</v>
      </c>
    </row>
    <row r="239" spans="1:6">
      <c r="A239" s="1" t="s">
        <v>41</v>
      </c>
      <c r="B239" t="s">
        <v>69</v>
      </c>
      <c r="C239">
        <v>0.29764616169699998</v>
      </c>
      <c r="D239">
        <v>550</v>
      </c>
      <c r="E239" t="s">
        <v>71</v>
      </c>
      <c r="F239">
        <v>5858.49587264</v>
      </c>
    </row>
    <row r="240" spans="1:6">
      <c r="A240" s="1" t="s">
        <v>48</v>
      </c>
      <c r="B240" t="s">
        <v>67</v>
      </c>
      <c r="C240">
        <v>0.26899802793299998</v>
      </c>
      <c r="D240">
        <v>370</v>
      </c>
      <c r="E240" t="s">
        <v>71</v>
      </c>
      <c r="F240">
        <v>6093.73670365</v>
      </c>
    </row>
    <row r="241" spans="1:6">
      <c r="A241" s="1" t="s">
        <v>48</v>
      </c>
      <c r="B241" t="s">
        <v>69</v>
      </c>
      <c r="C241">
        <v>0.26899802793299998</v>
      </c>
      <c r="D241">
        <v>643</v>
      </c>
      <c r="E241" t="s">
        <v>71</v>
      </c>
      <c r="F241">
        <v>7007.4476272800002</v>
      </c>
    </row>
    <row r="242" spans="1:6">
      <c r="A242" s="1" t="s">
        <v>52</v>
      </c>
      <c r="B242" t="s">
        <v>67</v>
      </c>
      <c r="C242">
        <v>0.27598850633799998</v>
      </c>
      <c r="D242">
        <v>234</v>
      </c>
      <c r="E242" t="s">
        <v>71</v>
      </c>
      <c r="F242">
        <v>5620.0049492400003</v>
      </c>
    </row>
    <row r="243" spans="1:6">
      <c r="A243" s="1" t="s">
        <v>52</v>
      </c>
      <c r="B243" t="s">
        <v>69</v>
      </c>
      <c r="C243">
        <v>0.27598850633799998</v>
      </c>
      <c r="D243">
        <v>431</v>
      </c>
      <c r="E243" t="s">
        <v>71</v>
      </c>
      <c r="F243">
        <v>6229.83030504</v>
      </c>
    </row>
    <row r="244" spans="1:6">
      <c r="A244" s="1" t="s">
        <v>57</v>
      </c>
      <c r="B244" t="s">
        <v>67</v>
      </c>
      <c r="C244">
        <v>0.291161935165</v>
      </c>
      <c r="D244">
        <v>148</v>
      </c>
      <c r="E244" t="s">
        <v>71</v>
      </c>
      <c r="F244">
        <v>3794.3178837199998</v>
      </c>
    </row>
    <row r="245" spans="1:6">
      <c r="A245" s="1" t="s">
        <v>57</v>
      </c>
      <c r="B245" t="s">
        <v>69</v>
      </c>
      <c r="C245">
        <v>0.291161935165</v>
      </c>
      <c r="D245">
        <v>370</v>
      </c>
      <c r="E245" t="s">
        <v>71</v>
      </c>
      <c r="F245">
        <v>6048.2516031300001</v>
      </c>
    </row>
    <row r="246" spans="1:6">
      <c r="A246" s="1" t="s">
        <v>51</v>
      </c>
      <c r="B246" t="s">
        <v>67</v>
      </c>
      <c r="C246">
        <v>0.283230620795</v>
      </c>
      <c r="D246">
        <v>214</v>
      </c>
      <c r="E246" t="s">
        <v>71</v>
      </c>
      <c r="F246">
        <v>5655.9531211200001</v>
      </c>
    </row>
    <row r="247" spans="1:6">
      <c r="A247" s="1" t="s">
        <v>51</v>
      </c>
      <c r="B247" t="s">
        <v>69</v>
      </c>
      <c r="C247">
        <v>0.283230620795</v>
      </c>
      <c r="D247">
        <v>380</v>
      </c>
      <c r="E247" t="s">
        <v>71</v>
      </c>
      <c r="F247">
        <v>6442.6654274599996</v>
      </c>
    </row>
    <row r="248" spans="1:6">
      <c r="A248" s="1" t="s">
        <v>22</v>
      </c>
      <c r="B248" t="s">
        <v>67</v>
      </c>
      <c r="C248">
        <v>0.26239851535199998</v>
      </c>
      <c r="D248">
        <v>1385</v>
      </c>
      <c r="E248" t="s">
        <v>71</v>
      </c>
      <c r="F248">
        <v>7299.2428119200003</v>
      </c>
    </row>
    <row r="249" spans="1:6">
      <c r="A249" s="1" t="s">
        <v>22</v>
      </c>
      <c r="B249" t="s">
        <v>69</v>
      </c>
      <c r="C249">
        <v>0.26239851535199998</v>
      </c>
      <c r="D249">
        <v>2071</v>
      </c>
      <c r="E249" t="s">
        <v>71</v>
      </c>
      <c r="F249">
        <v>7850.4145427399999</v>
      </c>
    </row>
    <row r="250" spans="1:6">
      <c r="A250" s="1" t="s">
        <v>14</v>
      </c>
      <c r="B250" t="s">
        <v>67</v>
      </c>
      <c r="C250">
        <v>0.32475858913400002</v>
      </c>
      <c r="D250">
        <v>626</v>
      </c>
      <c r="E250" t="s">
        <v>71</v>
      </c>
      <c r="F250">
        <v>3834.5629331599998</v>
      </c>
    </row>
    <row r="251" spans="1:6">
      <c r="A251" s="1" t="s">
        <v>14</v>
      </c>
      <c r="B251" t="s">
        <v>69</v>
      </c>
      <c r="C251">
        <v>0.32475858913400002</v>
      </c>
      <c r="D251">
        <v>1153</v>
      </c>
      <c r="E251" t="s">
        <v>71</v>
      </c>
      <c r="F251">
        <v>5707.9090909099996</v>
      </c>
    </row>
    <row r="252" spans="1:6">
      <c r="A252" s="1" t="s">
        <v>27</v>
      </c>
      <c r="B252" t="s">
        <v>67</v>
      </c>
      <c r="C252">
        <v>0.24877892097599999</v>
      </c>
      <c r="D252">
        <v>947</v>
      </c>
      <c r="E252" t="s">
        <v>71</v>
      </c>
      <c r="F252">
        <v>6683.7220897699999</v>
      </c>
    </row>
    <row r="253" spans="1:6">
      <c r="A253" s="1" t="s">
        <v>27</v>
      </c>
      <c r="B253" t="s">
        <v>69</v>
      </c>
      <c r="C253">
        <v>0.24877892097599999</v>
      </c>
      <c r="D253">
        <v>1567</v>
      </c>
      <c r="E253" t="s">
        <v>71</v>
      </c>
      <c r="F253">
        <v>7548.3840115700004</v>
      </c>
    </row>
    <row r="254" spans="1:6">
      <c r="A254" s="1" t="s">
        <v>43</v>
      </c>
      <c r="B254" t="s">
        <v>67</v>
      </c>
      <c r="C254">
        <v>0.28363068640599998</v>
      </c>
      <c r="D254">
        <v>479</v>
      </c>
      <c r="E254" t="s">
        <v>71</v>
      </c>
      <c r="F254">
        <v>4281.28458219</v>
      </c>
    </row>
    <row r="255" spans="1:6">
      <c r="A255" s="1" t="s">
        <v>43</v>
      </c>
      <c r="B255" t="s">
        <v>69</v>
      </c>
      <c r="C255">
        <v>0.28363068640599998</v>
      </c>
      <c r="D255">
        <v>900</v>
      </c>
      <c r="E255" t="s">
        <v>71</v>
      </c>
      <c r="F255">
        <v>5920.5661187599999</v>
      </c>
    </row>
    <row r="256" spans="1:6">
      <c r="A256" s="1" t="s">
        <v>29</v>
      </c>
      <c r="B256" t="s">
        <v>67</v>
      </c>
      <c r="C256">
        <v>0.246801637903</v>
      </c>
      <c r="D256">
        <v>621</v>
      </c>
      <c r="E256" t="s">
        <v>71</v>
      </c>
      <c r="F256">
        <v>6887.4035715199998</v>
      </c>
    </row>
    <row r="257" spans="1:6">
      <c r="A257" s="1" t="s">
        <v>29</v>
      </c>
      <c r="B257" t="s">
        <v>69</v>
      </c>
      <c r="C257">
        <v>0.246801637903</v>
      </c>
      <c r="D257">
        <v>1235</v>
      </c>
      <c r="E257" t="s">
        <v>71</v>
      </c>
      <c r="F257">
        <v>7506.31319859</v>
      </c>
    </row>
    <row r="258" spans="1:6">
      <c r="A258" s="1" t="s">
        <v>23</v>
      </c>
      <c r="B258" t="s">
        <v>67</v>
      </c>
      <c r="C258">
        <v>0.26135721696699998</v>
      </c>
      <c r="D258">
        <v>1027</v>
      </c>
      <c r="E258" t="s">
        <v>71</v>
      </c>
      <c r="F258">
        <v>6995.7543031300002</v>
      </c>
    </row>
    <row r="259" spans="1:6">
      <c r="A259" s="1" t="s">
        <v>23</v>
      </c>
      <c r="B259" t="s">
        <v>69</v>
      </c>
      <c r="C259">
        <v>0.26135721696699998</v>
      </c>
      <c r="D259">
        <v>2496</v>
      </c>
      <c r="E259" t="s">
        <v>71</v>
      </c>
      <c r="F259">
        <v>7781.8521243100004</v>
      </c>
    </row>
    <row r="260" spans="1:6">
      <c r="A260" s="1" t="s">
        <v>28</v>
      </c>
      <c r="B260" t="s">
        <v>67</v>
      </c>
      <c r="C260">
        <v>0.24604142198100001</v>
      </c>
      <c r="D260">
        <v>1202</v>
      </c>
      <c r="E260" t="s">
        <v>71</v>
      </c>
      <c r="F260">
        <v>7232.1424319899997</v>
      </c>
    </row>
    <row r="261" spans="1:6">
      <c r="A261" s="1" t="s">
        <v>28</v>
      </c>
      <c r="B261" t="s">
        <v>69</v>
      </c>
      <c r="C261">
        <v>0.24604142198100001</v>
      </c>
      <c r="D261">
        <v>1309</v>
      </c>
      <c r="E261" t="s">
        <v>71</v>
      </c>
      <c r="F261">
        <v>7609.4246940100002</v>
      </c>
    </row>
    <row r="262" spans="1:6">
      <c r="A262" s="1" t="s">
        <v>46</v>
      </c>
      <c r="B262" t="s">
        <v>67</v>
      </c>
      <c r="C262">
        <v>0.26289882469199999</v>
      </c>
      <c r="D262">
        <v>444</v>
      </c>
      <c r="E262" t="s">
        <v>71</v>
      </c>
      <c r="F262">
        <v>6427.2725423600004</v>
      </c>
    </row>
    <row r="263" spans="1:6">
      <c r="A263" s="1" t="s">
        <v>46</v>
      </c>
      <c r="B263" t="s">
        <v>69</v>
      </c>
      <c r="C263">
        <v>0.26289882469199999</v>
      </c>
      <c r="D263">
        <v>820</v>
      </c>
      <c r="E263" t="s">
        <v>71</v>
      </c>
      <c r="F263">
        <v>7418.5607990099998</v>
      </c>
    </row>
    <row r="264" spans="1:6">
      <c r="A264" s="1" t="s">
        <v>30</v>
      </c>
      <c r="B264" t="s">
        <v>67</v>
      </c>
      <c r="C264">
        <v>0.261750833362</v>
      </c>
      <c r="D264">
        <v>540</v>
      </c>
      <c r="E264" t="s">
        <v>71</v>
      </c>
      <c r="F264">
        <v>5696.5469506600002</v>
      </c>
    </row>
    <row r="265" spans="1:6">
      <c r="A265" s="1" t="s">
        <v>30</v>
      </c>
      <c r="B265" t="s">
        <v>69</v>
      </c>
      <c r="C265">
        <v>0.261750833362</v>
      </c>
      <c r="D265">
        <v>987</v>
      </c>
      <c r="E265" t="s">
        <v>71</v>
      </c>
      <c r="F265">
        <v>6670.9226525800004</v>
      </c>
    </row>
    <row r="266" spans="1:6">
      <c r="A266" s="1" t="s">
        <v>33</v>
      </c>
      <c r="B266" t="s">
        <v>67</v>
      </c>
      <c r="C266">
        <v>0.27237319524999998</v>
      </c>
      <c r="D266">
        <v>604</v>
      </c>
      <c r="E266" t="s">
        <v>71</v>
      </c>
      <c r="F266">
        <v>5487.29797366</v>
      </c>
    </row>
    <row r="267" spans="1:6">
      <c r="A267" s="1" t="s">
        <v>33</v>
      </c>
      <c r="B267" t="s">
        <v>69</v>
      </c>
      <c r="C267">
        <v>0.27237319524999998</v>
      </c>
      <c r="D267">
        <v>1026</v>
      </c>
      <c r="E267" t="s">
        <v>71</v>
      </c>
      <c r="F267">
        <v>6755.7808419499997</v>
      </c>
    </row>
    <row r="268" spans="1:6">
      <c r="A268" s="1" t="s">
        <v>32</v>
      </c>
      <c r="B268" t="s">
        <v>67</v>
      </c>
      <c r="C268">
        <v>0.26402307508700001</v>
      </c>
      <c r="D268">
        <v>1000</v>
      </c>
      <c r="E268" t="s">
        <v>71</v>
      </c>
      <c r="F268">
        <v>6007.5307140900004</v>
      </c>
    </row>
    <row r="269" spans="1:6">
      <c r="A269" s="1" t="s">
        <v>32</v>
      </c>
      <c r="B269" t="s">
        <v>69</v>
      </c>
      <c r="C269">
        <v>0.26402307508700001</v>
      </c>
      <c r="D269">
        <v>1197</v>
      </c>
      <c r="E269" t="s">
        <v>71</v>
      </c>
      <c r="F269">
        <v>6638.3828633599996</v>
      </c>
    </row>
    <row r="270" spans="1:6">
      <c r="A270" s="1" t="s">
        <v>44</v>
      </c>
      <c r="B270" t="s">
        <v>67</v>
      </c>
      <c r="C270">
        <v>0.25217234441500003</v>
      </c>
      <c r="D270">
        <v>388</v>
      </c>
      <c r="E270" t="s">
        <v>71</v>
      </c>
      <c r="F270">
        <v>7505.6268887599999</v>
      </c>
    </row>
    <row r="271" spans="1:6">
      <c r="A271" s="1" t="s">
        <v>44</v>
      </c>
      <c r="B271" t="s">
        <v>69</v>
      </c>
      <c r="C271">
        <v>0.25217234441500003</v>
      </c>
      <c r="D271">
        <v>507</v>
      </c>
      <c r="E271" t="s">
        <v>71</v>
      </c>
      <c r="F271">
        <v>7579.5063785700004</v>
      </c>
    </row>
    <row r="272" spans="1:6">
      <c r="A272" s="1" t="s">
        <v>35</v>
      </c>
      <c r="B272" t="s">
        <v>67</v>
      </c>
      <c r="C272">
        <v>0.28071127951800001</v>
      </c>
      <c r="D272">
        <v>673</v>
      </c>
      <c r="E272" t="s">
        <v>71</v>
      </c>
      <c r="F272">
        <v>4569.5032256100003</v>
      </c>
    </row>
    <row r="273" spans="1:9">
      <c r="A273" s="1" t="s">
        <v>35</v>
      </c>
      <c r="B273" t="s">
        <v>69</v>
      </c>
      <c r="C273">
        <v>0.28071127951800001</v>
      </c>
      <c r="D273">
        <v>1315</v>
      </c>
      <c r="E273" t="s">
        <v>71</v>
      </c>
      <c r="F273">
        <v>6421.0617308999999</v>
      </c>
    </row>
    <row r="274" spans="1:9">
      <c r="A274" s="1" t="s">
        <v>12</v>
      </c>
      <c r="B274" t="s">
        <v>67</v>
      </c>
      <c r="C274">
        <v>0.28812510766799998</v>
      </c>
      <c r="D274">
        <v>12508</v>
      </c>
      <c r="E274" t="s">
        <v>71</v>
      </c>
      <c r="F274">
        <v>6345.8745477900002</v>
      </c>
    </row>
    <row r="275" spans="1:9">
      <c r="A275" s="1" t="s">
        <v>12</v>
      </c>
      <c r="B275" t="s">
        <v>69</v>
      </c>
      <c r="C275">
        <v>0.28812510766799998</v>
      </c>
      <c r="D275">
        <v>15144</v>
      </c>
      <c r="E275" t="s">
        <v>71</v>
      </c>
      <c r="F275">
        <v>7637.8346898899999</v>
      </c>
    </row>
    <row r="276" spans="1:9">
      <c r="A276" s="1" t="s">
        <v>10</v>
      </c>
      <c r="B276" t="s">
        <v>67</v>
      </c>
      <c r="C276">
        <v>0.30252682471199999</v>
      </c>
      <c r="D276">
        <v>98971</v>
      </c>
      <c r="E276" t="s">
        <v>71</v>
      </c>
      <c r="F276">
        <v>5376.66944367</v>
      </c>
    </row>
    <row r="277" spans="1:9">
      <c r="A277" s="1" t="s">
        <v>10</v>
      </c>
      <c r="B277" t="s">
        <v>69</v>
      </c>
      <c r="C277">
        <v>0.30252682471199999</v>
      </c>
      <c r="D277">
        <v>94707</v>
      </c>
      <c r="E277" t="s">
        <v>71</v>
      </c>
      <c r="F277">
        <v>7057.7880860499999</v>
      </c>
    </row>
    <row r="278" spans="1:9">
      <c r="I278">
        <f>SUM(I2:I187)</f>
        <v>190032532.20609498</v>
      </c>
    </row>
    <row r="279" spans="1:9">
      <c r="H279">
        <f>(I3+I95+I187)/(D3+D95+D187)</f>
        <v>5456.5411209433332</v>
      </c>
      <c r="I279">
        <f>(I2+I3+I94+I95+I186+I187)</f>
        <v>190032532.20609498</v>
      </c>
    </row>
    <row r="280" spans="1:9">
      <c r="I280">
        <f>I279/(D187+D186+D95+D94+D3+D2)</f>
        <v>4749.507190674939</v>
      </c>
    </row>
  </sheetData>
  <autoFilter ref="A1:F280" xr:uid="{39B50EA0-4EB6-438A-B462-8911A4AD1A34}">
    <filterColumn colId="4">
      <filters blank="1">
        <filter val="P 7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</vt:lpstr>
      <vt:lpstr>Gender</vt:lpstr>
      <vt:lpstr>Obesity</vt:lpstr>
      <vt:lpstr>Step Percentiles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McNamara</dc:creator>
  <cp:lastModifiedBy>Peter McNamara</cp:lastModifiedBy>
  <dcterms:created xsi:type="dcterms:W3CDTF">2018-05-11T02:23:38Z</dcterms:created>
  <dcterms:modified xsi:type="dcterms:W3CDTF">2019-10-17T05:30:14Z</dcterms:modified>
</cp:coreProperties>
</file>