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transcosmos-my.sharepoint.com/personal/takaaki_sugawara_transcosmos_com/Documents/デスクトップ/02.資料作成/"/>
    </mc:Choice>
  </mc:AlternateContent>
  <xr:revisionPtr revIDLastSave="281" documentId="13_ncr:1_{1C4D3E81-7F6D-4E46-836A-DF84BBC6A1FB}" xr6:coauthVersionLast="47" xr6:coauthVersionMax="47" xr10:uidLastSave="{DEE82DE0-B1D9-4429-8B63-C41868759963}"/>
  <bookViews>
    <workbookView xWindow="-120" yWindow="-120" windowWidth="23640" windowHeight="15720" xr2:uid="{00000000-000D-0000-FFFF-FFFF00000000}"/>
  </bookViews>
  <sheets>
    <sheet name="Sheet16" sheetId="17" r:id="rId1"/>
    <sheet name="転送割合の元データ" sheetId="20" r:id="rId2"/>
    <sheet name="転送割合" sheetId="18" r:id="rId3"/>
    <sheet name="データシート" sheetId="6" r:id="rId4"/>
    <sheet name="0712～0718" sheetId="9" r:id="rId5"/>
    <sheet name="0705～0711" sheetId="10" r:id="rId6"/>
    <sheet name="0628～0704" sheetId="11" r:id="rId7"/>
    <sheet name="0621～0627" sheetId="12" r:id="rId8"/>
  </sheets>
  <externalReferences>
    <externalReference r:id="rId9"/>
    <externalReference r:id="rId10"/>
  </externalReferences>
  <definedNames>
    <definedName name="_xlnm._FilterDatabase" localSheetId="7" hidden="1">'0621～0627'!$A$1:$L$43</definedName>
    <definedName name="_xlnm._FilterDatabase" localSheetId="6" hidden="1">'0628～0704'!$A$1:$L$42</definedName>
    <definedName name="_xlnm._FilterDatabase" localSheetId="5" hidden="1">'0705～0711'!$A$1:$L$34</definedName>
    <definedName name="_xlnm._FilterDatabase" localSheetId="4" hidden="1">'0712～0718'!$A$1:$L$37</definedName>
    <definedName name="_xlnm._FilterDatabase" localSheetId="2" hidden="1">転送割合!$A$1:$N$138</definedName>
    <definedName name="_xleta.SUM" hidden="1" xlm="1">#NAME?</definedName>
    <definedName name="_xlpm.x" hidden="1" xlm="1">#NAME?</definedName>
    <definedName name="AA">#REF!</definedName>
    <definedName name="B">#REF!</definedName>
    <definedName name="DayRails" localSheetId="2">StartDateWindow+ROW(#REF!)-1</definedName>
    <definedName name="DayRails">StartDateWindow+ROW(#REF!)-1</definedName>
    <definedName name="GridCalc">IFERROR([1]calcs!$A1/SUMPRODUCT( (#REF!=[1]calcs!$C1)*(#REF!&lt;=[1]calcs!A$31)*((#REF!&gt;=[1]calcs!A$31)+(LEN(#REF!)=0)*(#REF!=[1]calcs!A$31)) ),NA())</definedName>
    <definedName name="nippou">#REF!</definedName>
    <definedName name="RowTitleRegion1..D3">#REF!</definedName>
    <definedName name="StartDate">[1]calcs!$D$28</definedName>
    <definedName name="StartDateWindow">[1]calcs!$D$25</definedName>
    <definedName name="WindowDays">[1]calcs!$D$29</definedName>
    <definedName name="WindowOffset">[1]calcs!$D$26</definedName>
    <definedName name="XEJ">#REF!</definedName>
    <definedName name="あ">#REF!</definedName>
    <definedName name="スキル">#REF!</definedName>
    <definedName name="タイトル1">#REF!</definedName>
    <definedName name="日報【変更後】">#REF!</definedName>
    <definedName name="日報仮">#REF!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8" i="18" l="1"/>
  <c r="I138" i="18"/>
  <c r="H138" i="18"/>
  <c r="G138" i="18"/>
  <c r="F138" i="18"/>
  <c r="N137" i="18"/>
  <c r="M137" i="18"/>
  <c r="M138" i="18" s="1"/>
  <c r="L137" i="18"/>
  <c r="L138" i="18" s="1"/>
  <c r="K137" i="18"/>
  <c r="J137" i="18"/>
  <c r="I137" i="18"/>
  <c r="H137" i="18"/>
  <c r="G137" i="18"/>
  <c r="F137" i="18"/>
  <c r="E137" i="18"/>
  <c r="E138" i="18" s="1"/>
  <c r="N136" i="18"/>
  <c r="N135" i="18" s="1"/>
  <c r="M136" i="18"/>
  <c r="L136" i="18"/>
  <c r="K136" i="18"/>
  <c r="K138" i="18" s="1"/>
  <c r="J136" i="18"/>
  <c r="I136" i="18"/>
  <c r="H136" i="18"/>
  <c r="G136" i="18"/>
  <c r="F136" i="18"/>
  <c r="E136" i="18"/>
  <c r="M135" i="18"/>
  <c r="L135" i="18"/>
  <c r="K135" i="18"/>
  <c r="J135" i="18"/>
  <c r="I135" i="18"/>
  <c r="H135" i="18"/>
  <c r="G135" i="18"/>
  <c r="F135" i="18"/>
  <c r="E135" i="18"/>
  <c r="N134" i="18"/>
  <c r="A134" i="18"/>
  <c r="A133" i="18"/>
  <c r="A132" i="18"/>
  <c r="A131" i="18"/>
  <c r="N130" i="18"/>
  <c r="A130" i="18"/>
  <c r="A129" i="18"/>
  <c r="A128" i="18"/>
  <c r="A127" i="18"/>
  <c r="N126" i="18"/>
  <c r="A126" i="18"/>
  <c r="A125" i="18"/>
  <c r="A124" i="18"/>
  <c r="A123" i="18"/>
  <c r="N122" i="18"/>
  <c r="A122" i="18"/>
  <c r="A121" i="18"/>
  <c r="A120" i="18"/>
  <c r="A119" i="18"/>
  <c r="N118" i="18"/>
  <c r="A118" i="18"/>
  <c r="A117" i="18"/>
  <c r="A116" i="18"/>
  <c r="A115" i="18"/>
  <c r="N114" i="18"/>
  <c r="A114" i="18"/>
  <c r="A113" i="18"/>
  <c r="A112" i="18"/>
  <c r="A111" i="18"/>
  <c r="N110" i="18"/>
  <c r="G153" i="18" s="1"/>
  <c r="A110" i="18"/>
  <c r="A109" i="18"/>
  <c r="A108" i="18"/>
  <c r="A107" i="18"/>
  <c r="N106" i="18"/>
  <c r="A106" i="18"/>
  <c r="A105" i="18"/>
  <c r="A104" i="18"/>
  <c r="A103" i="18"/>
  <c r="N102" i="18"/>
  <c r="A102" i="18"/>
  <c r="A101" i="18"/>
  <c r="A100" i="18"/>
  <c r="A99" i="18"/>
  <c r="N98" i="18"/>
  <c r="A98" i="18"/>
  <c r="A97" i="18"/>
  <c r="A96" i="18"/>
  <c r="A95" i="18"/>
  <c r="N94" i="18"/>
  <c r="A94" i="18"/>
  <c r="A93" i="18"/>
  <c r="A92" i="18"/>
  <c r="A91" i="18"/>
  <c r="N90" i="18"/>
  <c r="A90" i="18"/>
  <c r="A89" i="18"/>
  <c r="A88" i="18"/>
  <c r="A87" i="18"/>
  <c r="N86" i="18"/>
  <c r="A86" i="18"/>
  <c r="A85" i="18"/>
  <c r="A84" i="18"/>
  <c r="A83" i="18"/>
  <c r="N82" i="18"/>
  <c r="A82" i="18"/>
  <c r="A81" i="18"/>
  <c r="A80" i="18"/>
  <c r="A79" i="18"/>
  <c r="N78" i="18"/>
  <c r="A78" i="18"/>
  <c r="A77" i="18"/>
  <c r="A76" i="18"/>
  <c r="A75" i="18"/>
  <c r="N74" i="18"/>
  <c r="A74" i="18"/>
  <c r="A73" i="18"/>
  <c r="A72" i="18"/>
  <c r="A71" i="18"/>
  <c r="N70" i="18"/>
  <c r="A70" i="18"/>
  <c r="A69" i="18"/>
  <c r="A68" i="18"/>
  <c r="A67" i="18"/>
  <c r="N66" i="18"/>
  <c r="A66" i="18"/>
  <c r="A65" i="18"/>
  <c r="A64" i="18"/>
  <c r="A63" i="18"/>
  <c r="N62" i="18"/>
  <c r="A62" i="18"/>
  <c r="A61" i="18"/>
  <c r="A60" i="18"/>
  <c r="A59" i="18"/>
  <c r="N58" i="18"/>
  <c r="A58" i="18"/>
  <c r="A57" i="18"/>
  <c r="A56" i="18"/>
  <c r="A55" i="18"/>
  <c r="N54" i="18"/>
  <c r="A54" i="18"/>
  <c r="A53" i="18"/>
  <c r="A52" i="18"/>
  <c r="A51" i="18"/>
  <c r="N50" i="18"/>
  <c r="A50" i="18"/>
  <c r="A49" i="18"/>
  <c r="A48" i="18"/>
  <c r="A47" i="18"/>
  <c r="N46" i="18"/>
  <c r="A46" i="18"/>
  <c r="A45" i="18"/>
  <c r="A44" i="18"/>
  <c r="A43" i="18"/>
  <c r="N42" i="18"/>
  <c r="A42" i="18"/>
  <c r="A41" i="18"/>
  <c r="A40" i="18"/>
  <c r="A39" i="18"/>
  <c r="N38" i="18"/>
  <c r="A38" i="18"/>
  <c r="A37" i="18"/>
  <c r="A36" i="18"/>
  <c r="A35" i="18"/>
  <c r="N34" i="18"/>
  <c r="A34" i="18"/>
  <c r="A33" i="18"/>
  <c r="A32" i="18"/>
  <c r="A31" i="18"/>
  <c r="AB30" i="18"/>
  <c r="N30" i="18"/>
  <c r="A30" i="18"/>
  <c r="A29" i="18"/>
  <c r="A28" i="18"/>
  <c r="A27" i="18"/>
  <c r="AB26" i="18"/>
  <c r="N26" i="18"/>
  <c r="A26" i="18"/>
  <c r="A25" i="18"/>
  <c r="A24" i="18"/>
  <c r="A23" i="18"/>
  <c r="AB22" i="18"/>
  <c r="N22" i="18"/>
  <c r="A22" i="18"/>
  <c r="A21" i="18"/>
  <c r="A20" i="18"/>
  <c r="A19" i="18"/>
  <c r="AB18" i="18"/>
  <c r="N18" i="18"/>
  <c r="A18" i="18"/>
  <c r="A17" i="18"/>
  <c r="A16" i="18"/>
  <c r="A15" i="18"/>
  <c r="AB14" i="18"/>
  <c r="N14" i="18"/>
  <c r="A14" i="18"/>
  <c r="A13" i="18"/>
  <c r="A12" i="18"/>
  <c r="A11" i="18"/>
  <c r="AB10" i="18"/>
  <c r="N10" i="18"/>
  <c r="A10" i="18"/>
  <c r="A9" i="18"/>
  <c r="A8" i="18"/>
  <c r="A7" i="18"/>
  <c r="AB6" i="18"/>
  <c r="N6" i="18"/>
  <c r="F153" i="18" s="1"/>
  <c r="A6" i="18"/>
  <c r="A5" i="18"/>
  <c r="A4" i="18"/>
  <c r="A3" i="18"/>
  <c r="N138" i="18" l="1"/>
  <c r="E153" i="18"/>
</calcChain>
</file>

<file path=xl/sharedStrings.xml><?xml version="1.0" encoding="utf-8"?>
<sst xmlns="http://schemas.openxmlformats.org/spreadsheetml/2006/main" count="1874" uniqueCount="888">
  <si>
    <t>名前</t>
  </si>
  <si>
    <t>合計応答数</t>
  </si>
  <si>
    <t>平均応答数</t>
  </si>
  <si>
    <t>CPH</t>
  </si>
  <si>
    <t>AHT</t>
  </si>
  <si>
    <t>合計通話時間</t>
  </si>
  <si>
    <t>ATT</t>
  </si>
  <si>
    <t>合計後処理時間</t>
  </si>
  <si>
    <t>ACW</t>
  </si>
  <si>
    <t>合計保留時間</t>
  </si>
  <si>
    <t>HOLD/acd</t>
  </si>
  <si>
    <t>HOLD/hold</t>
  </si>
  <si>
    <t>保留数</t>
  </si>
  <si>
    <t>保留率</t>
  </si>
  <si>
    <t>実質CPH</t>
  </si>
  <si>
    <t>平均稼働率</t>
  </si>
  <si>
    <t>平均有給稼働時間</t>
  </si>
  <si>
    <t>平均ユーザー対応時間</t>
  </si>
  <si>
    <t>平均離席休憩時間</t>
  </si>
  <si>
    <t>平均食事時間</t>
  </si>
  <si>
    <t>SDA.NGH.田中 克弥</t>
  </si>
  <si>
    <t>NaN</t>
  </si>
  <si>
    <t>00:33:22</t>
  </si>
  <si>
    <t>00:00:00</t>
  </si>
  <si>
    <t>00:00:31</t>
  </si>
  <si>
    <t>SDA.NGH.齋藤 みはる</t>
  </si>
  <si>
    <t>23:45:07</t>
  </si>
  <si>
    <t>02:00:07</t>
  </si>
  <si>
    <t>00:37:00</t>
  </si>
  <si>
    <t>SDA.NGH.相良 智絵</t>
  </si>
  <si>
    <t>14:28:54</t>
  </si>
  <si>
    <t>01:26:33</t>
  </si>
  <si>
    <t>00:39:06</t>
  </si>
  <si>
    <t>SDA.NGH.遠藤 良弘</t>
  </si>
  <si>
    <t>03:04:31</t>
  </si>
  <si>
    <t>00:43:37</t>
  </si>
  <si>
    <t>00:18:36</t>
  </si>
  <si>
    <t>SDA.NGH.髙橋 慎子</t>
  </si>
  <si>
    <t>13:44:15</t>
  </si>
  <si>
    <t>01:07:18</t>
  </si>
  <si>
    <t>00:29:19</t>
  </si>
  <si>
    <t>SDA.NGH.高根 弥生</t>
  </si>
  <si>
    <t>12:41:57</t>
  </si>
  <si>
    <t>01:09:05</t>
  </si>
  <si>
    <t>00:11:11</t>
  </si>
  <si>
    <t>SDA.NGH.千葉 和己</t>
  </si>
  <si>
    <t>22:03:22</t>
  </si>
  <si>
    <t>00:54:32</t>
  </si>
  <si>
    <t>00:12:36</t>
  </si>
  <si>
    <t>SDA.NGH.横山 田恵子</t>
  </si>
  <si>
    <t>17:05:37</t>
  </si>
  <si>
    <t>01:50:13</t>
  </si>
  <si>
    <t>00:12:21</t>
  </si>
  <si>
    <t>SDA.NGH.伊藤 志保</t>
  </si>
  <si>
    <t>15:04:05</t>
  </si>
  <si>
    <t>02:16:57</t>
  </si>
  <si>
    <t>00:23:30</t>
  </si>
  <si>
    <t>SDA.NGH.若生 明美</t>
  </si>
  <si>
    <t>06:30:26</t>
  </si>
  <si>
    <t>00:49:38</t>
  </si>
  <si>
    <t>00:00:13</t>
  </si>
  <si>
    <t>SDA.NGH.高森 真理子</t>
  </si>
  <si>
    <t>16:52:54</t>
  </si>
  <si>
    <t>01:28:35</t>
  </si>
  <si>
    <t>00:10:59</t>
  </si>
  <si>
    <t>SDA.NGH.高橋 ちかこ</t>
  </si>
  <si>
    <t>15:15:38</t>
  </si>
  <si>
    <t>01:17:22</t>
  </si>
  <si>
    <t>00:07:27</t>
  </si>
  <si>
    <t>SDA.NGH.柳谷 敬子</t>
  </si>
  <si>
    <t>19:48:51</t>
  </si>
  <si>
    <t>03:55:05</t>
  </si>
  <si>
    <t>00:30:27</t>
  </si>
  <si>
    <t>SDA.NGH.鳴瀬　和歌子</t>
  </si>
  <si>
    <t>18:58:44</t>
  </si>
  <si>
    <t>01:14:13</t>
  </si>
  <si>
    <t>00:21:35</t>
  </si>
  <si>
    <t>SDA.NGH.菅澤 紀美江</t>
  </si>
  <si>
    <t>20:18:04</t>
  </si>
  <si>
    <t>02:21:25</t>
  </si>
  <si>
    <t>00:11:34</t>
  </si>
  <si>
    <t>SDA.NGH.紺野 真紀</t>
  </si>
  <si>
    <t>14:23:11</t>
  </si>
  <si>
    <t>03:05:46</t>
  </si>
  <si>
    <t>01:51:52</t>
  </si>
  <si>
    <t>SDA.NGH.林 範子</t>
  </si>
  <si>
    <t>15:36:02</t>
  </si>
  <si>
    <t>02:00:02</t>
  </si>
  <si>
    <t>00:13:40</t>
  </si>
  <si>
    <t>SDA.NGH.古山 愛里沙</t>
  </si>
  <si>
    <t>19:21:48</t>
  </si>
  <si>
    <t>01:31:07</t>
  </si>
  <si>
    <t>00:41:04</t>
  </si>
  <si>
    <t>SDA.NGH.田口 大</t>
  </si>
  <si>
    <t>03:39:45</t>
  </si>
  <si>
    <t>00:05:26</t>
  </si>
  <si>
    <t>00:01:27</t>
  </si>
  <si>
    <t>SDA.NGH.乙部 智恵子</t>
  </si>
  <si>
    <t>18:36:39</t>
  </si>
  <si>
    <t>02:23:07</t>
  </si>
  <si>
    <t>00:27:37</t>
  </si>
  <si>
    <t>SDA.NGH.針生 尉</t>
  </si>
  <si>
    <t>18:40:17</t>
  </si>
  <si>
    <t>01:54:36</t>
  </si>
  <si>
    <t>SDA.NGH.佐藤　圭</t>
  </si>
  <si>
    <t>12:03:28</t>
  </si>
  <si>
    <t>00:48:27</t>
  </si>
  <si>
    <t>00:09:27</t>
  </si>
  <si>
    <t>SDA.NGH.長野 祐貴</t>
  </si>
  <si>
    <t>20:21:51</t>
  </si>
  <si>
    <t>01:53:50</t>
  </si>
  <si>
    <t>00:03:55</t>
  </si>
  <si>
    <t>SDA.NGH.髙松 由理</t>
  </si>
  <si>
    <t>08:47:08</t>
  </si>
  <si>
    <t>01:14:42</t>
  </si>
  <si>
    <t>00:08:25</t>
  </si>
  <si>
    <t>SDA.NGH.千坂 ゆき江</t>
  </si>
  <si>
    <t>14:08:40</t>
  </si>
  <si>
    <t>01:54:35</t>
  </si>
  <si>
    <t>00:11:10</t>
  </si>
  <si>
    <t>SDA.NGH.鈴木 奈緒</t>
  </si>
  <si>
    <t>19:40:26</t>
  </si>
  <si>
    <t>01:48:32</t>
  </si>
  <si>
    <t>00:10:47</t>
  </si>
  <si>
    <t>SDA.NGH.鈴木　健一郎</t>
  </si>
  <si>
    <t>19:03:35</t>
  </si>
  <si>
    <t>02:18:46</t>
  </si>
  <si>
    <t>00:26:51</t>
  </si>
  <si>
    <t>SDA.NGH.及川 真理子</t>
  </si>
  <si>
    <t>16:18:38</t>
  </si>
  <si>
    <t>02:42:24</t>
  </si>
  <si>
    <t>00:05:59</t>
  </si>
  <si>
    <t>SDA.NGH.高橋 加奈子</t>
  </si>
  <si>
    <t>16:16:20</t>
  </si>
  <si>
    <t>01:44:14</t>
  </si>
  <si>
    <t>00:28:30</t>
  </si>
  <si>
    <t>SDA.NGH.阿部　賢一</t>
  </si>
  <si>
    <t>18:00:19</t>
  </si>
  <si>
    <t>01:15:38</t>
  </si>
  <si>
    <t>00:07:42</t>
  </si>
  <si>
    <t>SDA.NGH.草野 久美</t>
  </si>
  <si>
    <t>08:06:16</t>
  </si>
  <si>
    <t>01:19:53</t>
  </si>
  <si>
    <t>00:07:53</t>
  </si>
  <si>
    <t>SDA.NGH.佐々木 あゆみ</t>
  </si>
  <si>
    <t>15:58:55</t>
  </si>
  <si>
    <t>01:51:46</t>
  </si>
  <si>
    <t>00:22:16</t>
  </si>
  <si>
    <t>SDA.NGH.桐生 奈津子</t>
  </si>
  <si>
    <t>09:10:20</t>
  </si>
  <si>
    <t>02:01:24</t>
  </si>
  <si>
    <t>00:07:28</t>
  </si>
  <si>
    <t>SDA.NGH.田辺 益子</t>
  </si>
  <si>
    <t>11:39:38</t>
  </si>
  <si>
    <t>01:35:02</t>
  </si>
  <si>
    <t>00:03:46</t>
  </si>
  <si>
    <t>SDA.NGH.三原 健太</t>
  </si>
  <si>
    <t>05:19:13</t>
  </si>
  <si>
    <t>00:50:37</t>
  </si>
  <si>
    <t>00:02:56</t>
  </si>
  <si>
    <t>SDA.NGH.藤原 弥那</t>
  </si>
  <si>
    <t>14:56:24</t>
  </si>
  <si>
    <t>04:55:27</t>
  </si>
  <si>
    <t>00:26:11</t>
  </si>
  <si>
    <t>SDA.NGH.渡邉 民香</t>
  </si>
  <si>
    <t>05:51:27</t>
  </si>
  <si>
    <t>02:06:29</t>
  </si>
  <si>
    <t>00:06:05</t>
  </si>
  <si>
    <t>SDA.NGH.モニタ投影用</t>
  </si>
  <si>
    <t>::</t>
  </si>
  <si>
    <t>Total</t>
  </si>
  <si>
    <t>526:16:07</t>
  </si>
  <si>
    <t>63:56:31</t>
  </si>
  <si>
    <t>11:02:57</t>
  </si>
  <si>
    <t>適用されたフィルター: '
'[usertitle] が OP である'
'[年月_表示用] が 今月 である'
'[rowdate] が 2026年7月10日, 2026年7月9日, 2026年7月8日, 2026年7月7日, 2026年7月6日, 2026年7月5日 または 2026年7月11日 である</t>
  </si>
  <si>
    <t>12:33:37</t>
  </si>
  <si>
    <t>65:22:55</t>
  </si>
  <si>
    <t>567:55:39</t>
  </si>
  <si>
    <t>SDA.NGH.Op.20</t>
  </si>
  <si>
    <t>00:17:33</t>
  </si>
  <si>
    <t>03:34:06</t>
  </si>
  <si>
    <t>10:10:05</t>
  </si>
  <si>
    <t>00:01:57</t>
  </si>
  <si>
    <t>01:30:54</t>
  </si>
  <si>
    <t>10:03:54</t>
  </si>
  <si>
    <t>00:01:26</t>
  </si>
  <si>
    <t>01:29:42</t>
  </si>
  <si>
    <t>09:12:02</t>
  </si>
  <si>
    <t>00:08:19</t>
  </si>
  <si>
    <t>01:57:22</t>
  </si>
  <si>
    <t>15:16:11</t>
  </si>
  <si>
    <t>00:46:30</t>
  </si>
  <si>
    <t>03:41:49</t>
  </si>
  <si>
    <t>14:43:08</t>
  </si>
  <si>
    <t>00:00:57</t>
  </si>
  <si>
    <t>01:13:44</t>
  </si>
  <si>
    <t>12:16:13</t>
  </si>
  <si>
    <t>00:09:29</t>
  </si>
  <si>
    <t>01:26:58</t>
  </si>
  <si>
    <t>19:53:45</t>
  </si>
  <si>
    <t>00:07:37</t>
  </si>
  <si>
    <t>02:56:18</t>
  </si>
  <si>
    <t>17:32:37</t>
  </si>
  <si>
    <t>00:13:09</t>
  </si>
  <si>
    <t>02:45:26</t>
  </si>
  <si>
    <t>19:25:42</t>
  </si>
  <si>
    <t>00:22:53</t>
  </si>
  <si>
    <t>01:42:57</t>
  </si>
  <si>
    <t>15:09:05</t>
  </si>
  <si>
    <t>00:22:39</t>
  </si>
  <si>
    <t>02:22:54</t>
  </si>
  <si>
    <t>16:51:15</t>
  </si>
  <si>
    <t>00:22:38</t>
  </si>
  <si>
    <t>02:00:13</t>
  </si>
  <si>
    <t>17:55:19</t>
  </si>
  <si>
    <t>00:24:47</t>
  </si>
  <si>
    <t>02:14:17</t>
  </si>
  <si>
    <t>14:39:11</t>
  </si>
  <si>
    <t>00:12:59</t>
  </si>
  <si>
    <t>03:04:35</t>
  </si>
  <si>
    <t>19:14:47</t>
  </si>
  <si>
    <t>00:37:24</t>
  </si>
  <si>
    <t>02:46:49</t>
  </si>
  <si>
    <t>20:21:48</t>
  </si>
  <si>
    <t>00:08:32</t>
  </si>
  <si>
    <t>02:08:14</t>
  </si>
  <si>
    <t>16:55:29</t>
  </si>
  <si>
    <t>00:20:55</t>
  </si>
  <si>
    <t>02:10:53</t>
  </si>
  <si>
    <t>20:44:59</t>
  </si>
  <si>
    <t>00:03:31</t>
  </si>
  <si>
    <t>01:03:58</t>
  </si>
  <si>
    <t>07:54:23</t>
  </si>
  <si>
    <t>00:07:03</t>
  </si>
  <si>
    <t>00:58:37</t>
  </si>
  <si>
    <t>20:09:25</t>
  </si>
  <si>
    <t>00:30:38</t>
  </si>
  <si>
    <t>01:22:05</t>
  </si>
  <si>
    <t>19:52:22</t>
  </si>
  <si>
    <t>00:31:07</t>
  </si>
  <si>
    <t>01:18:34</t>
  </si>
  <si>
    <t>22:15:56</t>
  </si>
  <si>
    <t>00:15:09</t>
  </si>
  <si>
    <t>01:48:17</t>
  </si>
  <si>
    <t>17:41:47</t>
  </si>
  <si>
    <t>00:23:07</t>
  </si>
  <si>
    <t>02:22:06</t>
  </si>
  <si>
    <t>15:14:01</t>
  </si>
  <si>
    <t>00:33:10</t>
  </si>
  <si>
    <t>01:46:07</t>
  </si>
  <si>
    <t>20:04:05</t>
  </si>
  <si>
    <t>00:27:04</t>
  </si>
  <si>
    <t>02:57:52</t>
  </si>
  <si>
    <t>20:24:29</t>
  </si>
  <si>
    <t>00:11:17</t>
  </si>
  <si>
    <t>01:51:11</t>
  </si>
  <si>
    <t>22:12:55</t>
  </si>
  <si>
    <t>00:21:15</t>
  </si>
  <si>
    <t>02:14:36</t>
  </si>
  <si>
    <t>22:18:50</t>
  </si>
  <si>
    <t>01:25:50</t>
  </si>
  <si>
    <t>01:48:10</t>
  </si>
  <si>
    <t>17:28:03</t>
  </si>
  <si>
    <t>00:01:53</t>
  </si>
  <si>
    <t>00:58:27</t>
  </si>
  <si>
    <t>14:56:53</t>
  </si>
  <si>
    <t>00:07:15</t>
  </si>
  <si>
    <t>02:17:17</t>
  </si>
  <si>
    <t>22:45:22</t>
  </si>
  <si>
    <t>00:02:55</t>
  </si>
  <si>
    <t>00:38:57</t>
  </si>
  <si>
    <t>09:25:35</t>
  </si>
  <si>
    <t>00:12:24</t>
  </si>
  <si>
    <t>01:10:47</t>
  </si>
  <si>
    <t>09:59:47</t>
  </si>
  <si>
    <t>00:46:48</t>
  </si>
  <si>
    <t>01:38:42</t>
  </si>
  <si>
    <t>24:33:51</t>
  </si>
  <si>
    <t>00:03:36</t>
  </si>
  <si>
    <t>01:16:19</t>
  </si>
  <si>
    <t>00:30:53</t>
  </si>
  <si>
    <t>02:17:22</t>
  </si>
  <si>
    <t>00:17:01</t>
  </si>
  <si>
    <t>02:59:04</t>
  </si>
  <si>
    <t>01:01:56</t>
  </si>
  <si>
    <t>03:39:37</t>
  </si>
  <si>
    <t>適用されたフィルター: '
'[usertitle] が OP である'
'[年月_表示用] が 今月 または 2026年06月 である'
'[rowdate] が 2026年7月3日, 2026年7月2日, 2026年7月1日, 2026年6月30日, 2026年6月29日, 2026年6月28日 または 2026年7月4日 である</t>
  </si>
  <si>
    <t>14:26:31</t>
  </si>
  <si>
    <t>82:36:02</t>
  </si>
  <si>
    <t>603:35:21</t>
  </si>
  <si>
    <t>00:16:08</t>
  </si>
  <si>
    <t>01:31:36</t>
  </si>
  <si>
    <t>06:56:17</t>
  </si>
  <si>
    <t>00:01:46</t>
  </si>
  <si>
    <t>01:43:33</t>
  </si>
  <si>
    <t>10:16:32</t>
  </si>
  <si>
    <t>00:23:43</t>
  </si>
  <si>
    <t>02:27:06</t>
  </si>
  <si>
    <t>08:36:32</t>
  </si>
  <si>
    <t>03:08:06</t>
  </si>
  <si>
    <t>14:47:35</t>
  </si>
  <si>
    <t>00:20:04</t>
  </si>
  <si>
    <t>02:48:41</t>
  </si>
  <si>
    <t>12:29:35</t>
  </si>
  <si>
    <t>00:06:57</t>
  </si>
  <si>
    <t>02:08:13</t>
  </si>
  <si>
    <t>14:50:09</t>
  </si>
  <si>
    <t>00:10:46</t>
  </si>
  <si>
    <t>01:36:43</t>
  </si>
  <si>
    <t>20:51:49</t>
  </si>
  <si>
    <t>00:05:20</t>
  </si>
  <si>
    <t>03:07:25</t>
  </si>
  <si>
    <t>15:01:32</t>
  </si>
  <si>
    <t>00:25:22</t>
  </si>
  <si>
    <t>02:28:48</t>
  </si>
  <si>
    <t>18:44:52</t>
  </si>
  <si>
    <t>00:12:45</t>
  </si>
  <si>
    <t>02:24:33</t>
  </si>
  <si>
    <t>13:17:56</t>
  </si>
  <si>
    <t>00:33:45</t>
  </si>
  <si>
    <t>02:36:50</t>
  </si>
  <si>
    <t>18:32:11</t>
  </si>
  <si>
    <t>00:08:52</t>
  </si>
  <si>
    <t>00:42:03</t>
  </si>
  <si>
    <t>04:37:03</t>
  </si>
  <si>
    <t>SDA.NGH.江渕 真也</t>
  </si>
  <si>
    <t>00:30:52</t>
  </si>
  <si>
    <t>01:14:39</t>
  </si>
  <si>
    <t>20:04:55</t>
  </si>
  <si>
    <t>00:55:49</t>
  </si>
  <si>
    <t>01:59:33</t>
  </si>
  <si>
    <t>18:33:27</t>
  </si>
  <si>
    <t>00:18:06</t>
  </si>
  <si>
    <t>01:46:48</t>
  </si>
  <si>
    <t>19:18:55</t>
  </si>
  <si>
    <t>00:13:53</t>
  </si>
  <si>
    <t>01:56:30</t>
  </si>
  <si>
    <t>18:27:42</t>
  </si>
  <si>
    <t>00:00:48</t>
  </si>
  <si>
    <t>01:05:20</t>
  </si>
  <si>
    <t>13:43:48</t>
  </si>
  <si>
    <t>00:25:20</t>
  </si>
  <si>
    <t>01:23:45</t>
  </si>
  <si>
    <t>07:27:39</t>
  </si>
  <si>
    <t>SDA.NGH.高倉 弘美</t>
  </si>
  <si>
    <t>00:22:45</t>
  </si>
  <si>
    <t>02:32:03</t>
  </si>
  <si>
    <t>17:39:58</t>
  </si>
  <si>
    <t>00:06:46</t>
  </si>
  <si>
    <t>00:33:52</t>
  </si>
  <si>
    <t>06:17:17</t>
  </si>
  <si>
    <t>SDA.NGH.岩佐 桃花</t>
  </si>
  <si>
    <t>00:04:24</t>
  </si>
  <si>
    <t>01:12:03</t>
  </si>
  <si>
    <t>07:54:32</t>
  </si>
  <si>
    <t>SDA.NGH.今 智惠</t>
  </si>
  <si>
    <t>00:17:29</t>
  </si>
  <si>
    <t>03:44:50</t>
  </si>
  <si>
    <t>20:43:57</t>
  </si>
  <si>
    <t>00:12:42</t>
  </si>
  <si>
    <t>02:38:19</t>
  </si>
  <si>
    <t>17:29:32</t>
  </si>
  <si>
    <t>00:26:53</t>
  </si>
  <si>
    <t>02:05:22</t>
  </si>
  <si>
    <t>14:43:38</t>
  </si>
  <si>
    <t>00:15:11</t>
  </si>
  <si>
    <t>03:02:43</t>
  </si>
  <si>
    <t>21:33:28</t>
  </si>
  <si>
    <t>00:30:58</t>
  </si>
  <si>
    <t>03:00:47</t>
  </si>
  <si>
    <t>19:57:37</t>
  </si>
  <si>
    <t>00:29:45</t>
  </si>
  <si>
    <t>00:52:29</t>
  </si>
  <si>
    <t>06:07:26</t>
  </si>
  <si>
    <t>SDA.NGH.二階堂 亘良</t>
  </si>
  <si>
    <t>01:34:41</t>
  </si>
  <si>
    <t>02:17:58</t>
  </si>
  <si>
    <t>15:29:11</t>
  </si>
  <si>
    <t>00:32:17</t>
  </si>
  <si>
    <t>02:40:10</t>
  </si>
  <si>
    <t>16:41:13</t>
  </si>
  <si>
    <t>00:25:21</t>
  </si>
  <si>
    <t>01:28:47</t>
  </si>
  <si>
    <t>19:43:56</t>
  </si>
  <si>
    <t>00:16:25</t>
  </si>
  <si>
    <t>01:18:46</t>
  </si>
  <si>
    <t>10:35:27</t>
  </si>
  <si>
    <t>00:09:01</t>
  </si>
  <si>
    <t>01:15:23</t>
  </si>
  <si>
    <t>09:17:26</t>
  </si>
  <si>
    <t>00:06:42</t>
  </si>
  <si>
    <t>00:47:05</t>
  </si>
  <si>
    <t>07:06:25</t>
  </si>
  <si>
    <t>SDA.NGH.太田 勝己</t>
  </si>
  <si>
    <t>00:32:55</t>
  </si>
  <si>
    <t>02:14:45</t>
  </si>
  <si>
    <t>21:43:27</t>
  </si>
  <si>
    <t>00:11:25</t>
  </si>
  <si>
    <t>03:04:44</t>
  </si>
  <si>
    <t>23:34:52</t>
  </si>
  <si>
    <t>00:08:27</t>
  </si>
  <si>
    <t>02:55:41</t>
  </si>
  <si>
    <t>24:15:08</t>
  </si>
  <si>
    <t>00:14:31</t>
  </si>
  <si>
    <t>03:36:33</t>
  </si>
  <si>
    <t>21:25:00</t>
  </si>
  <si>
    <t>00:09:14</t>
  </si>
  <si>
    <t>00:52:08</t>
  </si>
  <si>
    <t>06:21:42</t>
  </si>
  <si>
    <t>SDA.NGH.森岡 美穂子</t>
  </si>
  <si>
    <t>00:51:36</t>
  </si>
  <si>
    <t>02:09:23</t>
  </si>
  <si>
    <t>20:30:13</t>
  </si>
  <si>
    <t>00:21:42</t>
  </si>
  <si>
    <t>01:34:11</t>
  </si>
  <si>
    <t>11:59:31</t>
  </si>
  <si>
    <t>SDA.NGH.高橋　俊光</t>
  </si>
  <si>
    <t>00:28:47</t>
  </si>
  <si>
    <t>00:27:50</t>
  </si>
  <si>
    <t>04:16:21</t>
  </si>
  <si>
    <t>SDA.NGH.金子 千恵子</t>
  </si>
  <si>
    <t>00:36:49</t>
  </si>
  <si>
    <t>00:18:51</t>
  </si>
  <si>
    <t>00:52:44</t>
  </si>
  <si>
    <t>適用されたフィルター: '
'[usertitle] が OP である'
'[年月_表示用] が 今月 または 2026年06月 である'
'[rowdate] が 2026年6月27日, 2026年6月26日, 2026年6月25日, 2026年6月24日, 2026年6月23日, 2026年6月22日 または 2026年6月21日 である</t>
  </si>
  <si>
    <t>16:24:24</t>
  </si>
  <si>
    <t>96:09:46</t>
  </si>
  <si>
    <t>709:25:49</t>
  </si>
  <si>
    <t>SDA.NGH.Op.68</t>
  </si>
  <si>
    <t>SDA.NGH.Op.19</t>
  </si>
  <si>
    <t>00:07:26</t>
  </si>
  <si>
    <t>03:24:54</t>
  </si>
  <si>
    <t>08:50:46</t>
  </si>
  <si>
    <t>00:06:25</t>
  </si>
  <si>
    <t>01:41:24</t>
  </si>
  <si>
    <t>08:11:54</t>
  </si>
  <si>
    <t>00:03:43</t>
  </si>
  <si>
    <t>01:16:49</t>
  </si>
  <si>
    <t>11:44:42</t>
  </si>
  <si>
    <t>00:21:40</t>
  </si>
  <si>
    <t>02:59:59</t>
  </si>
  <si>
    <t>14:42:20</t>
  </si>
  <si>
    <t>00:03:40</t>
  </si>
  <si>
    <t>02:56:03</t>
  </si>
  <si>
    <t>15:27:55</t>
  </si>
  <si>
    <t>00:14:07</t>
  </si>
  <si>
    <t>01:47:42</t>
  </si>
  <si>
    <t>14:30:44</t>
  </si>
  <si>
    <t>00:11:57</t>
  </si>
  <si>
    <t>02:06:04</t>
  </si>
  <si>
    <t>13:40:02</t>
  </si>
  <si>
    <t>00:03:02</t>
  </si>
  <si>
    <t>01:14:36</t>
  </si>
  <si>
    <t>20:06:24</t>
  </si>
  <si>
    <t>00:07:17</t>
  </si>
  <si>
    <t>01:35:52</t>
  </si>
  <si>
    <t>16:58:17</t>
  </si>
  <si>
    <t>00:15:12</t>
  </si>
  <si>
    <t>02:28:22</t>
  </si>
  <si>
    <t>19:08:22</t>
  </si>
  <si>
    <t>00:12:07</t>
  </si>
  <si>
    <t>01:20:57</t>
  </si>
  <si>
    <t>09:11:44</t>
  </si>
  <si>
    <t>00:40:58</t>
  </si>
  <si>
    <t>02:17:37</t>
  </si>
  <si>
    <t>20:49:00</t>
  </si>
  <si>
    <t>00:09:13</t>
  </si>
  <si>
    <t>02:18:07</t>
  </si>
  <si>
    <t>18:16:41</t>
  </si>
  <si>
    <t>00:37:36</t>
  </si>
  <si>
    <t>03:51:16</t>
  </si>
  <si>
    <t>17:54:21</t>
  </si>
  <si>
    <t>00:44:12</t>
  </si>
  <si>
    <t>01:24:57</t>
  </si>
  <si>
    <t>17:13:15</t>
  </si>
  <si>
    <t>00:17:55</t>
  </si>
  <si>
    <t>02:02:12</t>
  </si>
  <si>
    <t>20:48:57</t>
  </si>
  <si>
    <t>00:31:06</t>
  </si>
  <si>
    <t>03:40:33</t>
  </si>
  <si>
    <t>19:06:33</t>
  </si>
  <si>
    <t>00:34:08</t>
  </si>
  <si>
    <t>01:25:45</t>
  </si>
  <si>
    <t>18:50:44</t>
  </si>
  <si>
    <t>00:27:02</t>
  </si>
  <si>
    <t>02:11:20</t>
  </si>
  <si>
    <t>18:49:40</t>
  </si>
  <si>
    <t>00:26:52</t>
  </si>
  <si>
    <t>01:42:11</t>
  </si>
  <si>
    <t>13:12:25</t>
  </si>
  <si>
    <t>00:25:38</t>
  </si>
  <si>
    <t>02:44:43</t>
  </si>
  <si>
    <t>15:42:08</t>
  </si>
  <si>
    <t>00:15:48</t>
  </si>
  <si>
    <t>00:45:20</t>
  </si>
  <si>
    <t>13:52:14</t>
  </si>
  <si>
    <t>00:44:08</t>
  </si>
  <si>
    <t>03:34:53</t>
  </si>
  <si>
    <t>18:16:08</t>
  </si>
  <si>
    <t>00:03:54</t>
  </si>
  <si>
    <t>03:16:53</t>
  </si>
  <si>
    <t>17:57:28</t>
  </si>
  <si>
    <t>00:50:39</t>
  </si>
  <si>
    <t>01:49:26</t>
  </si>
  <si>
    <t>13:41:11</t>
  </si>
  <si>
    <t>00:51:57</t>
  </si>
  <si>
    <t>02:37:42</t>
  </si>
  <si>
    <t>18:57:29</t>
  </si>
  <si>
    <t>00:14:40</t>
  </si>
  <si>
    <t>01:24:01</t>
  </si>
  <si>
    <t>21:13:54</t>
  </si>
  <si>
    <t>00:24:55</t>
  </si>
  <si>
    <t>02:47:51</t>
  </si>
  <si>
    <t>18:13:21</t>
  </si>
  <si>
    <t>00:08:38</t>
  </si>
  <si>
    <t>02:49:21</t>
  </si>
  <si>
    <t>19:30:52</t>
  </si>
  <si>
    <t>00:19:04</t>
  </si>
  <si>
    <t>02:36:03</t>
  </si>
  <si>
    <t>13:26:26</t>
  </si>
  <si>
    <t>SDA.NGH.星野 紅美子</t>
  </si>
  <si>
    <t>00:37:35</t>
  </si>
  <si>
    <t>01:26:47</t>
  </si>
  <si>
    <t>18:22:38</t>
  </si>
  <si>
    <t>00:00:29</t>
  </si>
  <si>
    <t>02:01:53</t>
  </si>
  <si>
    <t>16:34:11</t>
  </si>
  <si>
    <t>00:22:35</t>
  </si>
  <si>
    <t>02:27:14</t>
  </si>
  <si>
    <t>21:12:14</t>
  </si>
  <si>
    <t>00:11:55</t>
  </si>
  <si>
    <t>02:45:53</t>
  </si>
  <si>
    <t>20:20:39</t>
  </si>
  <si>
    <t>00:29:42</t>
  </si>
  <si>
    <t>03:03:31</t>
  </si>
  <si>
    <t>23:29:38</t>
  </si>
  <si>
    <t>00:12:01</t>
  </si>
  <si>
    <t>02:40:39</t>
  </si>
  <si>
    <t>20:05:35</t>
  </si>
  <si>
    <t>02:00:01</t>
  </si>
  <si>
    <t>14:20:13</t>
  </si>
  <si>
    <t>01:35:10</t>
  </si>
  <si>
    <t>02:55:34</t>
  </si>
  <si>
    <t>19:20:34</t>
  </si>
  <si>
    <t>00:31:46</t>
  </si>
  <si>
    <t>01:59:06</t>
  </si>
  <si>
    <t>14:58:37</t>
  </si>
  <si>
    <t>00:16:21</t>
  </si>
  <si>
    <t>02:24:22</t>
  </si>
  <si>
    <t>20:21:37</t>
  </si>
  <si>
    <t>00:13:49</t>
  </si>
  <si>
    <t>02:32:05</t>
  </si>
  <si>
    <t>20:47:22</t>
  </si>
  <si>
    <t>00:48:19</t>
  </si>
  <si>
    <t>01:39:52</t>
  </si>
  <si>
    <t>11:06:37</t>
  </si>
  <si>
    <t>齋藤 みはる</t>
    <phoneticPr fontId="5"/>
  </si>
  <si>
    <t>相良 智絵</t>
  </si>
  <si>
    <t>相良 智絵</t>
    <phoneticPr fontId="5"/>
  </si>
  <si>
    <t>遠藤 良弘</t>
  </si>
  <si>
    <t>遠藤 良弘</t>
    <phoneticPr fontId="5"/>
  </si>
  <si>
    <t>髙橋 慎子</t>
  </si>
  <si>
    <t>髙橋 慎子</t>
    <phoneticPr fontId="5"/>
  </si>
  <si>
    <t>高根 弥生</t>
    <phoneticPr fontId="5"/>
  </si>
  <si>
    <t>千葉 和己</t>
    <phoneticPr fontId="5"/>
  </si>
  <si>
    <t>横山 田恵子</t>
  </si>
  <si>
    <t>横山 田恵子</t>
    <phoneticPr fontId="5"/>
  </si>
  <si>
    <t>伊藤 志保</t>
    <phoneticPr fontId="5"/>
  </si>
  <si>
    <t>若生 明美</t>
    <phoneticPr fontId="5"/>
  </si>
  <si>
    <t>高森 真理子</t>
  </si>
  <si>
    <t>高森 真理子</t>
    <phoneticPr fontId="5"/>
  </si>
  <si>
    <t>高橋 ちかこ</t>
    <phoneticPr fontId="5"/>
  </si>
  <si>
    <t>柳谷 敬子</t>
    <phoneticPr fontId="5"/>
  </si>
  <si>
    <t>菅澤 紀美江</t>
  </si>
  <si>
    <t>菅澤 紀美江</t>
    <phoneticPr fontId="5"/>
  </si>
  <si>
    <t>紺野 真紀</t>
  </si>
  <si>
    <t>紺野 真紀</t>
    <phoneticPr fontId="5"/>
  </si>
  <si>
    <t>林 範子</t>
    <phoneticPr fontId="5"/>
  </si>
  <si>
    <t>古山 愛里沙</t>
  </si>
  <si>
    <t>古山 愛里沙</t>
    <phoneticPr fontId="5"/>
  </si>
  <si>
    <t>田口 大</t>
  </si>
  <si>
    <t>田口 大</t>
    <phoneticPr fontId="5"/>
  </si>
  <si>
    <t>乙部 智恵子</t>
    <phoneticPr fontId="5"/>
  </si>
  <si>
    <t>針生 尉</t>
  </si>
  <si>
    <t>針生 尉</t>
    <phoneticPr fontId="5"/>
  </si>
  <si>
    <t>長野 祐貴</t>
  </si>
  <si>
    <t>長野 祐貴</t>
    <phoneticPr fontId="5"/>
  </si>
  <si>
    <t>髙松 由理</t>
    <phoneticPr fontId="5"/>
  </si>
  <si>
    <t>千坂 ゆき江</t>
    <phoneticPr fontId="5"/>
  </si>
  <si>
    <t>鈴木 奈緒</t>
    <phoneticPr fontId="5"/>
  </si>
  <si>
    <t>及川 真理子</t>
    <phoneticPr fontId="5"/>
  </si>
  <si>
    <t>高橋 加奈子</t>
    <phoneticPr fontId="5"/>
  </si>
  <si>
    <t>草野 久美</t>
    <phoneticPr fontId="5"/>
  </si>
  <si>
    <t>佐々木 あゆみ</t>
    <phoneticPr fontId="5"/>
  </si>
  <si>
    <t>桐生 奈津子</t>
    <phoneticPr fontId="5"/>
  </si>
  <si>
    <t>田辺 益子</t>
    <phoneticPr fontId="5"/>
  </si>
  <si>
    <t>三原 健太</t>
    <phoneticPr fontId="5"/>
  </si>
  <si>
    <t>藤原 弥那</t>
    <phoneticPr fontId="5"/>
  </si>
  <si>
    <t>渡邉 民香</t>
    <phoneticPr fontId="5"/>
  </si>
  <si>
    <t>名前（既存として振り分け用）</t>
    <rPh sb="0" eb="2">
      <t>ナマエ</t>
    </rPh>
    <rPh sb="3" eb="5">
      <t>キゾン</t>
    </rPh>
    <rPh sb="12" eb="13">
      <t>ヨウ</t>
    </rPh>
    <phoneticPr fontId="7"/>
  </si>
  <si>
    <t>名前（新人として振り分け用）</t>
    <rPh sb="0" eb="2">
      <t>ナマエ</t>
    </rPh>
    <rPh sb="12" eb="13">
      <t>ヨウ</t>
    </rPh>
    <phoneticPr fontId="7"/>
  </si>
  <si>
    <t>前週データ</t>
    <rPh sb="0" eb="2">
      <t>ゼンシュウ</t>
    </rPh>
    <phoneticPr fontId="7"/>
  </si>
  <si>
    <t>今週データ</t>
    <rPh sb="0" eb="2">
      <t>コンシュウ</t>
    </rPh>
    <phoneticPr fontId="7"/>
  </si>
  <si>
    <t>及川 真理子</t>
    <phoneticPr fontId="7"/>
  </si>
  <si>
    <t>鳴瀬 和歌子</t>
    <phoneticPr fontId="7"/>
  </si>
  <si>
    <t>阿部 賢一</t>
    <phoneticPr fontId="7"/>
  </si>
  <si>
    <t>既存メンバー</t>
    <rPh sb="0" eb="2">
      <t>キゾン</t>
    </rPh>
    <phoneticPr fontId="7"/>
  </si>
  <si>
    <t>新人メンバー</t>
    <rPh sb="0" eb="2">
      <t>シンジン</t>
    </rPh>
    <phoneticPr fontId="7"/>
  </si>
  <si>
    <t>事業所全体</t>
    <rPh sb="0" eb="3">
      <t>ジギョウショ</t>
    </rPh>
    <rPh sb="3" eb="5">
      <t>ゼンタイ</t>
    </rPh>
    <phoneticPr fontId="7"/>
  </si>
  <si>
    <t>田辺 益子</t>
    <phoneticPr fontId="7"/>
  </si>
  <si>
    <r>
      <t xml:space="preserve">名前 </t>
    </r>
    <r>
      <rPr>
        <sz val="6"/>
        <color theme="1"/>
        <rFont val="Meiryo UI"/>
        <family val="3"/>
        <charset val="128"/>
      </rPr>
      <t>※降順</t>
    </r>
    <rPh sb="0" eb="2">
      <t>ナマエ</t>
    </rPh>
    <rPh sb="4" eb="6">
      <t>コウジュン</t>
    </rPh>
    <phoneticPr fontId="7"/>
  </si>
  <si>
    <t>ATT（前週差）</t>
    <rPh sb="4" eb="7">
      <t>ゼンシュウサ</t>
    </rPh>
    <phoneticPr fontId="7"/>
  </si>
  <si>
    <t>ACW（前週差）</t>
    <rPh sb="4" eb="7">
      <t>ゼンシュウサ</t>
    </rPh>
    <phoneticPr fontId="7"/>
  </si>
  <si>
    <t>柳谷 敬子</t>
    <phoneticPr fontId="7"/>
  </si>
  <si>
    <t>齋藤 みはる</t>
    <phoneticPr fontId="7"/>
  </si>
  <si>
    <t>鈴木 健一郎</t>
    <phoneticPr fontId="7"/>
  </si>
  <si>
    <t>高根 弥生</t>
    <phoneticPr fontId="7"/>
  </si>
  <si>
    <t>佐藤 圭</t>
    <phoneticPr fontId="7"/>
  </si>
  <si>
    <t>千坂 ゆき江</t>
    <phoneticPr fontId="7"/>
  </si>
  <si>
    <t>伊藤 志保</t>
    <phoneticPr fontId="7"/>
  </si>
  <si>
    <t>渡邉 民香</t>
    <phoneticPr fontId="7"/>
  </si>
  <si>
    <t>若生 明美</t>
    <phoneticPr fontId="7"/>
  </si>
  <si>
    <t>藤原 弥那</t>
    <phoneticPr fontId="7"/>
  </si>
  <si>
    <t>田中 克弥</t>
  </si>
  <si>
    <t>千葉 和己</t>
    <phoneticPr fontId="7"/>
  </si>
  <si>
    <t>佐々木 あゆみ</t>
    <phoneticPr fontId="7"/>
  </si>
  <si>
    <t>高橋 ちかこ</t>
    <phoneticPr fontId="7"/>
  </si>
  <si>
    <t>乙部 智恵子</t>
    <phoneticPr fontId="7"/>
  </si>
  <si>
    <t>林 範子</t>
    <phoneticPr fontId="7"/>
  </si>
  <si>
    <t>三原 健太</t>
    <phoneticPr fontId="7"/>
  </si>
  <si>
    <t>髙松 由理</t>
    <phoneticPr fontId="7"/>
  </si>
  <si>
    <t>平均</t>
  </si>
  <si>
    <t>鈴木 奈緒</t>
    <phoneticPr fontId="7"/>
  </si>
  <si>
    <t>桐生 奈津子</t>
    <phoneticPr fontId="7"/>
  </si>
  <si>
    <t>高橋 加奈子</t>
    <phoneticPr fontId="7"/>
  </si>
  <si>
    <t>草野 久美</t>
    <phoneticPr fontId="7"/>
  </si>
  <si>
    <r>
      <t xml:space="preserve">0:01:21 </t>
    </r>
    <r>
      <rPr>
        <sz val="10"/>
        <color rgb="FF0000FF"/>
        <rFont val="Meiryo UI"/>
        <family val="3"/>
        <charset val="128"/>
      </rPr>
      <t>(+0:00:00)</t>
    </r>
    <phoneticPr fontId="5"/>
  </si>
  <si>
    <r>
      <t xml:space="preserve">0:00:42 </t>
    </r>
    <r>
      <rPr>
        <sz val="10"/>
        <color rgb="FF0000FF"/>
        <rFont val="Meiryo UI"/>
        <family val="3"/>
        <charset val="128"/>
      </rPr>
      <t>(+0:00:00)</t>
    </r>
    <phoneticPr fontId="5"/>
  </si>
  <si>
    <t>鳴瀬和歌子</t>
    <phoneticPr fontId="5"/>
  </si>
  <si>
    <t>鈴木健一郎</t>
    <phoneticPr fontId="5"/>
  </si>
  <si>
    <t>佐藤圭</t>
    <phoneticPr fontId="5"/>
  </si>
  <si>
    <t>阿部賢一</t>
    <phoneticPr fontId="5"/>
  </si>
  <si>
    <r>
      <t xml:space="preserve">0:21:16 </t>
    </r>
    <r>
      <rPr>
        <sz val="10"/>
        <color rgb="FFFF0000"/>
        <rFont val="Meiryo UI"/>
        <family val="3"/>
        <charset val="128"/>
      </rPr>
      <t>(-0:03:43)</t>
    </r>
    <phoneticPr fontId="5"/>
  </si>
  <si>
    <r>
      <t xml:space="preserve">0:01:48 </t>
    </r>
    <r>
      <rPr>
        <sz val="10"/>
        <color rgb="FF0000FF"/>
        <rFont val="Meiryo UI"/>
        <family val="3"/>
        <charset val="128"/>
      </rPr>
      <t>(+0:00:08)</t>
    </r>
    <phoneticPr fontId="5"/>
  </si>
  <si>
    <r>
      <t xml:space="preserve">0:18:09 </t>
    </r>
    <r>
      <rPr>
        <sz val="10"/>
        <color rgb="FF0000FF"/>
        <rFont val="Meiryo UI"/>
        <family val="3"/>
        <charset val="128"/>
      </rPr>
      <t>(+0:03:46)</t>
    </r>
    <phoneticPr fontId="5"/>
  </si>
  <si>
    <r>
      <t xml:space="preserve">0:01:39 </t>
    </r>
    <r>
      <rPr>
        <sz val="10"/>
        <color rgb="FFFF0000"/>
        <rFont val="Meiryo UI"/>
        <family val="3"/>
        <charset val="128"/>
      </rPr>
      <t>(-0:00:17)</t>
    </r>
    <phoneticPr fontId="5"/>
  </si>
  <si>
    <r>
      <t xml:space="preserve">0:16:04 </t>
    </r>
    <r>
      <rPr>
        <sz val="10"/>
        <color rgb="FFFF0000"/>
        <rFont val="Meiryo UI"/>
        <family val="3"/>
        <charset val="128"/>
      </rPr>
      <t>(-0:00:42)</t>
    </r>
    <phoneticPr fontId="5"/>
  </si>
  <si>
    <r>
      <t xml:space="preserve">0:03:11 </t>
    </r>
    <r>
      <rPr>
        <sz val="10"/>
        <color rgb="FF0000FF"/>
        <rFont val="Meiryo UI"/>
        <family val="3"/>
        <charset val="128"/>
      </rPr>
      <t>(+0:00:45)</t>
    </r>
    <phoneticPr fontId="5"/>
  </si>
  <si>
    <r>
      <t xml:space="preserve">0:16:26 </t>
    </r>
    <r>
      <rPr>
        <sz val="10"/>
        <color rgb="FF0000FF"/>
        <rFont val="Meiryo UI"/>
        <family val="3"/>
        <charset val="128"/>
      </rPr>
      <t>(+0:00:07)</t>
    </r>
    <phoneticPr fontId="5"/>
  </si>
  <si>
    <r>
      <t xml:space="preserve">0:02:29 </t>
    </r>
    <r>
      <rPr>
        <sz val="10"/>
        <color rgb="FFFF0000"/>
        <rFont val="Meiryo UI"/>
        <family val="3"/>
        <charset val="128"/>
      </rPr>
      <t>(-0:00:03)</t>
    </r>
    <phoneticPr fontId="5"/>
  </si>
  <si>
    <r>
      <t xml:space="preserve">0:16:16 </t>
    </r>
    <r>
      <rPr>
        <sz val="10"/>
        <color rgb="FF0000FF"/>
        <rFont val="Meiryo UI"/>
        <family val="3"/>
        <charset val="128"/>
      </rPr>
      <t>(+0:03:09)</t>
    </r>
    <phoneticPr fontId="5"/>
  </si>
  <si>
    <r>
      <t xml:space="preserve">0:02:04 </t>
    </r>
    <r>
      <rPr>
        <sz val="10"/>
        <color rgb="FFFF0000"/>
        <rFont val="Meiryo UI"/>
        <family val="3"/>
        <charset val="128"/>
      </rPr>
      <t>(-0:00:02)</t>
    </r>
    <phoneticPr fontId="5"/>
  </si>
  <si>
    <r>
      <t xml:space="preserve">0:16:58 </t>
    </r>
    <r>
      <rPr>
        <sz val="10"/>
        <color rgb="FF0000FF"/>
        <rFont val="Meiryo UI"/>
        <family val="3"/>
        <charset val="128"/>
      </rPr>
      <t>(+0:02:34)</t>
    </r>
    <phoneticPr fontId="5"/>
  </si>
  <si>
    <r>
      <t xml:space="preserve">0:15:49 </t>
    </r>
    <r>
      <rPr>
        <sz val="10"/>
        <color rgb="FFFF0000"/>
        <rFont val="Meiryo UI"/>
        <family val="3"/>
        <charset val="128"/>
      </rPr>
      <t>(-0:02:53)</t>
    </r>
    <phoneticPr fontId="5"/>
  </si>
  <si>
    <r>
      <t xml:space="preserve">0:01:50 </t>
    </r>
    <r>
      <rPr>
        <sz val="10"/>
        <color rgb="FFFF0000"/>
        <rFont val="Meiryo UI"/>
        <family val="3"/>
        <charset val="128"/>
      </rPr>
      <t>(-0:00:03)</t>
    </r>
    <phoneticPr fontId="5"/>
  </si>
  <si>
    <r>
      <t xml:space="preserve">0:16:04 </t>
    </r>
    <r>
      <rPr>
        <sz val="10"/>
        <color rgb="FFFF0000"/>
        <rFont val="Meiryo UI"/>
        <family val="3"/>
        <charset val="128"/>
      </rPr>
      <t>(-0:03:26)</t>
    </r>
    <phoneticPr fontId="5"/>
  </si>
  <si>
    <r>
      <t xml:space="preserve">0:15:06 </t>
    </r>
    <r>
      <rPr>
        <sz val="10"/>
        <color rgb="FFFF0000"/>
        <rFont val="Meiryo UI"/>
        <family val="3"/>
        <charset val="128"/>
      </rPr>
      <t>(-0:01:24)</t>
    </r>
    <phoneticPr fontId="5"/>
  </si>
  <si>
    <r>
      <t xml:space="preserve">0:01:56 </t>
    </r>
    <r>
      <rPr>
        <sz val="10"/>
        <color rgb="FF0000FF"/>
        <rFont val="Meiryo UI"/>
        <family val="3"/>
        <charset val="128"/>
      </rPr>
      <t>(+0:00:29)</t>
    </r>
    <phoneticPr fontId="5"/>
  </si>
  <si>
    <r>
      <t xml:space="preserve">0:14:19 </t>
    </r>
    <r>
      <rPr>
        <sz val="10"/>
        <color rgb="FF0000FF"/>
        <rFont val="Meiryo UI"/>
        <family val="3"/>
        <charset val="128"/>
      </rPr>
      <t>(+0:01:11)</t>
    </r>
    <phoneticPr fontId="5"/>
  </si>
  <si>
    <r>
      <t xml:space="preserve">0:01:50 </t>
    </r>
    <r>
      <rPr>
        <sz val="10"/>
        <color rgb="FF0000FF"/>
        <rFont val="Meiryo UI"/>
        <family val="3"/>
        <charset val="128"/>
      </rPr>
      <t>(+0:00:02)</t>
    </r>
    <phoneticPr fontId="5"/>
  </si>
  <si>
    <r>
      <t xml:space="preserve">0:13:31 </t>
    </r>
    <r>
      <rPr>
        <sz val="10"/>
        <color rgb="FFFF0000"/>
        <rFont val="Meiryo UI"/>
        <family val="3"/>
        <charset val="128"/>
      </rPr>
      <t>(-0:02:34)</t>
    </r>
    <phoneticPr fontId="5"/>
  </si>
  <si>
    <r>
      <t xml:space="preserve">0:01:55 </t>
    </r>
    <r>
      <rPr>
        <sz val="10"/>
        <color rgb="FF0000FF"/>
        <rFont val="Meiryo UI"/>
        <family val="3"/>
        <charset val="128"/>
      </rPr>
      <t>(+0:00:17)</t>
    </r>
    <phoneticPr fontId="5"/>
  </si>
  <si>
    <r>
      <t xml:space="preserve">0:12:40 </t>
    </r>
    <r>
      <rPr>
        <sz val="10"/>
        <color rgb="FF0000FF"/>
        <rFont val="Meiryo UI"/>
        <family val="3"/>
        <charset val="128"/>
      </rPr>
      <t>(+0:01:14)</t>
    </r>
    <phoneticPr fontId="5"/>
  </si>
  <si>
    <r>
      <t xml:space="preserve">0:01:43 </t>
    </r>
    <r>
      <rPr>
        <sz val="10"/>
        <color rgb="FF0000FF"/>
        <rFont val="Meiryo UI"/>
        <family val="3"/>
        <charset val="128"/>
      </rPr>
      <t>(+0:00:06)</t>
    </r>
    <phoneticPr fontId="5"/>
  </si>
  <si>
    <r>
      <t xml:space="preserve">0:12:26 </t>
    </r>
    <r>
      <rPr>
        <sz val="10"/>
        <color rgb="FF0000FF"/>
        <rFont val="Meiryo UI"/>
        <family val="3"/>
        <charset val="128"/>
      </rPr>
      <t>(+0:00:09)</t>
    </r>
    <phoneticPr fontId="5"/>
  </si>
  <si>
    <r>
      <t xml:space="preserve">0:01:09 </t>
    </r>
    <r>
      <rPr>
        <sz val="10"/>
        <color rgb="FFFF0000"/>
        <rFont val="Meiryo UI"/>
        <family val="3"/>
        <charset val="128"/>
      </rPr>
      <t>(-0:00:14)</t>
    </r>
    <phoneticPr fontId="5"/>
  </si>
  <si>
    <r>
      <t xml:space="preserve">0:10:38 </t>
    </r>
    <r>
      <rPr>
        <sz val="10"/>
        <color rgb="FF0000FF"/>
        <rFont val="Meiryo UI"/>
        <family val="3"/>
        <charset val="128"/>
      </rPr>
      <t>(+0:00:36)</t>
    </r>
    <phoneticPr fontId="5"/>
  </si>
  <si>
    <r>
      <t xml:space="preserve">0:01:46 </t>
    </r>
    <r>
      <rPr>
        <sz val="10"/>
        <color rgb="FF0000FF"/>
        <rFont val="Meiryo UI"/>
        <family val="3"/>
        <charset val="128"/>
      </rPr>
      <t>(+0:00:05)</t>
    </r>
    <phoneticPr fontId="5"/>
  </si>
  <si>
    <r>
      <t xml:space="preserve">0:10:37 </t>
    </r>
    <r>
      <rPr>
        <sz val="10"/>
        <color rgb="FF0000FF"/>
        <rFont val="Meiryo UI"/>
        <family val="3"/>
        <charset val="128"/>
      </rPr>
      <t>(+0:02:13)</t>
    </r>
    <phoneticPr fontId="5"/>
  </si>
  <si>
    <r>
      <t xml:space="preserve">0:01:08 </t>
    </r>
    <r>
      <rPr>
        <sz val="10"/>
        <color rgb="FF0000FF"/>
        <rFont val="Meiryo UI"/>
        <family val="3"/>
        <charset val="128"/>
      </rPr>
      <t>(+0:00:03)</t>
    </r>
    <phoneticPr fontId="5"/>
  </si>
  <si>
    <r>
      <t xml:space="preserve">0:10:08 </t>
    </r>
    <r>
      <rPr>
        <sz val="10"/>
        <color rgb="FFFF0000"/>
        <rFont val="Meiryo UI"/>
        <family val="3"/>
        <charset val="128"/>
      </rPr>
      <t>(-0:02:37)</t>
    </r>
    <phoneticPr fontId="5"/>
  </si>
  <si>
    <r>
      <t xml:space="preserve">0:01:40 </t>
    </r>
    <r>
      <rPr>
        <sz val="10"/>
        <color rgb="FFFF0000"/>
        <rFont val="Meiryo UI"/>
        <family val="3"/>
        <charset val="128"/>
      </rPr>
      <t>(-0:00:17)</t>
    </r>
    <phoneticPr fontId="5"/>
  </si>
  <si>
    <r>
      <t xml:space="preserve">0:09:29 </t>
    </r>
    <r>
      <rPr>
        <sz val="10"/>
        <color rgb="FFFF0000"/>
        <rFont val="Meiryo UI"/>
        <family val="3"/>
        <charset val="128"/>
      </rPr>
      <t>(-0:10:31)</t>
    </r>
    <phoneticPr fontId="5"/>
  </si>
  <si>
    <r>
      <t xml:space="preserve">0:02:06 </t>
    </r>
    <r>
      <rPr>
        <sz val="10"/>
        <color rgb="FFFF0000"/>
        <rFont val="Meiryo UI"/>
        <family val="3"/>
        <charset val="128"/>
      </rPr>
      <t>(-0:00:16)</t>
    </r>
    <phoneticPr fontId="5"/>
  </si>
  <si>
    <r>
      <t xml:space="preserve">0:09:53 </t>
    </r>
    <r>
      <rPr>
        <sz val="10"/>
        <color rgb="FFFF0000"/>
        <rFont val="Meiryo UI"/>
        <family val="3"/>
        <charset val="128"/>
      </rPr>
      <t>(-0:02:37)</t>
    </r>
    <phoneticPr fontId="5"/>
  </si>
  <si>
    <r>
      <t xml:space="preserve">0:01:09 </t>
    </r>
    <r>
      <rPr>
        <sz val="10"/>
        <color rgb="FFFF0000"/>
        <rFont val="Meiryo UI"/>
        <family val="3"/>
        <charset val="128"/>
      </rPr>
      <t>(-0:00:15)</t>
    </r>
    <phoneticPr fontId="5"/>
  </si>
  <si>
    <r>
      <t xml:space="preserve">0:08:08 </t>
    </r>
    <r>
      <rPr>
        <sz val="10"/>
        <color rgb="FF0000FF"/>
        <rFont val="Meiryo UI"/>
        <family val="3"/>
        <charset val="128"/>
      </rPr>
      <t>(+0:01:30)</t>
    </r>
    <phoneticPr fontId="5"/>
  </si>
  <si>
    <r>
      <t xml:space="preserve">0:01:06 </t>
    </r>
    <r>
      <rPr>
        <sz val="10"/>
        <color rgb="FF0000FF"/>
        <rFont val="Meiryo UI"/>
        <family val="3"/>
        <charset val="128"/>
      </rPr>
      <t>(+0:00:06)</t>
    </r>
    <phoneticPr fontId="5"/>
  </si>
  <si>
    <r>
      <t xml:space="preserve">0:06:33 </t>
    </r>
    <r>
      <rPr>
        <sz val="10"/>
        <color rgb="FFFF0000"/>
        <rFont val="Meiryo UI"/>
        <family val="3"/>
        <charset val="128"/>
      </rPr>
      <t>(-0:02:12)</t>
    </r>
    <phoneticPr fontId="5"/>
  </si>
  <si>
    <r>
      <t xml:space="preserve">0:02:09 </t>
    </r>
    <r>
      <rPr>
        <sz val="10"/>
        <color rgb="FFFF0000"/>
        <rFont val="Meiryo UI"/>
        <family val="3"/>
        <charset val="128"/>
      </rPr>
      <t>(-0:00:03)</t>
    </r>
    <phoneticPr fontId="5"/>
  </si>
  <si>
    <r>
      <t xml:space="preserve">0:06:04 </t>
    </r>
    <r>
      <rPr>
        <sz val="10"/>
        <color rgb="FFFF0000"/>
        <rFont val="Meiryo UI"/>
        <family val="3"/>
        <charset val="128"/>
      </rPr>
      <t>(-0:00:06)</t>
    </r>
    <phoneticPr fontId="5"/>
  </si>
  <si>
    <r>
      <t xml:space="preserve">0:02:11 </t>
    </r>
    <r>
      <rPr>
        <sz val="10"/>
        <color rgb="FF0000FF"/>
        <rFont val="Meiryo UI"/>
        <family val="3"/>
        <charset val="128"/>
      </rPr>
      <t>(+0:00:01)</t>
    </r>
    <phoneticPr fontId="5"/>
  </si>
  <si>
    <r>
      <t xml:space="preserve">0:06:39 </t>
    </r>
    <r>
      <rPr>
        <sz val="10"/>
        <color rgb="FFFF0000"/>
        <rFont val="Meiryo UI"/>
        <family val="3"/>
        <charset val="128"/>
      </rPr>
      <t>(-0:00:43)</t>
    </r>
    <phoneticPr fontId="5"/>
  </si>
  <si>
    <r>
      <t xml:space="preserve">0:01:03 </t>
    </r>
    <r>
      <rPr>
        <sz val="10"/>
        <color rgb="FFFF0000"/>
        <rFont val="Meiryo UI"/>
        <family val="3"/>
        <charset val="128"/>
      </rPr>
      <t>(-0:00:09)</t>
    </r>
    <phoneticPr fontId="5"/>
  </si>
  <si>
    <r>
      <t xml:space="preserve">0:18:27 </t>
    </r>
    <r>
      <rPr>
        <sz val="10"/>
        <color rgb="FF0000FF"/>
        <rFont val="Meiryo UI"/>
        <family val="3"/>
        <charset val="128"/>
      </rPr>
      <t>(+0:18:27)</t>
    </r>
    <phoneticPr fontId="5"/>
  </si>
  <si>
    <r>
      <t xml:space="preserve">0:04:22 </t>
    </r>
    <r>
      <rPr>
        <sz val="10"/>
        <color rgb="FF0000FF"/>
        <rFont val="Meiryo UI"/>
        <family val="3"/>
        <charset val="128"/>
      </rPr>
      <t>(+0:04:22)</t>
    </r>
    <phoneticPr fontId="5"/>
  </si>
  <si>
    <r>
      <t xml:space="preserve">0:19:19 </t>
    </r>
    <r>
      <rPr>
        <sz val="10"/>
        <color rgb="FF0000FF"/>
        <rFont val="Meiryo UI"/>
        <family val="3"/>
        <charset val="128"/>
      </rPr>
      <t>(+0:00:56)</t>
    </r>
    <phoneticPr fontId="5"/>
  </si>
  <si>
    <r>
      <t xml:space="preserve">0:01:55 </t>
    </r>
    <r>
      <rPr>
        <sz val="10"/>
        <color rgb="FF0000FF"/>
        <rFont val="Meiryo UI"/>
        <family val="3"/>
        <charset val="128"/>
      </rPr>
      <t>(+0:00:01)</t>
    </r>
    <phoneticPr fontId="5"/>
  </si>
  <si>
    <r>
      <t xml:space="preserve">0:18:19 </t>
    </r>
    <r>
      <rPr>
        <sz val="10"/>
        <color rgb="FF0000FF"/>
        <rFont val="Meiryo UI"/>
        <family val="3"/>
        <charset val="128"/>
      </rPr>
      <t>(+0:18:19)</t>
    </r>
    <phoneticPr fontId="5"/>
  </si>
  <si>
    <r>
      <t xml:space="preserve">0:01:30 </t>
    </r>
    <r>
      <rPr>
        <sz val="10"/>
        <color rgb="FF0000FF"/>
        <rFont val="Meiryo UI"/>
        <family val="3"/>
        <charset val="128"/>
      </rPr>
      <t>(+0:01:30)</t>
    </r>
    <phoneticPr fontId="5"/>
  </si>
  <si>
    <r>
      <t xml:space="preserve">0:15:09 </t>
    </r>
    <r>
      <rPr>
        <sz val="10"/>
        <color rgb="FF0000FF"/>
        <rFont val="Meiryo UI"/>
        <family val="3"/>
        <charset val="128"/>
      </rPr>
      <t>(+0:15:09)</t>
    </r>
    <phoneticPr fontId="5"/>
  </si>
  <si>
    <r>
      <t xml:space="preserve">0:03:16 </t>
    </r>
    <r>
      <rPr>
        <sz val="10"/>
        <color rgb="FF0000FF"/>
        <rFont val="Meiryo UI"/>
        <family val="3"/>
        <charset val="128"/>
      </rPr>
      <t>(+0:03:16)</t>
    </r>
    <phoneticPr fontId="5"/>
  </si>
  <si>
    <r>
      <t xml:space="preserve">0:16:33 </t>
    </r>
    <r>
      <rPr>
        <sz val="10"/>
        <color rgb="FFFF0000"/>
        <rFont val="Meiryo UI"/>
        <family val="3"/>
        <charset val="128"/>
      </rPr>
      <t>(-0:00:37)</t>
    </r>
    <phoneticPr fontId="5"/>
  </si>
  <si>
    <r>
      <t xml:space="preserve">0:01:47 </t>
    </r>
    <r>
      <rPr>
        <sz val="10"/>
        <color rgb="FF0000FF"/>
        <rFont val="Meiryo UI"/>
        <family val="3"/>
        <charset val="128"/>
      </rPr>
      <t>(+0:00:03)</t>
    </r>
    <phoneticPr fontId="5"/>
  </si>
  <si>
    <r>
      <t xml:space="preserve">0:16:05 </t>
    </r>
    <r>
      <rPr>
        <sz val="10"/>
        <color rgb="FF0000FF"/>
        <rFont val="Meiryo UI"/>
        <family val="3"/>
        <charset val="128"/>
      </rPr>
      <t>(+0:02:43)</t>
    </r>
    <phoneticPr fontId="5"/>
  </si>
  <si>
    <r>
      <t xml:space="preserve">0:01:24 </t>
    </r>
    <r>
      <rPr>
        <sz val="10"/>
        <color rgb="FFFF0000"/>
        <rFont val="Meiryo UI"/>
        <family val="3"/>
        <charset val="128"/>
      </rPr>
      <t>(-0:00:17)</t>
    </r>
    <phoneticPr fontId="5"/>
  </si>
  <si>
    <r>
      <t xml:space="preserve">0:14:54 </t>
    </r>
    <r>
      <rPr>
        <sz val="10"/>
        <color rgb="FF0000FF"/>
        <rFont val="Meiryo UI"/>
        <family val="3"/>
        <charset val="128"/>
      </rPr>
      <t>(+0:00:11)</t>
    </r>
    <phoneticPr fontId="5"/>
  </si>
  <si>
    <r>
      <t xml:space="preserve">0:01:10 </t>
    </r>
    <r>
      <rPr>
        <sz val="10"/>
        <color rgb="FF0000FF"/>
        <rFont val="Meiryo UI"/>
        <family val="3"/>
        <charset val="128"/>
      </rPr>
      <t>(+0:00:09)</t>
    </r>
    <phoneticPr fontId="5"/>
  </si>
  <si>
    <r>
      <t xml:space="preserve">0:14:11 </t>
    </r>
    <r>
      <rPr>
        <sz val="10"/>
        <color rgb="FFFF0000"/>
        <rFont val="Meiryo UI"/>
        <family val="3"/>
        <charset val="128"/>
      </rPr>
      <t>(-0:00:08)</t>
    </r>
    <phoneticPr fontId="5"/>
  </si>
  <si>
    <r>
      <t xml:space="preserve">0:01:27 </t>
    </r>
    <r>
      <rPr>
        <sz val="10"/>
        <color rgb="FFFF0000"/>
        <rFont val="Meiryo UI"/>
        <family val="3"/>
        <charset val="128"/>
      </rPr>
      <t>(-0:00:03)</t>
    </r>
    <phoneticPr fontId="5"/>
  </si>
  <si>
    <r>
      <t xml:space="preserve">0:14:39 </t>
    </r>
    <r>
      <rPr>
        <sz val="10"/>
        <color rgb="FFFF0000"/>
        <rFont val="Meiryo UI"/>
        <family val="3"/>
        <charset val="128"/>
      </rPr>
      <t>(-0:04:02)</t>
    </r>
    <phoneticPr fontId="5"/>
  </si>
  <si>
    <r>
      <t xml:space="preserve">0:00:22 </t>
    </r>
    <r>
      <rPr>
        <sz val="10"/>
        <color rgb="FFFF0000"/>
        <rFont val="Meiryo UI"/>
        <family val="3"/>
        <charset val="128"/>
      </rPr>
      <t>(-0:00:51)</t>
    </r>
    <phoneticPr fontId="5"/>
  </si>
  <si>
    <r>
      <t xml:space="preserve">0:13:35 </t>
    </r>
    <r>
      <rPr>
        <sz val="10"/>
        <color rgb="FFFF0000"/>
        <rFont val="Meiryo UI"/>
        <family val="3"/>
        <charset val="128"/>
      </rPr>
      <t>(-0:03:30)</t>
    </r>
    <phoneticPr fontId="5"/>
  </si>
  <si>
    <r>
      <t xml:space="preserve">0:01:16 </t>
    </r>
    <r>
      <rPr>
        <sz val="10"/>
        <color rgb="FFFF0000"/>
        <rFont val="Meiryo UI"/>
        <family val="3"/>
        <charset val="128"/>
      </rPr>
      <t>(-0:00:10)</t>
    </r>
    <phoneticPr fontId="5"/>
  </si>
  <si>
    <r>
      <t xml:space="preserve">0:16:02 </t>
    </r>
    <r>
      <rPr>
        <sz val="10"/>
        <color rgb="FF0000FF"/>
        <rFont val="Meiryo UI"/>
        <family val="3"/>
        <charset val="128"/>
      </rPr>
      <t>(+0:00:19)</t>
    </r>
    <phoneticPr fontId="5"/>
  </si>
  <si>
    <r>
      <t xml:space="preserve">0:01:03 </t>
    </r>
    <r>
      <rPr>
        <sz val="10"/>
        <color rgb="FF0000FF"/>
        <rFont val="Meiryo UI"/>
        <family val="3"/>
        <charset val="128"/>
      </rPr>
      <t>(+0:00:08)</t>
    </r>
    <phoneticPr fontId="5"/>
  </si>
  <si>
    <r>
      <t xml:space="preserve">0:13:39 </t>
    </r>
    <r>
      <rPr>
        <sz val="10"/>
        <color rgb="FF0000FF"/>
        <rFont val="Meiryo UI"/>
        <family val="3"/>
        <charset val="128"/>
      </rPr>
      <t>(+0:04:20)</t>
    </r>
    <phoneticPr fontId="5"/>
  </si>
  <si>
    <r>
      <t xml:space="preserve">0:00:55 </t>
    </r>
    <r>
      <rPr>
        <sz val="10"/>
        <color rgb="FFFF0000"/>
        <rFont val="Meiryo UI"/>
        <family val="3"/>
        <charset val="128"/>
      </rPr>
      <t>(-0:00:01)</t>
    </r>
    <phoneticPr fontId="5"/>
  </si>
  <si>
    <r>
      <t xml:space="preserve">0:12:02 </t>
    </r>
    <r>
      <rPr>
        <sz val="10"/>
        <color rgb="FFFF0000"/>
        <rFont val="Meiryo UI"/>
        <family val="3"/>
        <charset val="128"/>
      </rPr>
      <t>(-0:00:18)</t>
    </r>
    <phoneticPr fontId="5"/>
  </si>
  <si>
    <r>
      <t xml:space="preserve">0:01:28 </t>
    </r>
    <r>
      <rPr>
        <sz val="10"/>
        <color rgb="FFFF0000"/>
        <rFont val="Meiryo UI"/>
        <family val="3"/>
        <charset val="128"/>
      </rPr>
      <t>(-0:00:17)</t>
    </r>
    <phoneticPr fontId="5"/>
  </si>
  <si>
    <r>
      <t xml:space="preserve">0:10:12 </t>
    </r>
    <r>
      <rPr>
        <sz val="10"/>
        <color rgb="FF0000FF"/>
        <rFont val="Meiryo UI"/>
        <family val="3"/>
        <charset val="128"/>
      </rPr>
      <t>(+0:00:48)</t>
    </r>
    <phoneticPr fontId="5"/>
  </si>
  <si>
    <r>
      <t xml:space="preserve">0:00:43 </t>
    </r>
    <r>
      <rPr>
        <sz val="10"/>
        <color rgb="FF0000FF"/>
        <rFont val="Meiryo UI"/>
        <family val="3"/>
        <charset val="128"/>
      </rPr>
      <t>(+0:00:02)</t>
    </r>
    <phoneticPr fontId="5"/>
  </si>
  <si>
    <t>適用されたフィルター: '
'[usertitle] が OP である'
'[年月_表示用] が 今月 または 2026年06月 である'
'[rowdate] が 2026年7月18日, 2026年7月17日, 2026年7月16日, 2026年7月15日, 2026年7月14日, 2026年7月13日 または 2026年7月12日 である</t>
  </si>
  <si>
    <t>①転送のページこんな感じの数値にしてほしい</t>
  </si>
  <si>
    <t>対応件数が転送以外も入っているので転送率との相関性がわからない</t>
  </si>
  <si>
    <t>②生産性</t>
  </si>
  <si>
    <t>棒グラフは秒表記だが下の表が時間表記になっているので統一を</t>
  </si>
  <si>
    <t>③この資料作る際の、元データ等はOPNWの共有フォルダにおいてほしい。</t>
  </si>
  <si>
    <t>（ローカルだと我々が確認、修正が出来ないので）</t>
  </si>
  <si>
    <t>今週転送率ボトム層のヒアリングしているのでヒアリング後の推移みてほしいです。</t>
  </si>
  <si>
    <t>生産性の指標が（新人）ATT、ACWだけだったりしていたので記載する指標は統一でお願いします！</t>
  </si>
  <si>
    <t>修正イメージ</t>
  </si>
  <si>
    <t xml:space="preserve"> </t>
    <phoneticPr fontId="7"/>
  </si>
  <si>
    <t>5/3～5/9</t>
    <phoneticPr fontId="7"/>
  </si>
  <si>
    <t>5/10～5/16</t>
  </si>
  <si>
    <t>5/17～5/23</t>
  </si>
  <si>
    <t>5/24～5/30</t>
    <phoneticPr fontId="7"/>
  </si>
  <si>
    <t>5/31～6/6</t>
    <phoneticPr fontId="7"/>
  </si>
  <si>
    <t>6/14～6/20</t>
    <phoneticPr fontId="7"/>
  </si>
  <si>
    <t>6/21～6/27</t>
    <phoneticPr fontId="7"/>
  </si>
  <si>
    <t>6/28～7/4</t>
    <phoneticPr fontId="7"/>
  </si>
  <si>
    <t>7/5~7/11</t>
    <phoneticPr fontId="7"/>
  </si>
  <si>
    <t>及川　真理子</t>
  </si>
  <si>
    <t>応答件数</t>
    <rPh sb="0" eb="4">
      <t>オウトウケンスウ</t>
    </rPh>
    <phoneticPr fontId="7"/>
  </si>
  <si>
    <t>横山　田恵子</t>
  </si>
  <si>
    <t>おかけ直し依頼</t>
    <rPh sb="3" eb="4">
      <t>ナオ</t>
    </rPh>
    <rPh sb="5" eb="7">
      <t>イライ</t>
    </rPh>
    <phoneticPr fontId="7"/>
  </si>
  <si>
    <t>S⇒J転送</t>
    <rPh sb="3" eb="5">
      <t>テンソウ</t>
    </rPh>
    <phoneticPr fontId="7"/>
  </si>
  <si>
    <t>転送割合</t>
    <rPh sb="0" eb="4">
      <t>テンソウワリアイ</t>
    </rPh>
    <phoneticPr fontId="7"/>
  </si>
  <si>
    <t/>
  </si>
  <si>
    <t>鳴瀬　和歌子</t>
  </si>
  <si>
    <t>高森　真理子</t>
  </si>
  <si>
    <t>-</t>
    <phoneticPr fontId="7"/>
  </si>
  <si>
    <t>阿部　賢一</t>
    <phoneticPr fontId="7"/>
  </si>
  <si>
    <t>針生　尉</t>
  </si>
  <si>
    <t>田辺　益子</t>
  </si>
  <si>
    <t>古山　愛里沙</t>
  </si>
  <si>
    <t>柳谷　敬子</t>
  </si>
  <si>
    <t>長野　祐貴</t>
  </si>
  <si>
    <t>鈴木　健一郎</t>
  </si>
  <si>
    <t>相良　智絵</t>
  </si>
  <si>
    <t>佐藤　圭</t>
  </si>
  <si>
    <t>田口　大</t>
  </si>
  <si>
    <t>千坂　ゆき江</t>
  </si>
  <si>
    <t>ボトム層</t>
    <rPh sb="3" eb="4">
      <t>ソウ</t>
    </rPh>
    <phoneticPr fontId="7"/>
  </si>
  <si>
    <t>渡邉　民香</t>
  </si>
  <si>
    <t>藤原　弥那</t>
  </si>
  <si>
    <t>高根　弥生</t>
  </si>
  <si>
    <t>三原　健太</t>
  </si>
  <si>
    <t>佐々木　あゆみ</t>
  </si>
  <si>
    <t>乙部　智恵子</t>
  </si>
  <si>
    <t>トップ層</t>
    <rPh sb="3" eb="4">
      <t>ソウ</t>
    </rPh>
    <phoneticPr fontId="7"/>
  </si>
  <si>
    <t>高橋　ちかこ</t>
  </si>
  <si>
    <t>若生　明美</t>
  </si>
  <si>
    <t>林　範子</t>
  </si>
  <si>
    <t>千葉　和己</t>
  </si>
  <si>
    <t>菅澤　紀美江</t>
  </si>
  <si>
    <t>桐生　奈津子</t>
  </si>
  <si>
    <t>高橋　加奈子</t>
  </si>
  <si>
    <t>伊藤　志保</t>
  </si>
  <si>
    <t>草野　久美</t>
  </si>
  <si>
    <t>齋藤　みはる</t>
  </si>
  <si>
    <t>髙松　由理</t>
  </si>
  <si>
    <t>鈴木　奈緒</t>
  </si>
  <si>
    <t>総計</t>
  </si>
  <si>
    <t>全体</t>
  </si>
  <si>
    <t>既存</t>
  </si>
  <si>
    <t>新人</t>
  </si>
  <si>
    <t>転送開始日(5/2)</t>
  </si>
  <si>
    <t>5/3～5/9</t>
  </si>
  <si>
    <t>5/24～5/30</t>
  </si>
  <si>
    <t>5/31～6/6</t>
  </si>
  <si>
    <t>6/14～6/20</t>
  </si>
  <si>
    <t>6/21～6/27</t>
  </si>
  <si>
    <t>6/28～7/4</t>
  </si>
  <si>
    <t>7/5～7/11</t>
    <phoneticPr fontId="7"/>
  </si>
  <si>
    <t>5月2日</t>
  </si>
  <si>
    <t>5月3日</t>
  </si>
  <si>
    <t>5月4日</t>
  </si>
  <si>
    <t>5月5日</t>
  </si>
  <si>
    <t>5月6日</t>
  </si>
  <si>
    <t>5月7日</t>
  </si>
  <si>
    <t>5月8日</t>
  </si>
  <si>
    <t>5月9日</t>
  </si>
  <si>
    <t>5月10日</t>
  </si>
  <si>
    <t>5月11日</t>
  </si>
  <si>
    <t>5月12日</t>
  </si>
  <si>
    <t>5月13日</t>
  </si>
  <si>
    <t>5月14日</t>
  </si>
  <si>
    <t>5月15日</t>
  </si>
  <si>
    <t>5月16日</t>
  </si>
  <si>
    <t>5月17日</t>
  </si>
  <si>
    <t>5月18日</t>
  </si>
  <si>
    <t>5月19日</t>
  </si>
  <si>
    <t>5月20日</t>
  </si>
  <si>
    <t>5月21日</t>
  </si>
  <si>
    <t>5月22日</t>
  </si>
  <si>
    <t>5月23日</t>
  </si>
  <si>
    <t>5月24日</t>
  </si>
  <si>
    <t>5月25日</t>
  </si>
  <si>
    <t>5月26日</t>
  </si>
  <si>
    <t>5月27日</t>
  </si>
  <si>
    <t>5月28日</t>
  </si>
  <si>
    <t>5月29日</t>
  </si>
  <si>
    <t>5月30日</t>
  </si>
  <si>
    <t>5月31日</t>
  </si>
  <si>
    <t>6月1日</t>
  </si>
  <si>
    <t>6月2日</t>
  </si>
  <si>
    <t>6月3日</t>
  </si>
  <si>
    <t>6月4日</t>
  </si>
  <si>
    <t>6月5日</t>
  </si>
  <si>
    <t>6月6日</t>
  </si>
  <si>
    <t>6月7日</t>
  </si>
  <si>
    <t>6月8日</t>
  </si>
  <si>
    <t>6月9日</t>
  </si>
  <si>
    <t>6月10日</t>
  </si>
  <si>
    <t>6月11日</t>
  </si>
  <si>
    <t>6月12日</t>
  </si>
  <si>
    <t>6月13日</t>
  </si>
  <si>
    <t>6月14日</t>
  </si>
  <si>
    <t>6月15日</t>
  </si>
  <si>
    <t>6月16日</t>
  </si>
  <si>
    <t>6月17日</t>
  </si>
  <si>
    <t>6月18日</t>
  </si>
  <si>
    <t>6月19日</t>
  </si>
  <si>
    <t>6月20日</t>
  </si>
  <si>
    <t>6月21日</t>
  </si>
  <si>
    <t>6月22日</t>
  </si>
  <si>
    <t>6月23日</t>
  </si>
  <si>
    <t>6月24日</t>
  </si>
  <si>
    <t>6月25日</t>
  </si>
  <si>
    <t>6月26日</t>
  </si>
  <si>
    <t>6月27日</t>
  </si>
  <si>
    <t>6月28日</t>
  </si>
  <si>
    <t>6月29日</t>
  </si>
  <si>
    <t>6月30日</t>
  </si>
  <si>
    <t>7月1日</t>
  </si>
  <si>
    <t>7月2日</t>
  </si>
  <si>
    <t>7月3日</t>
  </si>
  <si>
    <t>7月4日</t>
  </si>
  <si>
    <t>7月5日</t>
  </si>
  <si>
    <t>7月6日</t>
  </si>
  <si>
    <t>7月7日</t>
  </si>
  <si>
    <t>7月8日</t>
  </si>
  <si>
    <t>7月9日</t>
  </si>
  <si>
    <t>7月10日</t>
  </si>
  <si>
    <t>7月11日</t>
  </si>
  <si>
    <t>7月12日</t>
  </si>
  <si>
    <t>7月13日</t>
  </si>
  <si>
    <t>7月14日</t>
  </si>
  <si>
    <t>7月15日</t>
  </si>
  <si>
    <t>7月16日</t>
  </si>
  <si>
    <t>7月17日</t>
  </si>
  <si>
    <t>7月18日</t>
  </si>
  <si>
    <t>阿部　賢一</t>
  </si>
  <si>
    <t>遠藤　良弘</t>
  </si>
  <si>
    <t>紺野　真紀</t>
  </si>
  <si>
    <t>髙橋　慎子</t>
  </si>
  <si>
    <t>転送可能件数</t>
    <phoneticPr fontId="5"/>
  </si>
  <si>
    <t xml:space="preserve"> S⇒J転送件数</t>
  </si>
  <si>
    <t>転送割合</t>
    <rPh sb="0" eb="4">
      <t>テンソウワリアイ</t>
    </rPh>
    <phoneticPr fontId="5"/>
  </si>
  <si>
    <t>年月_yyyy年MM月</t>
  </si>
  <si>
    <t>平均通話時間</t>
  </si>
  <si>
    <t>平均後処理時間</t>
  </si>
  <si>
    <t>平均保留時間</t>
  </si>
  <si>
    <t>2025年09月</t>
  </si>
  <si>
    <t>2025年10月</t>
  </si>
  <si>
    <t>2025年11月</t>
  </si>
  <si>
    <t>2025年12月</t>
  </si>
  <si>
    <t>2026年01月</t>
  </si>
  <si>
    <t>2026年02月</t>
  </si>
  <si>
    <t>2026年03月</t>
  </si>
  <si>
    <t>2026年04月</t>
  </si>
  <si>
    <t>2026年05月</t>
  </si>
  <si>
    <t>2026年06月</t>
  </si>
  <si>
    <t>2026年07月</t>
  </si>
  <si>
    <t>0705～0711</t>
    <phoneticPr fontId="5"/>
  </si>
  <si>
    <t>0628～0704</t>
    <phoneticPr fontId="5"/>
  </si>
  <si>
    <t>0712～0718</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</si>
</sst>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
    <numFmt numFmtId="177" formatCode="[$-F400]h:mm:ss\ AM/PM"/>
    <numFmt numFmtId="178" formatCode="0.0%;\-0.0%;0.0%"/>
    <numFmt numFmtId="179" formatCode="m/d"/>
  </numFmts>
  <fonts count="18" x14ac:knownFonts="1">
    <font>
      <sz val="11"/>
      <name val="游ゴシック"/>
    </font>
    <font>
      <sz val="11"/>
      <color theme="1"/>
      <name val="游ゴシック"/>
      <family val="2"/>
      <charset val="128"/>
      <scheme val="minor"/>
    </font>
    <font>
      <b/>
      <sz val="11"/>
      <name val="游ゴシック"/>
      <family val="3"/>
      <charset val="128"/>
    </font>
    <font>
      <sz val="11"/>
      <name val="游ゴシック"/>
      <family val="3"/>
      <charset val="128"/>
    </font>
    <font>
      <b/>
      <sz val="11"/>
      <color theme="0"/>
      <name val="游ゴシック"/>
      <family val="2"/>
      <charset val="128"/>
      <scheme val="minor"/>
    </font>
    <font>
      <sz val="6"/>
      <name val="ＭＳ Ｐゴシック"/>
      <family val="3"/>
      <charset val="128"/>
    </font>
    <font>
      <b/>
      <sz val="10"/>
      <color theme="0"/>
      <name val="Meiryo UI"/>
      <family val="3"/>
      <charset val="128"/>
    </font>
    <font>
      <sz val="6"/>
      <name val="游ゴシック"/>
      <family val="3"/>
      <charset val="128"/>
      <scheme val="minor"/>
    </font>
    <font>
      <sz val="11"/>
      <color theme="1"/>
      <name val="游ゴシック"/>
      <family val="2"/>
      <scheme val="minor"/>
    </font>
    <font>
      <sz val="10"/>
      <color theme="1"/>
      <name val="Meiryo UI"/>
      <family val="3"/>
      <charset val="128"/>
    </font>
    <font>
      <sz val="11"/>
      <color theme="1"/>
      <name val="Meiryo UI"/>
      <family val="3"/>
      <charset val="128"/>
    </font>
    <font>
      <sz val="6"/>
      <color theme="1"/>
      <name val="Meiryo UI"/>
      <family val="3"/>
      <charset val="128"/>
    </font>
    <font>
      <sz val="10"/>
      <color rgb="FF000000"/>
      <name val="Meiryo UI"/>
      <family val="3"/>
      <charset val="128"/>
    </font>
    <font>
      <sz val="10"/>
      <color rgb="FF0000FF"/>
      <name val="Meiryo UI"/>
      <family val="3"/>
      <charset val="128"/>
    </font>
    <font>
      <sz val="10"/>
      <color rgb="FFFF0000"/>
      <name val="Meiryo UI"/>
      <family val="3"/>
      <charset val="128"/>
    </font>
    <font>
      <sz val="11"/>
      <color theme="1"/>
      <name val="Segoe UI"/>
      <family val="2"/>
    </font>
    <font>
      <b/>
      <sz val="10"/>
      <color theme="1"/>
      <name val="Meiryo UI"/>
      <family val="3"/>
      <charset val="128"/>
    </font>
    <font>
      <sz val="12"/>
      <color theme="1"/>
      <name val="Meiryo UI"/>
      <family val="3"/>
      <charset val="128"/>
    </font>
  </fonts>
  <fills count="4">
    <fill>
      <patternFill patternType="none"/>
    </fill>
    <fill>
      <patternFill patternType="gray125"/>
    </fill>
    <fill>
      <patternFill patternType="solid">
        <fgColor rgb="FFA5A5A5"/>
      </patternFill>
    </fill>
    <fill>
      <patternFill patternType="solid">
        <fgColor rgb="FFFFFFCC"/>
      </patternFill>
    </fill>
  </fills>
  <borders count="20">
    <border>
      <left/>
      <right/>
      <top/>
      <bottom/>
      <diagonal/>
    </border>
    <border>
      <left/>
      <right/>
      <top/>
      <bottom style="thin">
        <color auto="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style="dashed">
        <color theme="4"/>
      </bottom>
      <diagonal/>
    </border>
    <border>
      <left style="thin">
        <color theme="4"/>
      </left>
      <right/>
      <top style="thin">
        <color theme="4"/>
      </top>
      <bottom style="dashed">
        <color theme="4"/>
      </bottom>
      <diagonal/>
    </border>
    <border>
      <left style="thin">
        <color theme="4"/>
      </left>
      <right style="thin">
        <color theme="4"/>
      </right>
      <top style="dashed">
        <color theme="4"/>
      </top>
      <bottom style="dashed">
        <color theme="4"/>
      </bottom>
      <diagonal/>
    </border>
    <border>
      <left style="thin">
        <color theme="4"/>
      </left>
      <right/>
      <top style="dashed">
        <color theme="4"/>
      </top>
      <bottom style="dashed">
        <color theme="4"/>
      </bottom>
      <diagonal/>
    </border>
    <border>
      <left style="thin">
        <color theme="4"/>
      </left>
      <right style="thin">
        <color theme="4"/>
      </right>
      <top style="dashed">
        <color theme="4"/>
      </top>
      <bottom style="thin">
        <color theme="4"/>
      </bottom>
      <diagonal/>
    </border>
    <border>
      <left style="thin">
        <color theme="4"/>
      </left>
      <right/>
      <top style="dashed">
        <color theme="4"/>
      </top>
      <bottom style="thin">
        <color theme="4"/>
      </bottom>
      <diagonal/>
    </border>
  </borders>
  <cellStyleXfs count="6">
    <xf numFmtId="0" fontId="0" fillId="0" borderId="0">
      <alignment vertical="center"/>
    </xf>
    <xf numFmtId="0" fontId="4" fillId="2" borderId="2" applyNumberFormat="0" applyAlignment="0" applyProtection="0">
      <alignment vertical="center"/>
    </xf>
    <xf numFmtId="0" fontId="3" fillId="0" borderId="0">
      <alignment vertical="center"/>
    </xf>
    <xf numFmtId="0" fontId="8" fillId="0" borderId="0"/>
    <xf numFmtId="0" fontId="8" fillId="3" borderId="3" applyNumberFormat="0" applyFont="0" applyAlignment="0" applyProtection="0">
      <alignment vertical="center"/>
    </xf>
    <xf numFmtId="0" fontId="1" fillId="0" borderId="0">
      <alignment vertical="center"/>
    </xf>
  </cellStyleXfs>
  <cellXfs count="82">
    <xf numFmtId="0" fontId="0" fillId="0" borderId="0" xfId="0">
      <alignment vertical="center"/>
    </xf>
    <xf numFmtId="0" fontId="3" fillId="0" borderId="0" xfId="2">
      <alignment vertical="center"/>
    </xf>
    <xf numFmtId="177" fontId="2" fillId="0" borderId="0" xfId="2" applyNumberFormat="1" applyFont="1" applyAlignment="1"/>
    <xf numFmtId="21" fontId="2" fillId="0" borderId="0" xfId="2" applyNumberFormat="1" applyFont="1" applyAlignment="1"/>
    <xf numFmtId="178" fontId="2" fillId="0" borderId="0" xfId="2" applyNumberFormat="1" applyFont="1" applyAlignment="1"/>
    <xf numFmtId="176" fontId="2" fillId="0" borderId="0" xfId="2" applyNumberFormat="1" applyFont="1" applyAlignment="1"/>
    <xf numFmtId="1" fontId="2" fillId="0" borderId="0" xfId="2" applyNumberFormat="1" applyFont="1" applyAlignment="1"/>
    <xf numFmtId="0" fontId="2" fillId="0" borderId="0" xfId="2" applyFont="1" applyAlignment="1"/>
    <xf numFmtId="3" fontId="2" fillId="0" borderId="0" xfId="2" applyNumberFormat="1" applyFont="1" applyAlignment="1"/>
    <xf numFmtId="177" fontId="3" fillId="0" borderId="0" xfId="2" applyNumberFormat="1" applyAlignment="1"/>
    <xf numFmtId="21" fontId="3" fillId="0" borderId="0" xfId="2" applyNumberFormat="1" applyAlignment="1"/>
    <xf numFmtId="178" fontId="3" fillId="0" borderId="0" xfId="2" applyNumberFormat="1" applyAlignment="1"/>
    <xf numFmtId="176" fontId="3" fillId="0" borderId="0" xfId="2" applyNumberFormat="1" applyAlignment="1"/>
    <xf numFmtId="1" fontId="3" fillId="0" borderId="0" xfId="2" applyNumberFormat="1" applyAlignment="1"/>
    <xf numFmtId="3" fontId="3" fillId="0" borderId="0" xfId="2" applyNumberFormat="1" applyAlignment="1"/>
    <xf numFmtId="0" fontId="3" fillId="0" borderId="1" xfId="2" applyBorder="1" applyAlignment="1"/>
    <xf numFmtId="0" fontId="6" fillId="2" borderId="0" xfId="1" applyFont="1" applyBorder="1" applyAlignment="1">
      <alignment vertical="center"/>
    </xf>
    <xf numFmtId="0" fontId="9" fillId="0" borderId="0" xfId="3" applyFont="1" applyAlignment="1">
      <alignment vertical="center"/>
    </xf>
    <xf numFmtId="0" fontId="9" fillId="3" borderId="0" xfId="4" applyFont="1" applyBorder="1" applyAlignment="1">
      <alignment vertical="center"/>
    </xf>
    <xf numFmtId="0" fontId="9" fillId="0" borderId="0" xfId="5" applyFont="1">
      <alignment vertical="center"/>
    </xf>
    <xf numFmtId="0" fontId="10" fillId="0" borderId="0" xfId="3" applyFont="1"/>
    <xf numFmtId="0" fontId="9" fillId="0" borderId="0" xfId="3" applyFont="1" applyAlignment="1">
      <alignment horizontal="center" vertical="center"/>
    </xf>
    <xf numFmtId="0" fontId="9" fillId="0" borderId="0" xfId="3" applyFont="1" applyAlignment="1">
      <alignment horizontal="center" vertical="center" wrapText="1"/>
    </xf>
    <xf numFmtId="0" fontId="9" fillId="0" borderId="0" xfId="5" applyFont="1" applyAlignment="1">
      <alignment horizontal="center" vertical="center"/>
    </xf>
    <xf numFmtId="0" fontId="12" fillId="0" borderId="0" xfId="3" applyFont="1" applyAlignment="1">
      <alignment vertical="center"/>
    </xf>
    <xf numFmtId="0" fontId="12" fillId="0" borderId="0" xfId="3" applyFont="1" applyAlignment="1">
      <alignment vertical="center" wrapText="1"/>
    </xf>
    <xf numFmtId="21" fontId="12" fillId="0" borderId="0" xfId="3" applyNumberFormat="1" applyFont="1" applyAlignment="1">
      <alignment vertical="center"/>
    </xf>
    <xf numFmtId="0" fontId="12" fillId="0" borderId="0" xfId="3" applyFont="1" applyAlignment="1">
      <alignment horizontal="right" vertical="center"/>
    </xf>
    <xf numFmtId="21" fontId="12" fillId="0" borderId="0" xfId="3" applyNumberFormat="1" applyFont="1" applyAlignment="1">
      <alignment horizontal="center" vertical="center"/>
    </xf>
    <xf numFmtId="0" fontId="12" fillId="0" borderId="0" xfId="3" applyFont="1" applyAlignment="1">
      <alignment horizontal="left" vertical="center"/>
    </xf>
    <xf numFmtId="0" fontId="9" fillId="0" borderId="0" xfId="3" applyFont="1" applyAlignment="1">
      <alignment horizontal="left" vertical="center"/>
    </xf>
    <xf numFmtId="0" fontId="12" fillId="0" borderId="0" xfId="3" applyFont="1" applyAlignment="1">
      <alignment horizontal="left" vertical="center" wrapText="1"/>
    </xf>
    <xf numFmtId="21" fontId="12" fillId="0" borderId="0" xfId="3" applyNumberFormat="1" applyFont="1" applyAlignment="1">
      <alignment horizontal="left" vertical="center"/>
    </xf>
    <xf numFmtId="21" fontId="9" fillId="0" borderId="0" xfId="3" applyNumberFormat="1" applyFont="1" applyAlignment="1">
      <alignment horizontal="left" vertical="center"/>
    </xf>
    <xf numFmtId="0" fontId="10" fillId="0" borderId="0" xfId="3" applyFont="1" applyAlignment="1">
      <alignment vertical="center"/>
    </xf>
    <xf numFmtId="0" fontId="10" fillId="0" borderId="0" xfId="5" applyFont="1">
      <alignment vertical="center"/>
    </xf>
    <xf numFmtId="0" fontId="9" fillId="3" borderId="0" xfId="4" applyFont="1" applyBorder="1" applyAlignment="1">
      <alignment horizontal="left" vertical="center"/>
    </xf>
    <xf numFmtId="0" fontId="12" fillId="0" borderId="0" xfId="5" applyFont="1" applyAlignment="1">
      <alignment horizontal="left" vertical="center"/>
    </xf>
    <xf numFmtId="0" fontId="3" fillId="0" borderId="0" xfId="0" applyFont="1">
      <alignment vertical="center"/>
    </xf>
    <xf numFmtId="0" fontId="10" fillId="0" borderId="0" xfId="3" applyFont="1" applyAlignment="1">
      <alignment horizontal="center" vertical="center"/>
    </xf>
    <xf numFmtId="0" fontId="8" fillId="0" borderId="0" xfId="3" applyAlignment="1">
      <alignment horizontal="center"/>
    </xf>
    <xf numFmtId="0" fontId="8" fillId="0" borderId="0" xfId="3" applyAlignment="1">
      <alignment horizontal="center" vertical="center"/>
    </xf>
    <xf numFmtId="0" fontId="8" fillId="0" borderId="0" xfId="3"/>
    <xf numFmtId="179" fontId="9" fillId="3" borderId="4" xfId="4" applyNumberFormat="1" applyFont="1" applyBorder="1" applyAlignment="1">
      <alignment horizontal="center" vertical="center"/>
    </xf>
    <xf numFmtId="0" fontId="9" fillId="3" borderId="4" xfId="4" applyFont="1" applyBorder="1" applyAlignment="1">
      <alignment horizontal="center" vertical="center"/>
    </xf>
    <xf numFmtId="0" fontId="15" fillId="0" borderId="0" xfId="3" applyFont="1" applyAlignment="1">
      <alignment horizontal="center" vertical="center"/>
    </xf>
    <xf numFmtId="0" fontId="9" fillId="0" borderId="4" xfId="3" applyFont="1" applyBorder="1" applyAlignment="1">
      <alignment horizontal="center" vertical="center"/>
    </xf>
    <xf numFmtId="0" fontId="9" fillId="0" borderId="5" xfId="3" applyFont="1" applyBorder="1" applyAlignment="1">
      <alignment horizontal="center" vertical="center"/>
    </xf>
    <xf numFmtId="0" fontId="9" fillId="0" borderId="6" xfId="3" applyFont="1" applyBorder="1" applyAlignment="1">
      <alignment horizontal="center" vertical="center"/>
    </xf>
    <xf numFmtId="0" fontId="9" fillId="0" borderId="7"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9" fontId="9" fillId="0" borderId="10" xfId="3" applyNumberFormat="1" applyFont="1" applyBorder="1" applyAlignment="1">
      <alignment horizontal="center" vertical="center"/>
    </xf>
    <xf numFmtId="0" fontId="9" fillId="0" borderId="11" xfId="3" applyFont="1" applyBorder="1" applyAlignment="1">
      <alignment horizontal="center" vertical="center"/>
    </xf>
    <xf numFmtId="9" fontId="16" fillId="0" borderId="10" xfId="3" applyNumberFormat="1" applyFont="1" applyBorder="1" applyAlignment="1">
      <alignment horizontal="center" vertical="center"/>
    </xf>
    <xf numFmtId="0" fontId="9" fillId="0" borderId="6"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17" fillId="0" borderId="11" xfId="3" applyFont="1" applyBorder="1" applyAlignment="1">
      <alignment horizontal="distributed" vertical="center" justifyLastLine="1"/>
    </xf>
    <xf numFmtId="0" fontId="17" fillId="0" borderId="12" xfId="3" applyFont="1" applyBorder="1" applyAlignment="1">
      <alignment horizontal="distributed" vertical="center" justifyLastLine="1"/>
    </xf>
    <xf numFmtId="0" fontId="8" fillId="0" borderId="0" xfId="3" applyAlignment="1">
      <alignment horizontal="left"/>
    </xf>
    <xf numFmtId="9" fontId="8" fillId="0" borderId="0" xfId="3" applyNumberFormat="1" applyAlignment="1">
      <alignment horizontal="center"/>
    </xf>
    <xf numFmtId="9" fontId="9" fillId="0" borderId="0" xfId="3" applyNumberFormat="1" applyFont="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3" fillId="0" borderId="0" xfId="0" applyFont="1" applyBorder="1">
      <alignment vertical="center"/>
    </xf>
    <xf numFmtId="0" fontId="3" fillId="0" borderId="0" xfId="0" applyFont="1" applyBorder="1" applyAlignment="1">
      <alignment horizontal="center" vertical="center"/>
    </xf>
    <xf numFmtId="0" fontId="2" fillId="0" borderId="13" xfId="0" applyFont="1" applyBorder="1" applyAlignment="1">
      <alignment horizontal="center" vertical="center"/>
    </xf>
    <xf numFmtId="0" fontId="0" fillId="0" borderId="14" xfId="0" applyBorder="1" applyAlignment="1">
      <alignment horizontal="center" vertical="center"/>
    </xf>
    <xf numFmtId="0" fontId="3" fillId="0" borderId="15" xfId="0" applyFon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3" fillId="0" borderId="17" xfId="0" applyFont="1" applyBorder="1" applyAlignment="1">
      <alignment horizontal="center" vertical="center"/>
    </xf>
    <xf numFmtId="0" fontId="0" fillId="0" borderId="18" xfId="0" applyBorder="1" applyAlignment="1">
      <alignment horizontal="center" vertical="center"/>
    </xf>
    <xf numFmtId="0" fontId="3" fillId="0" borderId="19" xfId="0" applyFont="1"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 xfId="0" applyBorder="1" applyAlignment="1"/>
    <xf numFmtId="21" fontId="0" fillId="0" borderId="0" xfId="0" applyNumberFormat="1" applyAlignment="1"/>
    <xf numFmtId="177" fontId="0" fillId="0" borderId="0" xfId="0" applyNumberFormat="1" applyAlignment="1"/>
    <xf numFmtId="21" fontId="0" fillId="0" borderId="0" xfId="0" applyNumberFormat="1">
      <alignment vertical="center"/>
    </xf>
  </cellXfs>
  <cellStyles count="6">
    <cellStyle name="チェック セル" xfId="1" builtinId="23"/>
    <cellStyle name="メモ 2" xfId="4" xr:uid="{9ACB3768-A50F-41B5-861E-44A2D4026ADC}"/>
    <cellStyle name="標準" xfId="0" builtinId="0"/>
    <cellStyle name="標準 2" xfId="2" xr:uid="{B13C8313-1FD9-420E-8AFA-3AA647B52CF0}"/>
    <cellStyle name="標準 3" xfId="3" xr:uid="{B51176DF-4162-4D26-8255-23BDEA10DF5E}"/>
    <cellStyle name="標準 8" xfId="5" xr:uid="{9BCC38CE-2733-446D-8878-F77DFBB3F926}"/>
  </cellStyles>
  <dxfs count="16">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font>
        <color rgb="FFC00000"/>
      </font>
    </dxf>
    <dxf>
      <fill>
        <patternFill patternType="gray0625">
          <bgColor theme="0" tint="-0.24994659260841701"/>
        </patternFill>
      </fill>
    </dxf>
    <dxf>
      <fill>
        <patternFill>
          <bgColor theme="9" tint="0.39994506668294322"/>
        </patternFill>
      </fill>
    </dxf>
    <dxf>
      <border>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JP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15</xdr:col>
      <xdr:colOff>252693</xdr:colOff>
      <xdr:row>11</xdr:row>
      <xdr:rowOff>154081</xdr:rowOff>
    </xdr:to>
    <xdr:pic>
      <xdr:nvPicPr>
        <xdr:cNvPr id="4" name="図 3">
          <a:extLst>
            <a:ext uri="{FF2B5EF4-FFF2-40B4-BE49-F238E27FC236}">
              <a16:creationId xmlns:a16="http://schemas.microsoft.com/office/drawing/2014/main" id="{D67D3C96-EA89-5BB3-9855-FC858A012876}"/>
            </a:ext>
          </a:extLst>
        </xdr:cNvPr>
        <xdr:cNvPicPr>
          <a:picLocks noChangeAspect="1"/>
        </xdr:cNvPicPr>
      </xdr:nvPicPr>
      <xdr:blipFill>
        <a:blip xmlns:r="http://schemas.openxmlformats.org/officeDocument/2006/relationships" r:embed="rId1"/>
        <a:stretch>
          <a:fillRect/>
        </a:stretch>
      </xdr:blipFill>
      <xdr:spPr>
        <a:xfrm>
          <a:off x="11620500" y="1647265"/>
          <a:ext cx="10506075" cy="1095375"/>
        </a:xfrm>
        <a:prstGeom prst="rect">
          <a:avLst/>
        </a:prstGeom>
      </xdr:spPr>
    </xdr:pic>
    <xdr:clientData/>
  </xdr:twoCellAnchor>
  <xdr:twoCellAnchor editAs="oneCell">
    <xdr:from>
      <xdr:col>0</xdr:col>
      <xdr:colOff>0</xdr:colOff>
      <xdr:row>17</xdr:row>
      <xdr:rowOff>0</xdr:rowOff>
    </xdr:from>
    <xdr:to>
      <xdr:col>15</xdr:col>
      <xdr:colOff>666750</xdr:colOff>
      <xdr:row>42</xdr:row>
      <xdr:rowOff>219075</xdr:rowOff>
    </xdr:to>
    <xdr:pic>
      <xdr:nvPicPr>
        <xdr:cNvPr id="5" name="図 4">
          <a:extLst>
            <a:ext uri="{FF2B5EF4-FFF2-40B4-BE49-F238E27FC236}">
              <a16:creationId xmlns:a16="http://schemas.microsoft.com/office/drawing/2014/main" id="{A31CEEB1-26B6-4544-A6DC-E5B4BC31A824}"/>
            </a:ext>
          </a:extLst>
        </xdr:cNvPr>
        <xdr:cNvPicPr>
          <a:picLocks noChangeAspect="1"/>
        </xdr:cNvPicPr>
      </xdr:nvPicPr>
      <xdr:blipFill>
        <a:blip xmlns:r="http://schemas.openxmlformats.org/officeDocument/2006/relationships" r:embed="rId2"/>
        <a:stretch>
          <a:fillRect/>
        </a:stretch>
      </xdr:blipFill>
      <xdr:spPr>
        <a:xfrm>
          <a:off x="11620500" y="4000500"/>
          <a:ext cx="10920132" cy="6102163"/>
        </a:xfrm>
        <a:prstGeom prst="rect">
          <a:avLst/>
        </a:prstGeom>
      </xdr:spPr>
    </xdr:pic>
    <xdr:clientData/>
  </xdr:twoCellAnchor>
  <xdr:twoCellAnchor editAs="oneCell">
    <xdr:from>
      <xdr:col>0</xdr:col>
      <xdr:colOff>0</xdr:colOff>
      <xdr:row>45</xdr:row>
      <xdr:rowOff>0</xdr:rowOff>
    </xdr:from>
    <xdr:to>
      <xdr:col>16</xdr:col>
      <xdr:colOff>85725</xdr:colOff>
      <xdr:row>70</xdr:row>
      <xdr:rowOff>171451</xdr:rowOff>
    </xdr:to>
    <xdr:pic>
      <xdr:nvPicPr>
        <xdr:cNvPr id="6" name="図 5">
          <a:extLst>
            <a:ext uri="{FF2B5EF4-FFF2-40B4-BE49-F238E27FC236}">
              <a16:creationId xmlns:a16="http://schemas.microsoft.com/office/drawing/2014/main" id="{3F4F3302-0834-40F5-858D-455AB7E20A9A}"/>
            </a:ext>
          </a:extLst>
        </xdr:cNvPr>
        <xdr:cNvPicPr>
          <a:picLocks noChangeAspect="1"/>
        </xdr:cNvPicPr>
      </xdr:nvPicPr>
      <xdr:blipFill>
        <a:blip xmlns:r="http://schemas.openxmlformats.org/officeDocument/2006/relationships" r:embed="rId3"/>
        <a:stretch>
          <a:fillRect/>
        </a:stretch>
      </xdr:blipFill>
      <xdr:spPr>
        <a:xfrm>
          <a:off x="11620500" y="10589559"/>
          <a:ext cx="11022666" cy="6054539"/>
        </a:xfrm>
        <a:prstGeom prst="rect">
          <a:avLst/>
        </a:prstGeom>
      </xdr:spPr>
    </xdr:pic>
    <xdr:clientData/>
  </xdr:twoCellAnchor>
  <xdr:twoCellAnchor editAs="oneCell">
    <xdr:from>
      <xdr:col>0</xdr:col>
      <xdr:colOff>0</xdr:colOff>
      <xdr:row>72</xdr:row>
      <xdr:rowOff>201706</xdr:rowOff>
    </xdr:from>
    <xdr:to>
      <xdr:col>17</xdr:col>
      <xdr:colOff>571500</xdr:colOff>
      <xdr:row>102</xdr:row>
      <xdr:rowOff>0</xdr:rowOff>
    </xdr:to>
    <xdr:pic>
      <xdr:nvPicPr>
        <xdr:cNvPr id="3" name="図 2">
          <a:extLst>
            <a:ext uri="{FF2B5EF4-FFF2-40B4-BE49-F238E27FC236}">
              <a16:creationId xmlns:a16="http://schemas.microsoft.com/office/drawing/2014/main" id="{F2633222-5A65-FE15-B8D3-A061389FDAD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7145000"/>
          <a:ext cx="12192000" cy="6858000"/>
        </a:xfrm>
        <a:prstGeom prst="rect">
          <a:avLst/>
        </a:prstGeom>
      </xdr:spPr>
    </xdr:pic>
    <xdr:clientData/>
  </xdr:twoCellAnchor>
  <xdr:twoCellAnchor editAs="oneCell">
    <xdr:from>
      <xdr:col>0</xdr:col>
      <xdr:colOff>0</xdr:colOff>
      <xdr:row>104</xdr:row>
      <xdr:rowOff>0</xdr:rowOff>
    </xdr:from>
    <xdr:to>
      <xdr:col>17</xdr:col>
      <xdr:colOff>571500</xdr:colOff>
      <xdr:row>133</xdr:row>
      <xdr:rowOff>33618</xdr:rowOff>
    </xdr:to>
    <xdr:pic>
      <xdr:nvPicPr>
        <xdr:cNvPr id="8" name="図 7">
          <a:extLst>
            <a:ext uri="{FF2B5EF4-FFF2-40B4-BE49-F238E27FC236}">
              <a16:creationId xmlns:a16="http://schemas.microsoft.com/office/drawing/2014/main" id="{97E3CC18-7345-8E14-09D7-540EC87DF7A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4473647"/>
          <a:ext cx="12192000" cy="6858000"/>
        </a:xfrm>
        <a:prstGeom prst="rect">
          <a:avLst/>
        </a:prstGeom>
      </xdr:spPr>
    </xdr:pic>
    <xdr:clientData/>
  </xdr:twoCellAnchor>
  <xdr:twoCellAnchor editAs="oneCell">
    <xdr:from>
      <xdr:col>0</xdr:col>
      <xdr:colOff>0</xdr:colOff>
      <xdr:row>135</xdr:row>
      <xdr:rowOff>168089</xdr:rowOff>
    </xdr:from>
    <xdr:to>
      <xdr:col>17</xdr:col>
      <xdr:colOff>571500</xdr:colOff>
      <xdr:row>164</xdr:row>
      <xdr:rowOff>201706</xdr:rowOff>
    </xdr:to>
    <xdr:pic>
      <xdr:nvPicPr>
        <xdr:cNvPr id="10" name="図 9">
          <a:extLst>
            <a:ext uri="{FF2B5EF4-FFF2-40B4-BE49-F238E27FC236}">
              <a16:creationId xmlns:a16="http://schemas.microsoft.com/office/drawing/2014/main" id="{CE847CD0-75BA-DB1E-4E37-75EFC5C6FBD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1936765"/>
          <a:ext cx="12192000" cy="6858000"/>
        </a:xfrm>
        <a:prstGeom prst="rect">
          <a:avLst/>
        </a:prstGeom>
      </xdr:spPr>
    </xdr:pic>
    <xdr:clientData/>
  </xdr:twoCellAnchor>
  <xdr:twoCellAnchor editAs="oneCell">
    <xdr:from>
      <xdr:col>0</xdr:col>
      <xdr:colOff>0</xdr:colOff>
      <xdr:row>167</xdr:row>
      <xdr:rowOff>0</xdr:rowOff>
    </xdr:from>
    <xdr:to>
      <xdr:col>17</xdr:col>
      <xdr:colOff>571500</xdr:colOff>
      <xdr:row>196</xdr:row>
      <xdr:rowOff>33617</xdr:rowOff>
    </xdr:to>
    <xdr:pic>
      <xdr:nvPicPr>
        <xdr:cNvPr id="12" name="図 11">
          <a:extLst>
            <a:ext uri="{FF2B5EF4-FFF2-40B4-BE49-F238E27FC236}">
              <a16:creationId xmlns:a16="http://schemas.microsoft.com/office/drawing/2014/main" id="{D79E545D-B9CB-0FDC-26BD-F04DF613980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40903071"/>
          <a:ext cx="12137571" cy="71365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6</xdr:col>
          <xdr:colOff>0</xdr:colOff>
          <xdr:row>2</xdr:row>
          <xdr:rowOff>0</xdr:rowOff>
        </xdr:to>
        <xdr:sp macro="" textlink="">
          <xdr:nvSpPr>
            <xdr:cNvPr id="6145" name="Combo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0</xdr:colOff>
          <xdr:row>4</xdr:row>
          <xdr:rowOff>0</xdr:rowOff>
        </xdr:to>
        <xdr:sp macro="" textlink="">
          <xdr:nvSpPr>
            <xdr:cNvPr id="6146" name="ComboBox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4</xdr:col>
          <xdr:colOff>0</xdr:colOff>
          <xdr:row>6</xdr:row>
          <xdr:rowOff>123825</xdr:rowOff>
        </xdr:to>
        <xdr:sp macro="" textlink="">
          <xdr:nvSpPr>
            <xdr:cNvPr id="6147" name="ToggleButton1"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2503;&#12525;&#12472;&#12455;&#12463;&#12488;&#12398;&#12479;&#12452;&#12512;&#12521;&#12452;&#12531;1"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00.NGH&#26989;&#21209;&#29992;.xlsm" TargetMode="External"/><Relationship Id="rId2" Type="http://schemas.openxmlformats.org/officeDocument/2006/relationships/externalLinkPath" Target="https://transcosmos-my.sharepoint.com/personal/takaaki_sugawara_transcosmos_com/Documents/&#12487;&#12473;&#12463;&#12488;&#12483;&#12503;/00.NGH&#26989;&#21209;&#29992;.xlsm" TargetMode="External"/><Relationship Id="rId1" Type="http://schemas.openxmlformats.org/officeDocument/2006/relationships/externalLinkPath" Target="/personal/takaaki_sugawara_transcosmos_com/Documents/&#12487;&#12473;&#12463;&#12488;&#12483;&#12503;/00.NGH&#26989;&#21209;&#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alcs"/>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定型文"/>
      <sheetName val="WinUP状況"/>
      <sheetName val="週報"/>
      <sheetName val="カスコン"/>
      <sheetName val="離職率"/>
      <sheetName val="残業時間"/>
      <sheetName val="理解度テスト"/>
      <sheetName val="SV認定試験"/>
      <sheetName val="ケーブル認定①"/>
      <sheetName val="模擬試験集"/>
      <sheetName val="知識"/>
      <sheetName val="週カレンダー"/>
      <sheetName val="データシート"/>
      <sheetName val="入電傾向"/>
      <sheetName val="転送割合"/>
      <sheetName val="Sheet1"/>
      <sheetName val="【1月週目】実績"/>
      <sheetName val="【月週目】実績"/>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vmlDrawing" Target="../drawings/vmlDrawing1.vml"/><Relationship Id="rId7" Type="http://schemas.openxmlformats.org/officeDocument/2006/relationships/control" Target="../activeX/activeX3.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8.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F402-3FE2-4D1F-836B-EBEA98CEB82F}">
  <sheetPr published="0" codeName="Sheet7"/>
  <dimension ref="A1:V24"/>
  <sheetViews>
    <sheetView tabSelected="1" zoomScale="70" zoomScaleNormal="70" workbookViewId="0">
      <selection activeCell="U34" sqref="U34"/>
    </sheetView>
  </sheetViews>
  <sheetFormatPr defaultRowHeight="18.75" x14ac:dyDescent="0.4"/>
  <cols>
    <col min="19" max="19" width="17.75" bestFit="1" customWidth="1"/>
    <col min="20" max="20" width="13" bestFit="1" customWidth="1"/>
    <col min="21" max="21" width="15.125" bestFit="1" customWidth="1"/>
    <col min="22" max="22" width="13" bestFit="1" customWidth="1"/>
  </cols>
  <sheetData>
    <row r="1" spans="1:22" x14ac:dyDescent="0.4">
      <c r="S1" s="78" t="s">
        <v>870</v>
      </c>
      <c r="T1" s="78" t="s">
        <v>871</v>
      </c>
      <c r="U1" s="78" t="s">
        <v>872</v>
      </c>
      <c r="V1" s="78" t="s">
        <v>873</v>
      </c>
    </row>
    <row r="2" spans="1:22" x14ac:dyDescent="0.4">
      <c r="A2" s="38" t="s">
        <v>713</v>
      </c>
      <c r="S2" t="s">
        <v>874</v>
      </c>
      <c r="T2" s="79">
        <v>3.7847222222222223E-3</v>
      </c>
      <c r="U2" s="79">
        <v>2.2222222222222222E-3</v>
      </c>
      <c r="V2" s="80">
        <v>5.3240740740740744E-4</v>
      </c>
    </row>
    <row r="3" spans="1:22" x14ac:dyDescent="0.4">
      <c r="A3" s="38" t="s">
        <v>714</v>
      </c>
      <c r="S3" t="s">
        <v>875</v>
      </c>
      <c r="T3" s="79">
        <v>1.0856481481481481E-2</v>
      </c>
      <c r="U3" s="79">
        <v>1.7824074074074075E-3</v>
      </c>
      <c r="V3" s="80">
        <v>5.4398148148148144E-4</v>
      </c>
    </row>
    <row r="4" spans="1:22" x14ac:dyDescent="0.4">
      <c r="A4" s="38" t="s">
        <v>715</v>
      </c>
      <c r="S4" t="s">
        <v>876</v>
      </c>
      <c r="T4" s="79">
        <v>1.0474537037037037E-2</v>
      </c>
      <c r="U4" s="79">
        <v>2.1527777777777778E-3</v>
      </c>
      <c r="V4" s="80">
        <v>4.1666666666666669E-4</v>
      </c>
    </row>
    <row r="5" spans="1:22" x14ac:dyDescent="0.4">
      <c r="A5" s="38" t="s">
        <v>716</v>
      </c>
      <c r="S5" t="s">
        <v>877</v>
      </c>
      <c r="T5" s="79">
        <v>9.7222222222222224E-3</v>
      </c>
      <c r="U5" s="79">
        <v>2.6967592592592594E-3</v>
      </c>
      <c r="V5" s="80">
        <v>3.8194444444444446E-4</v>
      </c>
    </row>
    <row r="6" spans="1:22" x14ac:dyDescent="0.4">
      <c r="A6" s="38" t="s">
        <v>717</v>
      </c>
      <c r="S6" t="s">
        <v>878</v>
      </c>
      <c r="T6" s="79">
        <v>8.9351851851851849E-3</v>
      </c>
      <c r="U6" s="79">
        <v>1.9097222222222222E-3</v>
      </c>
      <c r="V6" s="80">
        <v>2.6620370370370372E-4</v>
      </c>
    </row>
    <row r="7" spans="1:22" x14ac:dyDescent="0.4">
      <c r="A7" s="38" t="s">
        <v>718</v>
      </c>
      <c r="S7" t="s">
        <v>879</v>
      </c>
      <c r="T7" s="79">
        <v>9.0856481481481483E-3</v>
      </c>
      <c r="U7" s="79">
        <v>1.5625000000000001E-3</v>
      </c>
      <c r="V7" s="80">
        <v>3.3564814814814812E-4</v>
      </c>
    </row>
    <row r="8" spans="1:22" x14ac:dyDescent="0.4">
      <c r="S8" t="s">
        <v>880</v>
      </c>
      <c r="T8" s="79">
        <v>8.9467592592592585E-3</v>
      </c>
      <c r="U8" s="79">
        <v>1.0763888888888889E-3</v>
      </c>
      <c r="V8" s="80">
        <v>2.0833333333333335E-4</v>
      </c>
    </row>
    <row r="9" spans="1:22" x14ac:dyDescent="0.4">
      <c r="S9" t="s">
        <v>881</v>
      </c>
      <c r="T9" s="79">
        <v>8.8425925925925929E-3</v>
      </c>
      <c r="U9" s="79">
        <v>1.0763888888888889E-3</v>
      </c>
      <c r="V9" s="80">
        <v>1.7361111111111112E-4</v>
      </c>
    </row>
    <row r="10" spans="1:22" x14ac:dyDescent="0.4">
      <c r="S10" t="s">
        <v>882</v>
      </c>
      <c r="T10" s="79">
        <v>9.3749999999999997E-3</v>
      </c>
      <c r="U10" s="79">
        <v>1.0648148148148149E-3</v>
      </c>
      <c r="V10" s="80">
        <v>2.199074074074074E-4</v>
      </c>
    </row>
    <row r="11" spans="1:22" x14ac:dyDescent="0.4">
      <c r="S11" t="s">
        <v>883</v>
      </c>
      <c r="T11" s="79">
        <v>9.2824074074074076E-3</v>
      </c>
      <c r="U11" s="79">
        <v>1.2268518518518518E-3</v>
      </c>
      <c r="V11" s="80">
        <v>2.7777777777777778E-4</v>
      </c>
    </row>
    <row r="12" spans="1:22" x14ac:dyDescent="0.4">
      <c r="S12" t="s">
        <v>884</v>
      </c>
      <c r="T12" s="79">
        <v>8.9930555555555562E-3</v>
      </c>
      <c r="U12" s="79">
        <v>1.1458333333333333E-3</v>
      </c>
      <c r="V12" s="80">
        <v>1.8518518518518518E-4</v>
      </c>
    </row>
    <row r="14" spans="1:22" x14ac:dyDescent="0.4">
      <c r="A14" s="38" t="s">
        <v>721</v>
      </c>
      <c r="S14" s="38" t="s">
        <v>886</v>
      </c>
      <c r="T14" s="81">
        <v>8.7152777777777784E-3</v>
      </c>
      <c r="U14" s="81">
        <v>1.2152777777777778E-3</v>
      </c>
      <c r="V14" s="81">
        <v>2.0833333333333335E-4</v>
      </c>
    </row>
    <row r="15" spans="1:22" x14ac:dyDescent="0.4">
      <c r="A15" s="38" t="s">
        <v>719</v>
      </c>
      <c r="S15" s="38" t="s">
        <v>885</v>
      </c>
      <c r="T15" s="79">
        <v>9.0393518518518522E-3</v>
      </c>
      <c r="U15" s="79">
        <v>1.0763888888888889E-3</v>
      </c>
      <c r="V15" s="80">
        <v>1.7361111111111112E-4</v>
      </c>
    </row>
    <row r="16" spans="1:22" x14ac:dyDescent="0.4">
      <c r="A16" s="38" t="s">
        <v>720</v>
      </c>
      <c r="S16" s="38" t="s">
        <v>887</v>
      </c>
      <c r="T16" s="79">
        <v>9.0972222222222218E-3</v>
      </c>
      <c r="U16" s="79">
        <v>1.1111111111111111E-3</v>
      </c>
      <c r="V16" s="80">
        <v>1.9675925925925926E-4</v>
      </c>
    </row>
    <row r="23" spans="20:20" x14ac:dyDescent="0.4">
      <c r="T23" s="81"/>
    </row>
    <row r="24" spans="20:20" x14ac:dyDescent="0.4">
      <c r="T24" s="81"/>
    </row>
  </sheetData>
  <phoneticPr fontId="5"/>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E603-454C-4011-9274-C308D7A988A2}">
  <sheetPr published="0"/>
  <dimension ref="B1:CD112"/>
  <sheetViews>
    <sheetView zoomScale="55" zoomScaleNormal="55" workbookViewId="0">
      <selection activeCell="AB13" sqref="AB13"/>
    </sheetView>
  </sheetViews>
  <sheetFormatPr defaultColWidth="8.625" defaultRowHeight="20.100000000000001" customHeight="1" x14ac:dyDescent="0.4"/>
  <cols>
    <col min="1" max="1" width="1.625" style="63" customWidth="1"/>
    <col min="2" max="2" width="15.625" customWidth="1"/>
    <col min="3" max="3" width="15.625" style="64" customWidth="1"/>
    <col min="4" max="16384" width="8.625" style="63"/>
  </cols>
  <sheetData>
    <row r="1" spans="2:82" s="66" customFormat="1" ht="20.100000000000001" customHeight="1" x14ac:dyDescent="0.4">
      <c r="B1" s="65"/>
      <c r="D1" s="67" t="s">
        <v>785</v>
      </c>
      <c r="E1" s="67" t="s">
        <v>786</v>
      </c>
      <c r="F1" s="67" t="s">
        <v>787</v>
      </c>
      <c r="G1" s="67" t="s">
        <v>788</v>
      </c>
      <c r="H1" s="67" t="s">
        <v>789</v>
      </c>
      <c r="I1" s="67" t="s">
        <v>790</v>
      </c>
      <c r="J1" s="67" t="s">
        <v>791</v>
      </c>
      <c r="K1" s="67" t="s">
        <v>792</v>
      </c>
      <c r="L1" s="67" t="s">
        <v>793</v>
      </c>
      <c r="M1" s="67" t="s">
        <v>794</v>
      </c>
      <c r="N1" s="67" t="s">
        <v>795</v>
      </c>
      <c r="O1" s="67" t="s">
        <v>796</v>
      </c>
      <c r="P1" s="67" t="s">
        <v>797</v>
      </c>
      <c r="Q1" s="67" t="s">
        <v>798</v>
      </c>
      <c r="R1" s="67" t="s">
        <v>799</v>
      </c>
      <c r="S1" s="67" t="s">
        <v>800</v>
      </c>
      <c r="T1" s="67" t="s">
        <v>801</v>
      </c>
      <c r="U1" s="67" t="s">
        <v>802</v>
      </c>
      <c r="V1" s="67" t="s">
        <v>803</v>
      </c>
      <c r="W1" s="67" t="s">
        <v>804</v>
      </c>
      <c r="X1" s="67" t="s">
        <v>805</v>
      </c>
      <c r="Y1" s="67" t="s">
        <v>806</v>
      </c>
      <c r="Z1" s="67" t="s">
        <v>807</v>
      </c>
      <c r="AA1" s="67" t="s">
        <v>808</v>
      </c>
      <c r="AB1" s="67" t="s">
        <v>809</v>
      </c>
      <c r="AC1" s="67" t="s">
        <v>810</v>
      </c>
      <c r="AD1" s="67" t="s">
        <v>811</v>
      </c>
      <c r="AE1" s="67" t="s">
        <v>812</v>
      </c>
      <c r="AF1" s="67" t="s">
        <v>813</v>
      </c>
      <c r="AG1" s="67" t="s">
        <v>814</v>
      </c>
      <c r="AH1" s="67" t="s">
        <v>815</v>
      </c>
      <c r="AI1" s="67" t="s">
        <v>816</v>
      </c>
      <c r="AJ1" s="67" t="s">
        <v>817</v>
      </c>
      <c r="AK1" s="67" t="s">
        <v>818</v>
      </c>
      <c r="AL1" s="67" t="s">
        <v>819</v>
      </c>
      <c r="AM1" s="67" t="s">
        <v>820</v>
      </c>
      <c r="AN1" s="67" t="s">
        <v>821</v>
      </c>
      <c r="AO1" s="67" t="s">
        <v>822</v>
      </c>
      <c r="AP1" s="67" t="s">
        <v>823</v>
      </c>
      <c r="AQ1" s="67" t="s">
        <v>824</v>
      </c>
      <c r="AR1" s="67" t="s">
        <v>825</v>
      </c>
      <c r="AS1" s="67" t="s">
        <v>826</v>
      </c>
      <c r="AT1" s="67" t="s">
        <v>827</v>
      </c>
      <c r="AU1" s="67" t="s">
        <v>828</v>
      </c>
      <c r="AV1" s="67" t="s">
        <v>829</v>
      </c>
      <c r="AW1" s="67" t="s">
        <v>830</v>
      </c>
      <c r="AX1" s="67" t="s">
        <v>831</v>
      </c>
      <c r="AY1" s="67" t="s">
        <v>832</v>
      </c>
      <c r="AZ1" s="67" t="s">
        <v>833</v>
      </c>
      <c r="BA1" s="67" t="s">
        <v>834</v>
      </c>
      <c r="BB1" s="67" t="s">
        <v>835</v>
      </c>
      <c r="BC1" s="67" t="s">
        <v>836</v>
      </c>
      <c r="BD1" s="67" t="s">
        <v>837</v>
      </c>
      <c r="BE1" s="67" t="s">
        <v>838</v>
      </c>
      <c r="BF1" s="67" t="s">
        <v>839</v>
      </c>
      <c r="BG1" s="67" t="s">
        <v>840</v>
      </c>
      <c r="BH1" s="67" t="s">
        <v>841</v>
      </c>
      <c r="BI1" s="67" t="s">
        <v>842</v>
      </c>
      <c r="BJ1" s="67" t="s">
        <v>843</v>
      </c>
      <c r="BK1" s="67" t="s">
        <v>844</v>
      </c>
      <c r="BL1" s="67" t="s">
        <v>845</v>
      </c>
      <c r="BM1" s="67" t="s">
        <v>846</v>
      </c>
      <c r="BN1" s="67" t="s">
        <v>847</v>
      </c>
      <c r="BO1" s="67" t="s">
        <v>848</v>
      </c>
      <c r="BP1" s="67" t="s">
        <v>849</v>
      </c>
      <c r="BQ1" s="67" t="s">
        <v>850</v>
      </c>
      <c r="BR1" s="67" t="s">
        <v>851</v>
      </c>
      <c r="BS1" s="67" t="s">
        <v>852</v>
      </c>
      <c r="BT1" s="67" t="s">
        <v>853</v>
      </c>
      <c r="BU1" s="67" t="s">
        <v>854</v>
      </c>
      <c r="BV1" s="67" t="s">
        <v>855</v>
      </c>
      <c r="BW1" s="67" t="s">
        <v>856</v>
      </c>
      <c r="BX1" s="67" t="s">
        <v>857</v>
      </c>
      <c r="BY1" s="67" t="s">
        <v>858</v>
      </c>
      <c r="BZ1" s="67" t="s">
        <v>859</v>
      </c>
      <c r="CA1" s="67" t="s">
        <v>860</v>
      </c>
      <c r="CB1" s="67" t="s">
        <v>861</v>
      </c>
      <c r="CC1" s="67" t="s">
        <v>862</v>
      </c>
      <c r="CD1" s="67" t="s">
        <v>773</v>
      </c>
    </row>
    <row r="2" spans="2:82" ht="20.100000000000001" customHeight="1" x14ac:dyDescent="0.4">
      <c r="B2" s="68" t="s">
        <v>732</v>
      </c>
      <c r="C2" s="69" t="s">
        <v>867</v>
      </c>
      <c r="D2" s="75">
        <v>5</v>
      </c>
      <c r="E2" s="75">
        <v>2</v>
      </c>
      <c r="F2" s="75">
        <v>12</v>
      </c>
      <c r="G2" s="75"/>
      <c r="H2" s="75"/>
      <c r="I2" s="75">
        <v>6</v>
      </c>
      <c r="J2" s="75">
        <v>6</v>
      </c>
      <c r="K2" s="75">
        <v>9</v>
      </c>
      <c r="L2" s="75">
        <v>6</v>
      </c>
      <c r="M2" s="75"/>
      <c r="N2" s="75">
        <v>7</v>
      </c>
      <c r="O2" s="75">
        <v>3</v>
      </c>
      <c r="P2" s="75"/>
      <c r="Q2" s="75"/>
      <c r="R2" s="75">
        <v>7</v>
      </c>
      <c r="S2" s="75">
        <v>4</v>
      </c>
      <c r="T2" s="75"/>
      <c r="U2" s="75"/>
      <c r="V2" s="75">
        <v>7</v>
      </c>
      <c r="W2" s="75">
        <v>10</v>
      </c>
      <c r="X2" s="75"/>
      <c r="Y2" s="75">
        <v>2</v>
      </c>
      <c r="Z2" s="75">
        <v>5</v>
      </c>
      <c r="AA2" s="75">
        <v>9</v>
      </c>
      <c r="AB2" s="75"/>
      <c r="AC2" s="75"/>
      <c r="AD2" s="75"/>
      <c r="AE2" s="75">
        <v>5</v>
      </c>
      <c r="AF2" s="75">
        <v>2</v>
      </c>
      <c r="AG2" s="75">
        <v>4</v>
      </c>
      <c r="AH2" s="75">
        <v>5</v>
      </c>
      <c r="AI2" s="75"/>
      <c r="AJ2" s="75">
        <v>2</v>
      </c>
      <c r="AK2" s="75">
        <v>6</v>
      </c>
      <c r="AL2" s="75">
        <v>7</v>
      </c>
      <c r="AM2" s="75">
        <v>5</v>
      </c>
      <c r="AN2" s="75">
        <v>9</v>
      </c>
      <c r="AO2" s="75"/>
      <c r="AP2" s="75">
        <v>4</v>
      </c>
      <c r="AQ2" s="75">
        <v>3</v>
      </c>
      <c r="AR2" s="75"/>
      <c r="AS2" s="75">
        <v>4</v>
      </c>
      <c r="AT2" s="75">
        <v>3</v>
      </c>
      <c r="AU2" s="75"/>
      <c r="AV2" s="75">
        <v>6</v>
      </c>
      <c r="AW2" s="75">
        <v>1</v>
      </c>
      <c r="AX2" s="75"/>
      <c r="AY2" s="75">
        <v>2</v>
      </c>
      <c r="AZ2" s="75">
        <v>5</v>
      </c>
      <c r="BA2" s="75">
        <v>5</v>
      </c>
      <c r="BB2" s="75">
        <v>2</v>
      </c>
      <c r="BC2" s="75"/>
      <c r="BD2" s="75">
        <v>3</v>
      </c>
      <c r="BE2" s="75">
        <v>5</v>
      </c>
      <c r="BF2" s="75">
        <v>10</v>
      </c>
      <c r="BG2" s="75">
        <v>6</v>
      </c>
      <c r="BH2" s="75"/>
      <c r="BI2" s="75">
        <v>9</v>
      </c>
      <c r="BJ2" s="75">
        <v>4</v>
      </c>
      <c r="BK2" s="75">
        <v>5</v>
      </c>
      <c r="BL2" s="75">
        <v>5</v>
      </c>
      <c r="BM2" s="75"/>
      <c r="BN2" s="75"/>
      <c r="BO2" s="75">
        <v>2</v>
      </c>
      <c r="BP2" s="75">
        <v>6</v>
      </c>
      <c r="BQ2" s="75">
        <v>6</v>
      </c>
      <c r="BR2" s="75"/>
      <c r="BS2" s="75"/>
      <c r="BT2" s="75">
        <v>11</v>
      </c>
      <c r="BU2" s="75">
        <v>4</v>
      </c>
      <c r="BV2" s="75">
        <v>4</v>
      </c>
      <c r="BW2" s="75">
        <v>5</v>
      </c>
      <c r="BX2" s="75"/>
      <c r="BY2" s="75"/>
      <c r="BZ2" s="75">
        <v>2</v>
      </c>
      <c r="CA2" s="75">
        <v>3</v>
      </c>
      <c r="CB2" s="75">
        <v>3</v>
      </c>
      <c r="CC2" s="75">
        <v>2</v>
      </c>
      <c r="CD2" s="75">
        <v>275</v>
      </c>
    </row>
    <row r="3" spans="2:82" ht="20.100000000000001" customHeight="1" x14ac:dyDescent="0.4">
      <c r="B3" s="70"/>
      <c r="C3" s="71" t="s">
        <v>868</v>
      </c>
      <c r="D3" s="76"/>
      <c r="E3" s="76">
        <v>1</v>
      </c>
      <c r="F3" s="76">
        <v>4</v>
      </c>
      <c r="G3" s="76"/>
      <c r="H3" s="76"/>
      <c r="I3" s="76">
        <v>1</v>
      </c>
      <c r="J3" s="76">
        <v>3</v>
      </c>
      <c r="K3" s="76">
        <v>1</v>
      </c>
      <c r="L3" s="76">
        <v>2</v>
      </c>
      <c r="M3" s="76"/>
      <c r="N3" s="76">
        <v>1</v>
      </c>
      <c r="O3" s="76"/>
      <c r="P3" s="76"/>
      <c r="Q3" s="76"/>
      <c r="R3" s="76">
        <v>2</v>
      </c>
      <c r="S3" s="76">
        <v>1</v>
      </c>
      <c r="T3" s="76"/>
      <c r="U3" s="76"/>
      <c r="V3" s="76"/>
      <c r="W3" s="76">
        <v>3</v>
      </c>
      <c r="X3" s="76"/>
      <c r="Y3" s="76">
        <v>1</v>
      </c>
      <c r="Z3" s="76">
        <v>3</v>
      </c>
      <c r="AA3" s="76">
        <v>2</v>
      </c>
      <c r="AB3" s="76"/>
      <c r="AC3" s="76"/>
      <c r="AD3" s="76"/>
      <c r="AE3" s="76">
        <v>2</v>
      </c>
      <c r="AF3" s="76">
        <v>1</v>
      </c>
      <c r="AG3" s="76">
        <v>3</v>
      </c>
      <c r="AH3" s="76">
        <v>3</v>
      </c>
      <c r="AI3" s="76"/>
      <c r="AJ3" s="76">
        <v>2</v>
      </c>
      <c r="AK3" s="76">
        <v>4</v>
      </c>
      <c r="AL3" s="76">
        <v>2</v>
      </c>
      <c r="AM3" s="76">
        <v>3</v>
      </c>
      <c r="AN3" s="76">
        <v>2</v>
      </c>
      <c r="AO3" s="76"/>
      <c r="AP3" s="76">
        <v>3</v>
      </c>
      <c r="AQ3" s="76">
        <v>1</v>
      </c>
      <c r="AR3" s="76"/>
      <c r="AS3" s="76">
        <v>2</v>
      </c>
      <c r="AT3" s="76">
        <v>2</v>
      </c>
      <c r="AU3" s="76"/>
      <c r="AV3" s="76">
        <v>3</v>
      </c>
      <c r="AW3" s="76"/>
      <c r="AX3" s="76"/>
      <c r="AY3" s="76">
        <v>2</v>
      </c>
      <c r="AZ3" s="76">
        <v>2</v>
      </c>
      <c r="BA3" s="76">
        <v>1</v>
      </c>
      <c r="BB3" s="76">
        <v>1</v>
      </c>
      <c r="BC3" s="76"/>
      <c r="BD3" s="76">
        <v>1</v>
      </c>
      <c r="BE3" s="76">
        <v>3</v>
      </c>
      <c r="BF3" s="76">
        <v>5</v>
      </c>
      <c r="BG3" s="76">
        <v>4</v>
      </c>
      <c r="BH3" s="76"/>
      <c r="BI3" s="76">
        <v>3</v>
      </c>
      <c r="BJ3" s="76">
        <v>2</v>
      </c>
      <c r="BK3" s="76">
        <v>2</v>
      </c>
      <c r="BL3" s="76">
        <v>3</v>
      </c>
      <c r="BM3" s="76"/>
      <c r="BN3" s="76"/>
      <c r="BO3" s="76">
        <v>2</v>
      </c>
      <c r="BP3" s="76">
        <v>4</v>
      </c>
      <c r="BQ3" s="76">
        <v>2</v>
      </c>
      <c r="BR3" s="76"/>
      <c r="BS3" s="76"/>
      <c r="BT3" s="76">
        <v>7</v>
      </c>
      <c r="BU3" s="76">
        <v>2</v>
      </c>
      <c r="BV3" s="76">
        <v>3</v>
      </c>
      <c r="BW3" s="76">
        <v>2</v>
      </c>
      <c r="BX3" s="76"/>
      <c r="BY3" s="76"/>
      <c r="BZ3" s="76">
        <v>1</v>
      </c>
      <c r="CA3" s="76">
        <v>3</v>
      </c>
      <c r="CB3" s="76">
        <v>1</v>
      </c>
      <c r="CC3" s="76">
        <v>2</v>
      </c>
      <c r="CD3" s="76">
        <v>116</v>
      </c>
    </row>
    <row r="4" spans="2:82" ht="20.100000000000001" customHeight="1" x14ac:dyDescent="0.4">
      <c r="B4" s="70"/>
      <c r="C4" s="72" t="s">
        <v>869</v>
      </c>
      <c r="D4" s="76"/>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row>
    <row r="5" spans="2:82" ht="20.100000000000001" customHeight="1" x14ac:dyDescent="0.4">
      <c r="B5" s="70" t="s">
        <v>739</v>
      </c>
      <c r="C5" s="72" t="s">
        <v>867</v>
      </c>
      <c r="D5" s="76">
        <v>5</v>
      </c>
      <c r="E5" s="76">
        <v>5</v>
      </c>
      <c r="F5" s="76"/>
      <c r="G5" s="76"/>
      <c r="H5" s="76">
        <v>7</v>
      </c>
      <c r="I5" s="76">
        <v>4</v>
      </c>
      <c r="J5" s="76"/>
      <c r="K5" s="76"/>
      <c r="L5" s="76">
        <v>4</v>
      </c>
      <c r="M5" s="76">
        <v>6</v>
      </c>
      <c r="N5" s="76">
        <v>5</v>
      </c>
      <c r="O5" s="76"/>
      <c r="P5" s="76"/>
      <c r="Q5" s="76"/>
      <c r="R5" s="76">
        <v>4</v>
      </c>
      <c r="S5" s="76">
        <v>5</v>
      </c>
      <c r="T5" s="76">
        <v>8</v>
      </c>
      <c r="U5" s="76">
        <v>5</v>
      </c>
      <c r="V5" s="76"/>
      <c r="W5" s="76"/>
      <c r="X5" s="76"/>
      <c r="Y5" s="76">
        <v>2</v>
      </c>
      <c r="Z5" s="76"/>
      <c r="AA5" s="76">
        <v>6</v>
      </c>
      <c r="AB5" s="76">
        <v>8</v>
      </c>
      <c r="AC5" s="76">
        <v>4</v>
      </c>
      <c r="AD5" s="76"/>
      <c r="AE5" s="76"/>
      <c r="AF5" s="76">
        <v>2</v>
      </c>
      <c r="AG5" s="76"/>
      <c r="AH5" s="76">
        <v>1</v>
      </c>
      <c r="AI5" s="76">
        <v>3</v>
      </c>
      <c r="AJ5" s="76"/>
      <c r="AK5" s="76">
        <v>2</v>
      </c>
      <c r="AL5" s="76"/>
      <c r="AM5" s="76"/>
      <c r="AN5" s="76">
        <v>4</v>
      </c>
      <c r="AO5" s="76">
        <v>4</v>
      </c>
      <c r="AP5" s="76"/>
      <c r="AQ5" s="76">
        <v>2</v>
      </c>
      <c r="AR5" s="76"/>
      <c r="AS5" s="76"/>
      <c r="AT5" s="76">
        <v>8</v>
      </c>
      <c r="AU5" s="76"/>
      <c r="AV5" s="76">
        <v>2</v>
      </c>
      <c r="AW5" s="76">
        <v>2</v>
      </c>
      <c r="AX5" s="76">
        <v>3</v>
      </c>
      <c r="AY5" s="76">
        <v>2</v>
      </c>
      <c r="AZ5" s="76"/>
      <c r="BA5" s="76">
        <v>5</v>
      </c>
      <c r="BB5" s="76">
        <v>6</v>
      </c>
      <c r="BC5" s="76">
        <v>5</v>
      </c>
      <c r="BD5" s="76">
        <v>2</v>
      </c>
      <c r="BE5" s="76"/>
      <c r="BF5" s="76">
        <v>7</v>
      </c>
      <c r="BG5" s="76"/>
      <c r="BH5" s="76">
        <v>5</v>
      </c>
      <c r="BI5" s="76">
        <v>5</v>
      </c>
      <c r="BJ5" s="76">
        <v>6</v>
      </c>
      <c r="BK5" s="76">
        <v>4</v>
      </c>
      <c r="BL5" s="76">
        <v>5</v>
      </c>
      <c r="BM5" s="76"/>
      <c r="BN5" s="76">
        <v>7</v>
      </c>
      <c r="BO5" s="76"/>
      <c r="BP5" s="76">
        <v>8</v>
      </c>
      <c r="BQ5" s="76">
        <v>2</v>
      </c>
      <c r="BR5" s="76"/>
      <c r="BS5" s="76"/>
      <c r="BT5" s="76">
        <v>7</v>
      </c>
      <c r="BU5" s="76">
        <v>3</v>
      </c>
      <c r="BV5" s="76">
        <v>2</v>
      </c>
      <c r="BW5" s="76">
        <v>3</v>
      </c>
      <c r="BX5" s="76"/>
      <c r="BY5" s="76"/>
      <c r="BZ5" s="76">
        <v>3</v>
      </c>
      <c r="CA5" s="76">
        <v>4</v>
      </c>
      <c r="CB5" s="76">
        <v>7</v>
      </c>
      <c r="CC5" s="76">
        <v>2</v>
      </c>
      <c r="CD5" s="76">
        <v>211</v>
      </c>
    </row>
    <row r="6" spans="2:82" ht="20.100000000000001" customHeight="1" x14ac:dyDescent="0.4">
      <c r="B6" s="70"/>
      <c r="C6" s="71" t="s">
        <v>868</v>
      </c>
      <c r="D6" s="76">
        <v>3</v>
      </c>
      <c r="E6" s="76">
        <v>1</v>
      </c>
      <c r="F6" s="76"/>
      <c r="G6" s="76"/>
      <c r="H6" s="76">
        <v>6</v>
      </c>
      <c r="I6" s="76">
        <v>1</v>
      </c>
      <c r="J6" s="76"/>
      <c r="K6" s="76"/>
      <c r="L6" s="76"/>
      <c r="M6" s="76">
        <v>2</v>
      </c>
      <c r="N6" s="76"/>
      <c r="O6" s="76"/>
      <c r="P6" s="76"/>
      <c r="Q6" s="76"/>
      <c r="R6" s="76">
        <v>3</v>
      </c>
      <c r="S6" s="76">
        <v>1</v>
      </c>
      <c r="T6" s="76">
        <v>4</v>
      </c>
      <c r="U6" s="76">
        <v>2</v>
      </c>
      <c r="V6" s="76"/>
      <c r="W6" s="76"/>
      <c r="X6" s="76"/>
      <c r="Y6" s="76">
        <v>1</v>
      </c>
      <c r="Z6" s="76"/>
      <c r="AA6" s="76">
        <v>2</v>
      </c>
      <c r="AB6" s="76">
        <v>4</v>
      </c>
      <c r="AC6" s="76">
        <v>2</v>
      </c>
      <c r="AD6" s="76"/>
      <c r="AE6" s="76"/>
      <c r="AF6" s="76">
        <v>1</v>
      </c>
      <c r="AG6" s="76"/>
      <c r="AH6" s="76">
        <v>1</v>
      </c>
      <c r="AI6" s="76">
        <v>3</v>
      </c>
      <c r="AJ6" s="76"/>
      <c r="AK6" s="76">
        <v>2</v>
      </c>
      <c r="AL6" s="76"/>
      <c r="AM6" s="76"/>
      <c r="AN6" s="76">
        <v>3</v>
      </c>
      <c r="AO6" s="76">
        <v>2</v>
      </c>
      <c r="AP6" s="76"/>
      <c r="AQ6" s="76">
        <v>2</v>
      </c>
      <c r="AR6" s="76"/>
      <c r="AS6" s="76"/>
      <c r="AT6" s="76">
        <v>6</v>
      </c>
      <c r="AU6" s="76"/>
      <c r="AV6" s="76">
        <v>1</v>
      </c>
      <c r="AW6" s="76">
        <v>2</v>
      </c>
      <c r="AX6" s="76">
        <v>2</v>
      </c>
      <c r="AY6" s="76">
        <v>2</v>
      </c>
      <c r="AZ6" s="76"/>
      <c r="BA6" s="76">
        <v>3</v>
      </c>
      <c r="BB6" s="76">
        <v>3</v>
      </c>
      <c r="BC6" s="76">
        <v>3</v>
      </c>
      <c r="BD6" s="76">
        <v>2</v>
      </c>
      <c r="BE6" s="76"/>
      <c r="BF6" s="76">
        <v>2</v>
      </c>
      <c r="BG6" s="76"/>
      <c r="BH6" s="76">
        <v>2</v>
      </c>
      <c r="BI6" s="76">
        <v>3</v>
      </c>
      <c r="BJ6" s="76">
        <v>2</v>
      </c>
      <c r="BK6" s="76">
        <v>2</v>
      </c>
      <c r="BL6" s="76">
        <v>4</v>
      </c>
      <c r="BM6" s="76"/>
      <c r="BN6" s="76">
        <v>5</v>
      </c>
      <c r="BO6" s="76"/>
      <c r="BP6" s="76">
        <v>6</v>
      </c>
      <c r="BQ6" s="76">
        <v>2</v>
      </c>
      <c r="BR6" s="76"/>
      <c r="BS6" s="76"/>
      <c r="BT6" s="76">
        <v>4</v>
      </c>
      <c r="BU6" s="76">
        <v>2</v>
      </c>
      <c r="BV6" s="76">
        <v>1</v>
      </c>
      <c r="BW6" s="76">
        <v>3</v>
      </c>
      <c r="BX6" s="76"/>
      <c r="BY6" s="76"/>
      <c r="BZ6" s="76">
        <v>2</v>
      </c>
      <c r="CA6" s="76">
        <v>3</v>
      </c>
      <c r="CB6" s="76">
        <v>5</v>
      </c>
      <c r="CC6" s="76">
        <v>1</v>
      </c>
      <c r="CD6" s="76">
        <v>119</v>
      </c>
    </row>
    <row r="7" spans="2:82" ht="20.100000000000001" customHeight="1" x14ac:dyDescent="0.4">
      <c r="B7" s="70"/>
      <c r="C7" s="72" t="s">
        <v>869</v>
      </c>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row>
    <row r="8" spans="2:82" ht="20.100000000000001" customHeight="1" x14ac:dyDescent="0.4">
      <c r="B8" s="70" t="s">
        <v>863</v>
      </c>
      <c r="C8" s="72" t="s">
        <v>867</v>
      </c>
      <c r="D8" s="76">
        <v>15</v>
      </c>
      <c r="E8" s="76">
        <v>10</v>
      </c>
      <c r="F8" s="76"/>
      <c r="G8" s="76">
        <v>21</v>
      </c>
      <c r="H8" s="76">
        <v>12</v>
      </c>
      <c r="I8" s="76"/>
      <c r="J8" s="76"/>
      <c r="K8" s="76">
        <v>11</v>
      </c>
      <c r="L8" s="76">
        <v>12</v>
      </c>
      <c r="M8" s="76"/>
      <c r="N8" s="76">
        <v>7</v>
      </c>
      <c r="O8" s="76">
        <v>8</v>
      </c>
      <c r="P8" s="76">
        <v>10</v>
      </c>
      <c r="Q8" s="76"/>
      <c r="R8" s="76">
        <v>8</v>
      </c>
      <c r="S8" s="76">
        <v>14</v>
      </c>
      <c r="T8" s="76">
        <v>13</v>
      </c>
      <c r="U8" s="76">
        <v>12</v>
      </c>
      <c r="V8" s="76"/>
      <c r="W8" s="76"/>
      <c r="X8" s="76"/>
      <c r="Y8" s="76">
        <v>10</v>
      </c>
      <c r="Z8" s="76">
        <v>15</v>
      </c>
      <c r="AA8" s="76"/>
      <c r="AB8" s="76">
        <v>14</v>
      </c>
      <c r="AC8" s="76">
        <v>14</v>
      </c>
      <c r="AD8" s="76"/>
      <c r="AE8" s="76"/>
      <c r="AF8" s="76"/>
      <c r="AG8" s="76">
        <v>8</v>
      </c>
      <c r="AH8" s="76">
        <v>7</v>
      </c>
      <c r="AI8" s="76">
        <v>5</v>
      </c>
      <c r="AJ8" s="76">
        <v>5</v>
      </c>
      <c r="AK8" s="76">
        <v>6</v>
      </c>
      <c r="AL8" s="76">
        <v>8</v>
      </c>
      <c r="AM8" s="76"/>
      <c r="AN8" s="76">
        <v>10</v>
      </c>
      <c r="AO8" s="76">
        <v>8</v>
      </c>
      <c r="AP8" s="76">
        <v>4</v>
      </c>
      <c r="AQ8" s="76">
        <v>4</v>
      </c>
      <c r="AR8" s="76">
        <v>12</v>
      </c>
      <c r="AS8" s="76"/>
      <c r="AT8" s="76">
        <v>5</v>
      </c>
      <c r="AU8" s="76">
        <v>14</v>
      </c>
      <c r="AV8" s="76">
        <v>9</v>
      </c>
      <c r="AW8" s="76">
        <v>6</v>
      </c>
      <c r="AX8" s="76">
        <v>6</v>
      </c>
      <c r="AY8" s="76"/>
      <c r="AZ8" s="76"/>
      <c r="BA8" s="76">
        <v>11</v>
      </c>
      <c r="BB8" s="76">
        <v>9</v>
      </c>
      <c r="BC8" s="76">
        <v>10</v>
      </c>
      <c r="BD8" s="76">
        <v>4</v>
      </c>
      <c r="BE8" s="76">
        <v>6</v>
      </c>
      <c r="BF8" s="76"/>
      <c r="BG8" s="76">
        <v>7</v>
      </c>
      <c r="BH8" s="76">
        <v>10</v>
      </c>
      <c r="BI8" s="76">
        <v>14</v>
      </c>
      <c r="BJ8" s="76">
        <v>4</v>
      </c>
      <c r="BK8" s="76"/>
      <c r="BL8" s="76">
        <v>10</v>
      </c>
      <c r="BM8" s="76">
        <v>13</v>
      </c>
      <c r="BN8" s="76"/>
      <c r="BO8" s="76">
        <v>9</v>
      </c>
      <c r="BP8" s="76">
        <v>8</v>
      </c>
      <c r="BQ8" s="76">
        <v>16</v>
      </c>
      <c r="BR8" s="76"/>
      <c r="BS8" s="76">
        <v>10</v>
      </c>
      <c r="BT8" s="76">
        <v>7</v>
      </c>
      <c r="BU8" s="76">
        <v>4</v>
      </c>
      <c r="BV8" s="76"/>
      <c r="BW8" s="76">
        <v>10</v>
      </c>
      <c r="BX8" s="76"/>
      <c r="BY8" s="76">
        <v>12</v>
      </c>
      <c r="BZ8" s="76">
        <v>6</v>
      </c>
      <c r="CA8" s="76">
        <v>6</v>
      </c>
      <c r="CB8" s="76"/>
      <c r="CC8" s="76">
        <v>11</v>
      </c>
      <c r="CD8" s="76">
        <v>520</v>
      </c>
    </row>
    <row r="9" spans="2:82" ht="20.100000000000001" customHeight="1" x14ac:dyDescent="0.4">
      <c r="B9" s="70"/>
      <c r="C9" s="71" t="s">
        <v>868</v>
      </c>
      <c r="D9" s="76">
        <v>6</v>
      </c>
      <c r="E9" s="76">
        <v>2</v>
      </c>
      <c r="F9" s="76"/>
      <c r="G9" s="76">
        <v>6</v>
      </c>
      <c r="H9" s="76">
        <v>1</v>
      </c>
      <c r="I9" s="76"/>
      <c r="J9" s="76"/>
      <c r="K9" s="76">
        <v>3</v>
      </c>
      <c r="L9" s="76">
        <v>1</v>
      </c>
      <c r="M9" s="76"/>
      <c r="N9" s="76">
        <v>1</v>
      </c>
      <c r="O9" s="76">
        <v>4</v>
      </c>
      <c r="P9" s="76">
        <v>2</v>
      </c>
      <c r="Q9" s="76"/>
      <c r="R9" s="76">
        <v>2</v>
      </c>
      <c r="S9" s="76">
        <v>3</v>
      </c>
      <c r="T9" s="76">
        <v>4</v>
      </c>
      <c r="U9" s="76">
        <v>5</v>
      </c>
      <c r="V9" s="76"/>
      <c r="W9" s="76"/>
      <c r="X9" s="76"/>
      <c r="Y9" s="76">
        <v>3</v>
      </c>
      <c r="Z9" s="76">
        <v>6</v>
      </c>
      <c r="AA9" s="76"/>
      <c r="AB9" s="76"/>
      <c r="AC9" s="76"/>
      <c r="AD9" s="76"/>
      <c r="AE9" s="76"/>
      <c r="AF9" s="76"/>
      <c r="AG9" s="76">
        <v>4</v>
      </c>
      <c r="AH9" s="76">
        <v>3</v>
      </c>
      <c r="AI9" s="76"/>
      <c r="AJ9" s="76">
        <v>4</v>
      </c>
      <c r="AK9" s="76">
        <v>3</v>
      </c>
      <c r="AL9" s="76">
        <v>5</v>
      </c>
      <c r="AM9" s="76"/>
      <c r="AN9" s="76">
        <v>5</v>
      </c>
      <c r="AO9" s="76">
        <v>4</v>
      </c>
      <c r="AP9" s="76">
        <v>4</v>
      </c>
      <c r="AQ9" s="76">
        <v>1</v>
      </c>
      <c r="AR9" s="76">
        <v>3</v>
      </c>
      <c r="AS9" s="76"/>
      <c r="AT9" s="76">
        <v>3</v>
      </c>
      <c r="AU9" s="76">
        <v>8</v>
      </c>
      <c r="AV9" s="76">
        <v>4</v>
      </c>
      <c r="AW9" s="76">
        <v>6</v>
      </c>
      <c r="AX9" s="76">
        <v>3</v>
      </c>
      <c r="AY9" s="76"/>
      <c r="AZ9" s="76"/>
      <c r="BA9" s="76">
        <v>5</v>
      </c>
      <c r="BB9" s="76">
        <v>3</v>
      </c>
      <c r="BC9" s="76">
        <v>3</v>
      </c>
      <c r="BD9" s="76">
        <v>2</v>
      </c>
      <c r="BE9" s="76">
        <v>4</v>
      </c>
      <c r="BF9" s="76"/>
      <c r="BG9" s="76">
        <v>1</v>
      </c>
      <c r="BH9" s="76">
        <v>4</v>
      </c>
      <c r="BI9" s="76">
        <v>3</v>
      </c>
      <c r="BJ9" s="76">
        <v>1</v>
      </c>
      <c r="BK9" s="76"/>
      <c r="BL9" s="76">
        <v>6</v>
      </c>
      <c r="BM9" s="76">
        <v>6</v>
      </c>
      <c r="BN9" s="76"/>
      <c r="BO9" s="76">
        <v>3</v>
      </c>
      <c r="BP9" s="76">
        <v>1</v>
      </c>
      <c r="BQ9" s="76">
        <v>5</v>
      </c>
      <c r="BR9" s="76"/>
      <c r="BS9" s="76">
        <v>4</v>
      </c>
      <c r="BT9" s="76">
        <v>6</v>
      </c>
      <c r="BU9" s="76">
        <v>2</v>
      </c>
      <c r="BV9" s="76"/>
      <c r="BW9" s="76">
        <v>7</v>
      </c>
      <c r="BX9" s="76"/>
      <c r="BY9" s="76">
        <v>9</v>
      </c>
      <c r="BZ9" s="76">
        <v>3</v>
      </c>
      <c r="CA9" s="76">
        <v>4</v>
      </c>
      <c r="CB9" s="76"/>
      <c r="CC9" s="76">
        <v>9</v>
      </c>
      <c r="CD9" s="76">
        <v>200</v>
      </c>
    </row>
    <row r="10" spans="2:82" ht="20.100000000000001" customHeight="1" x14ac:dyDescent="0.4">
      <c r="B10" s="70"/>
      <c r="C10" s="72" t="s">
        <v>869</v>
      </c>
      <c r="D10" s="76"/>
      <c r="E10" s="76"/>
      <c r="F10" s="76"/>
      <c r="G10" s="76"/>
      <c r="H10" s="76"/>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row>
    <row r="11" spans="2:82" ht="20.100000000000001" customHeight="1" x14ac:dyDescent="0.4">
      <c r="B11" s="70" t="s">
        <v>744</v>
      </c>
      <c r="C11" s="72" t="s">
        <v>867</v>
      </c>
      <c r="D11" s="76">
        <v>9</v>
      </c>
      <c r="E11" s="76"/>
      <c r="F11" s="76"/>
      <c r="G11" s="76">
        <v>14</v>
      </c>
      <c r="H11" s="76">
        <v>17</v>
      </c>
      <c r="I11" s="76"/>
      <c r="J11" s="76">
        <v>9</v>
      </c>
      <c r="K11" s="76">
        <v>12</v>
      </c>
      <c r="L11" s="76">
        <v>9</v>
      </c>
      <c r="M11" s="76">
        <v>6</v>
      </c>
      <c r="N11" s="76"/>
      <c r="O11" s="76"/>
      <c r="P11" s="76"/>
      <c r="Q11" s="76">
        <v>18</v>
      </c>
      <c r="R11" s="76">
        <v>11</v>
      </c>
      <c r="S11" s="76">
        <v>12</v>
      </c>
      <c r="T11" s="76"/>
      <c r="U11" s="76"/>
      <c r="V11" s="76">
        <v>10</v>
      </c>
      <c r="W11" s="76"/>
      <c r="X11" s="76">
        <v>6</v>
      </c>
      <c r="Y11" s="76">
        <v>10</v>
      </c>
      <c r="Z11" s="76">
        <v>13</v>
      </c>
      <c r="AA11" s="76"/>
      <c r="AB11" s="76"/>
      <c r="AC11" s="76"/>
      <c r="AD11" s="76"/>
      <c r="AE11" s="76"/>
      <c r="AF11" s="76">
        <v>5</v>
      </c>
      <c r="AG11" s="76">
        <v>10</v>
      </c>
      <c r="AH11" s="76">
        <v>10</v>
      </c>
      <c r="AI11" s="76">
        <v>15</v>
      </c>
      <c r="AJ11" s="76"/>
      <c r="AK11" s="76"/>
      <c r="AL11" s="76"/>
      <c r="AM11" s="76">
        <v>7</v>
      </c>
      <c r="AN11" s="76">
        <v>8</v>
      </c>
      <c r="AO11" s="76"/>
      <c r="AP11" s="76"/>
      <c r="AQ11" s="76">
        <v>6</v>
      </c>
      <c r="AR11" s="76"/>
      <c r="AS11" s="76">
        <v>13</v>
      </c>
      <c r="AT11" s="76">
        <v>9</v>
      </c>
      <c r="AU11" s="76">
        <v>11</v>
      </c>
      <c r="AV11" s="76">
        <v>13</v>
      </c>
      <c r="AW11" s="76"/>
      <c r="AX11" s="76">
        <v>11</v>
      </c>
      <c r="AY11" s="76"/>
      <c r="AZ11" s="76"/>
      <c r="BA11" s="76">
        <v>9</v>
      </c>
      <c r="BB11" s="76">
        <v>9</v>
      </c>
      <c r="BC11" s="76"/>
      <c r="BD11" s="76">
        <v>8</v>
      </c>
      <c r="BE11" s="76">
        <v>6</v>
      </c>
      <c r="BF11" s="76">
        <v>10</v>
      </c>
      <c r="BG11" s="76"/>
      <c r="BH11" s="76"/>
      <c r="BI11" s="76"/>
      <c r="BJ11" s="76">
        <v>8</v>
      </c>
      <c r="BK11" s="76">
        <v>5</v>
      </c>
      <c r="BL11" s="76"/>
      <c r="BM11" s="76"/>
      <c r="BN11" s="76">
        <v>13</v>
      </c>
      <c r="BO11" s="76">
        <v>9</v>
      </c>
      <c r="BP11" s="76">
        <v>7</v>
      </c>
      <c r="BQ11" s="76"/>
      <c r="BR11" s="76"/>
      <c r="BS11" s="76"/>
      <c r="BT11" s="76">
        <v>9</v>
      </c>
      <c r="BU11" s="76">
        <v>8</v>
      </c>
      <c r="BV11" s="76">
        <v>7</v>
      </c>
      <c r="BW11" s="76">
        <v>11</v>
      </c>
      <c r="BX11" s="76"/>
      <c r="BY11" s="76"/>
      <c r="BZ11" s="76"/>
      <c r="CA11" s="76">
        <v>7</v>
      </c>
      <c r="CB11" s="76">
        <v>13</v>
      </c>
      <c r="CC11" s="76">
        <v>14</v>
      </c>
      <c r="CD11" s="76">
        <v>427</v>
      </c>
    </row>
    <row r="12" spans="2:82" ht="20.100000000000001" customHeight="1" x14ac:dyDescent="0.4">
      <c r="B12" s="70"/>
      <c r="C12" s="71" t="s">
        <v>868</v>
      </c>
      <c r="D12" s="76">
        <v>5</v>
      </c>
      <c r="E12" s="76"/>
      <c r="F12" s="76"/>
      <c r="G12" s="76">
        <v>6</v>
      </c>
      <c r="H12" s="76">
        <v>10</v>
      </c>
      <c r="I12" s="76"/>
      <c r="J12" s="76">
        <v>3</v>
      </c>
      <c r="K12" s="76">
        <v>5</v>
      </c>
      <c r="L12" s="76">
        <v>3</v>
      </c>
      <c r="M12" s="76">
        <v>4</v>
      </c>
      <c r="N12" s="76"/>
      <c r="O12" s="76"/>
      <c r="P12" s="76"/>
      <c r="Q12" s="76">
        <v>9</v>
      </c>
      <c r="R12" s="76">
        <v>5</v>
      </c>
      <c r="S12" s="76">
        <v>6</v>
      </c>
      <c r="T12" s="76"/>
      <c r="U12" s="76"/>
      <c r="V12" s="76">
        <v>7</v>
      </c>
      <c r="W12" s="76"/>
      <c r="X12" s="76">
        <v>3</v>
      </c>
      <c r="Y12" s="76">
        <v>3</v>
      </c>
      <c r="Z12" s="76">
        <v>9</v>
      </c>
      <c r="AA12" s="76"/>
      <c r="AB12" s="76"/>
      <c r="AC12" s="76"/>
      <c r="AD12" s="76"/>
      <c r="AE12" s="76"/>
      <c r="AF12" s="76">
        <v>3</v>
      </c>
      <c r="AG12" s="76">
        <v>4</v>
      </c>
      <c r="AH12" s="76">
        <v>4</v>
      </c>
      <c r="AI12" s="76">
        <v>6</v>
      </c>
      <c r="AJ12" s="76"/>
      <c r="AK12" s="76"/>
      <c r="AL12" s="76"/>
      <c r="AM12" s="76">
        <v>2</v>
      </c>
      <c r="AN12" s="76">
        <v>5</v>
      </c>
      <c r="AO12" s="76"/>
      <c r="AP12" s="76"/>
      <c r="AQ12" s="76">
        <v>4</v>
      </c>
      <c r="AR12" s="76"/>
      <c r="AS12" s="76">
        <v>8</v>
      </c>
      <c r="AT12" s="76">
        <v>2</v>
      </c>
      <c r="AU12" s="76">
        <v>7</v>
      </c>
      <c r="AV12" s="76">
        <v>9</v>
      </c>
      <c r="AW12" s="76"/>
      <c r="AX12" s="76">
        <v>9</v>
      </c>
      <c r="AY12" s="76"/>
      <c r="AZ12" s="76"/>
      <c r="BA12" s="76">
        <v>5</v>
      </c>
      <c r="BB12" s="76">
        <v>8</v>
      </c>
      <c r="BC12" s="76"/>
      <c r="BD12" s="76">
        <v>8</v>
      </c>
      <c r="BE12" s="76">
        <v>4</v>
      </c>
      <c r="BF12" s="76">
        <v>6</v>
      </c>
      <c r="BG12" s="76"/>
      <c r="BH12" s="76"/>
      <c r="BI12" s="76"/>
      <c r="BJ12" s="76">
        <v>6</v>
      </c>
      <c r="BK12" s="76">
        <v>4</v>
      </c>
      <c r="BL12" s="76"/>
      <c r="BM12" s="76"/>
      <c r="BN12" s="76">
        <v>10</v>
      </c>
      <c r="BO12" s="76">
        <v>8</v>
      </c>
      <c r="BP12" s="76">
        <v>4</v>
      </c>
      <c r="BQ12" s="76"/>
      <c r="BR12" s="76"/>
      <c r="BS12" s="76"/>
      <c r="BT12" s="76">
        <v>7</v>
      </c>
      <c r="BU12" s="76">
        <v>8</v>
      </c>
      <c r="BV12" s="76">
        <v>4</v>
      </c>
      <c r="BW12" s="76">
        <v>9</v>
      </c>
      <c r="BX12" s="76"/>
      <c r="BY12" s="76"/>
      <c r="BZ12" s="76"/>
      <c r="CA12" s="76">
        <v>7</v>
      </c>
      <c r="CB12" s="76">
        <v>9</v>
      </c>
      <c r="CC12" s="76">
        <v>13</v>
      </c>
      <c r="CD12" s="76">
        <v>261</v>
      </c>
    </row>
    <row r="13" spans="2:82" ht="20.100000000000001" customHeight="1" x14ac:dyDescent="0.4">
      <c r="B13" s="70"/>
      <c r="C13" s="72" t="s">
        <v>869</v>
      </c>
      <c r="D13" s="76"/>
      <c r="E13" s="76"/>
      <c r="F13" s="76"/>
      <c r="G13" s="76"/>
      <c r="H13" s="76"/>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row>
    <row r="14" spans="2:82" ht="20.100000000000001" customHeight="1" x14ac:dyDescent="0.4">
      <c r="B14" s="70" t="s">
        <v>746</v>
      </c>
      <c r="C14" s="72" t="s">
        <v>867</v>
      </c>
      <c r="D14" s="76">
        <v>13</v>
      </c>
      <c r="E14" s="76"/>
      <c r="F14" s="76">
        <v>20</v>
      </c>
      <c r="G14" s="76">
        <v>13</v>
      </c>
      <c r="H14" s="76"/>
      <c r="I14" s="76">
        <v>11</v>
      </c>
      <c r="J14" s="76">
        <v>7</v>
      </c>
      <c r="K14" s="76">
        <v>10</v>
      </c>
      <c r="L14" s="76"/>
      <c r="M14" s="76">
        <v>9</v>
      </c>
      <c r="N14" s="76">
        <v>7</v>
      </c>
      <c r="O14" s="76">
        <v>8</v>
      </c>
      <c r="P14" s="76">
        <v>6</v>
      </c>
      <c r="Q14" s="76"/>
      <c r="R14" s="76"/>
      <c r="S14" s="76">
        <v>7</v>
      </c>
      <c r="T14" s="76">
        <v>11</v>
      </c>
      <c r="U14" s="76"/>
      <c r="V14" s="76"/>
      <c r="W14" s="76">
        <v>9</v>
      </c>
      <c r="X14" s="76">
        <v>6</v>
      </c>
      <c r="Y14" s="76"/>
      <c r="Z14" s="76"/>
      <c r="AA14" s="76">
        <v>15</v>
      </c>
      <c r="AB14" s="76">
        <v>10</v>
      </c>
      <c r="AC14" s="76"/>
      <c r="AD14" s="76"/>
      <c r="AE14" s="76"/>
      <c r="AF14" s="76">
        <v>5</v>
      </c>
      <c r="AG14" s="76">
        <v>7</v>
      </c>
      <c r="AH14" s="76">
        <v>4</v>
      </c>
      <c r="AI14" s="76"/>
      <c r="AJ14" s="76">
        <v>9</v>
      </c>
      <c r="AK14" s="76">
        <v>7</v>
      </c>
      <c r="AL14" s="76"/>
      <c r="AM14" s="76">
        <v>7</v>
      </c>
      <c r="AN14" s="76">
        <v>8</v>
      </c>
      <c r="AO14" s="76">
        <v>9</v>
      </c>
      <c r="AP14" s="76">
        <v>9</v>
      </c>
      <c r="AQ14" s="76"/>
      <c r="AR14" s="76"/>
      <c r="AS14" s="76">
        <v>4</v>
      </c>
      <c r="AT14" s="76">
        <v>2</v>
      </c>
      <c r="AU14" s="76">
        <v>7</v>
      </c>
      <c r="AV14" s="76"/>
      <c r="AW14" s="76">
        <v>9</v>
      </c>
      <c r="AX14" s="76">
        <v>8</v>
      </c>
      <c r="AY14" s="76">
        <v>3</v>
      </c>
      <c r="AZ14" s="76"/>
      <c r="BA14" s="76">
        <v>3</v>
      </c>
      <c r="BB14" s="76">
        <v>8</v>
      </c>
      <c r="BC14" s="76">
        <v>5</v>
      </c>
      <c r="BD14" s="76"/>
      <c r="BE14" s="76"/>
      <c r="BF14" s="76">
        <v>4</v>
      </c>
      <c r="BG14" s="76">
        <v>7</v>
      </c>
      <c r="BH14" s="76">
        <v>7</v>
      </c>
      <c r="BI14" s="76"/>
      <c r="BJ14" s="76">
        <v>4</v>
      </c>
      <c r="BK14" s="76">
        <v>5</v>
      </c>
      <c r="BL14" s="76">
        <v>6</v>
      </c>
      <c r="BM14" s="76"/>
      <c r="BN14" s="76">
        <v>6</v>
      </c>
      <c r="BO14" s="76">
        <v>7</v>
      </c>
      <c r="BP14" s="76">
        <v>5</v>
      </c>
      <c r="BQ14" s="76">
        <v>3</v>
      </c>
      <c r="BR14" s="76"/>
      <c r="BS14" s="76">
        <v>10</v>
      </c>
      <c r="BT14" s="76"/>
      <c r="BU14" s="76">
        <v>8</v>
      </c>
      <c r="BV14" s="76">
        <v>6</v>
      </c>
      <c r="BW14" s="76">
        <v>8</v>
      </c>
      <c r="BX14" s="76">
        <v>8</v>
      </c>
      <c r="BY14" s="76">
        <v>12</v>
      </c>
      <c r="BZ14" s="76"/>
      <c r="CA14" s="76">
        <v>7</v>
      </c>
      <c r="CB14" s="76">
        <v>6</v>
      </c>
      <c r="CC14" s="76"/>
      <c r="CD14" s="76">
        <v>395</v>
      </c>
    </row>
    <row r="15" spans="2:82" ht="20.100000000000001" customHeight="1" x14ac:dyDescent="0.4">
      <c r="B15" s="70"/>
      <c r="C15" s="71" t="s">
        <v>868</v>
      </c>
      <c r="D15" s="76"/>
      <c r="E15" s="76"/>
      <c r="F15" s="76">
        <v>5</v>
      </c>
      <c r="G15" s="76">
        <v>2</v>
      </c>
      <c r="H15" s="76"/>
      <c r="I15" s="76">
        <v>1</v>
      </c>
      <c r="J15" s="76">
        <v>1</v>
      </c>
      <c r="K15" s="76">
        <v>1</v>
      </c>
      <c r="L15" s="76"/>
      <c r="M15" s="76"/>
      <c r="N15" s="76"/>
      <c r="O15" s="76">
        <v>1</v>
      </c>
      <c r="P15" s="76"/>
      <c r="Q15" s="76"/>
      <c r="R15" s="76"/>
      <c r="S15" s="76">
        <v>1</v>
      </c>
      <c r="T15" s="76"/>
      <c r="U15" s="76"/>
      <c r="V15" s="76"/>
      <c r="W15" s="76">
        <v>1</v>
      </c>
      <c r="X15" s="76"/>
      <c r="Y15" s="76"/>
      <c r="Z15" s="76"/>
      <c r="AA15" s="76">
        <v>1</v>
      </c>
      <c r="AB15" s="76">
        <v>2</v>
      </c>
      <c r="AC15" s="76"/>
      <c r="AD15" s="76"/>
      <c r="AE15" s="76"/>
      <c r="AF15" s="76"/>
      <c r="AG15" s="76">
        <v>1</v>
      </c>
      <c r="AH15" s="76">
        <v>2</v>
      </c>
      <c r="AI15" s="76"/>
      <c r="AJ15" s="76">
        <v>3</v>
      </c>
      <c r="AK15" s="76">
        <v>4</v>
      </c>
      <c r="AL15" s="76"/>
      <c r="AM15" s="76">
        <v>3</v>
      </c>
      <c r="AN15" s="76">
        <v>2</v>
      </c>
      <c r="AO15" s="76">
        <v>4</v>
      </c>
      <c r="AP15" s="76">
        <v>1</v>
      </c>
      <c r="AQ15" s="76"/>
      <c r="AR15" s="76"/>
      <c r="AS15" s="76">
        <v>2</v>
      </c>
      <c r="AT15" s="76">
        <v>2</v>
      </c>
      <c r="AU15" s="76">
        <v>2</v>
      </c>
      <c r="AV15" s="76"/>
      <c r="AW15" s="76">
        <v>5</v>
      </c>
      <c r="AX15" s="76">
        <v>4</v>
      </c>
      <c r="AY15" s="76">
        <v>1</v>
      </c>
      <c r="AZ15" s="76"/>
      <c r="BA15" s="76">
        <v>2</v>
      </c>
      <c r="BB15" s="76">
        <v>5</v>
      </c>
      <c r="BC15" s="76">
        <v>2</v>
      </c>
      <c r="BD15" s="76"/>
      <c r="BE15" s="76"/>
      <c r="BF15" s="76">
        <v>3</v>
      </c>
      <c r="BG15" s="76">
        <v>3</v>
      </c>
      <c r="BH15" s="76">
        <v>2</v>
      </c>
      <c r="BI15" s="76"/>
      <c r="BJ15" s="76">
        <v>3</v>
      </c>
      <c r="BK15" s="76">
        <v>4</v>
      </c>
      <c r="BL15" s="76">
        <v>4</v>
      </c>
      <c r="BM15" s="76"/>
      <c r="BN15" s="76">
        <v>5</v>
      </c>
      <c r="BO15" s="76">
        <v>5</v>
      </c>
      <c r="BP15" s="76">
        <v>4</v>
      </c>
      <c r="BQ15" s="76">
        <v>1</v>
      </c>
      <c r="BR15" s="76"/>
      <c r="BS15" s="76">
        <v>4</v>
      </c>
      <c r="BT15" s="76"/>
      <c r="BU15" s="76">
        <v>7</v>
      </c>
      <c r="BV15" s="76">
        <v>5</v>
      </c>
      <c r="BW15" s="76">
        <v>5</v>
      </c>
      <c r="BX15" s="76">
        <v>5</v>
      </c>
      <c r="BY15" s="76">
        <v>8</v>
      </c>
      <c r="BZ15" s="76"/>
      <c r="CA15" s="76">
        <v>4</v>
      </c>
      <c r="CB15" s="76">
        <v>4</v>
      </c>
      <c r="CC15" s="76"/>
      <c r="CD15" s="76">
        <v>137</v>
      </c>
    </row>
    <row r="16" spans="2:82" ht="20.100000000000001" customHeight="1" x14ac:dyDescent="0.4">
      <c r="B16" s="70"/>
      <c r="C16" s="72" t="s">
        <v>869</v>
      </c>
      <c r="D16" s="76"/>
      <c r="E16" s="76"/>
      <c r="F16" s="76"/>
      <c r="G16" s="76"/>
      <c r="H16" s="76"/>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76"/>
      <c r="BS16" s="76"/>
      <c r="BT16" s="76"/>
      <c r="BU16" s="76"/>
      <c r="BV16" s="76"/>
      <c r="BW16" s="76"/>
      <c r="BX16" s="76"/>
      <c r="BY16" s="76"/>
      <c r="BZ16" s="76"/>
      <c r="CA16" s="76"/>
      <c r="CB16" s="76"/>
      <c r="CC16" s="76"/>
      <c r="CD16" s="76"/>
    </row>
    <row r="17" spans="2:82" ht="20.100000000000001" customHeight="1" x14ac:dyDescent="0.4">
      <c r="B17" s="70" t="s">
        <v>748</v>
      </c>
      <c r="C17" s="72" t="s">
        <v>867</v>
      </c>
      <c r="D17" s="76">
        <v>9</v>
      </c>
      <c r="E17" s="76">
        <v>8</v>
      </c>
      <c r="F17" s="76">
        <v>13</v>
      </c>
      <c r="G17" s="76"/>
      <c r="H17" s="76">
        <v>11</v>
      </c>
      <c r="I17" s="76">
        <v>9</v>
      </c>
      <c r="J17" s="76"/>
      <c r="K17" s="76"/>
      <c r="L17" s="76"/>
      <c r="M17" s="76">
        <v>9</v>
      </c>
      <c r="N17" s="76">
        <v>8</v>
      </c>
      <c r="O17" s="76"/>
      <c r="P17" s="76">
        <v>2</v>
      </c>
      <c r="Q17" s="76">
        <v>13</v>
      </c>
      <c r="R17" s="76"/>
      <c r="S17" s="76">
        <v>8</v>
      </c>
      <c r="T17" s="76">
        <v>11</v>
      </c>
      <c r="U17" s="76">
        <v>6</v>
      </c>
      <c r="V17" s="76"/>
      <c r="W17" s="76">
        <v>6</v>
      </c>
      <c r="X17" s="76">
        <v>6</v>
      </c>
      <c r="Y17" s="76"/>
      <c r="Z17" s="76">
        <v>11</v>
      </c>
      <c r="AA17" s="76">
        <v>8</v>
      </c>
      <c r="AB17" s="76"/>
      <c r="AC17" s="76"/>
      <c r="AD17" s="76">
        <v>8</v>
      </c>
      <c r="AE17" s="76">
        <v>7</v>
      </c>
      <c r="AF17" s="76"/>
      <c r="AG17" s="76"/>
      <c r="AH17" s="76">
        <v>11</v>
      </c>
      <c r="AI17" s="76">
        <v>9</v>
      </c>
      <c r="AJ17" s="76">
        <v>10</v>
      </c>
      <c r="AK17" s="76">
        <v>7</v>
      </c>
      <c r="AL17" s="76">
        <v>8</v>
      </c>
      <c r="AM17" s="76">
        <v>9</v>
      </c>
      <c r="AN17" s="76">
        <v>12</v>
      </c>
      <c r="AO17" s="76"/>
      <c r="AP17" s="76">
        <v>3</v>
      </c>
      <c r="AQ17" s="76">
        <v>6</v>
      </c>
      <c r="AR17" s="76">
        <v>12</v>
      </c>
      <c r="AS17" s="76">
        <v>6</v>
      </c>
      <c r="AT17" s="76"/>
      <c r="AU17" s="76">
        <v>6</v>
      </c>
      <c r="AV17" s="76">
        <v>8</v>
      </c>
      <c r="AW17" s="76">
        <v>7</v>
      </c>
      <c r="AX17" s="76"/>
      <c r="AY17" s="76">
        <v>9</v>
      </c>
      <c r="AZ17" s="76">
        <v>8</v>
      </c>
      <c r="BA17" s="76">
        <v>3</v>
      </c>
      <c r="BB17" s="76">
        <v>7</v>
      </c>
      <c r="BC17" s="76">
        <v>4</v>
      </c>
      <c r="BD17" s="76">
        <v>8</v>
      </c>
      <c r="BE17" s="76">
        <v>8</v>
      </c>
      <c r="BF17" s="76"/>
      <c r="BG17" s="76">
        <v>12</v>
      </c>
      <c r="BH17" s="76">
        <v>13</v>
      </c>
      <c r="BI17" s="76">
        <v>10</v>
      </c>
      <c r="BJ17" s="76">
        <v>5</v>
      </c>
      <c r="BK17" s="76">
        <v>2</v>
      </c>
      <c r="BL17" s="76"/>
      <c r="BM17" s="76"/>
      <c r="BN17" s="76">
        <v>13</v>
      </c>
      <c r="BO17" s="76">
        <v>9</v>
      </c>
      <c r="BP17" s="76">
        <v>8</v>
      </c>
      <c r="BQ17" s="76">
        <v>7</v>
      </c>
      <c r="BR17" s="76">
        <v>4</v>
      </c>
      <c r="BS17" s="76"/>
      <c r="BT17" s="76"/>
      <c r="BU17" s="76">
        <v>9</v>
      </c>
      <c r="BV17" s="76">
        <v>7</v>
      </c>
      <c r="BW17" s="76">
        <v>7</v>
      </c>
      <c r="BX17" s="76">
        <v>8</v>
      </c>
      <c r="BY17" s="76"/>
      <c r="BZ17" s="76"/>
      <c r="CA17" s="76">
        <v>9</v>
      </c>
      <c r="CB17" s="76">
        <v>7</v>
      </c>
      <c r="CC17" s="76">
        <v>7</v>
      </c>
      <c r="CD17" s="76">
        <v>451</v>
      </c>
    </row>
    <row r="18" spans="2:82" ht="20.100000000000001" customHeight="1" x14ac:dyDescent="0.4">
      <c r="B18" s="70"/>
      <c r="C18" s="71" t="s">
        <v>868</v>
      </c>
      <c r="D18" s="76">
        <v>1</v>
      </c>
      <c r="E18" s="76">
        <v>2</v>
      </c>
      <c r="F18" s="76">
        <v>2</v>
      </c>
      <c r="G18" s="76"/>
      <c r="H18" s="76">
        <v>3</v>
      </c>
      <c r="I18" s="76"/>
      <c r="J18" s="76"/>
      <c r="K18" s="76"/>
      <c r="L18" s="76"/>
      <c r="M18" s="76">
        <v>3</v>
      </c>
      <c r="N18" s="76">
        <v>2</v>
      </c>
      <c r="O18" s="76"/>
      <c r="P18" s="76">
        <v>2</v>
      </c>
      <c r="Q18" s="76">
        <v>2</v>
      </c>
      <c r="R18" s="76"/>
      <c r="S18" s="76">
        <v>3</v>
      </c>
      <c r="T18" s="76">
        <v>1</v>
      </c>
      <c r="U18" s="76">
        <v>1</v>
      </c>
      <c r="V18" s="76"/>
      <c r="W18" s="76">
        <v>3</v>
      </c>
      <c r="X18" s="76">
        <v>4</v>
      </c>
      <c r="Y18" s="76"/>
      <c r="Z18" s="76">
        <v>2</v>
      </c>
      <c r="AA18" s="76">
        <v>2</v>
      </c>
      <c r="AB18" s="76"/>
      <c r="AC18" s="76"/>
      <c r="AD18" s="76">
        <v>4</v>
      </c>
      <c r="AE18" s="76">
        <v>2</v>
      </c>
      <c r="AF18" s="76"/>
      <c r="AG18" s="76"/>
      <c r="AH18" s="76">
        <v>3</v>
      </c>
      <c r="AI18" s="76">
        <v>5</v>
      </c>
      <c r="AJ18" s="76">
        <v>5</v>
      </c>
      <c r="AK18" s="76">
        <v>1</v>
      </c>
      <c r="AL18" s="76">
        <v>2</v>
      </c>
      <c r="AM18" s="76">
        <v>5</v>
      </c>
      <c r="AN18" s="76">
        <v>4</v>
      </c>
      <c r="AO18" s="76"/>
      <c r="AP18" s="76">
        <v>1</v>
      </c>
      <c r="AQ18" s="76">
        <v>4</v>
      </c>
      <c r="AR18" s="76">
        <v>6</v>
      </c>
      <c r="AS18" s="76">
        <v>4</v>
      </c>
      <c r="AT18" s="76"/>
      <c r="AU18" s="76">
        <v>1</v>
      </c>
      <c r="AV18" s="76">
        <v>5</v>
      </c>
      <c r="AW18" s="76">
        <v>5</v>
      </c>
      <c r="AX18" s="76"/>
      <c r="AY18" s="76">
        <v>4</v>
      </c>
      <c r="AZ18" s="76">
        <v>4</v>
      </c>
      <c r="BA18" s="76">
        <v>2</v>
      </c>
      <c r="BB18" s="76">
        <v>5</v>
      </c>
      <c r="BC18" s="76">
        <v>1</v>
      </c>
      <c r="BD18" s="76">
        <v>2</v>
      </c>
      <c r="BE18" s="76">
        <v>2</v>
      </c>
      <c r="BF18" s="76"/>
      <c r="BG18" s="76">
        <v>2</v>
      </c>
      <c r="BH18" s="76">
        <v>10</v>
      </c>
      <c r="BI18" s="76">
        <v>2</v>
      </c>
      <c r="BJ18" s="76">
        <v>3</v>
      </c>
      <c r="BK18" s="76">
        <v>1</v>
      </c>
      <c r="BL18" s="76"/>
      <c r="BM18" s="76"/>
      <c r="BN18" s="76">
        <v>5</v>
      </c>
      <c r="BO18" s="76">
        <v>4</v>
      </c>
      <c r="BP18" s="76">
        <v>3</v>
      </c>
      <c r="BQ18" s="76">
        <v>3</v>
      </c>
      <c r="BR18" s="76">
        <v>1</v>
      </c>
      <c r="BS18" s="76"/>
      <c r="BT18" s="76"/>
      <c r="BU18" s="76">
        <v>4</v>
      </c>
      <c r="BV18" s="76">
        <v>3</v>
      </c>
      <c r="BW18" s="76">
        <v>5</v>
      </c>
      <c r="BX18" s="76">
        <v>1</v>
      </c>
      <c r="BY18" s="76"/>
      <c r="BZ18" s="76"/>
      <c r="CA18" s="76">
        <v>4</v>
      </c>
      <c r="CB18" s="76">
        <v>3</v>
      </c>
      <c r="CC18" s="76">
        <v>4</v>
      </c>
      <c r="CD18" s="76">
        <v>168</v>
      </c>
    </row>
    <row r="19" spans="2:82" ht="20.100000000000001" customHeight="1" x14ac:dyDescent="0.4">
      <c r="B19" s="70"/>
      <c r="C19" s="72" t="s">
        <v>869</v>
      </c>
      <c r="D19" s="76"/>
      <c r="E19" s="76"/>
      <c r="F19" s="76"/>
      <c r="G19" s="76"/>
      <c r="H19" s="76"/>
      <c r="I19" s="76"/>
      <c r="J19" s="76"/>
      <c r="K19" s="76"/>
      <c r="L19" s="76"/>
      <c r="M19" s="76"/>
      <c r="N19" s="76"/>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row>
    <row r="20" spans="2:82" ht="20.100000000000001" customHeight="1" x14ac:dyDescent="0.4">
      <c r="B20" s="70" t="s">
        <v>750</v>
      </c>
      <c r="C20" s="72" t="s">
        <v>867</v>
      </c>
      <c r="D20" s="76"/>
      <c r="E20" s="76">
        <v>7</v>
      </c>
      <c r="F20" s="76">
        <v>5</v>
      </c>
      <c r="G20" s="76">
        <v>14</v>
      </c>
      <c r="H20" s="76">
        <v>7</v>
      </c>
      <c r="I20" s="76"/>
      <c r="J20" s="76"/>
      <c r="K20" s="76"/>
      <c r="L20" s="76"/>
      <c r="M20" s="76"/>
      <c r="N20" s="76"/>
      <c r="O20" s="76">
        <v>6</v>
      </c>
      <c r="P20" s="76">
        <v>8</v>
      </c>
      <c r="Q20" s="76">
        <v>5</v>
      </c>
      <c r="R20" s="76"/>
      <c r="S20" s="76"/>
      <c r="T20" s="76"/>
      <c r="U20" s="76">
        <v>4</v>
      </c>
      <c r="V20" s="76"/>
      <c r="W20" s="76">
        <v>11</v>
      </c>
      <c r="X20" s="76">
        <v>9</v>
      </c>
      <c r="Y20" s="76"/>
      <c r="Z20" s="76"/>
      <c r="AA20" s="76">
        <v>10</v>
      </c>
      <c r="AB20" s="76">
        <v>9</v>
      </c>
      <c r="AC20" s="76"/>
      <c r="AD20" s="76"/>
      <c r="AE20" s="76"/>
      <c r="AF20" s="76">
        <v>4</v>
      </c>
      <c r="AG20" s="76"/>
      <c r="AH20" s="76">
        <v>3</v>
      </c>
      <c r="AI20" s="76"/>
      <c r="AJ20" s="76">
        <v>6</v>
      </c>
      <c r="AK20" s="76"/>
      <c r="AL20" s="76"/>
      <c r="AM20" s="76"/>
      <c r="AN20" s="76"/>
      <c r="AO20" s="76"/>
      <c r="AP20" s="76">
        <v>3</v>
      </c>
      <c r="AQ20" s="76">
        <v>4</v>
      </c>
      <c r="AR20" s="76">
        <v>3</v>
      </c>
      <c r="AS20" s="76">
        <v>2</v>
      </c>
      <c r="AT20" s="76">
        <v>4</v>
      </c>
      <c r="AU20" s="76">
        <v>6</v>
      </c>
      <c r="AV20" s="76"/>
      <c r="AW20" s="76">
        <v>6</v>
      </c>
      <c r="AX20" s="76">
        <v>8</v>
      </c>
      <c r="AY20" s="76">
        <v>7</v>
      </c>
      <c r="AZ20" s="76">
        <v>1</v>
      </c>
      <c r="BA20" s="76">
        <v>5</v>
      </c>
      <c r="BB20" s="76"/>
      <c r="BC20" s="76">
        <v>10</v>
      </c>
      <c r="BD20" s="76">
        <v>5</v>
      </c>
      <c r="BE20" s="76">
        <v>3</v>
      </c>
      <c r="BF20" s="76">
        <v>9</v>
      </c>
      <c r="BG20" s="76"/>
      <c r="BH20" s="76">
        <v>11</v>
      </c>
      <c r="BI20" s="76">
        <v>5</v>
      </c>
      <c r="BJ20" s="76">
        <v>6</v>
      </c>
      <c r="BK20" s="76">
        <v>6</v>
      </c>
      <c r="BL20" s="76">
        <v>8</v>
      </c>
      <c r="BM20" s="76"/>
      <c r="BN20" s="76"/>
      <c r="BO20" s="76"/>
      <c r="BP20" s="76"/>
      <c r="BQ20" s="76">
        <v>6</v>
      </c>
      <c r="BR20" s="76">
        <v>11</v>
      </c>
      <c r="BS20" s="76"/>
      <c r="BT20" s="76"/>
      <c r="BU20" s="76">
        <v>5</v>
      </c>
      <c r="BV20" s="76">
        <v>6</v>
      </c>
      <c r="BW20" s="76">
        <v>5</v>
      </c>
      <c r="BX20" s="76">
        <v>7</v>
      </c>
      <c r="BY20" s="76">
        <v>3</v>
      </c>
      <c r="BZ20" s="76"/>
      <c r="CA20" s="76"/>
      <c r="CB20" s="76"/>
      <c r="CC20" s="76"/>
      <c r="CD20" s="76">
        <v>263</v>
      </c>
    </row>
    <row r="21" spans="2:82" ht="20.100000000000001" customHeight="1" x14ac:dyDescent="0.4">
      <c r="B21" s="70"/>
      <c r="C21" s="71" t="s">
        <v>868</v>
      </c>
      <c r="D21" s="76"/>
      <c r="E21" s="76"/>
      <c r="F21" s="76">
        <v>1</v>
      </c>
      <c r="G21" s="76">
        <v>4</v>
      </c>
      <c r="H21" s="76"/>
      <c r="I21" s="76"/>
      <c r="J21" s="76"/>
      <c r="K21" s="76"/>
      <c r="L21" s="76"/>
      <c r="M21" s="76"/>
      <c r="N21" s="76"/>
      <c r="O21" s="76">
        <v>1</v>
      </c>
      <c r="P21" s="76">
        <v>4</v>
      </c>
      <c r="Q21" s="76">
        <v>2</v>
      </c>
      <c r="R21" s="76"/>
      <c r="S21" s="76"/>
      <c r="T21" s="76"/>
      <c r="U21" s="76">
        <v>4</v>
      </c>
      <c r="V21" s="76"/>
      <c r="W21" s="76">
        <v>3</v>
      </c>
      <c r="X21" s="76">
        <v>5</v>
      </c>
      <c r="Y21" s="76"/>
      <c r="Z21" s="76"/>
      <c r="AA21" s="76">
        <v>9</v>
      </c>
      <c r="AB21" s="76">
        <v>4</v>
      </c>
      <c r="AC21" s="76"/>
      <c r="AD21" s="76"/>
      <c r="AE21" s="76"/>
      <c r="AF21" s="76">
        <v>3</v>
      </c>
      <c r="AG21" s="76"/>
      <c r="AH21" s="76">
        <v>2</v>
      </c>
      <c r="AI21" s="76"/>
      <c r="AJ21" s="76">
        <v>2</v>
      </c>
      <c r="AK21" s="76"/>
      <c r="AL21" s="76"/>
      <c r="AM21" s="76"/>
      <c r="AN21" s="76"/>
      <c r="AO21" s="76"/>
      <c r="AP21" s="76">
        <v>2</v>
      </c>
      <c r="AQ21" s="76">
        <v>2</v>
      </c>
      <c r="AR21" s="76">
        <v>2</v>
      </c>
      <c r="AS21" s="76">
        <v>1</v>
      </c>
      <c r="AT21" s="76">
        <v>2</v>
      </c>
      <c r="AU21" s="76">
        <v>3</v>
      </c>
      <c r="AV21" s="76"/>
      <c r="AW21" s="76">
        <v>3</v>
      </c>
      <c r="AX21" s="76">
        <v>8</v>
      </c>
      <c r="AY21" s="76">
        <v>6</v>
      </c>
      <c r="AZ21" s="76">
        <v>1</v>
      </c>
      <c r="BA21" s="76">
        <v>3</v>
      </c>
      <c r="BB21" s="76"/>
      <c r="BC21" s="76">
        <v>6</v>
      </c>
      <c r="BD21" s="76">
        <v>2</v>
      </c>
      <c r="BE21" s="76">
        <v>3</v>
      </c>
      <c r="BF21" s="76">
        <v>8</v>
      </c>
      <c r="BG21" s="76"/>
      <c r="BH21" s="76">
        <v>3</v>
      </c>
      <c r="BI21" s="76">
        <v>2</v>
      </c>
      <c r="BJ21" s="76">
        <v>3</v>
      </c>
      <c r="BK21" s="76">
        <v>5</v>
      </c>
      <c r="BL21" s="76">
        <v>6</v>
      </c>
      <c r="BM21" s="76"/>
      <c r="BN21" s="76"/>
      <c r="BO21" s="76"/>
      <c r="BP21" s="76"/>
      <c r="BQ21" s="76">
        <v>6</v>
      </c>
      <c r="BR21" s="76">
        <v>7</v>
      </c>
      <c r="BS21" s="76"/>
      <c r="BT21" s="76"/>
      <c r="BU21" s="76">
        <v>2</v>
      </c>
      <c r="BV21" s="76">
        <v>4</v>
      </c>
      <c r="BW21" s="76">
        <v>3</v>
      </c>
      <c r="BX21" s="76">
        <v>6</v>
      </c>
      <c r="BY21" s="76">
        <v>2</v>
      </c>
      <c r="BZ21" s="76"/>
      <c r="CA21" s="76"/>
      <c r="CB21" s="76"/>
      <c r="CC21" s="76"/>
      <c r="CD21" s="76">
        <v>145</v>
      </c>
    </row>
    <row r="22" spans="2:82" ht="20.100000000000001" customHeight="1" x14ac:dyDescent="0.4">
      <c r="B22" s="70"/>
      <c r="C22" s="72" t="s">
        <v>869</v>
      </c>
      <c r="D22" s="76"/>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row>
    <row r="23" spans="2:82" ht="20.100000000000001" customHeight="1" x14ac:dyDescent="0.4">
      <c r="B23" s="70" t="s">
        <v>752</v>
      </c>
      <c r="C23" s="72" t="s">
        <v>867</v>
      </c>
      <c r="D23" s="76">
        <v>5</v>
      </c>
      <c r="E23" s="76">
        <v>7</v>
      </c>
      <c r="F23" s="76"/>
      <c r="G23" s="76">
        <v>10</v>
      </c>
      <c r="H23" s="76"/>
      <c r="I23" s="76">
        <v>6</v>
      </c>
      <c r="J23" s="76"/>
      <c r="K23" s="76">
        <v>4</v>
      </c>
      <c r="L23" s="76">
        <v>5</v>
      </c>
      <c r="M23" s="76"/>
      <c r="N23" s="76"/>
      <c r="O23" s="76">
        <v>7</v>
      </c>
      <c r="P23" s="76">
        <v>7</v>
      </c>
      <c r="Q23" s="76"/>
      <c r="R23" s="76">
        <v>3</v>
      </c>
      <c r="S23" s="76">
        <v>6</v>
      </c>
      <c r="T23" s="76"/>
      <c r="U23" s="76"/>
      <c r="V23" s="76">
        <v>3</v>
      </c>
      <c r="W23" s="76">
        <v>6</v>
      </c>
      <c r="X23" s="76"/>
      <c r="Y23" s="76">
        <v>7</v>
      </c>
      <c r="Z23" s="76">
        <v>6</v>
      </c>
      <c r="AA23" s="76"/>
      <c r="AB23" s="76"/>
      <c r="AC23" s="76">
        <v>7</v>
      </c>
      <c r="AD23" s="76">
        <v>3</v>
      </c>
      <c r="AE23" s="76"/>
      <c r="AF23" s="76">
        <v>2</v>
      </c>
      <c r="AG23" s="76">
        <v>6</v>
      </c>
      <c r="AH23" s="76"/>
      <c r="AI23" s="76">
        <v>7</v>
      </c>
      <c r="AJ23" s="76">
        <v>1</v>
      </c>
      <c r="AK23" s="76">
        <v>2</v>
      </c>
      <c r="AL23" s="76"/>
      <c r="AM23" s="76"/>
      <c r="AN23" s="76">
        <v>5</v>
      </c>
      <c r="AO23" s="76"/>
      <c r="AP23" s="76">
        <v>2</v>
      </c>
      <c r="AQ23" s="76">
        <v>6</v>
      </c>
      <c r="AR23" s="76">
        <v>3</v>
      </c>
      <c r="AS23" s="76"/>
      <c r="AT23" s="76"/>
      <c r="AU23" s="76">
        <v>5</v>
      </c>
      <c r="AV23" s="76"/>
      <c r="AW23" s="76">
        <v>5</v>
      </c>
      <c r="AX23" s="76">
        <v>6</v>
      </c>
      <c r="AY23" s="76">
        <v>6</v>
      </c>
      <c r="AZ23" s="76"/>
      <c r="BA23" s="76">
        <v>4</v>
      </c>
      <c r="BB23" s="76">
        <v>3</v>
      </c>
      <c r="BC23" s="76"/>
      <c r="BD23" s="76">
        <v>3</v>
      </c>
      <c r="BE23" s="76">
        <v>6</v>
      </c>
      <c r="BF23" s="76"/>
      <c r="BG23" s="76">
        <v>6</v>
      </c>
      <c r="BH23" s="76">
        <v>4</v>
      </c>
      <c r="BI23" s="76">
        <v>5</v>
      </c>
      <c r="BJ23" s="76"/>
      <c r="BK23" s="76"/>
      <c r="BL23" s="76">
        <v>5</v>
      </c>
      <c r="BM23" s="76">
        <v>8</v>
      </c>
      <c r="BN23" s="76"/>
      <c r="BO23" s="76">
        <v>6</v>
      </c>
      <c r="BP23" s="76">
        <v>6</v>
      </c>
      <c r="BQ23" s="76"/>
      <c r="BR23" s="76">
        <v>7</v>
      </c>
      <c r="BS23" s="76">
        <v>11</v>
      </c>
      <c r="BT23" s="76">
        <v>9</v>
      </c>
      <c r="BU23" s="76"/>
      <c r="BV23" s="76">
        <v>3</v>
      </c>
      <c r="BW23" s="76"/>
      <c r="BX23" s="76"/>
      <c r="BY23" s="76">
        <v>5</v>
      </c>
      <c r="BZ23" s="76">
        <v>7</v>
      </c>
      <c r="CA23" s="76">
        <v>3</v>
      </c>
      <c r="CB23" s="76"/>
      <c r="CC23" s="76">
        <v>4</v>
      </c>
      <c r="CD23" s="76">
        <v>253</v>
      </c>
    </row>
    <row r="24" spans="2:82" ht="20.100000000000001" customHeight="1" x14ac:dyDescent="0.4">
      <c r="B24" s="70"/>
      <c r="C24" s="71" t="s">
        <v>868</v>
      </c>
      <c r="D24" s="76">
        <v>1</v>
      </c>
      <c r="E24" s="76">
        <v>1</v>
      </c>
      <c r="F24" s="76"/>
      <c r="G24" s="76">
        <v>1</v>
      </c>
      <c r="H24" s="76"/>
      <c r="I24" s="76">
        <v>2</v>
      </c>
      <c r="J24" s="76"/>
      <c r="K24" s="76">
        <v>1</v>
      </c>
      <c r="L24" s="76">
        <v>1</v>
      </c>
      <c r="M24" s="76"/>
      <c r="N24" s="76"/>
      <c r="O24" s="76">
        <v>1</v>
      </c>
      <c r="P24" s="76">
        <v>2</v>
      </c>
      <c r="Q24" s="76"/>
      <c r="R24" s="76"/>
      <c r="S24" s="76">
        <v>2</v>
      </c>
      <c r="T24" s="76"/>
      <c r="U24" s="76"/>
      <c r="V24" s="76"/>
      <c r="W24" s="76">
        <v>3</v>
      </c>
      <c r="X24" s="76"/>
      <c r="Y24" s="76">
        <v>2</v>
      </c>
      <c r="Z24" s="76">
        <v>2</v>
      </c>
      <c r="AA24" s="76"/>
      <c r="AB24" s="76"/>
      <c r="AC24" s="76">
        <v>4</v>
      </c>
      <c r="AD24" s="76">
        <v>2</v>
      </c>
      <c r="AE24" s="76"/>
      <c r="AF24" s="76">
        <v>1</v>
      </c>
      <c r="AG24" s="76">
        <v>3</v>
      </c>
      <c r="AH24" s="76"/>
      <c r="AI24" s="76">
        <v>5</v>
      </c>
      <c r="AJ24" s="76"/>
      <c r="AK24" s="76"/>
      <c r="AL24" s="76"/>
      <c r="AM24" s="76"/>
      <c r="AN24" s="76">
        <v>2</v>
      </c>
      <c r="AO24" s="76"/>
      <c r="AP24" s="76">
        <v>2</v>
      </c>
      <c r="AQ24" s="76">
        <v>5</v>
      </c>
      <c r="AR24" s="76">
        <v>1</v>
      </c>
      <c r="AS24" s="76"/>
      <c r="AT24" s="76"/>
      <c r="AU24" s="76">
        <v>3</v>
      </c>
      <c r="AV24" s="76"/>
      <c r="AW24" s="76">
        <v>4</v>
      </c>
      <c r="AX24" s="76">
        <v>2</v>
      </c>
      <c r="AY24" s="76">
        <v>4</v>
      </c>
      <c r="AZ24" s="76"/>
      <c r="BA24" s="76">
        <v>2</v>
      </c>
      <c r="BB24" s="76">
        <v>1</v>
      </c>
      <c r="BC24" s="76"/>
      <c r="BD24" s="76">
        <v>1</v>
      </c>
      <c r="BE24" s="76">
        <v>4</v>
      </c>
      <c r="BF24" s="76"/>
      <c r="BG24" s="76">
        <v>1</v>
      </c>
      <c r="BH24" s="76">
        <v>1</v>
      </c>
      <c r="BI24" s="76">
        <v>3</v>
      </c>
      <c r="BJ24" s="76"/>
      <c r="BK24" s="76"/>
      <c r="BL24" s="76">
        <v>3</v>
      </c>
      <c r="BM24" s="76">
        <v>4</v>
      </c>
      <c r="BN24" s="76"/>
      <c r="BO24" s="76">
        <v>3</v>
      </c>
      <c r="BP24" s="76">
        <v>4</v>
      </c>
      <c r="BQ24" s="76"/>
      <c r="BR24" s="76">
        <v>6</v>
      </c>
      <c r="BS24" s="76">
        <v>8</v>
      </c>
      <c r="BT24" s="76">
        <v>8</v>
      </c>
      <c r="BU24" s="76"/>
      <c r="BV24" s="76">
        <v>1</v>
      </c>
      <c r="BW24" s="76"/>
      <c r="BX24" s="76"/>
      <c r="BY24" s="76">
        <v>4</v>
      </c>
      <c r="BZ24" s="76">
        <v>4</v>
      </c>
      <c r="CA24" s="76">
        <v>3</v>
      </c>
      <c r="CB24" s="76"/>
      <c r="CC24" s="76">
        <v>3</v>
      </c>
      <c r="CD24" s="76">
        <v>121</v>
      </c>
    </row>
    <row r="25" spans="2:82" ht="20.100000000000001" customHeight="1" x14ac:dyDescent="0.4">
      <c r="B25" s="70"/>
      <c r="C25" s="72" t="s">
        <v>869</v>
      </c>
      <c r="D25" s="76"/>
      <c r="E25" s="76"/>
      <c r="F25" s="76"/>
      <c r="G25" s="76"/>
      <c r="H25" s="76"/>
      <c r="I25" s="76"/>
      <c r="J25" s="76"/>
      <c r="K25" s="7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row>
    <row r="26" spans="2:82" ht="20.100000000000001" customHeight="1" x14ac:dyDescent="0.4">
      <c r="B26" s="70" t="s">
        <v>754</v>
      </c>
      <c r="C26" s="72" t="s">
        <v>867</v>
      </c>
      <c r="D26" s="76"/>
      <c r="E26" s="76"/>
      <c r="F26" s="76">
        <v>11</v>
      </c>
      <c r="G26" s="76">
        <v>12</v>
      </c>
      <c r="H26" s="76">
        <v>16</v>
      </c>
      <c r="I26" s="76"/>
      <c r="J26" s="76">
        <v>11</v>
      </c>
      <c r="K26" s="76">
        <v>5</v>
      </c>
      <c r="L26" s="76">
        <v>9</v>
      </c>
      <c r="M26" s="76"/>
      <c r="N26" s="76">
        <v>6</v>
      </c>
      <c r="O26" s="76">
        <v>8</v>
      </c>
      <c r="P26" s="76">
        <v>2</v>
      </c>
      <c r="Q26" s="76">
        <v>7</v>
      </c>
      <c r="R26" s="76"/>
      <c r="S26" s="76"/>
      <c r="T26" s="76">
        <v>8</v>
      </c>
      <c r="U26" s="76">
        <v>7</v>
      </c>
      <c r="V26" s="76">
        <v>4</v>
      </c>
      <c r="W26" s="76"/>
      <c r="X26" s="76">
        <v>7</v>
      </c>
      <c r="Y26" s="76">
        <v>5</v>
      </c>
      <c r="Z26" s="76">
        <v>4</v>
      </c>
      <c r="AA26" s="76"/>
      <c r="AB26" s="76"/>
      <c r="AC26" s="76"/>
      <c r="AD26" s="76">
        <v>8</v>
      </c>
      <c r="AE26" s="76">
        <v>7</v>
      </c>
      <c r="AF26" s="76"/>
      <c r="AG26" s="76">
        <v>7</v>
      </c>
      <c r="AH26" s="76"/>
      <c r="AI26" s="76"/>
      <c r="AJ26" s="76">
        <v>5</v>
      </c>
      <c r="AK26" s="76">
        <v>7</v>
      </c>
      <c r="AL26" s="76"/>
      <c r="AM26" s="76">
        <v>7</v>
      </c>
      <c r="AN26" s="76"/>
      <c r="AO26" s="76">
        <v>6</v>
      </c>
      <c r="AP26" s="76">
        <v>5</v>
      </c>
      <c r="AQ26" s="76"/>
      <c r="AR26" s="76">
        <v>6</v>
      </c>
      <c r="AS26" s="76">
        <v>4</v>
      </c>
      <c r="AT26" s="76">
        <v>8</v>
      </c>
      <c r="AU26" s="76"/>
      <c r="AV26" s="76">
        <v>6</v>
      </c>
      <c r="AW26" s="76">
        <v>5</v>
      </c>
      <c r="AX26" s="76"/>
      <c r="AY26" s="76">
        <v>7</v>
      </c>
      <c r="AZ26" s="76">
        <v>9</v>
      </c>
      <c r="BA26" s="76">
        <v>7</v>
      </c>
      <c r="BB26" s="76"/>
      <c r="BC26" s="76">
        <v>8</v>
      </c>
      <c r="BD26" s="76">
        <v>6</v>
      </c>
      <c r="BE26" s="76">
        <v>5</v>
      </c>
      <c r="BF26" s="76"/>
      <c r="BG26" s="76">
        <v>4</v>
      </c>
      <c r="BH26" s="76">
        <v>8</v>
      </c>
      <c r="BI26" s="76"/>
      <c r="BJ26" s="76">
        <v>7</v>
      </c>
      <c r="BK26" s="76">
        <v>5</v>
      </c>
      <c r="BL26" s="76"/>
      <c r="BM26" s="76"/>
      <c r="BN26" s="76">
        <v>8</v>
      </c>
      <c r="BO26" s="76">
        <v>9</v>
      </c>
      <c r="BP26" s="76">
        <v>11</v>
      </c>
      <c r="BQ26" s="76">
        <v>6</v>
      </c>
      <c r="BR26" s="76"/>
      <c r="BS26" s="76">
        <v>9</v>
      </c>
      <c r="BT26" s="76">
        <v>8</v>
      </c>
      <c r="BU26" s="76"/>
      <c r="BV26" s="76"/>
      <c r="BW26" s="76"/>
      <c r="BX26" s="76"/>
      <c r="BY26" s="76">
        <v>6</v>
      </c>
      <c r="BZ26" s="76">
        <v>4</v>
      </c>
      <c r="CA26" s="76"/>
      <c r="CB26" s="76">
        <v>6</v>
      </c>
      <c r="CC26" s="76"/>
      <c r="CD26" s="76">
        <v>336</v>
      </c>
    </row>
    <row r="27" spans="2:82" ht="20.100000000000001" customHeight="1" x14ac:dyDescent="0.4">
      <c r="B27" s="70"/>
      <c r="C27" s="71" t="s">
        <v>868</v>
      </c>
      <c r="D27" s="76"/>
      <c r="E27" s="76"/>
      <c r="F27" s="76"/>
      <c r="G27" s="76"/>
      <c r="H27" s="76"/>
      <c r="I27" s="76"/>
      <c r="J27" s="76"/>
      <c r="K27" s="76"/>
      <c r="L27" s="76"/>
      <c r="M27" s="76"/>
      <c r="N27" s="76"/>
      <c r="O27" s="76"/>
      <c r="P27" s="76"/>
      <c r="Q27" s="76"/>
      <c r="R27" s="76"/>
      <c r="S27" s="76"/>
      <c r="T27" s="76"/>
      <c r="U27" s="76"/>
      <c r="V27" s="76"/>
      <c r="W27" s="76"/>
      <c r="X27" s="76"/>
      <c r="Y27" s="76"/>
      <c r="Z27" s="76"/>
      <c r="AA27" s="76"/>
      <c r="AB27" s="76"/>
      <c r="AC27" s="76"/>
      <c r="AD27" s="76"/>
      <c r="AE27" s="76">
        <v>2</v>
      </c>
      <c r="AF27" s="76"/>
      <c r="AG27" s="76">
        <v>1</v>
      </c>
      <c r="AH27" s="76"/>
      <c r="AI27" s="76"/>
      <c r="AJ27" s="76">
        <v>1</v>
      </c>
      <c r="AK27" s="76">
        <v>3</v>
      </c>
      <c r="AL27" s="76"/>
      <c r="AM27" s="76">
        <v>2</v>
      </c>
      <c r="AN27" s="76"/>
      <c r="AO27" s="76">
        <v>4</v>
      </c>
      <c r="AP27" s="76">
        <v>1</v>
      </c>
      <c r="AQ27" s="76"/>
      <c r="AR27" s="76">
        <v>3</v>
      </c>
      <c r="AS27" s="76">
        <v>2</v>
      </c>
      <c r="AT27" s="76">
        <v>5</v>
      </c>
      <c r="AU27" s="76"/>
      <c r="AV27" s="76">
        <v>5</v>
      </c>
      <c r="AW27" s="76">
        <v>3</v>
      </c>
      <c r="AX27" s="76"/>
      <c r="AY27" s="76">
        <v>4</v>
      </c>
      <c r="AZ27" s="76">
        <v>7</v>
      </c>
      <c r="BA27" s="76">
        <v>6</v>
      </c>
      <c r="BB27" s="76"/>
      <c r="BC27" s="76">
        <v>5</v>
      </c>
      <c r="BD27" s="76">
        <v>4</v>
      </c>
      <c r="BE27" s="76">
        <v>2</v>
      </c>
      <c r="BF27" s="76"/>
      <c r="BG27" s="76">
        <v>2</v>
      </c>
      <c r="BH27" s="76">
        <v>4</v>
      </c>
      <c r="BI27" s="76"/>
      <c r="BJ27" s="76">
        <v>4</v>
      </c>
      <c r="BK27" s="76">
        <v>4</v>
      </c>
      <c r="BL27" s="76"/>
      <c r="BM27" s="76"/>
      <c r="BN27" s="76">
        <v>4</v>
      </c>
      <c r="BO27" s="76">
        <v>6</v>
      </c>
      <c r="BP27" s="76">
        <v>11</v>
      </c>
      <c r="BQ27" s="76">
        <v>3</v>
      </c>
      <c r="BR27" s="76"/>
      <c r="BS27" s="76">
        <v>6</v>
      </c>
      <c r="BT27" s="76">
        <v>6</v>
      </c>
      <c r="BU27" s="76"/>
      <c r="BV27" s="76"/>
      <c r="BW27" s="76"/>
      <c r="BX27" s="76"/>
      <c r="BY27" s="76">
        <v>5</v>
      </c>
      <c r="BZ27" s="76">
        <v>2</v>
      </c>
      <c r="CA27" s="76"/>
      <c r="CB27" s="76">
        <v>4</v>
      </c>
      <c r="CC27" s="76"/>
      <c r="CD27" s="76">
        <v>121</v>
      </c>
    </row>
    <row r="28" spans="2:82" ht="20.100000000000001" customHeight="1" x14ac:dyDescent="0.4">
      <c r="B28" s="70"/>
      <c r="C28" s="72" t="s">
        <v>869</v>
      </c>
      <c r="D28" s="76"/>
      <c r="E28" s="76"/>
      <c r="F28" s="76"/>
      <c r="G28" s="76"/>
      <c r="H28" s="76"/>
      <c r="I28" s="76"/>
      <c r="J28" s="76"/>
      <c r="K28" s="7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row>
    <row r="29" spans="2:82" ht="20.100000000000001" customHeight="1" x14ac:dyDescent="0.4">
      <c r="B29" s="70" t="s">
        <v>755</v>
      </c>
      <c r="C29" s="72" t="s">
        <v>867</v>
      </c>
      <c r="D29" s="76"/>
      <c r="E29" s="76"/>
      <c r="F29" s="76">
        <v>5</v>
      </c>
      <c r="G29" s="76">
        <v>5</v>
      </c>
      <c r="H29" s="76"/>
      <c r="I29" s="76">
        <v>4</v>
      </c>
      <c r="J29" s="76">
        <v>3</v>
      </c>
      <c r="K29" s="76"/>
      <c r="L29" s="76"/>
      <c r="M29" s="76">
        <v>5</v>
      </c>
      <c r="N29" s="76">
        <v>3</v>
      </c>
      <c r="O29" s="76"/>
      <c r="P29" s="76"/>
      <c r="Q29" s="76">
        <v>6</v>
      </c>
      <c r="R29" s="76"/>
      <c r="S29" s="76"/>
      <c r="T29" s="76">
        <v>8</v>
      </c>
      <c r="U29" s="76">
        <v>8</v>
      </c>
      <c r="V29" s="76">
        <v>3</v>
      </c>
      <c r="W29" s="76"/>
      <c r="X29" s="76">
        <v>6</v>
      </c>
      <c r="Y29" s="76"/>
      <c r="Z29" s="76"/>
      <c r="AA29" s="76"/>
      <c r="AB29" s="76">
        <v>4</v>
      </c>
      <c r="AC29" s="76">
        <v>9</v>
      </c>
      <c r="AD29" s="76">
        <v>2</v>
      </c>
      <c r="AE29" s="76">
        <v>4</v>
      </c>
      <c r="AF29" s="76"/>
      <c r="AG29" s="76">
        <v>7</v>
      </c>
      <c r="AH29" s="76"/>
      <c r="AI29" s="76"/>
      <c r="AJ29" s="76">
        <v>4</v>
      </c>
      <c r="AK29" s="76"/>
      <c r="AL29" s="76">
        <v>8</v>
      </c>
      <c r="AM29" s="76"/>
      <c r="AN29" s="76"/>
      <c r="AO29" s="76"/>
      <c r="AP29" s="76">
        <v>9</v>
      </c>
      <c r="AQ29" s="76">
        <v>3</v>
      </c>
      <c r="AR29" s="76">
        <v>8</v>
      </c>
      <c r="AS29" s="76">
        <v>6</v>
      </c>
      <c r="AT29" s="76"/>
      <c r="AU29" s="76">
        <v>9</v>
      </c>
      <c r="AV29" s="76"/>
      <c r="AW29" s="76">
        <v>6</v>
      </c>
      <c r="AX29" s="76">
        <v>9</v>
      </c>
      <c r="AY29" s="76">
        <v>3</v>
      </c>
      <c r="AZ29" s="76">
        <v>5</v>
      </c>
      <c r="BA29" s="76"/>
      <c r="BB29" s="76">
        <v>8</v>
      </c>
      <c r="BC29" s="76">
        <v>10</v>
      </c>
      <c r="BD29" s="76"/>
      <c r="BE29" s="76">
        <v>1</v>
      </c>
      <c r="BF29" s="76">
        <v>5</v>
      </c>
      <c r="BG29" s="76">
        <v>4</v>
      </c>
      <c r="BH29" s="76"/>
      <c r="BI29" s="76">
        <v>8</v>
      </c>
      <c r="BJ29" s="76"/>
      <c r="BK29" s="76">
        <v>2</v>
      </c>
      <c r="BL29" s="76">
        <v>8</v>
      </c>
      <c r="BM29" s="76"/>
      <c r="BN29" s="76">
        <v>9</v>
      </c>
      <c r="BO29" s="76"/>
      <c r="BP29" s="76">
        <v>5</v>
      </c>
      <c r="BQ29" s="76"/>
      <c r="BR29" s="76">
        <v>5</v>
      </c>
      <c r="BS29" s="76">
        <v>7</v>
      </c>
      <c r="BT29" s="76">
        <v>4</v>
      </c>
      <c r="BU29" s="76"/>
      <c r="BV29" s="76">
        <v>7</v>
      </c>
      <c r="BW29" s="76"/>
      <c r="BX29" s="76">
        <v>14</v>
      </c>
      <c r="BY29" s="76">
        <v>9</v>
      </c>
      <c r="BZ29" s="76"/>
      <c r="CA29" s="76">
        <v>7</v>
      </c>
      <c r="CB29" s="76">
        <v>13</v>
      </c>
      <c r="CC29" s="76">
        <v>5</v>
      </c>
      <c r="CD29" s="76">
        <v>283</v>
      </c>
    </row>
    <row r="30" spans="2:82" ht="20.100000000000001" customHeight="1" x14ac:dyDescent="0.4">
      <c r="B30" s="70"/>
      <c r="C30" s="71" t="s">
        <v>868</v>
      </c>
      <c r="D30" s="76"/>
      <c r="E30" s="76"/>
      <c r="F30" s="76"/>
      <c r="G30" s="76">
        <v>1</v>
      </c>
      <c r="H30" s="76"/>
      <c r="I30" s="76">
        <v>1</v>
      </c>
      <c r="J30" s="76"/>
      <c r="K30" s="76"/>
      <c r="L30" s="76"/>
      <c r="M30" s="76"/>
      <c r="N30" s="76"/>
      <c r="O30" s="76"/>
      <c r="P30" s="76"/>
      <c r="Q30" s="76">
        <v>1</v>
      </c>
      <c r="R30" s="76"/>
      <c r="S30" s="76"/>
      <c r="T30" s="76">
        <v>1</v>
      </c>
      <c r="U30" s="76"/>
      <c r="V30" s="76"/>
      <c r="W30" s="76"/>
      <c r="X30" s="76"/>
      <c r="Y30" s="76"/>
      <c r="Z30" s="76"/>
      <c r="AA30" s="76"/>
      <c r="AB30" s="76"/>
      <c r="AC30" s="76"/>
      <c r="AD30" s="76"/>
      <c r="AE30" s="76">
        <v>1</v>
      </c>
      <c r="AF30" s="76"/>
      <c r="AG30" s="76">
        <v>2</v>
      </c>
      <c r="AH30" s="76"/>
      <c r="AI30" s="76"/>
      <c r="AJ30" s="76">
        <v>2</v>
      </c>
      <c r="AK30" s="76"/>
      <c r="AL30" s="76">
        <v>1</v>
      </c>
      <c r="AM30" s="76"/>
      <c r="AN30" s="76"/>
      <c r="AO30" s="76"/>
      <c r="AP30" s="76">
        <v>3</v>
      </c>
      <c r="AQ30" s="76"/>
      <c r="AR30" s="76">
        <v>6</v>
      </c>
      <c r="AS30" s="76">
        <v>4</v>
      </c>
      <c r="AT30" s="76"/>
      <c r="AU30" s="76">
        <v>3</v>
      </c>
      <c r="AV30" s="76"/>
      <c r="AW30" s="76">
        <v>5</v>
      </c>
      <c r="AX30" s="76">
        <v>7</v>
      </c>
      <c r="AY30" s="76">
        <v>3</v>
      </c>
      <c r="AZ30" s="76">
        <v>4</v>
      </c>
      <c r="BA30" s="76"/>
      <c r="BB30" s="76">
        <v>5</v>
      </c>
      <c r="BC30" s="76">
        <v>5</v>
      </c>
      <c r="BD30" s="76"/>
      <c r="BE30" s="76"/>
      <c r="BF30" s="76">
        <v>3</v>
      </c>
      <c r="BG30" s="76">
        <v>1</v>
      </c>
      <c r="BH30" s="76"/>
      <c r="BI30" s="76">
        <v>4</v>
      </c>
      <c r="BJ30" s="76"/>
      <c r="BK30" s="76">
        <v>2</v>
      </c>
      <c r="BL30" s="76">
        <v>6</v>
      </c>
      <c r="BM30" s="76"/>
      <c r="BN30" s="76">
        <v>6</v>
      </c>
      <c r="BO30" s="76"/>
      <c r="BP30" s="76">
        <v>2</v>
      </c>
      <c r="BQ30" s="76"/>
      <c r="BR30" s="76">
        <v>4</v>
      </c>
      <c r="BS30" s="76">
        <v>4</v>
      </c>
      <c r="BT30" s="76">
        <v>4</v>
      </c>
      <c r="BU30" s="76"/>
      <c r="BV30" s="76">
        <v>5</v>
      </c>
      <c r="BW30" s="76"/>
      <c r="BX30" s="76">
        <v>10</v>
      </c>
      <c r="BY30" s="76">
        <v>8</v>
      </c>
      <c r="BZ30" s="76"/>
      <c r="CA30" s="76">
        <v>6</v>
      </c>
      <c r="CB30" s="76">
        <v>11</v>
      </c>
      <c r="CC30" s="76">
        <v>2</v>
      </c>
      <c r="CD30" s="76">
        <v>133</v>
      </c>
    </row>
    <row r="31" spans="2:82" ht="20.100000000000001" customHeight="1" x14ac:dyDescent="0.4">
      <c r="B31" s="70"/>
      <c r="C31" s="72" t="s">
        <v>869</v>
      </c>
      <c r="D31" s="76"/>
      <c r="E31" s="76"/>
      <c r="F31" s="76"/>
      <c r="G31" s="76"/>
      <c r="H31" s="76"/>
      <c r="I31" s="76"/>
      <c r="J31" s="76"/>
      <c r="K31" s="7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row>
    <row r="32" spans="2:82" ht="20.100000000000001" customHeight="1" x14ac:dyDescent="0.4">
      <c r="B32" s="70" t="s">
        <v>756</v>
      </c>
      <c r="C32" s="72" t="s">
        <v>867</v>
      </c>
      <c r="D32" s="76"/>
      <c r="E32" s="76"/>
      <c r="F32" s="76"/>
      <c r="G32" s="76">
        <v>7</v>
      </c>
      <c r="H32" s="76"/>
      <c r="I32" s="76">
        <v>3</v>
      </c>
      <c r="J32" s="76">
        <v>6</v>
      </c>
      <c r="K32" s="76">
        <v>4</v>
      </c>
      <c r="L32" s="76">
        <v>5</v>
      </c>
      <c r="M32" s="76"/>
      <c r="N32" s="76"/>
      <c r="O32" s="76">
        <v>7</v>
      </c>
      <c r="P32" s="76">
        <v>3</v>
      </c>
      <c r="Q32" s="76">
        <v>7</v>
      </c>
      <c r="R32" s="76"/>
      <c r="S32" s="76">
        <v>3</v>
      </c>
      <c r="T32" s="76">
        <v>2</v>
      </c>
      <c r="U32" s="76"/>
      <c r="V32" s="76"/>
      <c r="W32" s="76">
        <v>7</v>
      </c>
      <c r="X32" s="76"/>
      <c r="Y32" s="76"/>
      <c r="Z32" s="76"/>
      <c r="AA32" s="76">
        <v>3</v>
      </c>
      <c r="AB32" s="76">
        <v>2</v>
      </c>
      <c r="AC32" s="76">
        <v>3</v>
      </c>
      <c r="AD32" s="76"/>
      <c r="AE32" s="76"/>
      <c r="AF32" s="76">
        <v>2</v>
      </c>
      <c r="AG32" s="76">
        <v>4</v>
      </c>
      <c r="AH32" s="76"/>
      <c r="AI32" s="76">
        <v>8</v>
      </c>
      <c r="AJ32" s="76">
        <v>4</v>
      </c>
      <c r="AK32" s="76"/>
      <c r="AL32" s="76">
        <v>4</v>
      </c>
      <c r="AM32" s="76"/>
      <c r="AN32" s="76">
        <v>3</v>
      </c>
      <c r="AO32" s="76"/>
      <c r="AP32" s="76"/>
      <c r="AQ32" s="76">
        <v>4</v>
      </c>
      <c r="AR32" s="76">
        <v>4</v>
      </c>
      <c r="AS32" s="76">
        <v>2</v>
      </c>
      <c r="AT32" s="76"/>
      <c r="AU32" s="76">
        <v>4</v>
      </c>
      <c r="AV32" s="76">
        <v>5</v>
      </c>
      <c r="AW32" s="76">
        <v>2</v>
      </c>
      <c r="AX32" s="76"/>
      <c r="AY32" s="76">
        <v>4</v>
      </c>
      <c r="AZ32" s="76"/>
      <c r="BA32" s="76">
        <v>3</v>
      </c>
      <c r="BB32" s="76">
        <v>4</v>
      </c>
      <c r="BC32" s="76"/>
      <c r="BD32" s="76">
        <v>2</v>
      </c>
      <c r="BE32" s="76">
        <v>7</v>
      </c>
      <c r="BF32" s="76"/>
      <c r="BG32" s="76">
        <v>3</v>
      </c>
      <c r="BH32" s="76">
        <v>6</v>
      </c>
      <c r="BI32" s="76">
        <v>3</v>
      </c>
      <c r="BJ32" s="76"/>
      <c r="BK32" s="76">
        <v>9</v>
      </c>
      <c r="BL32" s="76">
        <v>3</v>
      </c>
      <c r="BM32" s="76"/>
      <c r="BN32" s="76"/>
      <c r="BO32" s="76"/>
      <c r="BP32" s="76">
        <v>3</v>
      </c>
      <c r="BQ32" s="76"/>
      <c r="BR32" s="76">
        <v>7</v>
      </c>
      <c r="BS32" s="76"/>
      <c r="BT32" s="76"/>
      <c r="BU32" s="76">
        <v>4</v>
      </c>
      <c r="BV32" s="76"/>
      <c r="BW32" s="76">
        <v>3</v>
      </c>
      <c r="BX32" s="76">
        <v>7</v>
      </c>
      <c r="BY32" s="76"/>
      <c r="BZ32" s="76"/>
      <c r="CA32" s="76">
        <v>2</v>
      </c>
      <c r="CB32" s="76"/>
      <c r="CC32" s="76"/>
      <c r="CD32" s="76">
        <v>178</v>
      </c>
    </row>
    <row r="33" spans="2:82" ht="20.100000000000001" customHeight="1" x14ac:dyDescent="0.4">
      <c r="B33" s="70"/>
      <c r="C33" s="71" t="s">
        <v>868</v>
      </c>
      <c r="D33" s="76"/>
      <c r="E33" s="76"/>
      <c r="F33" s="76"/>
      <c r="G33" s="76">
        <v>1</v>
      </c>
      <c r="H33" s="76"/>
      <c r="I33" s="76">
        <v>2</v>
      </c>
      <c r="J33" s="76">
        <v>3</v>
      </c>
      <c r="K33" s="76">
        <v>3</v>
      </c>
      <c r="L33" s="76">
        <v>1</v>
      </c>
      <c r="M33" s="76"/>
      <c r="N33" s="76"/>
      <c r="O33" s="76">
        <v>2</v>
      </c>
      <c r="P33" s="76">
        <v>1</v>
      </c>
      <c r="Q33" s="76">
        <v>1</v>
      </c>
      <c r="R33" s="76"/>
      <c r="S33" s="76">
        <v>3</v>
      </c>
      <c r="T33" s="76">
        <v>2</v>
      </c>
      <c r="U33" s="76"/>
      <c r="V33" s="76"/>
      <c r="W33" s="76">
        <v>3</v>
      </c>
      <c r="X33" s="76"/>
      <c r="Y33" s="76"/>
      <c r="Z33" s="76"/>
      <c r="AA33" s="76"/>
      <c r="AB33" s="76">
        <v>1</v>
      </c>
      <c r="AC33" s="76">
        <v>1</v>
      </c>
      <c r="AD33" s="76"/>
      <c r="AE33" s="76"/>
      <c r="AF33" s="76">
        <v>2</v>
      </c>
      <c r="AG33" s="76">
        <v>3</v>
      </c>
      <c r="AH33" s="76"/>
      <c r="AI33" s="76">
        <v>5</v>
      </c>
      <c r="AJ33" s="76">
        <v>2</v>
      </c>
      <c r="AK33" s="76"/>
      <c r="AL33" s="76">
        <v>4</v>
      </c>
      <c r="AM33" s="76"/>
      <c r="AN33" s="76">
        <v>1</v>
      </c>
      <c r="AO33" s="76"/>
      <c r="AP33" s="76"/>
      <c r="AQ33" s="76">
        <v>3</v>
      </c>
      <c r="AR33" s="76">
        <v>2</v>
      </c>
      <c r="AS33" s="76">
        <v>1</v>
      </c>
      <c r="AT33" s="76"/>
      <c r="AU33" s="76">
        <v>4</v>
      </c>
      <c r="AV33" s="76">
        <v>4</v>
      </c>
      <c r="AW33" s="76">
        <v>1</v>
      </c>
      <c r="AX33" s="76"/>
      <c r="AY33" s="76">
        <v>3</v>
      </c>
      <c r="AZ33" s="76"/>
      <c r="BA33" s="76">
        <v>2</v>
      </c>
      <c r="BB33" s="76">
        <v>4</v>
      </c>
      <c r="BC33" s="76"/>
      <c r="BD33" s="76">
        <v>2</v>
      </c>
      <c r="BE33" s="76">
        <v>4</v>
      </c>
      <c r="BF33" s="76"/>
      <c r="BG33" s="76">
        <v>2</v>
      </c>
      <c r="BH33" s="76">
        <v>3</v>
      </c>
      <c r="BI33" s="76">
        <v>2</v>
      </c>
      <c r="BJ33" s="76"/>
      <c r="BK33" s="76">
        <v>4</v>
      </c>
      <c r="BL33" s="76">
        <v>2</v>
      </c>
      <c r="BM33" s="76"/>
      <c r="BN33" s="76"/>
      <c r="BO33" s="76"/>
      <c r="BP33" s="76">
        <v>1</v>
      </c>
      <c r="BQ33" s="76"/>
      <c r="BR33" s="76">
        <v>6</v>
      </c>
      <c r="BS33" s="76"/>
      <c r="BT33" s="76"/>
      <c r="BU33" s="76">
        <v>2</v>
      </c>
      <c r="BV33" s="76"/>
      <c r="BW33" s="76">
        <v>3</v>
      </c>
      <c r="BX33" s="76">
        <v>5</v>
      </c>
      <c r="BY33" s="76"/>
      <c r="BZ33" s="76"/>
      <c r="CA33" s="76">
        <v>2</v>
      </c>
      <c r="CB33" s="76"/>
      <c r="CC33" s="76"/>
      <c r="CD33" s="76">
        <v>103</v>
      </c>
    </row>
    <row r="34" spans="2:82" ht="20.100000000000001" customHeight="1" x14ac:dyDescent="0.4">
      <c r="B34" s="70"/>
      <c r="C34" s="72" t="s">
        <v>869</v>
      </c>
      <c r="D34" s="76"/>
      <c r="E34" s="76"/>
      <c r="F34" s="76"/>
      <c r="G34" s="76"/>
      <c r="H34" s="76"/>
      <c r="I34" s="76"/>
      <c r="J34" s="76"/>
      <c r="K34" s="7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row>
    <row r="35" spans="2:82" ht="20.100000000000001" customHeight="1" x14ac:dyDescent="0.4">
      <c r="B35" s="70" t="s">
        <v>758</v>
      </c>
      <c r="C35" s="72" t="s">
        <v>867</v>
      </c>
      <c r="D35" s="76">
        <v>4</v>
      </c>
      <c r="E35" s="76">
        <v>6</v>
      </c>
      <c r="F35" s="76"/>
      <c r="G35" s="76">
        <v>6</v>
      </c>
      <c r="H35" s="76">
        <v>10</v>
      </c>
      <c r="I35" s="76">
        <v>5</v>
      </c>
      <c r="J35" s="76"/>
      <c r="K35" s="76">
        <v>2</v>
      </c>
      <c r="L35" s="76">
        <v>7</v>
      </c>
      <c r="M35" s="76">
        <v>5</v>
      </c>
      <c r="N35" s="76"/>
      <c r="O35" s="76"/>
      <c r="P35" s="76">
        <v>5</v>
      </c>
      <c r="Q35" s="76">
        <v>7</v>
      </c>
      <c r="R35" s="76">
        <v>5</v>
      </c>
      <c r="S35" s="76">
        <v>6</v>
      </c>
      <c r="T35" s="76"/>
      <c r="U35" s="76"/>
      <c r="V35" s="76">
        <v>6</v>
      </c>
      <c r="W35" s="76">
        <v>4</v>
      </c>
      <c r="X35" s="76"/>
      <c r="Y35" s="76">
        <v>6</v>
      </c>
      <c r="Z35" s="76">
        <v>9</v>
      </c>
      <c r="AA35" s="76">
        <v>8</v>
      </c>
      <c r="AB35" s="76"/>
      <c r="AC35" s="76"/>
      <c r="AD35" s="76">
        <v>6</v>
      </c>
      <c r="AE35" s="76">
        <v>6</v>
      </c>
      <c r="AF35" s="76"/>
      <c r="AG35" s="76"/>
      <c r="AH35" s="76">
        <v>2</v>
      </c>
      <c r="AI35" s="76">
        <v>5</v>
      </c>
      <c r="AJ35" s="76">
        <v>4</v>
      </c>
      <c r="AK35" s="76"/>
      <c r="AL35" s="76">
        <v>5</v>
      </c>
      <c r="AM35" s="76">
        <v>6</v>
      </c>
      <c r="AN35" s="76"/>
      <c r="AO35" s="76"/>
      <c r="AP35" s="76"/>
      <c r="AQ35" s="76"/>
      <c r="AR35" s="76">
        <v>5</v>
      </c>
      <c r="AS35" s="76">
        <v>8</v>
      </c>
      <c r="AT35" s="76"/>
      <c r="AU35" s="76">
        <v>11</v>
      </c>
      <c r="AV35" s="76">
        <v>6</v>
      </c>
      <c r="AW35" s="76">
        <v>6</v>
      </c>
      <c r="AX35" s="76"/>
      <c r="AY35" s="76">
        <v>8</v>
      </c>
      <c r="AZ35" s="76">
        <v>6</v>
      </c>
      <c r="BA35" s="76"/>
      <c r="BB35" s="76">
        <v>5</v>
      </c>
      <c r="BC35" s="76">
        <v>5</v>
      </c>
      <c r="BD35" s="76">
        <v>3</v>
      </c>
      <c r="BE35" s="76"/>
      <c r="BF35" s="76">
        <v>8</v>
      </c>
      <c r="BG35" s="76">
        <v>8</v>
      </c>
      <c r="BH35" s="76">
        <v>13</v>
      </c>
      <c r="BI35" s="76">
        <v>13</v>
      </c>
      <c r="BJ35" s="76">
        <v>7</v>
      </c>
      <c r="BK35" s="76">
        <v>6</v>
      </c>
      <c r="BL35" s="76"/>
      <c r="BM35" s="76"/>
      <c r="BN35" s="76">
        <v>9</v>
      </c>
      <c r="BO35" s="76">
        <v>5</v>
      </c>
      <c r="BP35" s="76">
        <v>2</v>
      </c>
      <c r="BQ35" s="76"/>
      <c r="BR35" s="76">
        <v>7</v>
      </c>
      <c r="BS35" s="76">
        <v>10</v>
      </c>
      <c r="BT35" s="76"/>
      <c r="BU35" s="76">
        <v>3</v>
      </c>
      <c r="BV35" s="76">
        <v>5</v>
      </c>
      <c r="BW35" s="76">
        <v>8</v>
      </c>
      <c r="BX35" s="76"/>
      <c r="BY35" s="76">
        <v>15</v>
      </c>
      <c r="BZ35" s="76">
        <v>6</v>
      </c>
      <c r="CA35" s="76"/>
      <c r="CB35" s="76">
        <v>9</v>
      </c>
      <c r="CC35" s="76">
        <v>13</v>
      </c>
      <c r="CD35" s="76">
        <v>345</v>
      </c>
    </row>
    <row r="36" spans="2:82" ht="20.100000000000001" customHeight="1" x14ac:dyDescent="0.4">
      <c r="B36" s="70"/>
      <c r="C36" s="71" t="s">
        <v>868</v>
      </c>
      <c r="D36" s="76"/>
      <c r="E36" s="76">
        <v>1</v>
      </c>
      <c r="F36" s="76"/>
      <c r="G36" s="76"/>
      <c r="H36" s="76"/>
      <c r="I36" s="76"/>
      <c r="J36" s="76"/>
      <c r="K36" s="76">
        <v>1</v>
      </c>
      <c r="L36" s="76">
        <v>1</v>
      </c>
      <c r="M36" s="76">
        <v>1</v>
      </c>
      <c r="N36" s="76"/>
      <c r="O36" s="76"/>
      <c r="P36" s="76"/>
      <c r="Q36" s="76">
        <v>2</v>
      </c>
      <c r="R36" s="76"/>
      <c r="S36" s="76">
        <v>1</v>
      </c>
      <c r="T36" s="76"/>
      <c r="U36" s="76"/>
      <c r="V36" s="76">
        <v>1</v>
      </c>
      <c r="W36" s="76">
        <v>3</v>
      </c>
      <c r="X36" s="76"/>
      <c r="Y36" s="76">
        <v>1</v>
      </c>
      <c r="Z36" s="76">
        <v>2</v>
      </c>
      <c r="AA36" s="76">
        <v>2</v>
      </c>
      <c r="AB36" s="76"/>
      <c r="AC36" s="76"/>
      <c r="AD36" s="76">
        <v>3</v>
      </c>
      <c r="AE36" s="76">
        <v>2</v>
      </c>
      <c r="AF36" s="76"/>
      <c r="AG36" s="76"/>
      <c r="AH36" s="76">
        <v>2</v>
      </c>
      <c r="AI36" s="76">
        <v>4</v>
      </c>
      <c r="AJ36" s="76">
        <v>4</v>
      </c>
      <c r="AK36" s="76"/>
      <c r="AL36" s="76">
        <v>3</v>
      </c>
      <c r="AM36" s="76">
        <v>5</v>
      </c>
      <c r="AN36" s="76"/>
      <c r="AO36" s="76"/>
      <c r="AP36" s="76"/>
      <c r="AQ36" s="76"/>
      <c r="AR36" s="76">
        <v>5</v>
      </c>
      <c r="AS36" s="76">
        <v>5</v>
      </c>
      <c r="AT36" s="76"/>
      <c r="AU36" s="76">
        <v>9</v>
      </c>
      <c r="AV36" s="76">
        <v>4</v>
      </c>
      <c r="AW36" s="76">
        <v>6</v>
      </c>
      <c r="AX36" s="76"/>
      <c r="AY36" s="76">
        <v>5</v>
      </c>
      <c r="AZ36" s="76">
        <v>6</v>
      </c>
      <c r="BA36" s="76"/>
      <c r="BB36" s="76">
        <v>4</v>
      </c>
      <c r="BC36" s="76">
        <v>4</v>
      </c>
      <c r="BD36" s="76">
        <v>3</v>
      </c>
      <c r="BE36" s="76"/>
      <c r="BF36" s="76">
        <v>6</v>
      </c>
      <c r="BG36" s="76">
        <v>6</v>
      </c>
      <c r="BH36" s="76">
        <v>8</v>
      </c>
      <c r="BI36" s="76">
        <v>8</v>
      </c>
      <c r="BJ36" s="76">
        <v>4</v>
      </c>
      <c r="BK36" s="76">
        <v>6</v>
      </c>
      <c r="BL36" s="76"/>
      <c r="BM36" s="76"/>
      <c r="BN36" s="76">
        <v>3</v>
      </c>
      <c r="BO36" s="76">
        <v>3</v>
      </c>
      <c r="BP36" s="76">
        <v>1</v>
      </c>
      <c r="BQ36" s="76"/>
      <c r="BR36" s="76">
        <v>6</v>
      </c>
      <c r="BS36" s="76">
        <v>6</v>
      </c>
      <c r="BT36" s="76"/>
      <c r="BU36" s="76">
        <v>2</v>
      </c>
      <c r="BV36" s="76">
        <v>3</v>
      </c>
      <c r="BW36" s="76">
        <v>5</v>
      </c>
      <c r="BX36" s="76"/>
      <c r="BY36" s="76">
        <v>12</v>
      </c>
      <c r="BZ36" s="76">
        <v>4</v>
      </c>
      <c r="CA36" s="76"/>
      <c r="CB36" s="76">
        <v>4</v>
      </c>
      <c r="CC36" s="76">
        <v>9</v>
      </c>
      <c r="CD36" s="76">
        <v>186</v>
      </c>
    </row>
    <row r="37" spans="2:82" ht="20.100000000000001" customHeight="1" x14ac:dyDescent="0.4">
      <c r="B37" s="70"/>
      <c r="C37" s="72" t="s">
        <v>869</v>
      </c>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row>
    <row r="38" spans="2:82" ht="20.100000000000001" customHeight="1" x14ac:dyDescent="0.4">
      <c r="B38" s="70" t="s">
        <v>759</v>
      </c>
      <c r="C38" s="72" t="s">
        <v>867</v>
      </c>
      <c r="D38" s="76">
        <v>4</v>
      </c>
      <c r="E38" s="76">
        <v>3</v>
      </c>
      <c r="F38" s="76"/>
      <c r="G38" s="76">
        <v>6</v>
      </c>
      <c r="H38" s="76">
        <v>7</v>
      </c>
      <c r="I38" s="76">
        <v>3</v>
      </c>
      <c r="J38" s="76">
        <v>3</v>
      </c>
      <c r="K38" s="76"/>
      <c r="L38" s="76">
        <v>4</v>
      </c>
      <c r="M38" s="76">
        <v>3</v>
      </c>
      <c r="N38" s="76">
        <v>1</v>
      </c>
      <c r="O38" s="76">
        <v>2</v>
      </c>
      <c r="P38" s="76"/>
      <c r="Q38" s="76"/>
      <c r="R38" s="76"/>
      <c r="S38" s="76">
        <v>3</v>
      </c>
      <c r="T38" s="76">
        <v>4</v>
      </c>
      <c r="U38" s="76"/>
      <c r="V38" s="76">
        <v>3</v>
      </c>
      <c r="W38" s="76"/>
      <c r="X38" s="76">
        <v>1</v>
      </c>
      <c r="Y38" s="76">
        <v>6</v>
      </c>
      <c r="Z38" s="76">
        <v>2</v>
      </c>
      <c r="AA38" s="76">
        <v>4</v>
      </c>
      <c r="AB38" s="76"/>
      <c r="AC38" s="76"/>
      <c r="AD38" s="76">
        <v>3</v>
      </c>
      <c r="AE38" s="76">
        <v>2</v>
      </c>
      <c r="AF38" s="76"/>
      <c r="AG38" s="76"/>
      <c r="AH38" s="76">
        <v>3</v>
      </c>
      <c r="AI38" s="76">
        <v>3</v>
      </c>
      <c r="AJ38" s="76">
        <v>2</v>
      </c>
      <c r="AK38" s="76">
        <v>3</v>
      </c>
      <c r="AL38" s="76">
        <v>3</v>
      </c>
      <c r="AM38" s="76">
        <v>5</v>
      </c>
      <c r="AN38" s="76"/>
      <c r="AO38" s="76">
        <v>1</v>
      </c>
      <c r="AP38" s="76">
        <v>8</v>
      </c>
      <c r="AQ38" s="76">
        <v>2</v>
      </c>
      <c r="AR38" s="76"/>
      <c r="AS38" s="76">
        <v>2</v>
      </c>
      <c r="AT38" s="76">
        <v>8</v>
      </c>
      <c r="AU38" s="76">
        <v>5</v>
      </c>
      <c r="AV38" s="76">
        <v>5</v>
      </c>
      <c r="AW38" s="76">
        <v>5</v>
      </c>
      <c r="AX38" s="76">
        <v>6</v>
      </c>
      <c r="AY38" s="76"/>
      <c r="AZ38" s="76">
        <v>2</v>
      </c>
      <c r="BA38" s="76">
        <v>4</v>
      </c>
      <c r="BB38" s="76">
        <v>6</v>
      </c>
      <c r="BC38" s="76">
        <v>6</v>
      </c>
      <c r="BD38" s="76">
        <v>5</v>
      </c>
      <c r="BE38" s="76">
        <v>5</v>
      </c>
      <c r="BF38" s="76"/>
      <c r="BG38" s="76">
        <v>1</v>
      </c>
      <c r="BH38" s="76">
        <v>4</v>
      </c>
      <c r="BI38" s="76">
        <v>1</v>
      </c>
      <c r="BJ38" s="76">
        <v>10</v>
      </c>
      <c r="BK38" s="76">
        <v>3</v>
      </c>
      <c r="BL38" s="76"/>
      <c r="BM38" s="76"/>
      <c r="BN38" s="76">
        <v>2</v>
      </c>
      <c r="BO38" s="76">
        <v>3</v>
      </c>
      <c r="BP38" s="76">
        <v>3</v>
      </c>
      <c r="BQ38" s="76">
        <v>4</v>
      </c>
      <c r="BR38" s="76"/>
      <c r="BS38" s="76">
        <v>7</v>
      </c>
      <c r="BT38" s="76">
        <v>6</v>
      </c>
      <c r="BU38" s="76">
        <v>5</v>
      </c>
      <c r="BV38" s="76"/>
      <c r="BW38" s="76">
        <v>4</v>
      </c>
      <c r="BX38" s="76">
        <v>7</v>
      </c>
      <c r="BY38" s="76"/>
      <c r="BZ38" s="76">
        <v>3</v>
      </c>
      <c r="CA38" s="76">
        <v>4</v>
      </c>
      <c r="CB38" s="76"/>
      <c r="CC38" s="76">
        <v>4</v>
      </c>
      <c r="CD38" s="76">
        <v>224</v>
      </c>
    </row>
    <row r="39" spans="2:82" ht="20.100000000000001" customHeight="1" x14ac:dyDescent="0.4">
      <c r="B39" s="70"/>
      <c r="C39" s="71" t="s">
        <v>868</v>
      </c>
      <c r="D39" s="76"/>
      <c r="E39" s="76"/>
      <c r="F39" s="76"/>
      <c r="G39" s="76"/>
      <c r="H39" s="76"/>
      <c r="I39" s="76"/>
      <c r="J39" s="76"/>
      <c r="K39" s="76"/>
      <c r="L39" s="76"/>
      <c r="M39" s="76"/>
      <c r="N39" s="76"/>
      <c r="O39" s="76"/>
      <c r="P39" s="76"/>
      <c r="Q39" s="76"/>
      <c r="R39" s="76"/>
      <c r="S39" s="76"/>
      <c r="T39" s="76"/>
      <c r="U39" s="76"/>
      <c r="V39" s="76"/>
      <c r="W39" s="76"/>
      <c r="X39" s="76">
        <v>1</v>
      </c>
      <c r="Y39" s="76">
        <v>4</v>
      </c>
      <c r="Z39" s="76">
        <v>2</v>
      </c>
      <c r="AA39" s="76">
        <v>1</v>
      </c>
      <c r="AB39" s="76"/>
      <c r="AC39" s="76"/>
      <c r="AD39" s="76">
        <v>2</v>
      </c>
      <c r="AE39" s="76">
        <v>2</v>
      </c>
      <c r="AF39" s="76"/>
      <c r="AG39" s="76"/>
      <c r="AH39" s="76">
        <v>3</v>
      </c>
      <c r="AI39" s="76">
        <v>2</v>
      </c>
      <c r="AJ39" s="76"/>
      <c r="AK39" s="76">
        <v>2</v>
      </c>
      <c r="AL39" s="76">
        <v>3</v>
      </c>
      <c r="AM39" s="76">
        <v>3</v>
      </c>
      <c r="AN39" s="76"/>
      <c r="AO39" s="76">
        <v>1</v>
      </c>
      <c r="AP39" s="76">
        <v>4</v>
      </c>
      <c r="AQ39" s="76">
        <v>2</v>
      </c>
      <c r="AR39" s="76"/>
      <c r="AS39" s="76">
        <v>2</v>
      </c>
      <c r="AT39" s="76">
        <v>5</v>
      </c>
      <c r="AU39" s="76">
        <v>4</v>
      </c>
      <c r="AV39" s="76">
        <v>5</v>
      </c>
      <c r="AW39" s="76">
        <v>4</v>
      </c>
      <c r="AX39" s="76">
        <v>4</v>
      </c>
      <c r="AY39" s="76"/>
      <c r="AZ39" s="76">
        <v>2</v>
      </c>
      <c r="BA39" s="76">
        <v>3</v>
      </c>
      <c r="BB39" s="76">
        <v>3</v>
      </c>
      <c r="BC39" s="76">
        <v>4</v>
      </c>
      <c r="BD39" s="76">
        <v>3</v>
      </c>
      <c r="BE39" s="76">
        <v>2</v>
      </c>
      <c r="BF39" s="76"/>
      <c r="BG39" s="76">
        <v>1</v>
      </c>
      <c r="BH39" s="76">
        <v>1</v>
      </c>
      <c r="BI39" s="76">
        <v>1</v>
      </c>
      <c r="BJ39" s="76">
        <v>7</v>
      </c>
      <c r="BK39" s="76">
        <v>2</v>
      </c>
      <c r="BL39" s="76"/>
      <c r="BM39" s="76"/>
      <c r="BN39" s="76">
        <v>1</v>
      </c>
      <c r="BO39" s="76">
        <v>2</v>
      </c>
      <c r="BP39" s="76">
        <v>1</v>
      </c>
      <c r="BQ39" s="76">
        <v>2</v>
      </c>
      <c r="BR39" s="76"/>
      <c r="BS39" s="76">
        <v>4</v>
      </c>
      <c r="BT39" s="76">
        <v>4</v>
      </c>
      <c r="BU39" s="76">
        <v>3</v>
      </c>
      <c r="BV39" s="76"/>
      <c r="BW39" s="76">
        <v>3</v>
      </c>
      <c r="BX39" s="76">
        <v>3</v>
      </c>
      <c r="BY39" s="76"/>
      <c r="BZ39" s="76">
        <v>3</v>
      </c>
      <c r="CA39" s="76">
        <v>2</v>
      </c>
      <c r="CB39" s="76"/>
      <c r="CC39" s="76">
        <v>2</v>
      </c>
      <c r="CD39" s="76">
        <v>115</v>
      </c>
    </row>
    <row r="40" spans="2:82" ht="20.100000000000001" customHeight="1" x14ac:dyDescent="0.4">
      <c r="B40" s="70"/>
      <c r="C40" s="72" t="s">
        <v>869</v>
      </c>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row>
    <row r="41" spans="2:82" ht="20.100000000000001" customHeight="1" x14ac:dyDescent="0.4">
      <c r="B41" s="70" t="s">
        <v>757</v>
      </c>
      <c r="C41" s="72" t="s">
        <v>867</v>
      </c>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v>2</v>
      </c>
      <c r="AN41" s="76"/>
      <c r="AO41" s="76">
        <v>1</v>
      </c>
      <c r="AP41" s="76">
        <v>2</v>
      </c>
      <c r="AQ41" s="76"/>
      <c r="AR41" s="76">
        <v>2</v>
      </c>
      <c r="AS41" s="76">
        <v>2</v>
      </c>
      <c r="AT41" s="76">
        <v>2</v>
      </c>
      <c r="AU41" s="76">
        <v>5</v>
      </c>
      <c r="AV41" s="76">
        <v>2</v>
      </c>
      <c r="AW41" s="76"/>
      <c r="AX41" s="76"/>
      <c r="AY41" s="76">
        <v>5</v>
      </c>
      <c r="AZ41" s="76">
        <v>2</v>
      </c>
      <c r="BA41" s="76">
        <v>3</v>
      </c>
      <c r="BB41" s="76">
        <v>4</v>
      </c>
      <c r="BC41" s="76"/>
      <c r="BD41" s="76"/>
      <c r="BE41" s="76">
        <v>2</v>
      </c>
      <c r="BF41" s="76"/>
      <c r="BG41" s="76">
        <v>3</v>
      </c>
      <c r="BH41" s="76">
        <v>3</v>
      </c>
      <c r="BI41" s="76">
        <v>7</v>
      </c>
      <c r="BJ41" s="76"/>
      <c r="BK41" s="76">
        <v>5</v>
      </c>
      <c r="BL41" s="76"/>
      <c r="BM41" s="76"/>
      <c r="BN41" s="76">
        <v>5</v>
      </c>
      <c r="BO41" s="76"/>
      <c r="BP41" s="76"/>
      <c r="BQ41" s="76">
        <v>2</v>
      </c>
      <c r="BR41" s="76"/>
      <c r="BS41" s="76"/>
      <c r="BT41" s="76">
        <v>3</v>
      </c>
      <c r="BU41" s="76">
        <v>2</v>
      </c>
      <c r="BV41" s="76">
        <v>2</v>
      </c>
      <c r="BW41" s="76"/>
      <c r="BX41" s="76"/>
      <c r="BY41" s="76">
        <v>3</v>
      </c>
      <c r="BZ41" s="76">
        <v>4</v>
      </c>
      <c r="CA41" s="76"/>
      <c r="CB41" s="76"/>
      <c r="CC41" s="76"/>
      <c r="CD41" s="76">
        <v>73</v>
      </c>
    </row>
    <row r="42" spans="2:82" ht="20.100000000000001" customHeight="1" x14ac:dyDescent="0.4">
      <c r="B42" s="70"/>
      <c r="C42" s="71" t="s">
        <v>868</v>
      </c>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v>2</v>
      </c>
      <c r="AS42" s="76">
        <v>2</v>
      </c>
      <c r="AT42" s="76">
        <v>1</v>
      </c>
      <c r="AU42" s="76">
        <v>4</v>
      </c>
      <c r="AV42" s="76">
        <v>1</v>
      </c>
      <c r="AW42" s="76"/>
      <c r="AX42" s="76"/>
      <c r="AY42" s="76">
        <v>3</v>
      </c>
      <c r="AZ42" s="76">
        <v>2</v>
      </c>
      <c r="BA42" s="76"/>
      <c r="BB42" s="76">
        <v>1</v>
      </c>
      <c r="BC42" s="76"/>
      <c r="BD42" s="76"/>
      <c r="BE42" s="76">
        <v>2</v>
      </c>
      <c r="BF42" s="76"/>
      <c r="BG42" s="76">
        <v>1</v>
      </c>
      <c r="BH42" s="76">
        <v>1</v>
      </c>
      <c r="BI42" s="76">
        <v>3</v>
      </c>
      <c r="BJ42" s="76"/>
      <c r="BK42" s="76">
        <v>3</v>
      </c>
      <c r="BL42" s="76"/>
      <c r="BM42" s="76"/>
      <c r="BN42" s="76">
        <v>2</v>
      </c>
      <c r="BO42" s="76"/>
      <c r="BP42" s="76"/>
      <c r="BQ42" s="76">
        <v>2</v>
      </c>
      <c r="BR42" s="76"/>
      <c r="BS42" s="76"/>
      <c r="BT42" s="76"/>
      <c r="BU42" s="76">
        <v>2</v>
      </c>
      <c r="BV42" s="76"/>
      <c r="BW42" s="76"/>
      <c r="BX42" s="76"/>
      <c r="BY42" s="76">
        <v>1</v>
      </c>
      <c r="BZ42" s="76">
        <v>4</v>
      </c>
      <c r="CA42" s="76"/>
      <c r="CB42" s="76"/>
      <c r="CC42" s="76"/>
      <c r="CD42" s="76">
        <v>37</v>
      </c>
    </row>
    <row r="43" spans="2:82" ht="20.100000000000001" customHeight="1" x14ac:dyDescent="0.4">
      <c r="B43" s="70"/>
      <c r="C43" s="72" t="s">
        <v>869</v>
      </c>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row>
    <row r="44" spans="2:82" ht="20.100000000000001" customHeight="1" x14ac:dyDescent="0.4">
      <c r="B44" s="70" t="s">
        <v>761</v>
      </c>
      <c r="C44" s="72" t="s">
        <v>867</v>
      </c>
      <c r="D44" s="76">
        <v>5</v>
      </c>
      <c r="E44" s="76"/>
      <c r="F44" s="76"/>
      <c r="G44" s="76"/>
      <c r="H44" s="76"/>
      <c r="I44" s="76">
        <v>5</v>
      </c>
      <c r="J44" s="76">
        <v>9</v>
      </c>
      <c r="K44" s="76">
        <v>6</v>
      </c>
      <c r="L44" s="76"/>
      <c r="M44" s="76"/>
      <c r="N44" s="76">
        <v>7</v>
      </c>
      <c r="O44" s="76">
        <v>6</v>
      </c>
      <c r="P44" s="76"/>
      <c r="Q44" s="76">
        <v>8</v>
      </c>
      <c r="R44" s="76">
        <v>6</v>
      </c>
      <c r="S44" s="76"/>
      <c r="T44" s="76"/>
      <c r="U44" s="76">
        <v>4</v>
      </c>
      <c r="V44" s="76">
        <v>4</v>
      </c>
      <c r="W44" s="76">
        <v>7</v>
      </c>
      <c r="X44" s="76">
        <v>6</v>
      </c>
      <c r="Y44" s="76">
        <v>5</v>
      </c>
      <c r="Z44" s="76"/>
      <c r="AA44" s="76"/>
      <c r="AB44" s="76">
        <v>3</v>
      </c>
      <c r="AC44" s="76"/>
      <c r="AD44" s="76">
        <v>3</v>
      </c>
      <c r="AE44" s="76">
        <v>2</v>
      </c>
      <c r="AF44" s="76">
        <v>3</v>
      </c>
      <c r="AG44" s="76"/>
      <c r="AH44" s="76"/>
      <c r="AI44" s="76"/>
      <c r="AJ44" s="76"/>
      <c r="AK44" s="76"/>
      <c r="AL44" s="76"/>
      <c r="AM44" s="76">
        <v>1</v>
      </c>
      <c r="AN44" s="76"/>
      <c r="AO44" s="76"/>
      <c r="AP44" s="76">
        <v>4</v>
      </c>
      <c r="AQ44" s="76">
        <v>4</v>
      </c>
      <c r="AR44" s="76">
        <v>1</v>
      </c>
      <c r="AS44" s="76">
        <v>4</v>
      </c>
      <c r="AT44" s="76">
        <v>6</v>
      </c>
      <c r="AU44" s="76"/>
      <c r="AV44" s="76"/>
      <c r="AW44" s="76">
        <v>3</v>
      </c>
      <c r="AX44" s="76"/>
      <c r="AY44" s="76">
        <v>5</v>
      </c>
      <c r="AZ44" s="76">
        <v>2</v>
      </c>
      <c r="BA44" s="76">
        <v>5</v>
      </c>
      <c r="BB44" s="76"/>
      <c r="BC44" s="76"/>
      <c r="BD44" s="76">
        <v>4</v>
      </c>
      <c r="BE44" s="76">
        <v>7</v>
      </c>
      <c r="BF44" s="76">
        <v>2</v>
      </c>
      <c r="BG44" s="76">
        <v>4</v>
      </c>
      <c r="BH44" s="76">
        <v>5</v>
      </c>
      <c r="BI44" s="76"/>
      <c r="BJ44" s="76"/>
      <c r="BK44" s="76">
        <v>7</v>
      </c>
      <c r="BL44" s="76">
        <v>5</v>
      </c>
      <c r="BM44" s="76">
        <v>5</v>
      </c>
      <c r="BN44" s="76">
        <v>5</v>
      </c>
      <c r="BO44" s="76">
        <v>4</v>
      </c>
      <c r="BP44" s="76"/>
      <c r="BQ44" s="76"/>
      <c r="BR44" s="76">
        <v>4</v>
      </c>
      <c r="BS44" s="76"/>
      <c r="BT44" s="76"/>
      <c r="BU44" s="76"/>
      <c r="BV44" s="76">
        <v>5</v>
      </c>
      <c r="BW44" s="76"/>
      <c r="BX44" s="76"/>
      <c r="BY44" s="76">
        <v>7</v>
      </c>
      <c r="BZ44" s="76">
        <v>2</v>
      </c>
      <c r="CA44" s="76">
        <v>4</v>
      </c>
      <c r="CB44" s="76">
        <v>8</v>
      </c>
      <c r="CC44" s="76"/>
      <c r="CD44" s="76">
        <v>202</v>
      </c>
    </row>
    <row r="45" spans="2:82" ht="20.100000000000001" customHeight="1" x14ac:dyDescent="0.4">
      <c r="B45" s="70"/>
      <c r="C45" s="71" t="s">
        <v>868</v>
      </c>
      <c r="D45" s="76"/>
      <c r="E45" s="76"/>
      <c r="F45" s="76"/>
      <c r="G45" s="76"/>
      <c r="H45" s="76"/>
      <c r="I45" s="76">
        <v>1</v>
      </c>
      <c r="J45" s="76"/>
      <c r="K45" s="76">
        <v>1</v>
      </c>
      <c r="L45" s="76"/>
      <c r="M45" s="76"/>
      <c r="N45" s="76">
        <v>1</v>
      </c>
      <c r="O45" s="76"/>
      <c r="P45" s="76"/>
      <c r="Q45" s="76"/>
      <c r="R45" s="76"/>
      <c r="S45" s="76"/>
      <c r="T45" s="76"/>
      <c r="U45" s="76">
        <v>2</v>
      </c>
      <c r="V45" s="76"/>
      <c r="W45" s="76">
        <v>2</v>
      </c>
      <c r="X45" s="76">
        <v>4</v>
      </c>
      <c r="Y45" s="76">
        <v>1</v>
      </c>
      <c r="Z45" s="76"/>
      <c r="AA45" s="76"/>
      <c r="AB45" s="76"/>
      <c r="AC45" s="76"/>
      <c r="AD45" s="76"/>
      <c r="AE45" s="76">
        <v>1</v>
      </c>
      <c r="AF45" s="76">
        <v>3</v>
      </c>
      <c r="AG45" s="76"/>
      <c r="AH45" s="76"/>
      <c r="AI45" s="76"/>
      <c r="AJ45" s="76"/>
      <c r="AK45" s="76"/>
      <c r="AL45" s="76"/>
      <c r="AM45" s="76"/>
      <c r="AN45" s="76"/>
      <c r="AO45" s="76"/>
      <c r="AP45" s="76">
        <v>4</v>
      </c>
      <c r="AQ45" s="76">
        <v>3</v>
      </c>
      <c r="AR45" s="76">
        <v>1</v>
      </c>
      <c r="AS45" s="76">
        <v>4</v>
      </c>
      <c r="AT45" s="76">
        <v>5</v>
      </c>
      <c r="AU45" s="76"/>
      <c r="AV45" s="76"/>
      <c r="AW45" s="76">
        <v>2</v>
      </c>
      <c r="AX45" s="76"/>
      <c r="AY45" s="76">
        <v>2</v>
      </c>
      <c r="AZ45" s="76">
        <v>2</v>
      </c>
      <c r="BA45" s="76">
        <v>4</v>
      </c>
      <c r="BB45" s="76"/>
      <c r="BC45" s="76"/>
      <c r="BD45" s="76">
        <v>4</v>
      </c>
      <c r="BE45" s="76">
        <v>6</v>
      </c>
      <c r="BF45" s="76">
        <v>2</v>
      </c>
      <c r="BG45" s="76">
        <v>2</v>
      </c>
      <c r="BH45" s="76">
        <v>4</v>
      </c>
      <c r="BI45" s="76"/>
      <c r="BJ45" s="76"/>
      <c r="BK45" s="76">
        <v>5</v>
      </c>
      <c r="BL45" s="76">
        <v>3</v>
      </c>
      <c r="BM45" s="76">
        <v>4</v>
      </c>
      <c r="BN45" s="76">
        <v>3</v>
      </c>
      <c r="BO45" s="76">
        <v>3</v>
      </c>
      <c r="BP45" s="76"/>
      <c r="BQ45" s="76"/>
      <c r="BR45" s="76">
        <v>3</v>
      </c>
      <c r="BS45" s="76"/>
      <c r="BT45" s="76"/>
      <c r="BU45" s="76"/>
      <c r="BV45" s="76">
        <v>5</v>
      </c>
      <c r="BW45" s="76"/>
      <c r="BX45" s="76"/>
      <c r="BY45" s="76">
        <v>6</v>
      </c>
      <c r="BZ45" s="76">
        <v>2</v>
      </c>
      <c r="CA45" s="76">
        <v>4</v>
      </c>
      <c r="CB45" s="76">
        <v>8</v>
      </c>
      <c r="CC45" s="76"/>
      <c r="CD45" s="76">
        <v>107</v>
      </c>
    </row>
    <row r="46" spans="2:82" ht="20.100000000000001" customHeight="1" x14ac:dyDescent="0.4">
      <c r="B46" s="70"/>
      <c r="C46" s="72" t="s">
        <v>869</v>
      </c>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row>
    <row r="47" spans="2:82" ht="20.100000000000001" customHeight="1" x14ac:dyDescent="0.4">
      <c r="B47" s="70" t="s">
        <v>763</v>
      </c>
      <c r="C47" s="72" t="s">
        <v>867</v>
      </c>
      <c r="D47" s="76"/>
      <c r="E47" s="76">
        <v>6</v>
      </c>
      <c r="F47" s="76">
        <v>7</v>
      </c>
      <c r="G47" s="76">
        <v>11</v>
      </c>
      <c r="H47" s="76">
        <v>12</v>
      </c>
      <c r="I47" s="76"/>
      <c r="J47" s="76"/>
      <c r="K47" s="76">
        <v>5</v>
      </c>
      <c r="L47" s="76">
        <v>4</v>
      </c>
      <c r="M47" s="76">
        <v>3</v>
      </c>
      <c r="N47" s="76"/>
      <c r="O47" s="76">
        <v>3</v>
      </c>
      <c r="P47" s="76">
        <v>1</v>
      </c>
      <c r="Q47" s="76"/>
      <c r="R47" s="76"/>
      <c r="S47" s="76">
        <v>6</v>
      </c>
      <c r="T47" s="76">
        <v>11</v>
      </c>
      <c r="U47" s="76">
        <v>5</v>
      </c>
      <c r="V47" s="76"/>
      <c r="W47" s="76"/>
      <c r="X47" s="76">
        <v>6</v>
      </c>
      <c r="Y47" s="76">
        <v>3</v>
      </c>
      <c r="Z47" s="76"/>
      <c r="AA47" s="76"/>
      <c r="AB47" s="76"/>
      <c r="AC47" s="76"/>
      <c r="AD47" s="76"/>
      <c r="AE47" s="76">
        <v>5</v>
      </c>
      <c r="AF47" s="76">
        <v>5</v>
      </c>
      <c r="AG47" s="76"/>
      <c r="AH47" s="76"/>
      <c r="AI47" s="76"/>
      <c r="AJ47" s="76"/>
      <c r="AK47" s="76"/>
      <c r="AL47" s="76">
        <v>4</v>
      </c>
      <c r="AM47" s="76">
        <v>7</v>
      </c>
      <c r="AN47" s="76"/>
      <c r="AO47" s="76">
        <v>5</v>
      </c>
      <c r="AP47" s="76">
        <v>4</v>
      </c>
      <c r="AQ47" s="76">
        <v>2</v>
      </c>
      <c r="AR47" s="76"/>
      <c r="AS47" s="76">
        <v>7</v>
      </c>
      <c r="AT47" s="76">
        <v>2</v>
      </c>
      <c r="AU47" s="76">
        <v>3</v>
      </c>
      <c r="AV47" s="76"/>
      <c r="AW47" s="76">
        <v>2</v>
      </c>
      <c r="AX47" s="76">
        <v>2</v>
      </c>
      <c r="AY47" s="76">
        <v>3</v>
      </c>
      <c r="AZ47" s="76">
        <v>6</v>
      </c>
      <c r="BA47" s="76">
        <v>5</v>
      </c>
      <c r="BB47" s="76"/>
      <c r="BC47" s="76">
        <v>2</v>
      </c>
      <c r="BD47" s="76">
        <v>4</v>
      </c>
      <c r="BE47" s="76"/>
      <c r="BF47" s="76">
        <v>5</v>
      </c>
      <c r="BG47" s="76">
        <v>6</v>
      </c>
      <c r="BH47" s="76">
        <v>6</v>
      </c>
      <c r="BI47" s="76">
        <v>2</v>
      </c>
      <c r="BJ47" s="76"/>
      <c r="BK47" s="76">
        <v>1</v>
      </c>
      <c r="BL47" s="76">
        <v>6</v>
      </c>
      <c r="BM47" s="76">
        <v>8</v>
      </c>
      <c r="BN47" s="76"/>
      <c r="BO47" s="76">
        <v>9</v>
      </c>
      <c r="BP47" s="76">
        <v>3</v>
      </c>
      <c r="BQ47" s="76">
        <v>4</v>
      </c>
      <c r="BR47" s="76">
        <v>9</v>
      </c>
      <c r="BS47" s="76">
        <v>1</v>
      </c>
      <c r="BT47" s="76"/>
      <c r="BU47" s="76">
        <v>4</v>
      </c>
      <c r="BV47" s="76"/>
      <c r="BW47" s="76">
        <v>2</v>
      </c>
      <c r="BX47" s="76"/>
      <c r="BY47" s="76">
        <v>5</v>
      </c>
      <c r="BZ47" s="76"/>
      <c r="CA47" s="76">
        <v>4</v>
      </c>
      <c r="CB47" s="76"/>
      <c r="CC47" s="76">
        <v>5</v>
      </c>
      <c r="CD47" s="76">
        <v>231</v>
      </c>
    </row>
    <row r="48" spans="2:82" ht="20.100000000000001" customHeight="1" x14ac:dyDescent="0.4">
      <c r="B48" s="70"/>
      <c r="C48" s="71" t="s">
        <v>868</v>
      </c>
      <c r="D48" s="76"/>
      <c r="E48" s="76">
        <v>1</v>
      </c>
      <c r="F48" s="76">
        <v>1</v>
      </c>
      <c r="G48" s="76">
        <v>1</v>
      </c>
      <c r="H48" s="76">
        <v>1</v>
      </c>
      <c r="I48" s="76"/>
      <c r="J48" s="76"/>
      <c r="K48" s="76">
        <v>1</v>
      </c>
      <c r="L48" s="76"/>
      <c r="M48" s="76">
        <v>2</v>
      </c>
      <c r="N48" s="76"/>
      <c r="O48" s="76">
        <v>1</v>
      </c>
      <c r="P48" s="76"/>
      <c r="Q48" s="76"/>
      <c r="R48" s="76"/>
      <c r="S48" s="76"/>
      <c r="T48" s="76">
        <v>3</v>
      </c>
      <c r="U48" s="76">
        <v>2</v>
      </c>
      <c r="V48" s="76"/>
      <c r="W48" s="76"/>
      <c r="X48" s="76">
        <v>1</v>
      </c>
      <c r="Y48" s="76"/>
      <c r="Z48" s="76"/>
      <c r="AA48" s="76"/>
      <c r="AB48" s="76"/>
      <c r="AC48" s="76"/>
      <c r="AD48" s="76"/>
      <c r="AE48" s="76">
        <v>2</v>
      </c>
      <c r="AF48" s="76">
        <v>2</v>
      </c>
      <c r="AG48" s="76"/>
      <c r="AH48" s="76"/>
      <c r="AI48" s="76"/>
      <c r="AJ48" s="76"/>
      <c r="AK48" s="76"/>
      <c r="AL48" s="76">
        <v>2</v>
      </c>
      <c r="AM48" s="76">
        <v>3</v>
      </c>
      <c r="AN48" s="76"/>
      <c r="AO48" s="76">
        <v>2</v>
      </c>
      <c r="AP48" s="76">
        <v>2</v>
      </c>
      <c r="AQ48" s="76"/>
      <c r="AR48" s="76"/>
      <c r="AS48" s="76">
        <v>2</v>
      </c>
      <c r="AT48" s="76">
        <v>2</v>
      </c>
      <c r="AU48" s="76">
        <v>2</v>
      </c>
      <c r="AV48" s="76"/>
      <c r="AW48" s="76"/>
      <c r="AX48" s="76">
        <v>1</v>
      </c>
      <c r="AY48" s="76">
        <v>2</v>
      </c>
      <c r="AZ48" s="76">
        <v>6</v>
      </c>
      <c r="BA48" s="76">
        <v>4</v>
      </c>
      <c r="BB48" s="76"/>
      <c r="BC48" s="76"/>
      <c r="BD48" s="76">
        <v>2</v>
      </c>
      <c r="BE48" s="76"/>
      <c r="BF48" s="76">
        <v>4</v>
      </c>
      <c r="BG48" s="76">
        <v>5</v>
      </c>
      <c r="BH48" s="76">
        <v>5</v>
      </c>
      <c r="BI48" s="76"/>
      <c r="BJ48" s="76"/>
      <c r="BK48" s="76">
        <v>1</v>
      </c>
      <c r="BL48" s="76">
        <v>5</v>
      </c>
      <c r="BM48" s="76">
        <v>1</v>
      </c>
      <c r="BN48" s="76"/>
      <c r="BO48" s="76">
        <v>5</v>
      </c>
      <c r="BP48" s="76">
        <v>3</v>
      </c>
      <c r="BQ48" s="76">
        <v>4</v>
      </c>
      <c r="BR48" s="76">
        <v>6</v>
      </c>
      <c r="BS48" s="76">
        <v>1</v>
      </c>
      <c r="BT48" s="76"/>
      <c r="BU48" s="76">
        <v>3</v>
      </c>
      <c r="BV48" s="76"/>
      <c r="BW48" s="76">
        <v>2</v>
      </c>
      <c r="BX48" s="76"/>
      <c r="BY48" s="76">
        <v>4</v>
      </c>
      <c r="BZ48" s="76"/>
      <c r="CA48" s="76">
        <v>4</v>
      </c>
      <c r="CB48" s="76"/>
      <c r="CC48" s="76">
        <v>5</v>
      </c>
      <c r="CD48" s="76">
        <v>106</v>
      </c>
    </row>
    <row r="49" spans="2:82" ht="20.100000000000001" customHeight="1" x14ac:dyDescent="0.4">
      <c r="B49" s="70"/>
      <c r="C49" s="72" t="s">
        <v>869</v>
      </c>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row>
    <row r="50" spans="2:82" ht="20.100000000000001" customHeight="1" x14ac:dyDescent="0.4">
      <c r="B50" s="70" t="s">
        <v>765</v>
      </c>
      <c r="C50" s="72" t="s">
        <v>867</v>
      </c>
      <c r="D50" s="76"/>
      <c r="E50" s="76"/>
      <c r="F50" s="76"/>
      <c r="G50" s="76">
        <v>3</v>
      </c>
      <c r="H50" s="76">
        <v>7</v>
      </c>
      <c r="I50" s="76">
        <v>11</v>
      </c>
      <c r="J50" s="76"/>
      <c r="K50" s="76">
        <v>3</v>
      </c>
      <c r="L50" s="76">
        <v>5</v>
      </c>
      <c r="M50" s="76">
        <v>9</v>
      </c>
      <c r="N50" s="76"/>
      <c r="O50" s="76"/>
      <c r="P50" s="76">
        <v>7</v>
      </c>
      <c r="Q50" s="76">
        <v>5</v>
      </c>
      <c r="R50" s="76">
        <v>1</v>
      </c>
      <c r="S50" s="76"/>
      <c r="T50" s="76">
        <v>12</v>
      </c>
      <c r="U50" s="76">
        <v>5</v>
      </c>
      <c r="V50" s="76">
        <v>6</v>
      </c>
      <c r="W50" s="76"/>
      <c r="X50" s="76"/>
      <c r="Y50" s="76">
        <v>4</v>
      </c>
      <c r="Z50" s="76">
        <v>4</v>
      </c>
      <c r="AA50" s="76"/>
      <c r="AB50" s="76"/>
      <c r="AC50" s="76">
        <v>6</v>
      </c>
      <c r="AD50" s="76">
        <v>4</v>
      </c>
      <c r="AE50" s="76">
        <v>9</v>
      </c>
      <c r="AF50" s="76"/>
      <c r="AG50" s="76">
        <v>6</v>
      </c>
      <c r="AH50" s="76">
        <v>2</v>
      </c>
      <c r="AI50" s="76">
        <v>4</v>
      </c>
      <c r="AJ50" s="76"/>
      <c r="AK50" s="76"/>
      <c r="AL50" s="76">
        <v>3</v>
      </c>
      <c r="AM50" s="76">
        <v>8</v>
      </c>
      <c r="AN50" s="76"/>
      <c r="AO50" s="76">
        <v>5</v>
      </c>
      <c r="AP50" s="76">
        <v>4</v>
      </c>
      <c r="AQ50" s="76">
        <v>3</v>
      </c>
      <c r="AR50" s="76"/>
      <c r="AS50" s="76">
        <v>6</v>
      </c>
      <c r="AT50" s="76">
        <v>8</v>
      </c>
      <c r="AU50" s="76">
        <v>3</v>
      </c>
      <c r="AV50" s="76">
        <v>6</v>
      </c>
      <c r="AW50" s="76"/>
      <c r="AX50" s="76">
        <v>7</v>
      </c>
      <c r="AY50" s="76">
        <v>5</v>
      </c>
      <c r="AZ50" s="76"/>
      <c r="BA50" s="76">
        <v>4</v>
      </c>
      <c r="BB50" s="76">
        <v>3</v>
      </c>
      <c r="BC50" s="76">
        <v>6</v>
      </c>
      <c r="BD50" s="76"/>
      <c r="BE50" s="76">
        <v>7</v>
      </c>
      <c r="BF50" s="76">
        <v>13</v>
      </c>
      <c r="BG50" s="76">
        <v>9</v>
      </c>
      <c r="BH50" s="76"/>
      <c r="BI50" s="76">
        <v>12</v>
      </c>
      <c r="BJ50" s="76">
        <v>7</v>
      </c>
      <c r="BK50" s="76">
        <v>5</v>
      </c>
      <c r="BL50" s="76"/>
      <c r="BM50" s="76">
        <v>5</v>
      </c>
      <c r="BN50" s="76">
        <v>9</v>
      </c>
      <c r="BO50" s="76"/>
      <c r="BP50" s="76">
        <v>5</v>
      </c>
      <c r="BQ50" s="76">
        <v>12</v>
      </c>
      <c r="BR50" s="76">
        <v>7</v>
      </c>
      <c r="BS50" s="76"/>
      <c r="BT50" s="76"/>
      <c r="BU50" s="76">
        <v>6</v>
      </c>
      <c r="BV50" s="76">
        <v>2</v>
      </c>
      <c r="BW50" s="76">
        <v>4</v>
      </c>
      <c r="BX50" s="76"/>
      <c r="BY50" s="76">
        <v>5</v>
      </c>
      <c r="BZ50" s="76">
        <v>7</v>
      </c>
      <c r="CA50" s="76"/>
      <c r="CB50" s="76">
        <v>8</v>
      </c>
      <c r="CC50" s="76">
        <v>7</v>
      </c>
      <c r="CD50" s="76">
        <v>314</v>
      </c>
    </row>
    <row r="51" spans="2:82" ht="20.100000000000001" customHeight="1" x14ac:dyDescent="0.4">
      <c r="B51" s="70"/>
      <c r="C51" s="71" t="s">
        <v>868</v>
      </c>
      <c r="D51" s="76"/>
      <c r="E51" s="76"/>
      <c r="F51" s="76"/>
      <c r="G51" s="76">
        <v>1</v>
      </c>
      <c r="H51" s="76"/>
      <c r="I51" s="76"/>
      <c r="J51" s="76"/>
      <c r="K51" s="76"/>
      <c r="L51" s="76"/>
      <c r="M51" s="76">
        <v>2</v>
      </c>
      <c r="N51" s="76"/>
      <c r="O51" s="76"/>
      <c r="P51" s="76"/>
      <c r="Q51" s="76">
        <v>1</v>
      </c>
      <c r="R51" s="76"/>
      <c r="S51" s="76"/>
      <c r="T51" s="76"/>
      <c r="U51" s="76"/>
      <c r="V51" s="76"/>
      <c r="W51" s="76"/>
      <c r="X51" s="76"/>
      <c r="Y51" s="76"/>
      <c r="Z51" s="76"/>
      <c r="AA51" s="76"/>
      <c r="AB51" s="76"/>
      <c r="AC51" s="76"/>
      <c r="AD51" s="76">
        <v>1</v>
      </c>
      <c r="AE51" s="76">
        <v>4</v>
      </c>
      <c r="AF51" s="76"/>
      <c r="AG51" s="76">
        <v>2</v>
      </c>
      <c r="AH51" s="76"/>
      <c r="AI51" s="76">
        <v>1</v>
      </c>
      <c r="AJ51" s="76"/>
      <c r="AK51" s="76"/>
      <c r="AL51" s="76"/>
      <c r="AM51" s="76">
        <v>4</v>
      </c>
      <c r="AN51" s="76"/>
      <c r="AO51" s="76">
        <v>2</v>
      </c>
      <c r="AP51" s="76">
        <v>3</v>
      </c>
      <c r="AQ51" s="76">
        <v>1</v>
      </c>
      <c r="AR51" s="76"/>
      <c r="AS51" s="76">
        <v>3</v>
      </c>
      <c r="AT51" s="76">
        <v>3</v>
      </c>
      <c r="AU51" s="76">
        <v>2</v>
      </c>
      <c r="AV51" s="76">
        <v>4</v>
      </c>
      <c r="AW51" s="76"/>
      <c r="AX51" s="76">
        <v>3</v>
      </c>
      <c r="AY51" s="76">
        <v>4</v>
      </c>
      <c r="AZ51" s="76"/>
      <c r="BA51" s="76">
        <v>2</v>
      </c>
      <c r="BB51" s="76">
        <v>1</v>
      </c>
      <c r="BC51" s="76">
        <v>3</v>
      </c>
      <c r="BD51" s="76"/>
      <c r="BE51" s="76">
        <v>5</v>
      </c>
      <c r="BF51" s="76">
        <v>5</v>
      </c>
      <c r="BG51" s="76">
        <v>3</v>
      </c>
      <c r="BH51" s="76"/>
      <c r="BI51" s="76">
        <v>9</v>
      </c>
      <c r="BJ51" s="76">
        <v>4</v>
      </c>
      <c r="BK51" s="76">
        <v>4</v>
      </c>
      <c r="BL51" s="76"/>
      <c r="BM51" s="76">
        <v>5</v>
      </c>
      <c r="BN51" s="76">
        <v>6</v>
      </c>
      <c r="BO51" s="76"/>
      <c r="BP51" s="76">
        <v>5</v>
      </c>
      <c r="BQ51" s="76">
        <v>9</v>
      </c>
      <c r="BR51" s="76">
        <v>5</v>
      </c>
      <c r="BS51" s="76"/>
      <c r="BT51" s="76"/>
      <c r="BU51" s="76">
        <v>4</v>
      </c>
      <c r="BV51" s="76">
        <v>1</v>
      </c>
      <c r="BW51" s="76">
        <v>3</v>
      </c>
      <c r="BX51" s="76"/>
      <c r="BY51" s="76">
        <v>2</v>
      </c>
      <c r="BZ51" s="76">
        <v>5</v>
      </c>
      <c r="CA51" s="76"/>
      <c r="CB51" s="76">
        <v>5</v>
      </c>
      <c r="CC51" s="76">
        <v>5</v>
      </c>
      <c r="CD51" s="76">
        <v>132</v>
      </c>
    </row>
    <row r="52" spans="2:82" ht="20.100000000000001" customHeight="1" x14ac:dyDescent="0.4">
      <c r="B52" s="70"/>
      <c r="C52" s="72" t="s">
        <v>869</v>
      </c>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row>
    <row r="53" spans="2:82" ht="20.100000000000001" customHeight="1" x14ac:dyDescent="0.4">
      <c r="B53" s="70" t="s">
        <v>762</v>
      </c>
      <c r="C53" s="72" t="s">
        <v>867</v>
      </c>
      <c r="D53" s="76"/>
      <c r="E53" s="76"/>
      <c r="F53" s="76"/>
      <c r="G53" s="76">
        <v>10</v>
      </c>
      <c r="H53" s="76">
        <v>9</v>
      </c>
      <c r="I53" s="76"/>
      <c r="J53" s="76"/>
      <c r="K53" s="76">
        <v>7</v>
      </c>
      <c r="L53" s="76">
        <v>5</v>
      </c>
      <c r="M53" s="76">
        <v>8</v>
      </c>
      <c r="N53" s="76"/>
      <c r="O53" s="76"/>
      <c r="P53" s="76"/>
      <c r="Q53" s="76">
        <v>4</v>
      </c>
      <c r="R53" s="76">
        <v>2</v>
      </c>
      <c r="S53" s="76">
        <v>2</v>
      </c>
      <c r="T53" s="76"/>
      <c r="U53" s="76">
        <v>5</v>
      </c>
      <c r="V53" s="76">
        <v>5</v>
      </c>
      <c r="W53" s="76">
        <v>11</v>
      </c>
      <c r="X53" s="76"/>
      <c r="Y53" s="76">
        <v>4</v>
      </c>
      <c r="Z53" s="76">
        <v>8</v>
      </c>
      <c r="AA53" s="76"/>
      <c r="AB53" s="76"/>
      <c r="AC53" s="76">
        <v>9</v>
      </c>
      <c r="AD53" s="76">
        <v>4</v>
      </c>
      <c r="AE53" s="76">
        <v>4</v>
      </c>
      <c r="AF53" s="76"/>
      <c r="AG53" s="76"/>
      <c r="AH53" s="76">
        <v>3</v>
      </c>
      <c r="AI53" s="76">
        <v>6</v>
      </c>
      <c r="AJ53" s="76"/>
      <c r="AK53" s="76">
        <v>5</v>
      </c>
      <c r="AL53" s="76">
        <v>5</v>
      </c>
      <c r="AM53" s="76">
        <v>7</v>
      </c>
      <c r="AN53" s="76"/>
      <c r="AO53" s="76">
        <v>6</v>
      </c>
      <c r="AP53" s="76">
        <v>5</v>
      </c>
      <c r="AQ53" s="76">
        <v>3</v>
      </c>
      <c r="AR53" s="76"/>
      <c r="AS53" s="76">
        <v>10</v>
      </c>
      <c r="AT53" s="76">
        <v>8</v>
      </c>
      <c r="AU53" s="76"/>
      <c r="AV53" s="76"/>
      <c r="AW53" s="76"/>
      <c r="AX53" s="76"/>
      <c r="AY53" s="76"/>
      <c r="AZ53" s="76">
        <v>3</v>
      </c>
      <c r="BA53" s="76">
        <v>3</v>
      </c>
      <c r="BB53" s="76"/>
      <c r="BC53" s="76"/>
      <c r="BD53" s="76">
        <v>6</v>
      </c>
      <c r="BE53" s="76">
        <v>7</v>
      </c>
      <c r="BF53" s="76"/>
      <c r="BG53" s="76">
        <v>1</v>
      </c>
      <c r="BH53" s="76">
        <v>10</v>
      </c>
      <c r="BI53" s="76">
        <v>8</v>
      </c>
      <c r="BJ53" s="76"/>
      <c r="BK53" s="76">
        <v>7</v>
      </c>
      <c r="BL53" s="76">
        <v>3</v>
      </c>
      <c r="BM53" s="76">
        <v>10</v>
      </c>
      <c r="BN53" s="76"/>
      <c r="BO53" s="76">
        <v>3</v>
      </c>
      <c r="BP53" s="76">
        <v>9</v>
      </c>
      <c r="BQ53" s="76">
        <v>7</v>
      </c>
      <c r="BR53" s="76"/>
      <c r="BS53" s="76">
        <v>8</v>
      </c>
      <c r="BT53" s="76"/>
      <c r="BU53" s="76">
        <v>4</v>
      </c>
      <c r="BV53" s="76">
        <v>3</v>
      </c>
      <c r="BW53" s="76">
        <v>6</v>
      </c>
      <c r="BX53" s="76"/>
      <c r="BY53" s="76"/>
      <c r="BZ53" s="76">
        <v>5</v>
      </c>
      <c r="CA53" s="76"/>
      <c r="CB53" s="76"/>
      <c r="CC53" s="76"/>
      <c r="CD53" s="76">
        <v>258</v>
      </c>
    </row>
    <row r="54" spans="2:82" ht="20.100000000000001" customHeight="1" x14ac:dyDescent="0.4">
      <c r="B54" s="70"/>
      <c r="C54" s="71" t="s">
        <v>868</v>
      </c>
      <c r="D54" s="76"/>
      <c r="E54" s="76"/>
      <c r="F54" s="76"/>
      <c r="G54" s="76">
        <v>2</v>
      </c>
      <c r="H54" s="76">
        <v>3</v>
      </c>
      <c r="I54" s="76"/>
      <c r="J54" s="76"/>
      <c r="K54" s="76">
        <v>3</v>
      </c>
      <c r="L54" s="76">
        <v>3</v>
      </c>
      <c r="M54" s="76">
        <v>4</v>
      </c>
      <c r="N54" s="76"/>
      <c r="O54" s="76"/>
      <c r="P54" s="76"/>
      <c r="Q54" s="76">
        <v>3</v>
      </c>
      <c r="R54" s="76">
        <v>1</v>
      </c>
      <c r="S54" s="76">
        <v>1</v>
      </c>
      <c r="T54" s="76"/>
      <c r="U54" s="76">
        <v>2</v>
      </c>
      <c r="V54" s="76">
        <v>1</v>
      </c>
      <c r="W54" s="76">
        <v>6</v>
      </c>
      <c r="X54" s="76"/>
      <c r="Y54" s="76">
        <v>4</v>
      </c>
      <c r="Z54" s="76">
        <v>6</v>
      </c>
      <c r="AA54" s="76"/>
      <c r="AB54" s="76"/>
      <c r="AC54" s="76">
        <v>3</v>
      </c>
      <c r="AD54" s="76">
        <v>4</v>
      </c>
      <c r="AE54" s="76">
        <v>1</v>
      </c>
      <c r="AF54" s="76"/>
      <c r="AG54" s="76"/>
      <c r="AH54" s="76">
        <v>3</v>
      </c>
      <c r="AI54" s="76">
        <v>5</v>
      </c>
      <c r="AJ54" s="76"/>
      <c r="AK54" s="76">
        <v>4</v>
      </c>
      <c r="AL54" s="76">
        <v>4</v>
      </c>
      <c r="AM54" s="76">
        <v>7</v>
      </c>
      <c r="AN54" s="76"/>
      <c r="AO54" s="76">
        <v>5</v>
      </c>
      <c r="AP54" s="76">
        <v>4</v>
      </c>
      <c r="AQ54" s="76">
        <v>2</v>
      </c>
      <c r="AR54" s="76"/>
      <c r="AS54" s="76">
        <v>6</v>
      </c>
      <c r="AT54" s="76">
        <v>6</v>
      </c>
      <c r="AU54" s="76"/>
      <c r="AV54" s="76"/>
      <c r="AW54" s="76"/>
      <c r="AX54" s="76"/>
      <c r="AY54" s="76"/>
      <c r="AZ54" s="76">
        <v>3</v>
      </c>
      <c r="BA54" s="76">
        <v>1</v>
      </c>
      <c r="BB54" s="76"/>
      <c r="BC54" s="76"/>
      <c r="BD54" s="76">
        <v>5</v>
      </c>
      <c r="BE54" s="76">
        <v>5</v>
      </c>
      <c r="BF54" s="76"/>
      <c r="BG54" s="76">
        <v>1</v>
      </c>
      <c r="BH54" s="76">
        <v>6</v>
      </c>
      <c r="BI54" s="76">
        <v>5</v>
      </c>
      <c r="BJ54" s="76"/>
      <c r="BK54" s="76">
        <v>6</v>
      </c>
      <c r="BL54" s="76">
        <v>2</v>
      </c>
      <c r="BM54" s="76">
        <v>7</v>
      </c>
      <c r="BN54" s="76"/>
      <c r="BO54" s="76">
        <v>2</v>
      </c>
      <c r="BP54" s="76">
        <v>7</v>
      </c>
      <c r="BQ54" s="76">
        <v>6</v>
      </c>
      <c r="BR54" s="76"/>
      <c r="BS54" s="76">
        <v>8</v>
      </c>
      <c r="BT54" s="76"/>
      <c r="BU54" s="76">
        <v>4</v>
      </c>
      <c r="BV54" s="76">
        <v>3</v>
      </c>
      <c r="BW54" s="76">
        <v>5</v>
      </c>
      <c r="BX54" s="76"/>
      <c r="BY54" s="76"/>
      <c r="BZ54" s="76">
        <v>5</v>
      </c>
      <c r="CA54" s="76"/>
      <c r="CB54" s="76"/>
      <c r="CC54" s="76"/>
      <c r="CD54" s="76">
        <v>174</v>
      </c>
    </row>
    <row r="55" spans="2:82" ht="20.100000000000001" customHeight="1" x14ac:dyDescent="0.4">
      <c r="B55" s="70"/>
      <c r="C55" s="72" t="s">
        <v>869</v>
      </c>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row>
    <row r="56" spans="2:82" ht="20.100000000000001" customHeight="1" x14ac:dyDescent="0.4">
      <c r="B56" s="70" t="s">
        <v>766</v>
      </c>
      <c r="C56" s="72" t="s">
        <v>867</v>
      </c>
      <c r="D56" s="76"/>
      <c r="E56" s="76">
        <v>15</v>
      </c>
      <c r="F56" s="76">
        <v>7</v>
      </c>
      <c r="G56" s="76"/>
      <c r="H56" s="76">
        <v>13</v>
      </c>
      <c r="I56" s="76">
        <v>4</v>
      </c>
      <c r="J56" s="76"/>
      <c r="K56" s="76"/>
      <c r="L56" s="76"/>
      <c r="M56" s="76">
        <v>9</v>
      </c>
      <c r="N56" s="76">
        <v>7</v>
      </c>
      <c r="O56" s="76">
        <v>8</v>
      </c>
      <c r="P56" s="76"/>
      <c r="Q56" s="76"/>
      <c r="R56" s="76">
        <v>2</v>
      </c>
      <c r="S56" s="76">
        <v>4</v>
      </c>
      <c r="T56" s="76"/>
      <c r="U56" s="76"/>
      <c r="V56" s="76"/>
      <c r="W56" s="76">
        <v>7</v>
      </c>
      <c r="X56" s="76"/>
      <c r="Y56" s="76">
        <v>3</v>
      </c>
      <c r="Z56" s="76"/>
      <c r="AA56" s="76"/>
      <c r="AB56" s="76"/>
      <c r="AC56" s="76"/>
      <c r="AD56" s="76">
        <v>2</v>
      </c>
      <c r="AE56" s="76">
        <v>2</v>
      </c>
      <c r="AF56" s="76">
        <v>4</v>
      </c>
      <c r="AG56" s="76"/>
      <c r="AH56" s="76">
        <v>8</v>
      </c>
      <c r="AI56" s="76">
        <v>1</v>
      </c>
      <c r="AJ56" s="76"/>
      <c r="AK56" s="76"/>
      <c r="AL56" s="76">
        <v>2</v>
      </c>
      <c r="AM56" s="76">
        <v>4</v>
      </c>
      <c r="AN56" s="76"/>
      <c r="AO56" s="76"/>
      <c r="AP56" s="76">
        <v>3</v>
      </c>
      <c r="AQ56" s="76">
        <v>4</v>
      </c>
      <c r="AR56" s="76">
        <v>6</v>
      </c>
      <c r="AS56" s="76"/>
      <c r="AT56" s="76">
        <v>5</v>
      </c>
      <c r="AU56" s="76">
        <v>8</v>
      </c>
      <c r="AV56" s="76">
        <v>1</v>
      </c>
      <c r="AW56" s="76"/>
      <c r="AX56" s="76">
        <v>8</v>
      </c>
      <c r="AY56" s="76"/>
      <c r="AZ56" s="76">
        <v>4</v>
      </c>
      <c r="BA56" s="76"/>
      <c r="BB56" s="76">
        <v>10</v>
      </c>
      <c r="BC56" s="76">
        <v>9</v>
      </c>
      <c r="BD56" s="76">
        <v>5</v>
      </c>
      <c r="BE56" s="76"/>
      <c r="BF56" s="76"/>
      <c r="BG56" s="76">
        <v>4</v>
      </c>
      <c r="BH56" s="76">
        <v>12</v>
      </c>
      <c r="BI56" s="76"/>
      <c r="BJ56" s="76">
        <v>5</v>
      </c>
      <c r="BK56" s="76"/>
      <c r="BL56" s="76"/>
      <c r="BM56" s="76"/>
      <c r="BN56" s="76">
        <v>4</v>
      </c>
      <c r="BO56" s="76">
        <v>4</v>
      </c>
      <c r="BP56" s="76"/>
      <c r="BQ56" s="76"/>
      <c r="BR56" s="76">
        <v>4</v>
      </c>
      <c r="BS56" s="76"/>
      <c r="BT56" s="76"/>
      <c r="BU56" s="76">
        <v>5</v>
      </c>
      <c r="BV56" s="76">
        <v>3</v>
      </c>
      <c r="BW56" s="76">
        <v>4</v>
      </c>
      <c r="BX56" s="76"/>
      <c r="BY56" s="76">
        <v>10</v>
      </c>
      <c r="BZ56" s="76">
        <v>7</v>
      </c>
      <c r="CA56" s="76"/>
      <c r="CB56" s="76">
        <v>7</v>
      </c>
      <c r="CC56" s="76"/>
      <c r="CD56" s="76">
        <v>234</v>
      </c>
    </row>
    <row r="57" spans="2:82" ht="20.100000000000001" customHeight="1" x14ac:dyDescent="0.4">
      <c r="B57" s="70"/>
      <c r="C57" s="71" t="s">
        <v>868</v>
      </c>
      <c r="D57" s="76"/>
      <c r="E57" s="76">
        <v>6</v>
      </c>
      <c r="F57" s="76">
        <v>4</v>
      </c>
      <c r="G57" s="76"/>
      <c r="H57" s="76">
        <v>7</v>
      </c>
      <c r="I57" s="76">
        <v>3</v>
      </c>
      <c r="J57" s="76"/>
      <c r="K57" s="76"/>
      <c r="L57" s="76"/>
      <c r="M57" s="76">
        <v>6</v>
      </c>
      <c r="N57" s="76">
        <v>4</v>
      </c>
      <c r="O57" s="76">
        <v>3</v>
      </c>
      <c r="P57" s="76"/>
      <c r="Q57" s="76"/>
      <c r="R57" s="76"/>
      <c r="S57" s="76">
        <v>2</v>
      </c>
      <c r="T57" s="76"/>
      <c r="U57" s="76"/>
      <c r="V57" s="76"/>
      <c r="W57" s="76">
        <v>3</v>
      </c>
      <c r="X57" s="76"/>
      <c r="Y57" s="76">
        <v>1</v>
      </c>
      <c r="Z57" s="76"/>
      <c r="AA57" s="76"/>
      <c r="AB57" s="76"/>
      <c r="AC57" s="76"/>
      <c r="AD57" s="76">
        <v>1</v>
      </c>
      <c r="AE57" s="76"/>
      <c r="AF57" s="76">
        <v>4</v>
      </c>
      <c r="AG57" s="76"/>
      <c r="AH57" s="76">
        <v>8</v>
      </c>
      <c r="AI57" s="76">
        <v>1</v>
      </c>
      <c r="AJ57" s="76"/>
      <c r="AK57" s="76"/>
      <c r="AL57" s="76">
        <v>2</v>
      </c>
      <c r="AM57" s="76">
        <v>3</v>
      </c>
      <c r="AN57" s="76"/>
      <c r="AO57" s="76"/>
      <c r="AP57" s="76">
        <v>3</v>
      </c>
      <c r="AQ57" s="76">
        <v>3</v>
      </c>
      <c r="AR57" s="76">
        <v>5</v>
      </c>
      <c r="AS57" s="76"/>
      <c r="AT57" s="76">
        <v>4</v>
      </c>
      <c r="AU57" s="76">
        <v>5</v>
      </c>
      <c r="AV57" s="76"/>
      <c r="AW57" s="76"/>
      <c r="AX57" s="76">
        <v>4</v>
      </c>
      <c r="AY57" s="76"/>
      <c r="AZ57" s="76">
        <v>4</v>
      </c>
      <c r="BA57" s="76"/>
      <c r="BB57" s="76">
        <v>8</v>
      </c>
      <c r="BC57" s="76">
        <v>5</v>
      </c>
      <c r="BD57" s="76">
        <v>4</v>
      </c>
      <c r="BE57" s="76"/>
      <c r="BF57" s="76"/>
      <c r="BG57" s="76">
        <v>2</v>
      </c>
      <c r="BH57" s="76">
        <v>7</v>
      </c>
      <c r="BI57" s="76"/>
      <c r="BJ57" s="76">
        <v>2</v>
      </c>
      <c r="BK57" s="76"/>
      <c r="BL57" s="76"/>
      <c r="BM57" s="76"/>
      <c r="BN57" s="76">
        <v>2</v>
      </c>
      <c r="BO57" s="76">
        <v>3</v>
      </c>
      <c r="BP57" s="76"/>
      <c r="BQ57" s="76"/>
      <c r="BR57" s="76">
        <v>4</v>
      </c>
      <c r="BS57" s="76"/>
      <c r="BT57" s="76"/>
      <c r="BU57" s="76">
        <v>2</v>
      </c>
      <c r="BV57" s="76">
        <v>1</v>
      </c>
      <c r="BW57" s="76">
        <v>3</v>
      </c>
      <c r="BX57" s="76"/>
      <c r="BY57" s="76">
        <v>8</v>
      </c>
      <c r="BZ57" s="76">
        <v>6</v>
      </c>
      <c r="CA57" s="76"/>
      <c r="CB57" s="76">
        <v>4</v>
      </c>
      <c r="CC57" s="76"/>
      <c r="CD57" s="76">
        <v>147</v>
      </c>
    </row>
    <row r="58" spans="2:82" ht="20.100000000000001" customHeight="1" x14ac:dyDescent="0.4">
      <c r="B58" s="70"/>
      <c r="C58" s="72" t="s">
        <v>869</v>
      </c>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row>
    <row r="59" spans="2:82" ht="20.100000000000001" customHeight="1" x14ac:dyDescent="0.4">
      <c r="B59" s="70" t="s">
        <v>764</v>
      </c>
      <c r="C59" s="72" t="s">
        <v>867</v>
      </c>
      <c r="D59" s="76">
        <v>7</v>
      </c>
      <c r="E59" s="76">
        <v>2</v>
      </c>
      <c r="F59" s="76">
        <v>7</v>
      </c>
      <c r="G59" s="76"/>
      <c r="H59" s="76">
        <v>8</v>
      </c>
      <c r="I59" s="76">
        <v>9</v>
      </c>
      <c r="J59" s="76">
        <v>7</v>
      </c>
      <c r="K59" s="76"/>
      <c r="L59" s="76"/>
      <c r="M59" s="76">
        <v>7</v>
      </c>
      <c r="N59" s="76"/>
      <c r="O59" s="76">
        <v>6</v>
      </c>
      <c r="P59" s="76"/>
      <c r="Q59" s="76"/>
      <c r="R59" s="76">
        <v>11</v>
      </c>
      <c r="S59" s="76">
        <v>4</v>
      </c>
      <c r="T59" s="76">
        <v>2</v>
      </c>
      <c r="U59" s="76"/>
      <c r="V59" s="76">
        <v>2</v>
      </c>
      <c r="W59" s="76">
        <v>5</v>
      </c>
      <c r="X59" s="76">
        <v>6</v>
      </c>
      <c r="Y59" s="76"/>
      <c r="Z59" s="76"/>
      <c r="AA59" s="76"/>
      <c r="AB59" s="76">
        <v>10</v>
      </c>
      <c r="AC59" s="76">
        <v>8</v>
      </c>
      <c r="AD59" s="76"/>
      <c r="AE59" s="76"/>
      <c r="AF59" s="76">
        <v>2</v>
      </c>
      <c r="AG59" s="76">
        <v>4</v>
      </c>
      <c r="AH59" s="76">
        <v>2</v>
      </c>
      <c r="AI59" s="76"/>
      <c r="AJ59" s="76">
        <v>4</v>
      </c>
      <c r="AK59" s="76">
        <v>6</v>
      </c>
      <c r="AL59" s="76"/>
      <c r="AM59" s="76">
        <v>5</v>
      </c>
      <c r="AN59" s="76">
        <v>6</v>
      </c>
      <c r="AO59" s="76">
        <v>6</v>
      </c>
      <c r="AP59" s="76"/>
      <c r="AQ59" s="76">
        <v>3</v>
      </c>
      <c r="AR59" s="76"/>
      <c r="AS59" s="76">
        <v>3</v>
      </c>
      <c r="AT59" s="76"/>
      <c r="AU59" s="76"/>
      <c r="AV59" s="76">
        <v>9</v>
      </c>
      <c r="AW59" s="76"/>
      <c r="AX59" s="76">
        <v>5</v>
      </c>
      <c r="AY59" s="76">
        <v>5</v>
      </c>
      <c r="AZ59" s="76">
        <v>6</v>
      </c>
      <c r="BA59" s="76">
        <v>6</v>
      </c>
      <c r="BB59" s="76"/>
      <c r="BC59" s="76">
        <v>4</v>
      </c>
      <c r="BD59" s="76">
        <v>4</v>
      </c>
      <c r="BE59" s="76"/>
      <c r="BF59" s="76">
        <v>5</v>
      </c>
      <c r="BG59" s="76">
        <v>6</v>
      </c>
      <c r="BH59" s="76">
        <v>6</v>
      </c>
      <c r="BI59" s="76">
        <v>7</v>
      </c>
      <c r="BJ59" s="76">
        <v>5</v>
      </c>
      <c r="BK59" s="76"/>
      <c r="BL59" s="76">
        <v>11</v>
      </c>
      <c r="BM59" s="76">
        <v>9</v>
      </c>
      <c r="BN59" s="76">
        <v>9</v>
      </c>
      <c r="BO59" s="76"/>
      <c r="BP59" s="76"/>
      <c r="BQ59" s="76">
        <v>5</v>
      </c>
      <c r="BR59" s="76">
        <v>2</v>
      </c>
      <c r="BS59" s="76">
        <v>8</v>
      </c>
      <c r="BT59" s="76"/>
      <c r="BU59" s="76">
        <v>8</v>
      </c>
      <c r="BV59" s="76">
        <v>10</v>
      </c>
      <c r="BW59" s="76">
        <v>8</v>
      </c>
      <c r="BX59" s="76">
        <v>4</v>
      </c>
      <c r="BY59" s="76"/>
      <c r="BZ59" s="76">
        <v>4</v>
      </c>
      <c r="CA59" s="76">
        <v>2</v>
      </c>
      <c r="CB59" s="76"/>
      <c r="CC59" s="76">
        <v>4</v>
      </c>
      <c r="CD59" s="76">
        <v>294</v>
      </c>
    </row>
    <row r="60" spans="2:82" ht="20.100000000000001" customHeight="1" x14ac:dyDescent="0.4">
      <c r="B60" s="70"/>
      <c r="C60" s="71" t="s">
        <v>868</v>
      </c>
      <c r="D60" s="76"/>
      <c r="E60" s="76">
        <v>1</v>
      </c>
      <c r="F60" s="76"/>
      <c r="G60" s="76"/>
      <c r="H60" s="76"/>
      <c r="I60" s="76"/>
      <c r="J60" s="76"/>
      <c r="K60" s="76"/>
      <c r="L60" s="76"/>
      <c r="M60" s="76"/>
      <c r="N60" s="76"/>
      <c r="O60" s="76"/>
      <c r="P60" s="76"/>
      <c r="Q60" s="76"/>
      <c r="R60" s="76"/>
      <c r="S60" s="76"/>
      <c r="T60" s="76"/>
      <c r="U60" s="76"/>
      <c r="V60" s="76"/>
      <c r="W60" s="76"/>
      <c r="X60" s="76">
        <v>1</v>
      </c>
      <c r="Y60" s="76"/>
      <c r="Z60" s="76"/>
      <c r="AA60" s="76"/>
      <c r="AB60" s="76">
        <v>4</v>
      </c>
      <c r="AC60" s="76">
        <v>4</v>
      </c>
      <c r="AD60" s="76"/>
      <c r="AE60" s="76"/>
      <c r="AF60" s="76">
        <v>2</v>
      </c>
      <c r="AG60" s="76">
        <v>3</v>
      </c>
      <c r="AH60" s="76">
        <v>2</v>
      </c>
      <c r="AI60" s="76"/>
      <c r="AJ60" s="76">
        <v>4</v>
      </c>
      <c r="AK60" s="76">
        <v>4</v>
      </c>
      <c r="AL60" s="76"/>
      <c r="AM60" s="76">
        <v>4</v>
      </c>
      <c r="AN60" s="76">
        <v>4</v>
      </c>
      <c r="AO60" s="76">
        <v>5</v>
      </c>
      <c r="AP60" s="76"/>
      <c r="AQ60" s="76">
        <v>3</v>
      </c>
      <c r="AR60" s="76"/>
      <c r="AS60" s="76">
        <v>3</v>
      </c>
      <c r="AT60" s="76"/>
      <c r="AU60" s="76"/>
      <c r="AV60" s="76">
        <v>7</v>
      </c>
      <c r="AW60" s="76"/>
      <c r="AX60" s="76">
        <v>5</v>
      </c>
      <c r="AY60" s="76">
        <v>3</v>
      </c>
      <c r="AZ60" s="76">
        <v>6</v>
      </c>
      <c r="BA60" s="76">
        <v>4</v>
      </c>
      <c r="BB60" s="76"/>
      <c r="BC60" s="76">
        <v>4</v>
      </c>
      <c r="BD60" s="76">
        <v>4</v>
      </c>
      <c r="BE60" s="76"/>
      <c r="BF60" s="76">
        <v>4</v>
      </c>
      <c r="BG60" s="76">
        <v>2</v>
      </c>
      <c r="BH60" s="76">
        <v>6</v>
      </c>
      <c r="BI60" s="76">
        <v>2</v>
      </c>
      <c r="BJ60" s="76">
        <v>5</v>
      </c>
      <c r="BK60" s="76"/>
      <c r="BL60" s="76">
        <v>10</v>
      </c>
      <c r="BM60" s="76">
        <v>8</v>
      </c>
      <c r="BN60" s="76">
        <v>4</v>
      </c>
      <c r="BO60" s="76"/>
      <c r="BP60" s="76"/>
      <c r="BQ60" s="76">
        <v>4</v>
      </c>
      <c r="BR60" s="76">
        <v>2</v>
      </c>
      <c r="BS60" s="76">
        <v>7</v>
      </c>
      <c r="BT60" s="76"/>
      <c r="BU60" s="76">
        <v>8</v>
      </c>
      <c r="BV60" s="76">
        <v>9</v>
      </c>
      <c r="BW60" s="76">
        <v>7</v>
      </c>
      <c r="BX60" s="76">
        <v>3</v>
      </c>
      <c r="BY60" s="76"/>
      <c r="BZ60" s="76">
        <v>3</v>
      </c>
      <c r="CA60" s="76">
        <v>1</v>
      </c>
      <c r="CB60" s="76"/>
      <c r="CC60" s="76">
        <v>4</v>
      </c>
      <c r="CD60" s="76">
        <v>166</v>
      </c>
    </row>
    <row r="61" spans="2:82" ht="20.100000000000001" customHeight="1" x14ac:dyDescent="0.4">
      <c r="B61" s="70"/>
      <c r="C61" s="72" t="s">
        <v>869</v>
      </c>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row>
    <row r="62" spans="2:82" ht="20.100000000000001" customHeight="1" x14ac:dyDescent="0.4">
      <c r="B62" s="70" t="s">
        <v>767</v>
      </c>
      <c r="C62" s="72" t="s">
        <v>867</v>
      </c>
      <c r="D62" s="76">
        <v>10</v>
      </c>
      <c r="E62" s="76">
        <v>4</v>
      </c>
      <c r="F62" s="76">
        <v>8</v>
      </c>
      <c r="G62" s="76"/>
      <c r="H62" s="76">
        <v>20</v>
      </c>
      <c r="I62" s="76">
        <v>10</v>
      </c>
      <c r="J62" s="76">
        <v>14</v>
      </c>
      <c r="K62" s="76"/>
      <c r="L62" s="76"/>
      <c r="M62" s="76">
        <v>9</v>
      </c>
      <c r="N62" s="76">
        <v>13</v>
      </c>
      <c r="O62" s="76"/>
      <c r="P62" s="76">
        <v>6</v>
      </c>
      <c r="Q62" s="76">
        <v>11</v>
      </c>
      <c r="R62" s="76">
        <v>10</v>
      </c>
      <c r="S62" s="76"/>
      <c r="T62" s="76">
        <v>8</v>
      </c>
      <c r="U62" s="76">
        <v>8</v>
      </c>
      <c r="V62" s="76"/>
      <c r="W62" s="76"/>
      <c r="X62" s="76">
        <v>9</v>
      </c>
      <c r="Y62" s="76">
        <v>7</v>
      </c>
      <c r="Z62" s="76"/>
      <c r="AA62" s="76"/>
      <c r="AB62" s="76"/>
      <c r="AC62" s="76">
        <v>11</v>
      </c>
      <c r="AD62" s="76">
        <v>7</v>
      </c>
      <c r="AE62" s="76"/>
      <c r="AF62" s="76">
        <v>5</v>
      </c>
      <c r="AG62" s="76">
        <v>12</v>
      </c>
      <c r="AH62" s="76"/>
      <c r="AI62" s="76"/>
      <c r="AJ62" s="76"/>
      <c r="AK62" s="76"/>
      <c r="AL62" s="76">
        <v>3</v>
      </c>
      <c r="AM62" s="76">
        <v>7</v>
      </c>
      <c r="AN62" s="76"/>
      <c r="AO62" s="76">
        <v>5</v>
      </c>
      <c r="AP62" s="76">
        <v>15</v>
      </c>
      <c r="AQ62" s="76">
        <v>12</v>
      </c>
      <c r="AR62" s="76"/>
      <c r="AS62" s="76">
        <v>3</v>
      </c>
      <c r="AT62" s="76">
        <v>11</v>
      </c>
      <c r="AU62" s="76"/>
      <c r="AV62" s="76">
        <v>6</v>
      </c>
      <c r="AW62" s="76">
        <v>2</v>
      </c>
      <c r="AX62" s="76">
        <v>6</v>
      </c>
      <c r="AY62" s="76"/>
      <c r="AZ62" s="76">
        <v>7</v>
      </c>
      <c r="BA62" s="76">
        <v>8</v>
      </c>
      <c r="BB62" s="76">
        <v>8</v>
      </c>
      <c r="BC62" s="76"/>
      <c r="BD62" s="76">
        <v>5</v>
      </c>
      <c r="BE62" s="76">
        <v>7</v>
      </c>
      <c r="BF62" s="76"/>
      <c r="BG62" s="76">
        <v>11</v>
      </c>
      <c r="BH62" s="76">
        <v>13</v>
      </c>
      <c r="BI62" s="76">
        <v>13</v>
      </c>
      <c r="BJ62" s="76">
        <v>9</v>
      </c>
      <c r="BK62" s="76"/>
      <c r="BL62" s="76">
        <v>11</v>
      </c>
      <c r="BM62" s="76">
        <v>6</v>
      </c>
      <c r="BN62" s="76"/>
      <c r="BO62" s="76">
        <v>9</v>
      </c>
      <c r="BP62" s="76">
        <v>8</v>
      </c>
      <c r="BQ62" s="76">
        <v>11</v>
      </c>
      <c r="BR62" s="76">
        <v>6</v>
      </c>
      <c r="BS62" s="76"/>
      <c r="BT62" s="76"/>
      <c r="BU62" s="76">
        <v>7</v>
      </c>
      <c r="BV62" s="76">
        <v>9</v>
      </c>
      <c r="BW62" s="76">
        <v>5</v>
      </c>
      <c r="BX62" s="76"/>
      <c r="BY62" s="76"/>
      <c r="BZ62" s="76">
        <v>8</v>
      </c>
      <c r="CA62" s="76">
        <v>7</v>
      </c>
      <c r="CB62" s="76">
        <v>3</v>
      </c>
      <c r="CC62" s="76">
        <v>9</v>
      </c>
      <c r="CD62" s="76">
        <v>432</v>
      </c>
    </row>
    <row r="63" spans="2:82" ht="20.100000000000001" customHeight="1" x14ac:dyDescent="0.4">
      <c r="B63" s="70"/>
      <c r="C63" s="71" t="s">
        <v>868</v>
      </c>
      <c r="D63" s="76"/>
      <c r="E63" s="76"/>
      <c r="F63" s="76"/>
      <c r="G63" s="76"/>
      <c r="H63" s="76">
        <v>1</v>
      </c>
      <c r="I63" s="76"/>
      <c r="J63" s="76"/>
      <c r="K63" s="76"/>
      <c r="L63" s="76"/>
      <c r="M63" s="76"/>
      <c r="N63" s="76"/>
      <c r="O63" s="76"/>
      <c r="P63" s="76"/>
      <c r="Q63" s="76"/>
      <c r="R63" s="76"/>
      <c r="S63" s="76"/>
      <c r="T63" s="76"/>
      <c r="U63" s="76"/>
      <c r="V63" s="76"/>
      <c r="W63" s="76"/>
      <c r="X63" s="76"/>
      <c r="Y63" s="76"/>
      <c r="Z63" s="76"/>
      <c r="AA63" s="76"/>
      <c r="AB63" s="76"/>
      <c r="AC63" s="76"/>
      <c r="AD63" s="76">
        <v>3</v>
      </c>
      <c r="AE63" s="76"/>
      <c r="AF63" s="76">
        <v>3</v>
      </c>
      <c r="AG63" s="76">
        <v>3</v>
      </c>
      <c r="AH63" s="76"/>
      <c r="AI63" s="76"/>
      <c r="AJ63" s="76"/>
      <c r="AK63" s="76"/>
      <c r="AL63" s="76">
        <v>1</v>
      </c>
      <c r="AM63" s="76">
        <v>4</v>
      </c>
      <c r="AN63" s="76"/>
      <c r="AO63" s="76">
        <v>4</v>
      </c>
      <c r="AP63" s="76">
        <v>10</v>
      </c>
      <c r="AQ63" s="76">
        <v>12</v>
      </c>
      <c r="AR63" s="76"/>
      <c r="AS63" s="76">
        <v>2</v>
      </c>
      <c r="AT63" s="76">
        <v>9</v>
      </c>
      <c r="AU63" s="76"/>
      <c r="AV63" s="76">
        <v>5</v>
      </c>
      <c r="AW63" s="76">
        <v>1</v>
      </c>
      <c r="AX63" s="76">
        <v>5</v>
      </c>
      <c r="AY63" s="76"/>
      <c r="AZ63" s="76">
        <v>4</v>
      </c>
      <c r="BA63" s="76">
        <v>5</v>
      </c>
      <c r="BB63" s="76">
        <v>7</v>
      </c>
      <c r="BC63" s="76"/>
      <c r="BD63" s="76">
        <v>4</v>
      </c>
      <c r="BE63" s="76">
        <v>7</v>
      </c>
      <c r="BF63" s="76"/>
      <c r="BG63" s="76">
        <v>7</v>
      </c>
      <c r="BH63" s="76">
        <v>10</v>
      </c>
      <c r="BI63" s="76">
        <v>12</v>
      </c>
      <c r="BJ63" s="76">
        <v>8</v>
      </c>
      <c r="BK63" s="76"/>
      <c r="BL63" s="76">
        <v>8</v>
      </c>
      <c r="BM63" s="76">
        <v>3</v>
      </c>
      <c r="BN63" s="76"/>
      <c r="BO63" s="76">
        <v>7</v>
      </c>
      <c r="BP63" s="76">
        <v>7</v>
      </c>
      <c r="BQ63" s="76">
        <v>8</v>
      </c>
      <c r="BR63" s="76">
        <v>6</v>
      </c>
      <c r="BS63" s="76"/>
      <c r="BT63" s="76"/>
      <c r="BU63" s="76">
        <v>5</v>
      </c>
      <c r="BV63" s="76">
        <v>5</v>
      </c>
      <c r="BW63" s="76">
        <v>3</v>
      </c>
      <c r="BX63" s="76"/>
      <c r="BY63" s="76"/>
      <c r="BZ63" s="76">
        <v>7</v>
      </c>
      <c r="CA63" s="76">
        <v>5</v>
      </c>
      <c r="CB63" s="76">
        <v>2</v>
      </c>
      <c r="CC63" s="76">
        <v>7</v>
      </c>
      <c r="CD63" s="76">
        <v>200</v>
      </c>
    </row>
    <row r="64" spans="2:82" ht="20.100000000000001" customHeight="1" x14ac:dyDescent="0.4">
      <c r="B64" s="70"/>
      <c r="C64" s="72" t="s">
        <v>869</v>
      </c>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row>
    <row r="65" spans="2:82" ht="20.100000000000001" customHeight="1" x14ac:dyDescent="0.4">
      <c r="B65" s="70" t="s">
        <v>768</v>
      </c>
      <c r="C65" s="72" t="s">
        <v>867</v>
      </c>
      <c r="D65" s="76">
        <v>4</v>
      </c>
      <c r="E65" s="76">
        <v>9</v>
      </c>
      <c r="F65" s="76"/>
      <c r="G65" s="76">
        <v>12</v>
      </c>
      <c r="H65" s="76">
        <v>9</v>
      </c>
      <c r="I65" s="76"/>
      <c r="J65" s="76"/>
      <c r="K65" s="76"/>
      <c r="L65" s="76">
        <v>8</v>
      </c>
      <c r="M65" s="76">
        <v>8</v>
      </c>
      <c r="N65" s="76"/>
      <c r="O65" s="76">
        <v>9</v>
      </c>
      <c r="P65" s="76"/>
      <c r="Q65" s="76"/>
      <c r="R65" s="76">
        <v>7</v>
      </c>
      <c r="S65" s="76">
        <v>7</v>
      </c>
      <c r="T65" s="76">
        <v>7</v>
      </c>
      <c r="U65" s="76"/>
      <c r="V65" s="76"/>
      <c r="W65" s="76"/>
      <c r="X65" s="76">
        <v>5</v>
      </c>
      <c r="Y65" s="76">
        <v>4</v>
      </c>
      <c r="Z65" s="76">
        <v>9</v>
      </c>
      <c r="AA65" s="76">
        <v>6</v>
      </c>
      <c r="AB65" s="76"/>
      <c r="AC65" s="76"/>
      <c r="AD65" s="76">
        <v>5</v>
      </c>
      <c r="AE65" s="76"/>
      <c r="AF65" s="76"/>
      <c r="AG65" s="76">
        <v>5</v>
      </c>
      <c r="AH65" s="76">
        <v>2</v>
      </c>
      <c r="AI65" s="76">
        <v>5</v>
      </c>
      <c r="AJ65" s="76"/>
      <c r="AK65" s="76"/>
      <c r="AL65" s="76">
        <v>12</v>
      </c>
      <c r="AM65" s="76"/>
      <c r="AN65" s="76"/>
      <c r="AO65" s="76"/>
      <c r="AP65" s="76">
        <v>3</v>
      </c>
      <c r="AQ65" s="76">
        <v>8</v>
      </c>
      <c r="AR65" s="76"/>
      <c r="AS65" s="76">
        <v>5</v>
      </c>
      <c r="AT65" s="76">
        <v>8</v>
      </c>
      <c r="AU65" s="76"/>
      <c r="AV65" s="76">
        <v>11</v>
      </c>
      <c r="AW65" s="76">
        <v>5</v>
      </c>
      <c r="AX65" s="76">
        <v>8</v>
      </c>
      <c r="AY65" s="76">
        <v>8</v>
      </c>
      <c r="AZ65" s="76"/>
      <c r="BA65" s="76"/>
      <c r="BB65" s="76">
        <v>8</v>
      </c>
      <c r="BC65" s="76">
        <v>6</v>
      </c>
      <c r="BD65" s="76"/>
      <c r="BE65" s="76"/>
      <c r="BF65" s="76">
        <v>4</v>
      </c>
      <c r="BG65" s="76">
        <v>5</v>
      </c>
      <c r="BH65" s="76"/>
      <c r="BI65" s="76">
        <v>8</v>
      </c>
      <c r="BJ65" s="76">
        <v>7</v>
      </c>
      <c r="BK65" s="76"/>
      <c r="BL65" s="76">
        <v>7</v>
      </c>
      <c r="BM65" s="76">
        <v>2</v>
      </c>
      <c r="BN65" s="76"/>
      <c r="BO65" s="76"/>
      <c r="BP65" s="76">
        <v>5</v>
      </c>
      <c r="BQ65" s="76">
        <v>6</v>
      </c>
      <c r="BR65" s="76"/>
      <c r="BS65" s="76">
        <v>10</v>
      </c>
      <c r="BT65" s="76"/>
      <c r="BU65" s="76"/>
      <c r="BV65" s="76">
        <v>6</v>
      </c>
      <c r="BW65" s="76"/>
      <c r="BX65" s="76">
        <v>7</v>
      </c>
      <c r="BY65" s="76"/>
      <c r="BZ65" s="76">
        <v>6</v>
      </c>
      <c r="CA65" s="76"/>
      <c r="CB65" s="76">
        <v>6</v>
      </c>
      <c r="CC65" s="76"/>
      <c r="CD65" s="76">
        <v>282</v>
      </c>
    </row>
    <row r="66" spans="2:82" ht="20.100000000000001" customHeight="1" x14ac:dyDescent="0.4">
      <c r="B66" s="70"/>
      <c r="C66" s="71" t="s">
        <v>868</v>
      </c>
      <c r="D66" s="76"/>
      <c r="E66" s="76">
        <v>3</v>
      </c>
      <c r="F66" s="76"/>
      <c r="G66" s="76"/>
      <c r="H66" s="76"/>
      <c r="I66" s="76"/>
      <c r="J66" s="76"/>
      <c r="K66" s="76"/>
      <c r="L66" s="76">
        <v>3</v>
      </c>
      <c r="M66" s="76"/>
      <c r="N66" s="76"/>
      <c r="O66" s="76">
        <v>1</v>
      </c>
      <c r="P66" s="76"/>
      <c r="Q66" s="76"/>
      <c r="R66" s="76"/>
      <c r="S66" s="76"/>
      <c r="T66" s="76"/>
      <c r="U66" s="76"/>
      <c r="V66" s="76"/>
      <c r="W66" s="76"/>
      <c r="X66" s="76">
        <v>3</v>
      </c>
      <c r="Y66" s="76">
        <v>4</v>
      </c>
      <c r="Z66" s="76">
        <v>7</v>
      </c>
      <c r="AA66" s="76">
        <v>5</v>
      </c>
      <c r="AB66" s="76"/>
      <c r="AC66" s="76"/>
      <c r="AD66" s="76">
        <v>2</v>
      </c>
      <c r="AE66" s="76"/>
      <c r="AF66" s="76"/>
      <c r="AG66" s="76">
        <v>4</v>
      </c>
      <c r="AH66" s="76">
        <v>1</v>
      </c>
      <c r="AI66" s="76">
        <v>3</v>
      </c>
      <c r="AJ66" s="76"/>
      <c r="AK66" s="76"/>
      <c r="AL66" s="76">
        <v>10</v>
      </c>
      <c r="AM66" s="76"/>
      <c r="AN66" s="76"/>
      <c r="AO66" s="76"/>
      <c r="AP66" s="76">
        <v>2</v>
      </c>
      <c r="AQ66" s="76">
        <v>4</v>
      </c>
      <c r="AR66" s="76"/>
      <c r="AS66" s="76">
        <v>3</v>
      </c>
      <c r="AT66" s="76">
        <v>8</v>
      </c>
      <c r="AU66" s="76"/>
      <c r="AV66" s="76">
        <v>9</v>
      </c>
      <c r="AW66" s="76">
        <v>3</v>
      </c>
      <c r="AX66" s="76">
        <v>5</v>
      </c>
      <c r="AY66" s="76">
        <v>4</v>
      </c>
      <c r="AZ66" s="76"/>
      <c r="BA66" s="76"/>
      <c r="BB66" s="76">
        <v>3</v>
      </c>
      <c r="BC66" s="76">
        <v>4</v>
      </c>
      <c r="BD66" s="76"/>
      <c r="BE66" s="76"/>
      <c r="BF66" s="76">
        <v>2</v>
      </c>
      <c r="BG66" s="76">
        <v>2</v>
      </c>
      <c r="BH66" s="76"/>
      <c r="BI66" s="76">
        <v>7</v>
      </c>
      <c r="BJ66" s="76">
        <v>1</v>
      </c>
      <c r="BK66" s="76"/>
      <c r="BL66" s="76">
        <v>5</v>
      </c>
      <c r="BM66" s="76">
        <v>1</v>
      </c>
      <c r="BN66" s="76"/>
      <c r="BO66" s="76"/>
      <c r="BP66" s="76">
        <v>4</v>
      </c>
      <c r="BQ66" s="76">
        <v>5</v>
      </c>
      <c r="BR66" s="76"/>
      <c r="BS66" s="76">
        <v>7</v>
      </c>
      <c r="BT66" s="76"/>
      <c r="BU66" s="76"/>
      <c r="BV66" s="76">
        <v>6</v>
      </c>
      <c r="BW66" s="76"/>
      <c r="BX66" s="76">
        <v>7</v>
      </c>
      <c r="BY66" s="76"/>
      <c r="BZ66" s="76">
        <v>5</v>
      </c>
      <c r="CA66" s="76"/>
      <c r="CB66" s="76">
        <v>5</v>
      </c>
      <c r="CC66" s="76"/>
      <c r="CD66" s="76">
        <v>148</v>
      </c>
    </row>
    <row r="67" spans="2:82" ht="20.100000000000001" customHeight="1" x14ac:dyDescent="0.4">
      <c r="B67" s="70"/>
      <c r="C67" s="72" t="s">
        <v>869</v>
      </c>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row>
    <row r="68" spans="2:82" ht="20.100000000000001" customHeight="1" x14ac:dyDescent="0.4">
      <c r="B68" s="70" t="s">
        <v>769</v>
      </c>
      <c r="C68" s="72" t="s">
        <v>867</v>
      </c>
      <c r="D68" s="76">
        <v>6</v>
      </c>
      <c r="E68" s="76">
        <v>3</v>
      </c>
      <c r="F68" s="76">
        <v>8</v>
      </c>
      <c r="G68" s="76">
        <v>2</v>
      </c>
      <c r="H68" s="76"/>
      <c r="I68" s="76"/>
      <c r="J68" s="76"/>
      <c r="K68" s="76">
        <v>8</v>
      </c>
      <c r="L68" s="76">
        <v>6</v>
      </c>
      <c r="M68" s="76">
        <v>5</v>
      </c>
      <c r="N68" s="76"/>
      <c r="O68" s="76"/>
      <c r="P68" s="76">
        <v>5</v>
      </c>
      <c r="Q68" s="76"/>
      <c r="R68" s="76">
        <v>8</v>
      </c>
      <c r="S68" s="76">
        <v>6</v>
      </c>
      <c r="T68" s="76">
        <v>7</v>
      </c>
      <c r="U68" s="76"/>
      <c r="V68" s="76"/>
      <c r="W68" s="76"/>
      <c r="X68" s="76">
        <v>3</v>
      </c>
      <c r="Y68" s="76">
        <v>5</v>
      </c>
      <c r="Z68" s="76">
        <v>6</v>
      </c>
      <c r="AA68" s="76"/>
      <c r="AB68" s="76"/>
      <c r="AC68" s="76"/>
      <c r="AD68" s="76">
        <v>3</v>
      </c>
      <c r="AE68" s="76">
        <v>3</v>
      </c>
      <c r="AF68" s="76">
        <v>4</v>
      </c>
      <c r="AG68" s="76">
        <v>3</v>
      </c>
      <c r="AH68" s="76"/>
      <c r="AI68" s="76"/>
      <c r="AJ68" s="76"/>
      <c r="AK68" s="76"/>
      <c r="AL68" s="76"/>
      <c r="AM68" s="76"/>
      <c r="AN68" s="76"/>
      <c r="AO68" s="76">
        <v>3</v>
      </c>
      <c r="AP68" s="76"/>
      <c r="AQ68" s="76"/>
      <c r="AR68" s="76"/>
      <c r="AS68" s="76"/>
      <c r="AT68" s="76">
        <v>7</v>
      </c>
      <c r="AU68" s="76"/>
      <c r="AV68" s="76">
        <v>6</v>
      </c>
      <c r="AW68" s="76"/>
      <c r="AX68" s="76"/>
      <c r="AY68" s="76">
        <v>4</v>
      </c>
      <c r="AZ68" s="76">
        <v>2</v>
      </c>
      <c r="BA68" s="76"/>
      <c r="BB68" s="76">
        <v>4</v>
      </c>
      <c r="BC68" s="76">
        <v>7</v>
      </c>
      <c r="BD68" s="76"/>
      <c r="BE68" s="76">
        <v>5</v>
      </c>
      <c r="BF68" s="76"/>
      <c r="BG68" s="76">
        <v>7</v>
      </c>
      <c r="BH68" s="76"/>
      <c r="BI68" s="76">
        <v>9</v>
      </c>
      <c r="BJ68" s="76">
        <v>7</v>
      </c>
      <c r="BK68" s="76"/>
      <c r="BL68" s="76"/>
      <c r="BM68" s="76">
        <v>16</v>
      </c>
      <c r="BN68" s="76"/>
      <c r="BO68" s="76">
        <v>5</v>
      </c>
      <c r="BP68" s="76">
        <v>9</v>
      </c>
      <c r="BQ68" s="76">
        <v>11</v>
      </c>
      <c r="BR68" s="76"/>
      <c r="BS68" s="76"/>
      <c r="BT68" s="76">
        <v>6</v>
      </c>
      <c r="BU68" s="76">
        <v>4</v>
      </c>
      <c r="BV68" s="76"/>
      <c r="BW68" s="76"/>
      <c r="BX68" s="76">
        <v>8</v>
      </c>
      <c r="BY68" s="76"/>
      <c r="BZ68" s="76"/>
      <c r="CA68" s="76"/>
      <c r="CB68" s="76"/>
      <c r="CC68" s="76">
        <v>8</v>
      </c>
      <c r="CD68" s="76">
        <v>219</v>
      </c>
    </row>
    <row r="69" spans="2:82" ht="20.100000000000001" customHeight="1" x14ac:dyDescent="0.4">
      <c r="B69" s="70"/>
      <c r="C69" s="71" t="s">
        <v>868</v>
      </c>
      <c r="D69" s="76"/>
      <c r="E69" s="76">
        <v>3</v>
      </c>
      <c r="F69" s="76">
        <v>4</v>
      </c>
      <c r="G69" s="76"/>
      <c r="H69" s="76"/>
      <c r="I69" s="76"/>
      <c r="J69" s="76"/>
      <c r="K69" s="76">
        <v>2</v>
      </c>
      <c r="L69" s="76">
        <v>4</v>
      </c>
      <c r="M69" s="76"/>
      <c r="N69" s="76"/>
      <c r="O69" s="76"/>
      <c r="P69" s="76">
        <v>5</v>
      </c>
      <c r="Q69" s="76"/>
      <c r="R69" s="76">
        <v>5</v>
      </c>
      <c r="S69" s="76">
        <v>4</v>
      </c>
      <c r="T69" s="76">
        <v>1</v>
      </c>
      <c r="U69" s="76"/>
      <c r="V69" s="76"/>
      <c r="W69" s="76"/>
      <c r="X69" s="76">
        <v>3</v>
      </c>
      <c r="Y69" s="76">
        <v>1</v>
      </c>
      <c r="Z69" s="76">
        <v>3</v>
      </c>
      <c r="AA69" s="76"/>
      <c r="AB69" s="76"/>
      <c r="AC69" s="76"/>
      <c r="AD69" s="76">
        <v>1</v>
      </c>
      <c r="AE69" s="76">
        <v>3</v>
      </c>
      <c r="AF69" s="76">
        <v>3</v>
      </c>
      <c r="AG69" s="76">
        <v>2</v>
      </c>
      <c r="AH69" s="76"/>
      <c r="AI69" s="76"/>
      <c r="AJ69" s="76"/>
      <c r="AK69" s="76"/>
      <c r="AL69" s="76"/>
      <c r="AM69" s="76"/>
      <c r="AN69" s="76"/>
      <c r="AO69" s="76">
        <v>2</v>
      </c>
      <c r="AP69" s="76"/>
      <c r="AQ69" s="76"/>
      <c r="AR69" s="76"/>
      <c r="AS69" s="76"/>
      <c r="AT69" s="76">
        <v>6</v>
      </c>
      <c r="AU69" s="76"/>
      <c r="AV69" s="76">
        <v>5</v>
      </c>
      <c r="AW69" s="76"/>
      <c r="AX69" s="76"/>
      <c r="AY69" s="76">
        <v>4</v>
      </c>
      <c r="AZ69" s="76">
        <v>1</v>
      </c>
      <c r="BA69" s="76"/>
      <c r="BB69" s="76">
        <v>4</v>
      </c>
      <c r="BC69" s="76">
        <v>6</v>
      </c>
      <c r="BD69" s="76"/>
      <c r="BE69" s="76">
        <v>4</v>
      </c>
      <c r="BF69" s="76"/>
      <c r="BG69" s="76">
        <v>5</v>
      </c>
      <c r="BH69" s="76"/>
      <c r="BI69" s="76">
        <v>7</v>
      </c>
      <c r="BJ69" s="76">
        <v>5</v>
      </c>
      <c r="BK69" s="76"/>
      <c r="BL69" s="76"/>
      <c r="BM69" s="76">
        <v>15</v>
      </c>
      <c r="BN69" s="76"/>
      <c r="BO69" s="76">
        <v>5</v>
      </c>
      <c r="BP69" s="76">
        <v>8</v>
      </c>
      <c r="BQ69" s="76">
        <v>9</v>
      </c>
      <c r="BR69" s="76"/>
      <c r="BS69" s="76"/>
      <c r="BT69" s="76">
        <v>4</v>
      </c>
      <c r="BU69" s="76">
        <v>4</v>
      </c>
      <c r="BV69" s="76"/>
      <c r="BW69" s="76"/>
      <c r="BX69" s="76">
        <v>7</v>
      </c>
      <c r="BY69" s="76"/>
      <c r="BZ69" s="76"/>
      <c r="CA69" s="76"/>
      <c r="CB69" s="76"/>
      <c r="CC69" s="76">
        <v>4</v>
      </c>
      <c r="CD69" s="76">
        <v>149</v>
      </c>
    </row>
    <row r="70" spans="2:82" ht="20.100000000000001" customHeight="1" x14ac:dyDescent="0.4">
      <c r="B70" s="70"/>
      <c r="C70" s="72" t="s">
        <v>869</v>
      </c>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row>
    <row r="71" spans="2:82" ht="20.100000000000001" customHeight="1" x14ac:dyDescent="0.4">
      <c r="B71" s="70" t="s">
        <v>770</v>
      </c>
      <c r="C71" s="72" t="s">
        <v>867</v>
      </c>
      <c r="D71" s="76">
        <v>3</v>
      </c>
      <c r="E71" s="76"/>
      <c r="F71" s="76">
        <v>6</v>
      </c>
      <c r="G71" s="76"/>
      <c r="H71" s="76">
        <v>11</v>
      </c>
      <c r="I71" s="76">
        <v>3</v>
      </c>
      <c r="J71" s="76"/>
      <c r="K71" s="76">
        <v>3</v>
      </c>
      <c r="L71" s="76">
        <v>4</v>
      </c>
      <c r="M71" s="76"/>
      <c r="N71" s="76"/>
      <c r="O71" s="76">
        <v>4</v>
      </c>
      <c r="P71" s="76"/>
      <c r="Q71" s="76">
        <v>4</v>
      </c>
      <c r="R71" s="76">
        <v>2</v>
      </c>
      <c r="S71" s="76"/>
      <c r="T71" s="76">
        <v>4</v>
      </c>
      <c r="U71" s="76">
        <v>2</v>
      </c>
      <c r="V71" s="76">
        <v>4</v>
      </c>
      <c r="W71" s="76"/>
      <c r="X71" s="76">
        <v>4</v>
      </c>
      <c r="Y71" s="76">
        <v>4</v>
      </c>
      <c r="Z71" s="76"/>
      <c r="AA71" s="76">
        <v>4</v>
      </c>
      <c r="AB71" s="76">
        <v>6</v>
      </c>
      <c r="AC71" s="76"/>
      <c r="AD71" s="76"/>
      <c r="AE71" s="76"/>
      <c r="AF71" s="76">
        <v>3</v>
      </c>
      <c r="AG71" s="76">
        <v>8</v>
      </c>
      <c r="AH71" s="76">
        <v>5</v>
      </c>
      <c r="AI71" s="76"/>
      <c r="AJ71" s="76">
        <v>3</v>
      </c>
      <c r="AK71" s="76">
        <v>8</v>
      </c>
      <c r="AL71" s="76"/>
      <c r="AM71" s="76">
        <v>3</v>
      </c>
      <c r="AN71" s="76">
        <v>6</v>
      </c>
      <c r="AO71" s="76">
        <v>2</v>
      </c>
      <c r="AP71" s="76"/>
      <c r="AQ71" s="76">
        <v>9</v>
      </c>
      <c r="AR71" s="76">
        <v>2</v>
      </c>
      <c r="AS71" s="76">
        <v>4</v>
      </c>
      <c r="AT71" s="76"/>
      <c r="AU71" s="76">
        <v>2</v>
      </c>
      <c r="AV71" s="76">
        <v>3</v>
      </c>
      <c r="AW71" s="76">
        <v>4</v>
      </c>
      <c r="AX71" s="76"/>
      <c r="AY71" s="76"/>
      <c r="AZ71" s="76"/>
      <c r="BA71" s="76">
        <v>6</v>
      </c>
      <c r="BB71" s="76">
        <v>8</v>
      </c>
      <c r="BC71" s="76">
        <v>5</v>
      </c>
      <c r="BD71" s="76">
        <v>6</v>
      </c>
      <c r="BE71" s="76"/>
      <c r="BF71" s="76"/>
      <c r="BG71" s="76">
        <v>6</v>
      </c>
      <c r="BH71" s="76">
        <v>5</v>
      </c>
      <c r="BI71" s="76">
        <v>3</v>
      </c>
      <c r="BJ71" s="76">
        <v>6</v>
      </c>
      <c r="BK71" s="76">
        <v>6</v>
      </c>
      <c r="BL71" s="76"/>
      <c r="BM71" s="76">
        <v>8</v>
      </c>
      <c r="BN71" s="76"/>
      <c r="BO71" s="76">
        <v>2</v>
      </c>
      <c r="BP71" s="76">
        <v>1</v>
      </c>
      <c r="BQ71" s="76">
        <v>3</v>
      </c>
      <c r="BR71" s="76">
        <v>4</v>
      </c>
      <c r="BS71" s="76"/>
      <c r="BT71" s="76"/>
      <c r="BU71" s="76">
        <v>3</v>
      </c>
      <c r="BV71" s="76">
        <v>2</v>
      </c>
      <c r="BW71" s="76">
        <v>5</v>
      </c>
      <c r="BX71" s="76">
        <v>5</v>
      </c>
      <c r="BY71" s="76"/>
      <c r="BZ71" s="76">
        <v>2</v>
      </c>
      <c r="CA71" s="76"/>
      <c r="CB71" s="76">
        <v>3</v>
      </c>
      <c r="CC71" s="76">
        <v>2</v>
      </c>
      <c r="CD71" s="76">
        <v>221</v>
      </c>
    </row>
    <row r="72" spans="2:82" ht="20.100000000000001" customHeight="1" x14ac:dyDescent="0.4">
      <c r="B72" s="70"/>
      <c r="C72" s="71" t="s">
        <v>868</v>
      </c>
      <c r="D72" s="76">
        <v>1</v>
      </c>
      <c r="E72" s="76"/>
      <c r="F72" s="76">
        <v>3</v>
      </c>
      <c r="G72" s="76"/>
      <c r="H72" s="76">
        <v>6</v>
      </c>
      <c r="I72" s="76"/>
      <c r="J72" s="76"/>
      <c r="K72" s="76">
        <v>2</v>
      </c>
      <c r="L72" s="76"/>
      <c r="M72" s="76"/>
      <c r="N72" s="76"/>
      <c r="O72" s="76">
        <v>1</v>
      </c>
      <c r="P72" s="76"/>
      <c r="Q72" s="76">
        <v>2</v>
      </c>
      <c r="R72" s="76">
        <v>1</v>
      </c>
      <c r="S72" s="76"/>
      <c r="T72" s="76">
        <v>1</v>
      </c>
      <c r="U72" s="76">
        <v>1</v>
      </c>
      <c r="V72" s="76">
        <v>3</v>
      </c>
      <c r="W72" s="76"/>
      <c r="X72" s="76">
        <v>3</v>
      </c>
      <c r="Y72" s="76"/>
      <c r="Z72" s="76"/>
      <c r="AA72" s="76">
        <v>1</v>
      </c>
      <c r="AB72" s="76">
        <v>2</v>
      </c>
      <c r="AC72" s="76"/>
      <c r="AD72" s="76"/>
      <c r="AE72" s="76"/>
      <c r="AF72" s="76">
        <v>3</v>
      </c>
      <c r="AG72" s="76">
        <v>6</v>
      </c>
      <c r="AH72" s="76">
        <v>2</v>
      </c>
      <c r="AI72" s="76"/>
      <c r="AJ72" s="76">
        <v>3</v>
      </c>
      <c r="AK72" s="76">
        <v>5</v>
      </c>
      <c r="AL72" s="76"/>
      <c r="AM72" s="76">
        <v>2</v>
      </c>
      <c r="AN72" s="76">
        <v>2</v>
      </c>
      <c r="AO72" s="76">
        <v>2</v>
      </c>
      <c r="AP72" s="76"/>
      <c r="AQ72" s="76">
        <v>6</v>
      </c>
      <c r="AR72" s="76">
        <v>1</v>
      </c>
      <c r="AS72" s="76">
        <v>4</v>
      </c>
      <c r="AT72" s="76"/>
      <c r="AU72" s="76"/>
      <c r="AV72" s="76">
        <v>2</v>
      </c>
      <c r="AW72" s="76">
        <v>4</v>
      </c>
      <c r="AX72" s="76"/>
      <c r="AY72" s="76"/>
      <c r="AZ72" s="76"/>
      <c r="BA72" s="76">
        <v>1</v>
      </c>
      <c r="BB72" s="76">
        <v>5</v>
      </c>
      <c r="BC72" s="76">
        <v>3</v>
      </c>
      <c r="BD72" s="76">
        <v>4</v>
      </c>
      <c r="BE72" s="76"/>
      <c r="BF72" s="76"/>
      <c r="BG72" s="76">
        <v>3</v>
      </c>
      <c r="BH72" s="76">
        <v>3</v>
      </c>
      <c r="BI72" s="76">
        <v>1</v>
      </c>
      <c r="BJ72" s="76">
        <v>3</v>
      </c>
      <c r="BK72" s="76">
        <v>4</v>
      </c>
      <c r="BL72" s="76"/>
      <c r="BM72" s="76">
        <v>5</v>
      </c>
      <c r="BN72" s="76"/>
      <c r="BO72" s="76"/>
      <c r="BP72" s="76">
        <v>1</v>
      </c>
      <c r="BQ72" s="76">
        <v>2</v>
      </c>
      <c r="BR72" s="76">
        <v>2</v>
      </c>
      <c r="BS72" s="76"/>
      <c r="BT72" s="76"/>
      <c r="BU72" s="76">
        <v>3</v>
      </c>
      <c r="BV72" s="76">
        <v>2</v>
      </c>
      <c r="BW72" s="76">
        <v>3</v>
      </c>
      <c r="BX72" s="76">
        <v>3</v>
      </c>
      <c r="BY72" s="76"/>
      <c r="BZ72" s="76">
        <v>1</v>
      </c>
      <c r="CA72" s="76"/>
      <c r="CB72" s="76">
        <v>2</v>
      </c>
      <c r="CC72" s="76">
        <v>2</v>
      </c>
      <c r="CD72" s="76">
        <v>122</v>
      </c>
    </row>
    <row r="73" spans="2:82" ht="20.100000000000001" customHeight="1" x14ac:dyDescent="0.4">
      <c r="B73" s="70"/>
      <c r="C73" s="72" t="s">
        <v>869</v>
      </c>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row>
    <row r="74" spans="2:82" ht="20.100000000000001" customHeight="1" x14ac:dyDescent="0.4">
      <c r="B74" s="70" t="s">
        <v>771</v>
      </c>
      <c r="C74" s="72" t="s">
        <v>867</v>
      </c>
      <c r="D74" s="76"/>
      <c r="E74" s="76"/>
      <c r="F74" s="76"/>
      <c r="G74" s="76"/>
      <c r="H74" s="76"/>
      <c r="I74" s="76">
        <v>8</v>
      </c>
      <c r="J74" s="76">
        <v>5</v>
      </c>
      <c r="K74" s="76"/>
      <c r="L74" s="76"/>
      <c r="M74" s="76">
        <v>5</v>
      </c>
      <c r="N74" s="76">
        <v>8</v>
      </c>
      <c r="O74" s="76">
        <v>5</v>
      </c>
      <c r="P74" s="76">
        <v>6</v>
      </c>
      <c r="Q74" s="76">
        <v>9</v>
      </c>
      <c r="R74" s="76"/>
      <c r="S74" s="76"/>
      <c r="T74" s="76">
        <v>10</v>
      </c>
      <c r="U74" s="76"/>
      <c r="V74" s="76"/>
      <c r="W74" s="76"/>
      <c r="X74" s="76">
        <v>4</v>
      </c>
      <c r="Y74" s="76"/>
      <c r="Z74" s="76"/>
      <c r="AA74" s="76"/>
      <c r="AB74" s="76"/>
      <c r="AC74" s="76"/>
      <c r="AD74" s="76">
        <v>5</v>
      </c>
      <c r="AE74" s="76">
        <v>6</v>
      </c>
      <c r="AF74" s="76"/>
      <c r="AG74" s="76"/>
      <c r="AH74" s="76"/>
      <c r="AI74" s="76"/>
      <c r="AJ74" s="76"/>
      <c r="AK74" s="76"/>
      <c r="AL74" s="76"/>
      <c r="AM74" s="76"/>
      <c r="AN74" s="76"/>
      <c r="AO74" s="76">
        <v>5</v>
      </c>
      <c r="AP74" s="76">
        <v>8</v>
      </c>
      <c r="AQ74" s="76">
        <v>2</v>
      </c>
      <c r="AR74" s="76">
        <v>5</v>
      </c>
      <c r="AS74" s="76">
        <v>7</v>
      </c>
      <c r="AT74" s="76"/>
      <c r="AU74" s="76"/>
      <c r="AV74" s="76"/>
      <c r="AW74" s="76">
        <v>2</v>
      </c>
      <c r="AX74" s="76">
        <v>2</v>
      </c>
      <c r="AY74" s="76">
        <v>7</v>
      </c>
      <c r="AZ74" s="76">
        <v>5</v>
      </c>
      <c r="BA74" s="76"/>
      <c r="BB74" s="76"/>
      <c r="BC74" s="76">
        <v>5</v>
      </c>
      <c r="BD74" s="76">
        <v>4</v>
      </c>
      <c r="BE74" s="76">
        <v>6</v>
      </c>
      <c r="BF74" s="76">
        <v>5</v>
      </c>
      <c r="BG74" s="76">
        <v>11</v>
      </c>
      <c r="BH74" s="76"/>
      <c r="BI74" s="76"/>
      <c r="BJ74" s="76">
        <v>2</v>
      </c>
      <c r="BK74" s="76">
        <v>2</v>
      </c>
      <c r="BL74" s="76">
        <v>8</v>
      </c>
      <c r="BM74" s="76">
        <v>6</v>
      </c>
      <c r="BN74" s="76">
        <v>4</v>
      </c>
      <c r="BO74" s="76"/>
      <c r="BP74" s="76"/>
      <c r="BQ74" s="76">
        <v>7</v>
      </c>
      <c r="BR74" s="76">
        <v>1</v>
      </c>
      <c r="BS74" s="76"/>
      <c r="BT74" s="76">
        <v>3</v>
      </c>
      <c r="BU74" s="76">
        <v>4</v>
      </c>
      <c r="BV74" s="76">
        <v>6</v>
      </c>
      <c r="BW74" s="76"/>
      <c r="BX74" s="76">
        <v>1</v>
      </c>
      <c r="BY74" s="76">
        <v>3</v>
      </c>
      <c r="BZ74" s="76"/>
      <c r="CA74" s="76"/>
      <c r="CB74" s="76">
        <v>5</v>
      </c>
      <c r="CC74" s="76"/>
      <c r="CD74" s="76">
        <v>197</v>
      </c>
    </row>
    <row r="75" spans="2:82" ht="20.100000000000001" customHeight="1" x14ac:dyDescent="0.4">
      <c r="B75" s="70"/>
      <c r="C75" s="71" t="s">
        <v>868</v>
      </c>
      <c r="D75" s="76"/>
      <c r="E75" s="76"/>
      <c r="F75" s="76"/>
      <c r="G75" s="76"/>
      <c r="H75" s="76"/>
      <c r="I75" s="76">
        <v>3</v>
      </c>
      <c r="J75" s="76">
        <v>2</v>
      </c>
      <c r="K75" s="76"/>
      <c r="L75" s="76"/>
      <c r="M75" s="76">
        <v>1</v>
      </c>
      <c r="N75" s="76">
        <v>4</v>
      </c>
      <c r="O75" s="76">
        <v>3</v>
      </c>
      <c r="P75" s="76">
        <v>3</v>
      </c>
      <c r="Q75" s="76">
        <v>1</v>
      </c>
      <c r="R75" s="76"/>
      <c r="S75" s="76"/>
      <c r="T75" s="76">
        <v>5</v>
      </c>
      <c r="U75" s="76"/>
      <c r="V75" s="76"/>
      <c r="W75" s="76"/>
      <c r="X75" s="76"/>
      <c r="Y75" s="76"/>
      <c r="Z75" s="76"/>
      <c r="AA75" s="76"/>
      <c r="AB75" s="76"/>
      <c r="AC75" s="76"/>
      <c r="AD75" s="76">
        <v>5</v>
      </c>
      <c r="AE75" s="76">
        <v>4</v>
      </c>
      <c r="AF75" s="76"/>
      <c r="AG75" s="76"/>
      <c r="AH75" s="76"/>
      <c r="AI75" s="76"/>
      <c r="AJ75" s="76"/>
      <c r="AK75" s="76"/>
      <c r="AL75" s="76"/>
      <c r="AM75" s="76"/>
      <c r="AN75" s="76"/>
      <c r="AO75" s="76">
        <v>2</v>
      </c>
      <c r="AP75" s="76">
        <v>6</v>
      </c>
      <c r="AQ75" s="76">
        <v>1</v>
      </c>
      <c r="AR75" s="76">
        <v>3</v>
      </c>
      <c r="AS75" s="76">
        <v>4</v>
      </c>
      <c r="AT75" s="76"/>
      <c r="AU75" s="76"/>
      <c r="AV75" s="76"/>
      <c r="AW75" s="76">
        <v>1</v>
      </c>
      <c r="AX75" s="76">
        <v>2</v>
      </c>
      <c r="AY75" s="76">
        <v>4</v>
      </c>
      <c r="AZ75" s="76">
        <v>3</v>
      </c>
      <c r="BA75" s="76"/>
      <c r="BB75" s="76"/>
      <c r="BC75" s="76">
        <v>5</v>
      </c>
      <c r="BD75" s="76">
        <v>4</v>
      </c>
      <c r="BE75" s="76">
        <v>5</v>
      </c>
      <c r="BF75" s="76">
        <v>4</v>
      </c>
      <c r="BG75" s="76">
        <v>5</v>
      </c>
      <c r="BH75" s="76"/>
      <c r="BI75" s="76"/>
      <c r="BJ75" s="76">
        <v>2</v>
      </c>
      <c r="BK75" s="76">
        <v>2</v>
      </c>
      <c r="BL75" s="76">
        <v>6</v>
      </c>
      <c r="BM75" s="76">
        <v>4</v>
      </c>
      <c r="BN75" s="76">
        <v>2</v>
      </c>
      <c r="BO75" s="76"/>
      <c r="BP75" s="76"/>
      <c r="BQ75" s="76">
        <v>6</v>
      </c>
      <c r="BR75" s="76"/>
      <c r="BS75" s="76"/>
      <c r="BT75" s="76">
        <v>1</v>
      </c>
      <c r="BU75" s="76">
        <v>2</v>
      </c>
      <c r="BV75" s="76">
        <v>6</v>
      </c>
      <c r="BW75" s="76"/>
      <c r="BX75" s="76">
        <v>1</v>
      </c>
      <c r="BY75" s="76">
        <v>2</v>
      </c>
      <c r="BZ75" s="76"/>
      <c r="CA75" s="76"/>
      <c r="CB75" s="76">
        <v>3</v>
      </c>
      <c r="CC75" s="76"/>
      <c r="CD75" s="76">
        <v>117</v>
      </c>
    </row>
    <row r="76" spans="2:82" ht="20.100000000000001" customHeight="1" x14ac:dyDescent="0.4">
      <c r="B76" s="70"/>
      <c r="C76" s="72" t="s">
        <v>869</v>
      </c>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row>
    <row r="77" spans="2:82" ht="20.100000000000001" customHeight="1" x14ac:dyDescent="0.4">
      <c r="B77" s="70" t="s">
        <v>772</v>
      </c>
      <c r="C77" s="72" t="s">
        <v>867</v>
      </c>
      <c r="D77" s="76"/>
      <c r="E77" s="76"/>
      <c r="F77" s="76"/>
      <c r="G77" s="76"/>
      <c r="H77" s="76"/>
      <c r="I77" s="76">
        <v>3</v>
      </c>
      <c r="J77" s="76">
        <v>6</v>
      </c>
      <c r="K77" s="76"/>
      <c r="L77" s="76"/>
      <c r="M77" s="76"/>
      <c r="N77" s="76">
        <v>12</v>
      </c>
      <c r="O77" s="76">
        <v>6</v>
      </c>
      <c r="P77" s="76">
        <v>6</v>
      </c>
      <c r="Q77" s="76">
        <v>4</v>
      </c>
      <c r="R77" s="76"/>
      <c r="S77" s="76"/>
      <c r="T77" s="76">
        <v>4</v>
      </c>
      <c r="U77" s="76">
        <v>5</v>
      </c>
      <c r="V77" s="76">
        <v>4</v>
      </c>
      <c r="W77" s="76">
        <v>8</v>
      </c>
      <c r="X77" s="76">
        <v>3</v>
      </c>
      <c r="Y77" s="76"/>
      <c r="Z77" s="76"/>
      <c r="AA77" s="76">
        <v>7</v>
      </c>
      <c r="AB77" s="76">
        <v>5</v>
      </c>
      <c r="AC77" s="76">
        <v>6</v>
      </c>
      <c r="AD77" s="76">
        <v>5</v>
      </c>
      <c r="AE77" s="76">
        <v>3</v>
      </c>
      <c r="AF77" s="76"/>
      <c r="AG77" s="76"/>
      <c r="AH77" s="76">
        <v>2</v>
      </c>
      <c r="AI77" s="76">
        <v>4</v>
      </c>
      <c r="AJ77" s="76">
        <v>5</v>
      </c>
      <c r="AK77" s="76">
        <v>4</v>
      </c>
      <c r="AL77" s="76">
        <v>1</v>
      </c>
      <c r="AM77" s="76"/>
      <c r="AN77" s="76"/>
      <c r="AO77" s="76"/>
      <c r="AP77" s="76">
        <v>2</v>
      </c>
      <c r="AQ77" s="76">
        <v>4</v>
      </c>
      <c r="AR77" s="76">
        <v>4</v>
      </c>
      <c r="AS77" s="76">
        <v>7</v>
      </c>
      <c r="AT77" s="76"/>
      <c r="AU77" s="76"/>
      <c r="AV77" s="76">
        <v>5</v>
      </c>
      <c r="AW77" s="76">
        <v>8</v>
      </c>
      <c r="AX77" s="76">
        <v>6</v>
      </c>
      <c r="AY77" s="76">
        <v>2</v>
      </c>
      <c r="AZ77" s="76">
        <v>3</v>
      </c>
      <c r="BA77" s="76"/>
      <c r="BB77" s="76"/>
      <c r="BC77" s="76">
        <v>7</v>
      </c>
      <c r="BD77" s="76">
        <v>3</v>
      </c>
      <c r="BE77" s="76">
        <v>7</v>
      </c>
      <c r="BF77" s="76"/>
      <c r="BG77" s="76">
        <v>3</v>
      </c>
      <c r="BH77" s="76"/>
      <c r="BI77" s="76"/>
      <c r="BJ77" s="76">
        <v>4</v>
      </c>
      <c r="BK77" s="76">
        <v>5</v>
      </c>
      <c r="BL77" s="76">
        <v>6</v>
      </c>
      <c r="BM77" s="76">
        <v>10</v>
      </c>
      <c r="BN77" s="76">
        <v>7</v>
      </c>
      <c r="BO77" s="76"/>
      <c r="BP77" s="76"/>
      <c r="BQ77" s="76"/>
      <c r="BR77" s="76">
        <v>11</v>
      </c>
      <c r="BS77" s="76">
        <v>8</v>
      </c>
      <c r="BT77" s="76">
        <v>4</v>
      </c>
      <c r="BU77" s="76">
        <v>6</v>
      </c>
      <c r="BV77" s="76"/>
      <c r="BW77" s="76"/>
      <c r="BX77" s="76">
        <v>11</v>
      </c>
      <c r="BY77" s="76">
        <v>8</v>
      </c>
      <c r="BZ77" s="76">
        <v>6</v>
      </c>
      <c r="CA77" s="76">
        <v>11</v>
      </c>
      <c r="CB77" s="76">
        <v>5</v>
      </c>
      <c r="CC77" s="76"/>
      <c r="CD77" s="76">
        <v>266</v>
      </c>
    </row>
    <row r="78" spans="2:82" ht="20.100000000000001" customHeight="1" x14ac:dyDescent="0.4">
      <c r="B78" s="70"/>
      <c r="C78" s="71" t="s">
        <v>868</v>
      </c>
      <c r="D78" s="76"/>
      <c r="E78" s="76"/>
      <c r="F78" s="76"/>
      <c r="G78" s="76"/>
      <c r="H78" s="76"/>
      <c r="I78" s="76"/>
      <c r="J78" s="76"/>
      <c r="K78" s="76"/>
      <c r="L78" s="76"/>
      <c r="M78" s="76"/>
      <c r="N78" s="76"/>
      <c r="O78" s="76"/>
      <c r="P78" s="76"/>
      <c r="Q78" s="76"/>
      <c r="R78" s="76"/>
      <c r="S78" s="76"/>
      <c r="T78" s="76"/>
      <c r="U78" s="76"/>
      <c r="V78" s="76"/>
      <c r="W78" s="76"/>
      <c r="X78" s="76">
        <v>1</v>
      </c>
      <c r="Y78" s="76"/>
      <c r="Z78" s="76"/>
      <c r="AA78" s="76"/>
      <c r="AB78" s="76">
        <v>2</v>
      </c>
      <c r="AC78" s="76">
        <v>3</v>
      </c>
      <c r="AD78" s="76">
        <v>1</v>
      </c>
      <c r="AE78" s="76">
        <v>2</v>
      </c>
      <c r="AF78" s="76"/>
      <c r="AG78" s="76"/>
      <c r="AH78" s="76">
        <v>1</v>
      </c>
      <c r="AI78" s="76">
        <v>2</v>
      </c>
      <c r="AJ78" s="76">
        <v>3</v>
      </c>
      <c r="AK78" s="76">
        <v>3</v>
      </c>
      <c r="AL78" s="76">
        <v>1</v>
      </c>
      <c r="AM78" s="76"/>
      <c r="AN78" s="76"/>
      <c r="AO78" s="76"/>
      <c r="AP78" s="76"/>
      <c r="AQ78" s="76">
        <v>4</v>
      </c>
      <c r="AR78" s="76">
        <v>4</v>
      </c>
      <c r="AS78" s="76">
        <v>7</v>
      </c>
      <c r="AT78" s="76"/>
      <c r="AU78" s="76"/>
      <c r="AV78" s="76">
        <v>4</v>
      </c>
      <c r="AW78" s="76">
        <v>8</v>
      </c>
      <c r="AX78" s="76">
        <v>3</v>
      </c>
      <c r="AY78" s="76">
        <v>2</v>
      </c>
      <c r="AZ78" s="76">
        <v>3</v>
      </c>
      <c r="BA78" s="76"/>
      <c r="BB78" s="76"/>
      <c r="BC78" s="76">
        <v>5</v>
      </c>
      <c r="BD78" s="76">
        <v>2</v>
      </c>
      <c r="BE78" s="76">
        <v>6</v>
      </c>
      <c r="BF78" s="76"/>
      <c r="BG78" s="76">
        <v>2</v>
      </c>
      <c r="BH78" s="76"/>
      <c r="BI78" s="76"/>
      <c r="BJ78" s="76">
        <v>4</v>
      </c>
      <c r="BK78" s="76">
        <v>5</v>
      </c>
      <c r="BL78" s="76">
        <v>5</v>
      </c>
      <c r="BM78" s="76">
        <v>7</v>
      </c>
      <c r="BN78" s="76">
        <v>6</v>
      </c>
      <c r="BO78" s="76"/>
      <c r="BP78" s="76"/>
      <c r="BQ78" s="76"/>
      <c r="BR78" s="76">
        <v>8</v>
      </c>
      <c r="BS78" s="76">
        <v>6</v>
      </c>
      <c r="BT78" s="76">
        <v>3</v>
      </c>
      <c r="BU78" s="76">
        <v>5</v>
      </c>
      <c r="BV78" s="76"/>
      <c r="BW78" s="76"/>
      <c r="BX78" s="76">
        <v>10</v>
      </c>
      <c r="BY78" s="76">
        <v>5</v>
      </c>
      <c r="BZ78" s="76">
        <v>6</v>
      </c>
      <c r="CA78" s="76">
        <v>9</v>
      </c>
      <c r="CB78" s="76">
        <v>3</v>
      </c>
      <c r="CC78" s="76"/>
      <c r="CD78" s="76">
        <v>151</v>
      </c>
    </row>
    <row r="79" spans="2:82" ht="20.100000000000001" customHeight="1" x14ac:dyDescent="0.4">
      <c r="B79" s="70"/>
      <c r="C79" s="72" t="s">
        <v>869</v>
      </c>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row>
    <row r="80" spans="2:82" ht="20.100000000000001" customHeight="1" x14ac:dyDescent="0.4">
      <c r="B80" s="70" t="s">
        <v>734</v>
      </c>
      <c r="C80" s="72" t="s">
        <v>867</v>
      </c>
      <c r="D80" s="76"/>
      <c r="E80" s="76"/>
      <c r="F80" s="76"/>
      <c r="G80" s="76"/>
      <c r="H80" s="76"/>
      <c r="I80" s="76">
        <v>8</v>
      </c>
      <c r="J80" s="76">
        <v>6</v>
      </c>
      <c r="K80" s="76"/>
      <c r="L80" s="76"/>
      <c r="M80" s="76"/>
      <c r="N80" s="76">
        <v>8</v>
      </c>
      <c r="O80" s="76">
        <v>4</v>
      </c>
      <c r="P80" s="76">
        <v>5</v>
      </c>
      <c r="Q80" s="76">
        <v>3</v>
      </c>
      <c r="R80" s="76"/>
      <c r="S80" s="76"/>
      <c r="T80" s="76">
        <v>3</v>
      </c>
      <c r="U80" s="76">
        <v>4</v>
      </c>
      <c r="V80" s="76">
        <v>5</v>
      </c>
      <c r="W80" s="76">
        <v>8</v>
      </c>
      <c r="X80" s="76">
        <v>4</v>
      </c>
      <c r="Y80" s="76"/>
      <c r="Z80" s="76"/>
      <c r="AA80" s="76">
        <v>6</v>
      </c>
      <c r="AB80" s="76">
        <v>3</v>
      </c>
      <c r="AC80" s="76">
        <v>12</v>
      </c>
      <c r="AD80" s="76">
        <v>5</v>
      </c>
      <c r="AE80" s="76">
        <v>3</v>
      </c>
      <c r="AF80" s="76"/>
      <c r="AG80" s="76"/>
      <c r="AH80" s="76">
        <v>7</v>
      </c>
      <c r="AI80" s="76">
        <v>7</v>
      </c>
      <c r="AJ80" s="76">
        <v>8</v>
      </c>
      <c r="AK80" s="76">
        <v>7</v>
      </c>
      <c r="AL80" s="76"/>
      <c r="AM80" s="76"/>
      <c r="AN80" s="76"/>
      <c r="AO80" s="76">
        <v>3</v>
      </c>
      <c r="AP80" s="76">
        <v>7</v>
      </c>
      <c r="AQ80" s="76">
        <v>6</v>
      </c>
      <c r="AR80" s="76">
        <v>2</v>
      </c>
      <c r="AS80" s="76">
        <v>4</v>
      </c>
      <c r="AT80" s="76"/>
      <c r="AU80" s="76"/>
      <c r="AV80" s="76">
        <v>7</v>
      </c>
      <c r="AW80" s="76">
        <v>3</v>
      </c>
      <c r="AX80" s="76">
        <v>12</v>
      </c>
      <c r="AY80" s="76">
        <v>5</v>
      </c>
      <c r="AZ80" s="76"/>
      <c r="BA80" s="76"/>
      <c r="BB80" s="76"/>
      <c r="BC80" s="76">
        <v>8</v>
      </c>
      <c r="BD80" s="76">
        <v>7</v>
      </c>
      <c r="BE80" s="76">
        <v>7</v>
      </c>
      <c r="BF80" s="76">
        <v>8</v>
      </c>
      <c r="BG80" s="76">
        <v>3</v>
      </c>
      <c r="BH80" s="76"/>
      <c r="BI80" s="76"/>
      <c r="BJ80" s="76">
        <v>5</v>
      </c>
      <c r="BK80" s="76">
        <v>5</v>
      </c>
      <c r="BL80" s="76">
        <v>8</v>
      </c>
      <c r="BM80" s="76">
        <v>9</v>
      </c>
      <c r="BN80" s="76">
        <v>7</v>
      </c>
      <c r="BO80" s="76"/>
      <c r="BP80" s="76"/>
      <c r="BQ80" s="76">
        <v>3</v>
      </c>
      <c r="BR80" s="76">
        <v>7</v>
      </c>
      <c r="BS80" s="76">
        <v>5</v>
      </c>
      <c r="BT80" s="76">
        <v>10</v>
      </c>
      <c r="BU80" s="76">
        <v>4</v>
      </c>
      <c r="BV80" s="76"/>
      <c r="BW80" s="76"/>
      <c r="BX80" s="76">
        <v>9</v>
      </c>
      <c r="BY80" s="76"/>
      <c r="BZ80" s="76">
        <v>7</v>
      </c>
      <c r="CA80" s="76">
        <v>6</v>
      </c>
      <c r="CB80" s="76">
        <v>9</v>
      </c>
      <c r="CC80" s="76"/>
      <c r="CD80" s="76">
        <v>292</v>
      </c>
    </row>
    <row r="81" spans="2:82" ht="20.100000000000001" customHeight="1" x14ac:dyDescent="0.4">
      <c r="B81" s="70"/>
      <c r="C81" s="71" t="s">
        <v>868</v>
      </c>
      <c r="D81" s="76"/>
      <c r="E81" s="76"/>
      <c r="F81" s="76"/>
      <c r="G81" s="76"/>
      <c r="H81" s="76"/>
      <c r="I81" s="76">
        <v>5</v>
      </c>
      <c r="J81" s="76">
        <v>2</v>
      </c>
      <c r="K81" s="76"/>
      <c r="L81" s="76"/>
      <c r="M81" s="76"/>
      <c r="N81" s="76">
        <v>3</v>
      </c>
      <c r="O81" s="76">
        <v>1</v>
      </c>
      <c r="P81" s="76">
        <v>1</v>
      </c>
      <c r="Q81" s="76">
        <v>1</v>
      </c>
      <c r="R81" s="76"/>
      <c r="S81" s="76"/>
      <c r="T81" s="76">
        <v>1</v>
      </c>
      <c r="U81" s="76">
        <v>2</v>
      </c>
      <c r="V81" s="76">
        <v>2</v>
      </c>
      <c r="W81" s="76">
        <v>6</v>
      </c>
      <c r="X81" s="76">
        <v>2</v>
      </c>
      <c r="Y81" s="76"/>
      <c r="Z81" s="76"/>
      <c r="AA81" s="76">
        <v>6</v>
      </c>
      <c r="AB81" s="76">
        <v>2</v>
      </c>
      <c r="AC81" s="76">
        <v>7</v>
      </c>
      <c r="AD81" s="76">
        <v>4</v>
      </c>
      <c r="AE81" s="76">
        <v>2</v>
      </c>
      <c r="AF81" s="76"/>
      <c r="AG81" s="76"/>
      <c r="AH81" s="76">
        <v>5</v>
      </c>
      <c r="AI81" s="76">
        <v>6</v>
      </c>
      <c r="AJ81" s="76">
        <v>6</v>
      </c>
      <c r="AK81" s="76">
        <v>6</v>
      </c>
      <c r="AL81" s="76"/>
      <c r="AM81" s="76"/>
      <c r="AN81" s="76"/>
      <c r="AO81" s="76">
        <v>3</v>
      </c>
      <c r="AP81" s="76">
        <v>5</v>
      </c>
      <c r="AQ81" s="76">
        <v>4</v>
      </c>
      <c r="AR81" s="76">
        <v>2</v>
      </c>
      <c r="AS81" s="76">
        <v>3</v>
      </c>
      <c r="AT81" s="76"/>
      <c r="AU81" s="76"/>
      <c r="AV81" s="76">
        <v>6</v>
      </c>
      <c r="AW81" s="76">
        <v>3</v>
      </c>
      <c r="AX81" s="76">
        <v>11</v>
      </c>
      <c r="AY81" s="76">
        <v>4</v>
      </c>
      <c r="AZ81" s="76"/>
      <c r="BA81" s="76"/>
      <c r="BB81" s="76"/>
      <c r="BC81" s="76">
        <v>7</v>
      </c>
      <c r="BD81" s="76">
        <v>7</v>
      </c>
      <c r="BE81" s="76">
        <v>6</v>
      </c>
      <c r="BF81" s="76">
        <v>7</v>
      </c>
      <c r="BG81" s="76">
        <v>1</v>
      </c>
      <c r="BH81" s="76"/>
      <c r="BI81" s="76"/>
      <c r="BJ81" s="76">
        <v>4</v>
      </c>
      <c r="BK81" s="76">
        <v>4</v>
      </c>
      <c r="BL81" s="76">
        <v>6</v>
      </c>
      <c r="BM81" s="76">
        <v>9</v>
      </c>
      <c r="BN81" s="76">
        <v>3</v>
      </c>
      <c r="BO81" s="76"/>
      <c r="BP81" s="76"/>
      <c r="BQ81" s="76">
        <v>3</v>
      </c>
      <c r="BR81" s="76">
        <v>7</v>
      </c>
      <c r="BS81" s="76">
        <v>3</v>
      </c>
      <c r="BT81" s="76">
        <v>7</v>
      </c>
      <c r="BU81" s="76">
        <v>3</v>
      </c>
      <c r="BV81" s="76"/>
      <c r="BW81" s="76"/>
      <c r="BX81" s="76">
        <v>5</v>
      </c>
      <c r="BY81" s="76"/>
      <c r="BZ81" s="76">
        <v>6</v>
      </c>
      <c r="CA81" s="76">
        <v>6</v>
      </c>
      <c r="CB81" s="76">
        <v>8</v>
      </c>
      <c r="CC81" s="76"/>
      <c r="CD81" s="76">
        <v>213</v>
      </c>
    </row>
    <row r="82" spans="2:82" ht="20.100000000000001" customHeight="1" x14ac:dyDescent="0.4">
      <c r="B82" s="70"/>
      <c r="C82" s="72" t="s">
        <v>869</v>
      </c>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row>
    <row r="83" spans="2:82" ht="20.100000000000001" customHeight="1" x14ac:dyDescent="0.4">
      <c r="B83" s="70" t="s">
        <v>740</v>
      </c>
      <c r="C83" s="72" t="s">
        <v>867</v>
      </c>
      <c r="D83" s="76"/>
      <c r="E83" s="76"/>
      <c r="F83" s="76"/>
      <c r="G83" s="76"/>
      <c r="H83" s="76"/>
      <c r="I83" s="76"/>
      <c r="J83" s="76"/>
      <c r="K83" s="76"/>
      <c r="L83" s="76"/>
      <c r="M83" s="76"/>
      <c r="N83" s="76"/>
      <c r="O83" s="76"/>
      <c r="P83" s="76"/>
      <c r="Q83" s="76"/>
      <c r="R83" s="76"/>
      <c r="S83" s="76"/>
      <c r="T83" s="76"/>
      <c r="U83" s="76">
        <v>6</v>
      </c>
      <c r="V83" s="76">
        <v>7</v>
      </c>
      <c r="W83" s="76">
        <v>4</v>
      </c>
      <c r="X83" s="76">
        <v>4</v>
      </c>
      <c r="Y83" s="76"/>
      <c r="Z83" s="76"/>
      <c r="AA83" s="76">
        <v>10</v>
      </c>
      <c r="AB83" s="76"/>
      <c r="AC83" s="76"/>
      <c r="AD83" s="76">
        <v>5</v>
      </c>
      <c r="AE83" s="76">
        <v>7</v>
      </c>
      <c r="AF83" s="76"/>
      <c r="AG83" s="76"/>
      <c r="AH83" s="76"/>
      <c r="AI83" s="76">
        <v>5</v>
      </c>
      <c r="AJ83" s="76">
        <v>5</v>
      </c>
      <c r="AK83" s="76">
        <v>7</v>
      </c>
      <c r="AL83" s="76"/>
      <c r="AM83" s="76"/>
      <c r="AN83" s="76"/>
      <c r="AO83" s="76">
        <v>7</v>
      </c>
      <c r="AP83" s="76">
        <v>5</v>
      </c>
      <c r="AQ83" s="76">
        <v>5</v>
      </c>
      <c r="AR83" s="76">
        <v>3</v>
      </c>
      <c r="AS83" s="76"/>
      <c r="AT83" s="76"/>
      <c r="AU83" s="76"/>
      <c r="AV83" s="76">
        <v>4</v>
      </c>
      <c r="AW83" s="76">
        <v>10</v>
      </c>
      <c r="AX83" s="76">
        <v>3</v>
      </c>
      <c r="AY83" s="76"/>
      <c r="AZ83" s="76">
        <v>6</v>
      </c>
      <c r="BA83" s="76"/>
      <c r="BB83" s="76"/>
      <c r="BC83" s="76">
        <v>5</v>
      </c>
      <c r="BD83" s="76">
        <v>9</v>
      </c>
      <c r="BE83" s="76">
        <v>2</v>
      </c>
      <c r="BF83" s="76">
        <v>5</v>
      </c>
      <c r="BG83" s="76"/>
      <c r="BH83" s="76"/>
      <c r="BI83" s="76"/>
      <c r="BJ83" s="76">
        <v>4</v>
      </c>
      <c r="BK83" s="76">
        <v>5</v>
      </c>
      <c r="BL83" s="76"/>
      <c r="BM83" s="76">
        <v>6</v>
      </c>
      <c r="BN83" s="76">
        <v>7</v>
      </c>
      <c r="BO83" s="76"/>
      <c r="BP83" s="76"/>
      <c r="BQ83" s="76"/>
      <c r="BR83" s="76">
        <v>5</v>
      </c>
      <c r="BS83" s="76">
        <v>6</v>
      </c>
      <c r="BT83" s="76">
        <v>5</v>
      </c>
      <c r="BU83" s="76">
        <v>4</v>
      </c>
      <c r="BV83" s="76"/>
      <c r="BW83" s="76"/>
      <c r="BX83" s="76"/>
      <c r="BY83" s="76">
        <v>10</v>
      </c>
      <c r="BZ83" s="76">
        <v>3</v>
      </c>
      <c r="CA83" s="76">
        <v>6</v>
      </c>
      <c r="CB83" s="76">
        <v>8</v>
      </c>
      <c r="CC83" s="76"/>
      <c r="CD83" s="76">
        <v>193</v>
      </c>
    </row>
    <row r="84" spans="2:82" ht="20.100000000000001" customHeight="1" x14ac:dyDescent="0.4">
      <c r="B84" s="70"/>
      <c r="C84" s="71" t="s">
        <v>868</v>
      </c>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v>1</v>
      </c>
      <c r="AR84" s="76">
        <v>3</v>
      </c>
      <c r="AS84" s="76"/>
      <c r="AT84" s="76"/>
      <c r="AU84" s="76"/>
      <c r="AV84" s="76">
        <v>2</v>
      </c>
      <c r="AW84" s="76">
        <v>8</v>
      </c>
      <c r="AX84" s="76">
        <v>1</v>
      </c>
      <c r="AY84" s="76"/>
      <c r="AZ84" s="76">
        <v>6</v>
      </c>
      <c r="BA84" s="76"/>
      <c r="BB84" s="76"/>
      <c r="BC84" s="76">
        <v>1</v>
      </c>
      <c r="BD84" s="76">
        <v>6</v>
      </c>
      <c r="BE84" s="76">
        <v>1</v>
      </c>
      <c r="BF84" s="76">
        <v>4</v>
      </c>
      <c r="BG84" s="76"/>
      <c r="BH84" s="76"/>
      <c r="BI84" s="76"/>
      <c r="BJ84" s="76">
        <v>3</v>
      </c>
      <c r="BK84" s="76">
        <v>4</v>
      </c>
      <c r="BL84" s="76"/>
      <c r="BM84" s="76">
        <v>3</v>
      </c>
      <c r="BN84" s="76">
        <v>6</v>
      </c>
      <c r="BO84" s="76"/>
      <c r="BP84" s="76"/>
      <c r="BQ84" s="76"/>
      <c r="BR84" s="76">
        <v>5</v>
      </c>
      <c r="BS84" s="76">
        <v>6</v>
      </c>
      <c r="BT84" s="76">
        <v>4</v>
      </c>
      <c r="BU84" s="76">
        <v>4</v>
      </c>
      <c r="BV84" s="76"/>
      <c r="BW84" s="76"/>
      <c r="BX84" s="76"/>
      <c r="BY84" s="76">
        <v>7</v>
      </c>
      <c r="BZ84" s="76">
        <v>3</v>
      </c>
      <c r="CA84" s="76">
        <v>6</v>
      </c>
      <c r="CB84" s="76">
        <v>5</v>
      </c>
      <c r="CC84" s="76"/>
      <c r="CD84" s="76">
        <v>89</v>
      </c>
    </row>
    <row r="85" spans="2:82" ht="20.100000000000001" customHeight="1" x14ac:dyDescent="0.4">
      <c r="B85" s="70"/>
      <c r="C85" s="72" t="s">
        <v>869</v>
      </c>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row>
    <row r="86" spans="2:82" ht="20.100000000000001" customHeight="1" x14ac:dyDescent="0.4">
      <c r="B86" s="70" t="s">
        <v>743</v>
      </c>
      <c r="C86" s="72" t="s">
        <v>867</v>
      </c>
      <c r="D86" s="76">
        <v>6</v>
      </c>
      <c r="E86" s="76"/>
      <c r="F86" s="76">
        <v>8</v>
      </c>
      <c r="G86" s="76">
        <v>18</v>
      </c>
      <c r="H86" s="76"/>
      <c r="I86" s="76">
        <v>8</v>
      </c>
      <c r="J86" s="76">
        <v>9</v>
      </c>
      <c r="K86" s="76"/>
      <c r="L86" s="76">
        <v>6</v>
      </c>
      <c r="M86" s="76">
        <v>7</v>
      </c>
      <c r="N86" s="76">
        <v>4</v>
      </c>
      <c r="O86" s="76"/>
      <c r="P86" s="76">
        <v>8</v>
      </c>
      <c r="Q86" s="76">
        <v>6</v>
      </c>
      <c r="R86" s="76"/>
      <c r="S86" s="76">
        <v>4</v>
      </c>
      <c r="T86" s="76"/>
      <c r="U86" s="76"/>
      <c r="V86" s="76"/>
      <c r="W86" s="76">
        <v>11</v>
      </c>
      <c r="X86" s="76">
        <v>7</v>
      </c>
      <c r="Y86" s="76"/>
      <c r="Z86" s="76">
        <v>11</v>
      </c>
      <c r="AA86" s="76">
        <v>5</v>
      </c>
      <c r="AB86" s="76"/>
      <c r="AC86" s="76"/>
      <c r="AD86" s="76"/>
      <c r="AE86" s="76">
        <v>4</v>
      </c>
      <c r="AF86" s="76">
        <v>9</v>
      </c>
      <c r="AG86" s="76"/>
      <c r="AH86" s="76">
        <v>5</v>
      </c>
      <c r="AI86" s="76">
        <v>6</v>
      </c>
      <c r="AJ86" s="76">
        <v>2</v>
      </c>
      <c r="AK86" s="76">
        <v>3</v>
      </c>
      <c r="AL86" s="76"/>
      <c r="AM86" s="76">
        <v>2</v>
      </c>
      <c r="AN86" s="76">
        <v>3</v>
      </c>
      <c r="AO86" s="76">
        <v>5</v>
      </c>
      <c r="AP86" s="76">
        <v>7</v>
      </c>
      <c r="AQ86" s="76">
        <v>4</v>
      </c>
      <c r="AR86" s="76">
        <v>3</v>
      </c>
      <c r="AS86" s="76"/>
      <c r="AT86" s="76">
        <v>2</v>
      </c>
      <c r="AU86" s="76">
        <v>9</v>
      </c>
      <c r="AV86" s="76">
        <v>2</v>
      </c>
      <c r="AW86" s="76">
        <v>8</v>
      </c>
      <c r="AX86" s="76">
        <v>4</v>
      </c>
      <c r="AY86" s="76">
        <v>6</v>
      </c>
      <c r="AZ86" s="76"/>
      <c r="BA86" s="76">
        <v>13</v>
      </c>
      <c r="BB86" s="76">
        <v>7</v>
      </c>
      <c r="BC86" s="76">
        <v>10</v>
      </c>
      <c r="BD86" s="76">
        <v>4</v>
      </c>
      <c r="BE86" s="76">
        <v>10</v>
      </c>
      <c r="BF86" s="76">
        <v>6</v>
      </c>
      <c r="BG86" s="76"/>
      <c r="BH86" s="76">
        <v>11</v>
      </c>
      <c r="BI86" s="76">
        <v>3</v>
      </c>
      <c r="BJ86" s="76">
        <v>12</v>
      </c>
      <c r="BK86" s="76">
        <v>7</v>
      </c>
      <c r="BL86" s="76">
        <v>13</v>
      </c>
      <c r="BM86" s="76"/>
      <c r="BN86" s="76"/>
      <c r="BO86" s="76">
        <v>12</v>
      </c>
      <c r="BP86" s="76">
        <v>5</v>
      </c>
      <c r="BQ86" s="76">
        <v>9</v>
      </c>
      <c r="BR86" s="76">
        <v>11</v>
      </c>
      <c r="BS86" s="76">
        <v>11</v>
      </c>
      <c r="BT86" s="76"/>
      <c r="BU86" s="76"/>
      <c r="BV86" s="76">
        <v>6</v>
      </c>
      <c r="BW86" s="76">
        <v>9</v>
      </c>
      <c r="BX86" s="76"/>
      <c r="BY86" s="76">
        <v>9</v>
      </c>
      <c r="BZ86" s="76">
        <v>9</v>
      </c>
      <c r="CA86" s="76">
        <v>6</v>
      </c>
      <c r="CB86" s="76"/>
      <c r="CC86" s="76">
        <v>9</v>
      </c>
      <c r="CD86" s="76">
        <v>394</v>
      </c>
    </row>
    <row r="87" spans="2:82" ht="20.100000000000001" customHeight="1" x14ac:dyDescent="0.4">
      <c r="B87" s="70"/>
      <c r="C87" s="71" t="s">
        <v>868</v>
      </c>
      <c r="D87" s="76"/>
      <c r="E87" s="76"/>
      <c r="F87" s="76"/>
      <c r="G87" s="76">
        <v>1</v>
      </c>
      <c r="H87" s="76"/>
      <c r="I87" s="76">
        <v>1</v>
      </c>
      <c r="J87" s="76">
        <v>4</v>
      </c>
      <c r="K87" s="76"/>
      <c r="L87" s="76">
        <v>1</v>
      </c>
      <c r="M87" s="76">
        <v>1</v>
      </c>
      <c r="N87" s="76">
        <v>3</v>
      </c>
      <c r="O87" s="76"/>
      <c r="P87" s="76">
        <v>6</v>
      </c>
      <c r="Q87" s="76">
        <v>4</v>
      </c>
      <c r="R87" s="76"/>
      <c r="S87" s="76">
        <v>1</v>
      </c>
      <c r="T87" s="76"/>
      <c r="U87" s="76"/>
      <c r="V87" s="76"/>
      <c r="W87" s="76">
        <v>9</v>
      </c>
      <c r="X87" s="76">
        <v>4</v>
      </c>
      <c r="Y87" s="76"/>
      <c r="Z87" s="76">
        <v>8</v>
      </c>
      <c r="AA87" s="76">
        <v>3</v>
      </c>
      <c r="AB87" s="76"/>
      <c r="AC87" s="76"/>
      <c r="AD87" s="76"/>
      <c r="AE87" s="76">
        <v>4</v>
      </c>
      <c r="AF87" s="76">
        <v>8</v>
      </c>
      <c r="AG87" s="76"/>
      <c r="AH87" s="76">
        <v>5</v>
      </c>
      <c r="AI87" s="76">
        <v>3</v>
      </c>
      <c r="AJ87" s="76">
        <v>2</v>
      </c>
      <c r="AK87" s="76">
        <v>3</v>
      </c>
      <c r="AL87" s="76"/>
      <c r="AM87" s="76">
        <v>2</v>
      </c>
      <c r="AN87" s="76">
        <v>3</v>
      </c>
      <c r="AO87" s="76">
        <v>5</v>
      </c>
      <c r="AP87" s="76">
        <v>5</v>
      </c>
      <c r="AQ87" s="76">
        <v>4</v>
      </c>
      <c r="AR87" s="76">
        <v>2</v>
      </c>
      <c r="AS87" s="76"/>
      <c r="AT87" s="76">
        <v>1</v>
      </c>
      <c r="AU87" s="76">
        <v>5</v>
      </c>
      <c r="AV87" s="76">
        <v>1</v>
      </c>
      <c r="AW87" s="76">
        <v>7</v>
      </c>
      <c r="AX87" s="76">
        <v>2</v>
      </c>
      <c r="AY87" s="76">
        <v>6</v>
      </c>
      <c r="AZ87" s="76"/>
      <c r="BA87" s="76">
        <v>11</v>
      </c>
      <c r="BB87" s="76">
        <v>5</v>
      </c>
      <c r="BC87" s="76">
        <v>7</v>
      </c>
      <c r="BD87" s="76">
        <v>1</v>
      </c>
      <c r="BE87" s="76">
        <v>6</v>
      </c>
      <c r="BF87" s="76">
        <v>5</v>
      </c>
      <c r="BG87" s="76"/>
      <c r="BH87" s="76">
        <v>7</v>
      </c>
      <c r="BI87" s="76">
        <v>3</v>
      </c>
      <c r="BJ87" s="76">
        <v>10</v>
      </c>
      <c r="BK87" s="76">
        <v>6</v>
      </c>
      <c r="BL87" s="76">
        <v>7</v>
      </c>
      <c r="BM87" s="76"/>
      <c r="BN87" s="76"/>
      <c r="BO87" s="76">
        <v>8</v>
      </c>
      <c r="BP87" s="76">
        <v>4</v>
      </c>
      <c r="BQ87" s="76">
        <v>7</v>
      </c>
      <c r="BR87" s="76">
        <v>5</v>
      </c>
      <c r="BS87" s="76">
        <v>9</v>
      </c>
      <c r="BT87" s="76"/>
      <c r="BU87" s="76"/>
      <c r="BV87" s="76">
        <v>4</v>
      </c>
      <c r="BW87" s="76">
        <v>6</v>
      </c>
      <c r="BX87" s="76"/>
      <c r="BY87" s="76">
        <v>5</v>
      </c>
      <c r="BZ87" s="76">
        <v>8</v>
      </c>
      <c r="CA87" s="76">
        <v>4</v>
      </c>
      <c r="CB87" s="76"/>
      <c r="CC87" s="76">
        <v>7</v>
      </c>
      <c r="CD87" s="76">
        <v>249</v>
      </c>
    </row>
    <row r="88" spans="2:82" ht="20.100000000000001" customHeight="1" x14ac:dyDescent="0.4">
      <c r="B88" s="70"/>
      <c r="C88" s="72" t="s">
        <v>869</v>
      </c>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row>
    <row r="89" spans="2:82" ht="20.100000000000001" customHeight="1" x14ac:dyDescent="0.4">
      <c r="B89" s="70" t="s">
        <v>745</v>
      </c>
      <c r="C89" s="72" t="s">
        <v>867</v>
      </c>
      <c r="D89" s="76"/>
      <c r="E89" s="76"/>
      <c r="F89" s="76"/>
      <c r="G89" s="76"/>
      <c r="H89" s="76"/>
      <c r="I89" s="76"/>
      <c r="J89" s="76"/>
      <c r="K89" s="76"/>
      <c r="L89" s="76"/>
      <c r="M89" s="76"/>
      <c r="N89" s="76"/>
      <c r="O89" s="76"/>
      <c r="P89" s="76"/>
      <c r="Q89" s="76"/>
      <c r="R89" s="76"/>
      <c r="S89" s="76"/>
      <c r="T89" s="76"/>
      <c r="U89" s="76"/>
      <c r="V89" s="76"/>
      <c r="W89" s="76"/>
      <c r="X89" s="76"/>
      <c r="Y89" s="76"/>
      <c r="Z89" s="76"/>
      <c r="AA89" s="76">
        <v>5</v>
      </c>
      <c r="AB89" s="76">
        <v>7</v>
      </c>
      <c r="AC89" s="76">
        <v>3</v>
      </c>
      <c r="AD89" s="76">
        <v>8</v>
      </c>
      <c r="AE89" s="76">
        <v>5</v>
      </c>
      <c r="AF89" s="76"/>
      <c r="AG89" s="76"/>
      <c r="AH89" s="76">
        <v>4</v>
      </c>
      <c r="AI89" s="76">
        <v>4</v>
      </c>
      <c r="AJ89" s="76"/>
      <c r="AK89" s="76">
        <v>6</v>
      </c>
      <c r="AL89" s="76">
        <v>5</v>
      </c>
      <c r="AM89" s="76">
        <v>8</v>
      </c>
      <c r="AN89" s="76"/>
      <c r="AO89" s="76">
        <v>7</v>
      </c>
      <c r="AP89" s="76">
        <v>6</v>
      </c>
      <c r="AQ89" s="76">
        <v>8</v>
      </c>
      <c r="AR89" s="76">
        <v>5</v>
      </c>
      <c r="AS89" s="76">
        <v>6</v>
      </c>
      <c r="AT89" s="76"/>
      <c r="AU89" s="76"/>
      <c r="AV89" s="76">
        <v>5</v>
      </c>
      <c r="AW89" s="76">
        <v>1</v>
      </c>
      <c r="AX89" s="76">
        <v>3</v>
      </c>
      <c r="AY89" s="76">
        <v>7</v>
      </c>
      <c r="AZ89" s="76">
        <v>5</v>
      </c>
      <c r="BA89" s="76"/>
      <c r="BB89" s="76"/>
      <c r="BC89" s="76">
        <v>4</v>
      </c>
      <c r="BD89" s="76">
        <v>5</v>
      </c>
      <c r="BE89" s="76">
        <v>4</v>
      </c>
      <c r="BF89" s="76">
        <v>7</v>
      </c>
      <c r="BG89" s="76">
        <v>4</v>
      </c>
      <c r="BH89" s="76"/>
      <c r="BI89" s="76"/>
      <c r="BJ89" s="76">
        <v>6</v>
      </c>
      <c r="BK89" s="76">
        <v>5</v>
      </c>
      <c r="BL89" s="76"/>
      <c r="BM89" s="76">
        <v>19</v>
      </c>
      <c r="BN89" s="76">
        <v>6</v>
      </c>
      <c r="BO89" s="76">
        <v>7</v>
      </c>
      <c r="BP89" s="76"/>
      <c r="BQ89" s="76">
        <v>6</v>
      </c>
      <c r="BR89" s="76">
        <v>10</v>
      </c>
      <c r="BS89" s="76">
        <v>6</v>
      </c>
      <c r="BT89" s="76">
        <v>9</v>
      </c>
      <c r="BU89" s="76">
        <v>2</v>
      </c>
      <c r="BV89" s="76"/>
      <c r="BW89" s="76"/>
      <c r="BX89" s="76">
        <v>4</v>
      </c>
      <c r="BY89" s="76">
        <v>9</v>
      </c>
      <c r="BZ89" s="76">
        <v>7</v>
      </c>
      <c r="CA89" s="76">
        <v>6</v>
      </c>
      <c r="CB89" s="76">
        <v>5</v>
      </c>
      <c r="CC89" s="76"/>
      <c r="CD89" s="76">
        <v>239</v>
      </c>
    </row>
    <row r="90" spans="2:82" ht="20.100000000000001" customHeight="1" x14ac:dyDescent="0.4">
      <c r="B90" s="70"/>
      <c r="C90" s="71" t="s">
        <v>868</v>
      </c>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v>3</v>
      </c>
      <c r="AR90" s="76">
        <v>3</v>
      </c>
      <c r="AS90" s="76">
        <v>5</v>
      </c>
      <c r="AT90" s="76"/>
      <c r="AU90" s="76"/>
      <c r="AV90" s="76">
        <v>5</v>
      </c>
      <c r="AW90" s="76"/>
      <c r="AX90" s="76">
        <v>3</v>
      </c>
      <c r="AY90" s="76">
        <v>3</v>
      </c>
      <c r="AZ90" s="76">
        <v>5</v>
      </c>
      <c r="BA90" s="76"/>
      <c r="BB90" s="76"/>
      <c r="BC90" s="76">
        <v>2</v>
      </c>
      <c r="BD90" s="76">
        <v>5</v>
      </c>
      <c r="BE90" s="76">
        <v>4</v>
      </c>
      <c r="BF90" s="76">
        <v>5</v>
      </c>
      <c r="BG90" s="76">
        <v>4</v>
      </c>
      <c r="BH90" s="76"/>
      <c r="BI90" s="76"/>
      <c r="BJ90" s="76">
        <v>2</v>
      </c>
      <c r="BK90" s="76">
        <v>5</v>
      </c>
      <c r="BL90" s="76"/>
      <c r="BM90" s="76">
        <v>13</v>
      </c>
      <c r="BN90" s="76">
        <v>3</v>
      </c>
      <c r="BO90" s="76">
        <v>5</v>
      </c>
      <c r="BP90" s="76"/>
      <c r="BQ90" s="76">
        <v>5</v>
      </c>
      <c r="BR90" s="76">
        <v>7</v>
      </c>
      <c r="BS90" s="76">
        <v>4</v>
      </c>
      <c r="BT90" s="76">
        <v>4</v>
      </c>
      <c r="BU90" s="76">
        <v>1</v>
      </c>
      <c r="BV90" s="76"/>
      <c r="BW90" s="76"/>
      <c r="BX90" s="76">
        <v>4</v>
      </c>
      <c r="BY90" s="76">
        <v>7</v>
      </c>
      <c r="BZ90" s="76">
        <v>5</v>
      </c>
      <c r="CA90" s="76">
        <v>6</v>
      </c>
      <c r="CB90" s="76">
        <v>3</v>
      </c>
      <c r="CC90" s="76"/>
      <c r="CD90" s="76">
        <v>121</v>
      </c>
    </row>
    <row r="91" spans="2:82" ht="20.100000000000001" customHeight="1" x14ac:dyDescent="0.4">
      <c r="B91" s="70"/>
      <c r="C91" s="72" t="s">
        <v>869</v>
      </c>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row>
    <row r="92" spans="2:82" ht="20.100000000000001" customHeight="1" x14ac:dyDescent="0.4">
      <c r="B92" s="70" t="s">
        <v>747</v>
      </c>
      <c r="C92" s="72" t="s">
        <v>867</v>
      </c>
      <c r="D92" s="76"/>
      <c r="E92" s="76"/>
      <c r="F92" s="76"/>
      <c r="G92" s="76"/>
      <c r="H92" s="76"/>
      <c r="I92" s="76"/>
      <c r="J92" s="76"/>
      <c r="K92" s="76"/>
      <c r="L92" s="76"/>
      <c r="M92" s="76"/>
      <c r="N92" s="76"/>
      <c r="O92" s="76"/>
      <c r="P92" s="76"/>
      <c r="Q92" s="76"/>
      <c r="R92" s="76"/>
      <c r="S92" s="76"/>
      <c r="T92" s="76"/>
      <c r="U92" s="76"/>
      <c r="V92" s="76"/>
      <c r="W92" s="76"/>
      <c r="X92" s="76"/>
      <c r="Y92" s="76"/>
      <c r="Z92" s="76"/>
      <c r="AA92" s="76">
        <v>1</v>
      </c>
      <c r="AB92" s="76">
        <v>3</v>
      </c>
      <c r="AC92" s="76">
        <v>2</v>
      </c>
      <c r="AD92" s="76">
        <v>5</v>
      </c>
      <c r="AE92" s="76">
        <v>2</v>
      </c>
      <c r="AF92" s="76"/>
      <c r="AG92" s="76"/>
      <c r="AH92" s="76">
        <v>3</v>
      </c>
      <c r="AI92" s="76">
        <v>2</v>
      </c>
      <c r="AJ92" s="76">
        <v>9</v>
      </c>
      <c r="AK92" s="76">
        <v>5</v>
      </c>
      <c r="AL92" s="76">
        <v>3</v>
      </c>
      <c r="AM92" s="76"/>
      <c r="AN92" s="76"/>
      <c r="AO92" s="76">
        <v>3</v>
      </c>
      <c r="AP92" s="76">
        <v>7</v>
      </c>
      <c r="AQ92" s="76">
        <v>6</v>
      </c>
      <c r="AR92" s="76">
        <v>5</v>
      </c>
      <c r="AS92" s="76">
        <v>5</v>
      </c>
      <c r="AT92" s="76"/>
      <c r="AU92" s="76"/>
      <c r="AV92" s="76">
        <v>7</v>
      </c>
      <c r="AW92" s="76">
        <v>5</v>
      </c>
      <c r="AX92" s="76">
        <v>2</v>
      </c>
      <c r="AY92" s="76">
        <v>4</v>
      </c>
      <c r="AZ92" s="76">
        <v>2</v>
      </c>
      <c r="BA92" s="76"/>
      <c r="BB92" s="76"/>
      <c r="BC92" s="76">
        <v>4</v>
      </c>
      <c r="BD92" s="76">
        <v>3</v>
      </c>
      <c r="BE92" s="76">
        <v>4</v>
      </c>
      <c r="BF92" s="76">
        <v>7</v>
      </c>
      <c r="BG92" s="76">
        <v>4</v>
      </c>
      <c r="BH92" s="76"/>
      <c r="BI92" s="76"/>
      <c r="BJ92" s="76">
        <v>5</v>
      </c>
      <c r="BK92" s="76">
        <v>4</v>
      </c>
      <c r="BL92" s="76">
        <v>6</v>
      </c>
      <c r="BM92" s="76">
        <v>5</v>
      </c>
      <c r="BN92" s="76">
        <v>5</v>
      </c>
      <c r="BO92" s="76"/>
      <c r="BP92" s="76"/>
      <c r="BQ92" s="76">
        <v>8</v>
      </c>
      <c r="BR92" s="76">
        <v>4</v>
      </c>
      <c r="BS92" s="76">
        <v>6</v>
      </c>
      <c r="BT92" s="76">
        <v>4</v>
      </c>
      <c r="BU92" s="76">
        <v>3</v>
      </c>
      <c r="BV92" s="76"/>
      <c r="BW92" s="76"/>
      <c r="BX92" s="76">
        <v>9</v>
      </c>
      <c r="BY92" s="76">
        <v>11</v>
      </c>
      <c r="BZ92" s="76">
        <v>5</v>
      </c>
      <c r="CA92" s="76">
        <v>5</v>
      </c>
      <c r="CB92" s="76">
        <v>6</v>
      </c>
      <c r="CC92" s="76"/>
      <c r="CD92" s="76">
        <v>189</v>
      </c>
    </row>
    <row r="93" spans="2:82" ht="20.100000000000001" customHeight="1" x14ac:dyDescent="0.4">
      <c r="B93" s="70"/>
      <c r="C93" s="71" t="s">
        <v>868</v>
      </c>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v>3</v>
      </c>
      <c r="AR93" s="76">
        <v>5</v>
      </c>
      <c r="AS93" s="76">
        <v>5</v>
      </c>
      <c r="AT93" s="76"/>
      <c r="AU93" s="76"/>
      <c r="AV93" s="76">
        <v>6</v>
      </c>
      <c r="AW93" s="76">
        <v>4</v>
      </c>
      <c r="AX93" s="76">
        <v>2</v>
      </c>
      <c r="AY93" s="76">
        <v>2</v>
      </c>
      <c r="AZ93" s="76">
        <v>2</v>
      </c>
      <c r="BA93" s="76"/>
      <c r="BB93" s="76"/>
      <c r="BC93" s="76">
        <v>4</v>
      </c>
      <c r="BD93" s="76">
        <v>2</v>
      </c>
      <c r="BE93" s="76">
        <v>3</v>
      </c>
      <c r="BF93" s="76">
        <v>5</v>
      </c>
      <c r="BG93" s="76">
        <v>3</v>
      </c>
      <c r="BH93" s="76"/>
      <c r="BI93" s="76"/>
      <c r="BJ93" s="76">
        <v>4</v>
      </c>
      <c r="BK93" s="76">
        <v>4</v>
      </c>
      <c r="BL93" s="76">
        <v>4</v>
      </c>
      <c r="BM93" s="76">
        <v>5</v>
      </c>
      <c r="BN93" s="76">
        <v>5</v>
      </c>
      <c r="BO93" s="76"/>
      <c r="BP93" s="76"/>
      <c r="BQ93" s="76">
        <v>6</v>
      </c>
      <c r="BR93" s="76">
        <v>2</v>
      </c>
      <c r="BS93" s="76">
        <v>6</v>
      </c>
      <c r="BT93" s="76">
        <v>3</v>
      </c>
      <c r="BU93" s="76">
        <v>1</v>
      </c>
      <c r="BV93" s="76"/>
      <c r="BW93" s="76"/>
      <c r="BX93" s="76">
        <v>7</v>
      </c>
      <c r="BY93" s="76">
        <v>8</v>
      </c>
      <c r="BZ93" s="76">
        <v>3</v>
      </c>
      <c r="CA93" s="76">
        <v>4</v>
      </c>
      <c r="CB93" s="76">
        <v>5</v>
      </c>
      <c r="CC93" s="76"/>
      <c r="CD93" s="76">
        <v>113</v>
      </c>
    </row>
    <row r="94" spans="2:82" ht="20.100000000000001" customHeight="1" x14ac:dyDescent="0.4">
      <c r="B94" s="70"/>
      <c r="C94" s="72" t="s">
        <v>869</v>
      </c>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row>
    <row r="95" spans="2:82" ht="20.100000000000001" customHeight="1" x14ac:dyDescent="0.4">
      <c r="B95" s="70" t="s">
        <v>749</v>
      </c>
      <c r="C95" s="72" t="s">
        <v>867</v>
      </c>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v>7</v>
      </c>
      <c r="AJ95" s="76"/>
      <c r="AK95" s="76">
        <v>6</v>
      </c>
      <c r="AL95" s="76">
        <v>9</v>
      </c>
      <c r="AM95" s="76"/>
      <c r="AN95" s="76"/>
      <c r="AO95" s="76">
        <v>9</v>
      </c>
      <c r="AP95" s="76">
        <v>3</v>
      </c>
      <c r="AQ95" s="76"/>
      <c r="AR95" s="76">
        <v>3</v>
      </c>
      <c r="AS95" s="76">
        <v>9</v>
      </c>
      <c r="AT95" s="76"/>
      <c r="AU95" s="76"/>
      <c r="AV95" s="76">
        <v>8</v>
      </c>
      <c r="AW95" s="76">
        <v>3</v>
      </c>
      <c r="AX95" s="76"/>
      <c r="AY95" s="76">
        <v>7</v>
      </c>
      <c r="AZ95" s="76">
        <v>5</v>
      </c>
      <c r="BA95" s="76"/>
      <c r="BB95" s="76"/>
      <c r="BC95" s="76">
        <v>9</v>
      </c>
      <c r="BD95" s="76">
        <v>7</v>
      </c>
      <c r="BE95" s="76"/>
      <c r="BF95" s="76">
        <v>7</v>
      </c>
      <c r="BG95" s="76">
        <v>5</v>
      </c>
      <c r="BH95" s="76"/>
      <c r="BI95" s="76"/>
      <c r="BJ95" s="76">
        <v>8</v>
      </c>
      <c r="BK95" s="76">
        <v>5</v>
      </c>
      <c r="BL95" s="76"/>
      <c r="BM95" s="76">
        <v>13</v>
      </c>
      <c r="BN95" s="76">
        <v>3</v>
      </c>
      <c r="BO95" s="76"/>
      <c r="BP95" s="76"/>
      <c r="BQ95" s="76">
        <v>6</v>
      </c>
      <c r="BR95" s="76">
        <v>8</v>
      </c>
      <c r="BS95" s="76"/>
      <c r="BT95" s="76">
        <v>4</v>
      </c>
      <c r="BU95" s="76">
        <v>6</v>
      </c>
      <c r="BV95" s="76"/>
      <c r="BW95" s="76"/>
      <c r="BX95" s="76">
        <v>9</v>
      </c>
      <c r="BY95" s="76">
        <v>6</v>
      </c>
      <c r="BZ95" s="76"/>
      <c r="CA95" s="76">
        <v>4</v>
      </c>
      <c r="CB95" s="76"/>
      <c r="CC95" s="76"/>
      <c r="CD95" s="76">
        <v>169</v>
      </c>
    </row>
    <row r="96" spans="2:82" ht="20.100000000000001" customHeight="1" x14ac:dyDescent="0.4">
      <c r="B96" s="70"/>
      <c r="C96" s="71" t="s">
        <v>868</v>
      </c>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v>1</v>
      </c>
      <c r="BG96" s="76">
        <v>1</v>
      </c>
      <c r="BH96" s="76"/>
      <c r="BI96" s="76"/>
      <c r="BJ96" s="76">
        <v>1</v>
      </c>
      <c r="BK96" s="76">
        <v>3</v>
      </c>
      <c r="BL96" s="76"/>
      <c r="BM96" s="76">
        <v>9</v>
      </c>
      <c r="BN96" s="76">
        <v>2</v>
      </c>
      <c r="BO96" s="76"/>
      <c r="BP96" s="76"/>
      <c r="BQ96" s="76">
        <v>2</v>
      </c>
      <c r="BR96" s="76">
        <v>1</v>
      </c>
      <c r="BS96" s="76"/>
      <c r="BT96" s="76">
        <v>2</v>
      </c>
      <c r="BU96" s="76">
        <v>4</v>
      </c>
      <c r="BV96" s="76"/>
      <c r="BW96" s="76"/>
      <c r="BX96" s="76">
        <v>5</v>
      </c>
      <c r="BY96" s="76">
        <v>3</v>
      </c>
      <c r="BZ96" s="76"/>
      <c r="CA96" s="76">
        <v>3</v>
      </c>
      <c r="CB96" s="76"/>
      <c r="CC96" s="76"/>
      <c r="CD96" s="76">
        <v>37</v>
      </c>
    </row>
    <row r="97" spans="2:82" ht="20.100000000000001" customHeight="1" x14ac:dyDescent="0.4">
      <c r="B97" s="70"/>
      <c r="C97" s="72" t="s">
        <v>869</v>
      </c>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row>
    <row r="98" spans="2:82" ht="20.100000000000001" customHeight="1" x14ac:dyDescent="0.4">
      <c r="B98" s="70" t="s">
        <v>751</v>
      </c>
      <c r="C98" s="72" t="s">
        <v>867</v>
      </c>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v>6</v>
      </c>
      <c r="BT98" s="76">
        <v>7</v>
      </c>
      <c r="BU98" s="76">
        <v>8</v>
      </c>
      <c r="BV98" s="76"/>
      <c r="BW98" s="76">
        <v>6</v>
      </c>
      <c r="BX98" s="76"/>
      <c r="BY98" s="76"/>
      <c r="BZ98" s="76"/>
      <c r="CA98" s="76"/>
      <c r="CB98" s="76"/>
      <c r="CC98" s="76"/>
      <c r="CD98" s="76">
        <v>27</v>
      </c>
    </row>
    <row r="99" spans="2:82" ht="20.100000000000001" customHeight="1" x14ac:dyDescent="0.4">
      <c r="B99" s="70"/>
      <c r="C99" s="71" t="s">
        <v>868</v>
      </c>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row>
    <row r="100" spans="2:82" ht="20.100000000000001" customHeight="1" x14ac:dyDescent="0.4">
      <c r="B100" s="70"/>
      <c r="C100" s="72" t="s">
        <v>869</v>
      </c>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row>
    <row r="101" spans="2:82" ht="20.100000000000001" customHeight="1" x14ac:dyDescent="0.4">
      <c r="B101" s="70" t="s">
        <v>864</v>
      </c>
      <c r="C101" s="72" t="s">
        <v>867</v>
      </c>
      <c r="D101" s="76"/>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v>2</v>
      </c>
      <c r="BX101" s="76"/>
      <c r="BY101" s="76"/>
      <c r="BZ101" s="76"/>
      <c r="CA101" s="76"/>
      <c r="CB101" s="76"/>
      <c r="CC101" s="76"/>
      <c r="CD101" s="76">
        <v>2</v>
      </c>
    </row>
    <row r="102" spans="2:82" ht="20.100000000000001" customHeight="1" x14ac:dyDescent="0.4">
      <c r="B102" s="70"/>
      <c r="C102" s="71" t="s">
        <v>868</v>
      </c>
      <c r="D102" s="76"/>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row>
    <row r="103" spans="2:82" ht="20.100000000000001" customHeight="1" x14ac:dyDescent="0.4">
      <c r="B103" s="70"/>
      <c r="C103" s="72" t="s">
        <v>869</v>
      </c>
      <c r="D103" s="76"/>
      <c r="E103" s="76"/>
      <c r="F103" s="76"/>
      <c r="G103" s="76"/>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row>
    <row r="104" spans="2:82" ht="20.100000000000001" customHeight="1" x14ac:dyDescent="0.4">
      <c r="B104" s="70" t="s">
        <v>865</v>
      </c>
      <c r="C104" s="72" t="s">
        <v>867</v>
      </c>
      <c r="D104" s="76"/>
      <c r="E104" s="76"/>
      <c r="F104" s="76"/>
      <c r="G104" s="76"/>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v>8</v>
      </c>
      <c r="BZ104" s="76">
        <v>9</v>
      </c>
      <c r="CA104" s="76">
        <v>7</v>
      </c>
      <c r="CB104" s="76">
        <v>6</v>
      </c>
      <c r="CC104" s="76"/>
      <c r="CD104" s="76">
        <v>30</v>
      </c>
    </row>
    <row r="105" spans="2:82" ht="20.100000000000001" customHeight="1" x14ac:dyDescent="0.4">
      <c r="B105" s="70"/>
      <c r="C105" s="71" t="s">
        <v>868</v>
      </c>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row>
    <row r="106" spans="2:82" ht="20.100000000000001" customHeight="1" x14ac:dyDescent="0.4">
      <c r="B106" s="70"/>
      <c r="C106" s="72" t="s">
        <v>869</v>
      </c>
      <c r="D106" s="76"/>
      <c r="E106" s="76"/>
      <c r="F106" s="76"/>
      <c r="G106" s="76"/>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row>
    <row r="107" spans="2:82" ht="20.100000000000001" customHeight="1" x14ac:dyDescent="0.4">
      <c r="B107" s="70" t="s">
        <v>866</v>
      </c>
      <c r="C107" s="72" t="s">
        <v>867</v>
      </c>
      <c r="D107" s="76"/>
      <c r="E107" s="76"/>
      <c r="F107" s="76"/>
      <c r="G107" s="76"/>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v>3</v>
      </c>
      <c r="BY107" s="76"/>
      <c r="BZ107" s="76">
        <v>7</v>
      </c>
      <c r="CA107" s="76">
        <v>6</v>
      </c>
      <c r="CB107" s="76">
        <v>4</v>
      </c>
      <c r="CC107" s="76"/>
      <c r="CD107" s="76">
        <v>20</v>
      </c>
    </row>
    <row r="108" spans="2:82" ht="20.100000000000001" customHeight="1" x14ac:dyDescent="0.4">
      <c r="B108" s="70"/>
      <c r="C108" s="71" t="s">
        <v>868</v>
      </c>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row>
    <row r="109" spans="2:82" ht="20.100000000000001" customHeight="1" x14ac:dyDescent="0.4">
      <c r="B109" s="70"/>
      <c r="C109" s="72" t="s">
        <v>869</v>
      </c>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row>
    <row r="110" spans="2:82" ht="20.100000000000001" customHeight="1" x14ac:dyDescent="0.4">
      <c r="B110" s="70" t="s">
        <v>773</v>
      </c>
      <c r="C110" s="72" t="s">
        <v>867</v>
      </c>
      <c r="D110" s="76">
        <v>110</v>
      </c>
      <c r="E110" s="76">
        <v>87</v>
      </c>
      <c r="F110" s="76">
        <v>117</v>
      </c>
      <c r="G110" s="76">
        <v>164</v>
      </c>
      <c r="H110" s="76">
        <v>176</v>
      </c>
      <c r="I110" s="76">
        <v>120</v>
      </c>
      <c r="J110" s="76">
        <v>101</v>
      </c>
      <c r="K110" s="76">
        <v>89</v>
      </c>
      <c r="L110" s="76">
        <v>99</v>
      </c>
      <c r="M110" s="76">
        <v>113</v>
      </c>
      <c r="N110" s="76">
        <v>103</v>
      </c>
      <c r="O110" s="76">
        <v>100</v>
      </c>
      <c r="P110" s="76">
        <v>87</v>
      </c>
      <c r="Q110" s="76">
        <v>117</v>
      </c>
      <c r="R110" s="76">
        <v>87</v>
      </c>
      <c r="S110" s="76">
        <v>101</v>
      </c>
      <c r="T110" s="76">
        <v>133</v>
      </c>
      <c r="U110" s="76">
        <v>86</v>
      </c>
      <c r="V110" s="76">
        <v>73</v>
      </c>
      <c r="W110" s="76">
        <v>114</v>
      </c>
      <c r="X110" s="76">
        <v>102</v>
      </c>
      <c r="Y110" s="76">
        <v>87</v>
      </c>
      <c r="Z110" s="76">
        <v>103</v>
      </c>
      <c r="AA110" s="76">
        <v>107</v>
      </c>
      <c r="AB110" s="76">
        <v>84</v>
      </c>
      <c r="AC110" s="76">
        <v>94</v>
      </c>
      <c r="AD110" s="76">
        <v>91</v>
      </c>
      <c r="AE110" s="76">
        <v>86</v>
      </c>
      <c r="AF110" s="76">
        <v>57</v>
      </c>
      <c r="AG110" s="76">
        <v>91</v>
      </c>
      <c r="AH110" s="76">
        <v>89</v>
      </c>
      <c r="AI110" s="76">
        <v>106</v>
      </c>
      <c r="AJ110" s="76">
        <v>88</v>
      </c>
      <c r="AK110" s="76">
        <v>97</v>
      </c>
      <c r="AL110" s="76">
        <v>90</v>
      </c>
      <c r="AM110" s="76">
        <v>100</v>
      </c>
      <c r="AN110" s="76">
        <v>74</v>
      </c>
      <c r="AO110" s="76">
        <v>100</v>
      </c>
      <c r="AP110" s="76">
        <v>132</v>
      </c>
      <c r="AQ110" s="76">
        <v>123</v>
      </c>
      <c r="AR110" s="76">
        <v>94</v>
      </c>
      <c r="AS110" s="76">
        <v>133</v>
      </c>
      <c r="AT110" s="76">
        <v>106</v>
      </c>
      <c r="AU110" s="76">
        <v>108</v>
      </c>
      <c r="AV110" s="76">
        <v>142</v>
      </c>
      <c r="AW110" s="76">
        <v>116</v>
      </c>
      <c r="AX110" s="76">
        <v>125</v>
      </c>
      <c r="AY110" s="76">
        <v>124</v>
      </c>
      <c r="AZ110" s="76">
        <v>94</v>
      </c>
      <c r="BA110" s="76">
        <v>112</v>
      </c>
      <c r="BB110" s="76">
        <v>119</v>
      </c>
      <c r="BC110" s="76">
        <v>154</v>
      </c>
      <c r="BD110" s="76">
        <v>125</v>
      </c>
      <c r="BE110" s="76">
        <v>127</v>
      </c>
      <c r="BF110" s="76">
        <v>127</v>
      </c>
      <c r="BG110" s="76">
        <v>150</v>
      </c>
      <c r="BH110" s="76">
        <v>152</v>
      </c>
      <c r="BI110" s="76">
        <v>145</v>
      </c>
      <c r="BJ110" s="76">
        <v>153</v>
      </c>
      <c r="BK110" s="76">
        <v>121</v>
      </c>
      <c r="BL110" s="76">
        <v>134</v>
      </c>
      <c r="BM110" s="76">
        <v>158</v>
      </c>
      <c r="BN110" s="76">
        <v>138</v>
      </c>
      <c r="BO110" s="76">
        <v>114</v>
      </c>
      <c r="BP110" s="76">
        <v>117</v>
      </c>
      <c r="BQ110" s="76">
        <v>150</v>
      </c>
      <c r="BR110" s="76">
        <v>134</v>
      </c>
      <c r="BS110" s="76">
        <v>139</v>
      </c>
      <c r="BT110" s="76">
        <v>116</v>
      </c>
      <c r="BU110" s="76">
        <v>133</v>
      </c>
      <c r="BV110" s="76">
        <v>101</v>
      </c>
      <c r="BW110" s="76">
        <v>115</v>
      </c>
      <c r="BX110" s="76">
        <v>121</v>
      </c>
      <c r="BY110" s="76">
        <v>156</v>
      </c>
      <c r="BZ110" s="76">
        <v>129</v>
      </c>
      <c r="CA110" s="76">
        <v>126</v>
      </c>
      <c r="CB110" s="76">
        <v>147</v>
      </c>
      <c r="CC110" s="76">
        <v>106</v>
      </c>
      <c r="CD110" s="76">
        <v>8939</v>
      </c>
    </row>
    <row r="111" spans="2:82" ht="20.100000000000001" customHeight="1" x14ac:dyDescent="0.4">
      <c r="B111" s="70"/>
      <c r="C111" s="71" t="s">
        <v>868</v>
      </c>
      <c r="D111" s="76">
        <v>17</v>
      </c>
      <c r="E111" s="76">
        <v>22</v>
      </c>
      <c r="F111" s="76">
        <v>24</v>
      </c>
      <c r="G111" s="76">
        <v>26</v>
      </c>
      <c r="H111" s="76">
        <v>38</v>
      </c>
      <c r="I111" s="76">
        <v>21</v>
      </c>
      <c r="J111" s="76">
        <v>18</v>
      </c>
      <c r="K111" s="76">
        <v>24</v>
      </c>
      <c r="L111" s="76">
        <v>20</v>
      </c>
      <c r="M111" s="76">
        <v>26</v>
      </c>
      <c r="N111" s="76">
        <v>19</v>
      </c>
      <c r="O111" s="76">
        <v>19</v>
      </c>
      <c r="P111" s="76">
        <v>26</v>
      </c>
      <c r="Q111" s="76">
        <v>29</v>
      </c>
      <c r="R111" s="76">
        <v>19</v>
      </c>
      <c r="S111" s="76">
        <v>29</v>
      </c>
      <c r="T111" s="76">
        <v>23</v>
      </c>
      <c r="U111" s="76">
        <v>21</v>
      </c>
      <c r="V111" s="76">
        <v>14</v>
      </c>
      <c r="W111" s="76">
        <v>45</v>
      </c>
      <c r="X111" s="76">
        <v>35</v>
      </c>
      <c r="Y111" s="76">
        <v>26</v>
      </c>
      <c r="Z111" s="76">
        <v>50</v>
      </c>
      <c r="AA111" s="76">
        <v>34</v>
      </c>
      <c r="AB111" s="76">
        <v>21</v>
      </c>
      <c r="AC111" s="76">
        <v>24</v>
      </c>
      <c r="AD111" s="76">
        <v>33</v>
      </c>
      <c r="AE111" s="76">
        <v>34</v>
      </c>
      <c r="AF111" s="76">
        <v>39</v>
      </c>
      <c r="AG111" s="76">
        <v>41</v>
      </c>
      <c r="AH111" s="76">
        <v>50</v>
      </c>
      <c r="AI111" s="76">
        <v>51</v>
      </c>
      <c r="AJ111" s="76">
        <v>43</v>
      </c>
      <c r="AK111" s="76">
        <v>44</v>
      </c>
      <c r="AL111" s="76">
        <v>40</v>
      </c>
      <c r="AM111" s="76">
        <v>52</v>
      </c>
      <c r="AN111" s="76">
        <v>33</v>
      </c>
      <c r="AO111" s="76">
        <v>47</v>
      </c>
      <c r="AP111" s="76">
        <v>65</v>
      </c>
      <c r="AQ111" s="76">
        <v>78</v>
      </c>
      <c r="AR111" s="76">
        <v>59</v>
      </c>
      <c r="AS111" s="76">
        <v>84</v>
      </c>
      <c r="AT111" s="76">
        <v>72</v>
      </c>
      <c r="AU111" s="76">
        <v>62</v>
      </c>
      <c r="AV111" s="76">
        <v>97</v>
      </c>
      <c r="AW111" s="76">
        <v>85</v>
      </c>
      <c r="AX111" s="76">
        <v>86</v>
      </c>
      <c r="AY111" s="76">
        <v>77</v>
      </c>
      <c r="AZ111" s="76">
        <v>73</v>
      </c>
      <c r="BA111" s="76">
        <v>66</v>
      </c>
      <c r="BB111" s="76">
        <v>76</v>
      </c>
      <c r="BC111" s="76">
        <v>89</v>
      </c>
      <c r="BD111" s="76">
        <v>84</v>
      </c>
      <c r="BE111" s="76">
        <v>88</v>
      </c>
      <c r="BF111" s="76">
        <v>81</v>
      </c>
      <c r="BG111" s="76">
        <v>72</v>
      </c>
      <c r="BH111" s="76">
        <v>87</v>
      </c>
      <c r="BI111" s="76">
        <v>80</v>
      </c>
      <c r="BJ111" s="76">
        <v>93</v>
      </c>
      <c r="BK111" s="76">
        <v>92</v>
      </c>
      <c r="BL111" s="76">
        <v>95</v>
      </c>
      <c r="BM111" s="76">
        <v>109</v>
      </c>
      <c r="BN111" s="76">
        <v>83</v>
      </c>
      <c r="BO111" s="76">
        <v>74</v>
      </c>
      <c r="BP111" s="76">
        <v>81</v>
      </c>
      <c r="BQ111" s="76">
        <v>102</v>
      </c>
      <c r="BR111" s="76">
        <v>93</v>
      </c>
      <c r="BS111" s="76">
        <v>93</v>
      </c>
      <c r="BT111" s="76">
        <v>74</v>
      </c>
      <c r="BU111" s="76">
        <v>89</v>
      </c>
      <c r="BV111" s="76">
        <v>71</v>
      </c>
      <c r="BW111" s="76">
        <v>77</v>
      </c>
      <c r="BX111" s="76">
        <v>82</v>
      </c>
      <c r="BY111" s="76">
        <v>106</v>
      </c>
      <c r="BZ111" s="76">
        <v>88</v>
      </c>
      <c r="CA111" s="76">
        <v>90</v>
      </c>
      <c r="CB111" s="76">
        <v>94</v>
      </c>
      <c r="CC111" s="76">
        <v>79</v>
      </c>
      <c r="CD111" s="76">
        <v>4503</v>
      </c>
    </row>
    <row r="112" spans="2:82" ht="20.100000000000001" customHeight="1" x14ac:dyDescent="0.4">
      <c r="B112" s="73"/>
      <c r="C112" s="74" t="s">
        <v>869</v>
      </c>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c r="BN112" s="77"/>
      <c r="BO112" s="77"/>
      <c r="BP112" s="77"/>
      <c r="BQ112" s="77"/>
      <c r="BR112" s="77"/>
      <c r="BS112" s="77"/>
      <c r="BT112" s="77"/>
      <c r="BU112" s="77"/>
      <c r="BV112" s="77"/>
      <c r="BW112" s="77"/>
      <c r="BX112" s="77"/>
      <c r="BY112" s="77"/>
      <c r="BZ112" s="77"/>
      <c r="CA112" s="77"/>
      <c r="CB112" s="77"/>
      <c r="CC112" s="77"/>
      <c r="CD112" s="77"/>
    </row>
  </sheetData>
  <mergeCells count="37">
    <mergeCell ref="B110:B112"/>
    <mergeCell ref="B107:B109"/>
    <mergeCell ref="B104:B106"/>
    <mergeCell ref="B101:B103"/>
    <mergeCell ref="B98:B100"/>
    <mergeCell ref="B23:B25"/>
    <mergeCell ref="B20:B22"/>
    <mergeCell ref="B17:B19"/>
    <mergeCell ref="B14:B16"/>
    <mergeCell ref="B11:B13"/>
    <mergeCell ref="B8:B10"/>
    <mergeCell ref="B62:B64"/>
    <mergeCell ref="B59:B61"/>
    <mergeCell ref="B56:B58"/>
    <mergeCell ref="B53:B55"/>
    <mergeCell ref="B50:B52"/>
    <mergeCell ref="B47:B49"/>
    <mergeCell ref="B80:B82"/>
    <mergeCell ref="B77:B79"/>
    <mergeCell ref="B74:B76"/>
    <mergeCell ref="B71:B73"/>
    <mergeCell ref="B68:B70"/>
    <mergeCell ref="B65:B67"/>
    <mergeCell ref="B95:B97"/>
    <mergeCell ref="B92:B94"/>
    <mergeCell ref="B89:B91"/>
    <mergeCell ref="B86:B88"/>
    <mergeCell ref="B83:B85"/>
    <mergeCell ref="B44:B46"/>
    <mergeCell ref="B41:B43"/>
    <mergeCell ref="B38:B40"/>
    <mergeCell ref="B35:B37"/>
    <mergeCell ref="B32:B34"/>
    <mergeCell ref="B29:B31"/>
    <mergeCell ref="B26:B28"/>
    <mergeCell ref="B5:B7"/>
    <mergeCell ref="B2:B4"/>
  </mergeCells>
  <phoneticPr fontId="5"/>
  <conditionalFormatting sqref="B2:CD98 C111:CD112 B110:CD110 C108:CD109 B107:CD107 C105:CD106 B104:CD104 C102:CD103 B101:CD101 C99:CD100">
    <cfRule type="expression" dxfId="15" priority="1">
      <formula>MOD(ROW()-1,3)=0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D20F9-456E-4439-8FA7-D2A07E7DDD7A}">
  <sheetPr published="0" codeName="Sheet16"/>
  <dimension ref="A1:AB161"/>
  <sheetViews>
    <sheetView zoomScale="40" zoomScaleNormal="40" workbookViewId="0">
      <selection activeCell="AD74" sqref="AD74"/>
    </sheetView>
  </sheetViews>
  <sheetFormatPr defaultColWidth="10.625" defaultRowHeight="15" customHeight="1" x14ac:dyDescent="0.4"/>
  <cols>
    <col min="1" max="1" width="5.625" style="40" customWidth="1"/>
    <col min="2" max="2" width="10.625" style="30"/>
    <col min="3" max="3" width="10.625" style="30" hidden="1" customWidth="1"/>
    <col min="4" max="5" width="10.625" style="21"/>
    <col min="6" max="11" width="10.625" style="41"/>
    <col min="12" max="16384" width="10.625" style="42"/>
  </cols>
  <sheetData>
    <row r="1" spans="1:28" ht="15" customHeight="1" x14ac:dyDescent="0.4">
      <c r="P1" s="40"/>
      <c r="Q1" s="30"/>
      <c r="R1" s="30"/>
      <c r="S1" s="21"/>
      <c r="T1" s="21"/>
      <c r="U1" s="41"/>
      <c r="V1" s="41"/>
      <c r="W1" s="41"/>
      <c r="X1" s="41"/>
      <c r="Y1" s="41"/>
      <c r="Z1" s="41"/>
    </row>
    <row r="2" spans="1:28" ht="15" customHeight="1" x14ac:dyDescent="0.4">
      <c r="A2" s="40" t="s">
        <v>722</v>
      </c>
      <c r="E2" s="43">
        <v>46144</v>
      </c>
      <c r="F2" s="44" t="s">
        <v>723</v>
      </c>
      <c r="G2" s="44" t="s">
        <v>724</v>
      </c>
      <c r="H2" s="44" t="s">
        <v>725</v>
      </c>
      <c r="I2" s="44" t="s">
        <v>726</v>
      </c>
      <c r="J2" s="44" t="s">
        <v>727</v>
      </c>
      <c r="K2" s="44" t="s">
        <v>728</v>
      </c>
      <c r="L2" s="44" t="s">
        <v>729</v>
      </c>
      <c r="M2" s="44" t="s">
        <v>730</v>
      </c>
      <c r="N2" s="44" t="s">
        <v>731</v>
      </c>
      <c r="P2" s="40" t="s">
        <v>722</v>
      </c>
      <c r="Q2" s="30"/>
      <c r="R2" s="30"/>
      <c r="S2" s="43">
        <v>46144</v>
      </c>
      <c r="T2" s="44" t="s">
        <v>723</v>
      </c>
      <c r="U2" s="44" t="s">
        <v>724</v>
      </c>
      <c r="V2" s="44" t="s">
        <v>725</v>
      </c>
      <c r="W2" s="44" t="s">
        <v>726</v>
      </c>
      <c r="X2" s="44" t="s">
        <v>727</v>
      </c>
      <c r="Y2" s="44" t="s">
        <v>728</v>
      </c>
      <c r="Z2" s="44" t="s">
        <v>729</v>
      </c>
      <c r="AA2" s="44" t="s">
        <v>730</v>
      </c>
      <c r="AB2" s="44" t="s">
        <v>731</v>
      </c>
    </row>
    <row r="3" spans="1:28" ht="15" customHeight="1" x14ac:dyDescent="0.4">
      <c r="A3" s="45">
        <f>INT((ROW()-ROW($A$3))/4)+1</f>
        <v>1</v>
      </c>
      <c r="B3" s="46" t="s">
        <v>732</v>
      </c>
      <c r="C3" s="46">
        <v>1</v>
      </c>
      <c r="D3" s="47" t="s">
        <v>733</v>
      </c>
      <c r="E3" s="48">
        <v>14</v>
      </c>
      <c r="F3" s="48">
        <v>131</v>
      </c>
      <c r="G3" s="48">
        <v>80</v>
      </c>
      <c r="H3" s="48">
        <v>76</v>
      </c>
      <c r="I3" s="48">
        <v>81</v>
      </c>
      <c r="J3" s="48">
        <v>119</v>
      </c>
      <c r="K3" s="48">
        <v>98</v>
      </c>
      <c r="L3" s="48">
        <v>97</v>
      </c>
      <c r="M3" s="48">
        <v>106</v>
      </c>
      <c r="N3" s="48">
        <v>101</v>
      </c>
      <c r="P3" s="46" t="s">
        <v>734</v>
      </c>
      <c r="Q3" s="46">
        <v>27</v>
      </c>
      <c r="R3" s="47" t="s">
        <v>733</v>
      </c>
      <c r="S3" s="48"/>
      <c r="T3" s="48">
        <v>32</v>
      </c>
      <c r="U3" s="48">
        <v>55</v>
      </c>
      <c r="V3" s="48">
        <v>77</v>
      </c>
      <c r="W3" s="48">
        <v>81</v>
      </c>
      <c r="X3" s="48">
        <v>62</v>
      </c>
      <c r="Y3" s="48">
        <v>63</v>
      </c>
      <c r="Z3" s="48">
        <v>69</v>
      </c>
      <c r="AA3" s="48">
        <v>78</v>
      </c>
      <c r="AB3" s="48">
        <v>76</v>
      </c>
    </row>
    <row r="4" spans="1:28" ht="15" customHeight="1" x14ac:dyDescent="0.4">
      <c r="A4" s="45">
        <f t="shared" ref="A4:A67" si="0">INT((ROW()-ROW($A$3))/4)+1</f>
        <v>1</v>
      </c>
      <c r="B4" s="46"/>
      <c r="C4" s="46"/>
      <c r="D4" s="49" t="s">
        <v>735</v>
      </c>
      <c r="E4" s="50">
        <v>5</v>
      </c>
      <c r="F4" s="50">
        <v>25</v>
      </c>
      <c r="G4" s="50">
        <v>18</v>
      </c>
      <c r="H4" s="50">
        <v>18</v>
      </c>
      <c r="I4" s="50">
        <v>13</v>
      </c>
      <c r="J4" s="50">
        <v>12</v>
      </c>
      <c r="K4" s="50">
        <v>8</v>
      </c>
      <c r="L4" s="50">
        <v>11</v>
      </c>
      <c r="M4" s="50">
        <v>12</v>
      </c>
      <c r="N4" s="50">
        <v>10</v>
      </c>
      <c r="P4" s="46"/>
      <c r="Q4" s="46"/>
      <c r="R4" s="49" t="s">
        <v>735</v>
      </c>
      <c r="S4" s="50"/>
      <c r="T4" s="50">
        <v>7</v>
      </c>
      <c r="U4" s="50">
        <v>14</v>
      </c>
      <c r="V4" s="50">
        <v>11</v>
      </c>
      <c r="W4" s="50">
        <v>8</v>
      </c>
      <c r="X4" s="50">
        <v>6</v>
      </c>
      <c r="Y4" s="50">
        <v>2</v>
      </c>
      <c r="Z4" s="50">
        <v>5</v>
      </c>
      <c r="AA4" s="50">
        <v>6</v>
      </c>
      <c r="AB4" s="50">
        <v>1</v>
      </c>
    </row>
    <row r="5" spans="1:28" ht="15" customHeight="1" x14ac:dyDescent="0.4">
      <c r="A5" s="45">
        <f t="shared" si="0"/>
        <v>1</v>
      </c>
      <c r="B5" s="46"/>
      <c r="C5" s="46"/>
      <c r="D5" s="49" t="s">
        <v>736</v>
      </c>
      <c r="E5" s="50">
        <v>0</v>
      </c>
      <c r="F5" s="50">
        <v>10</v>
      </c>
      <c r="G5" s="50">
        <v>5</v>
      </c>
      <c r="H5" s="50">
        <v>5</v>
      </c>
      <c r="I5" s="50">
        <v>8</v>
      </c>
      <c r="J5" s="50">
        <v>17</v>
      </c>
      <c r="K5" s="50">
        <v>8</v>
      </c>
      <c r="L5" s="50">
        <v>14</v>
      </c>
      <c r="M5" s="50">
        <v>12</v>
      </c>
      <c r="N5" s="50">
        <v>18</v>
      </c>
      <c r="P5" s="46"/>
      <c r="Q5" s="46"/>
      <c r="R5" s="49" t="s">
        <v>736</v>
      </c>
      <c r="S5" s="50"/>
      <c r="T5" s="50">
        <v>7</v>
      </c>
      <c r="U5" s="50">
        <v>6</v>
      </c>
      <c r="V5" s="50">
        <v>13</v>
      </c>
      <c r="W5" s="50">
        <v>21</v>
      </c>
      <c r="X5" s="50">
        <v>23</v>
      </c>
      <c r="Y5" s="50">
        <v>24</v>
      </c>
      <c r="Z5" s="50">
        <v>28</v>
      </c>
      <c r="AA5" s="50">
        <v>26</v>
      </c>
      <c r="AB5" s="50">
        <v>23</v>
      </c>
    </row>
    <row r="6" spans="1:28" ht="15" customHeight="1" x14ac:dyDescent="0.4">
      <c r="A6" s="45">
        <f t="shared" si="0"/>
        <v>1</v>
      </c>
      <c r="B6" s="46"/>
      <c r="C6" s="46"/>
      <c r="D6" s="51" t="s">
        <v>737</v>
      </c>
      <c r="E6" s="52">
        <v>0</v>
      </c>
      <c r="F6" s="52">
        <v>0.2857142857142857</v>
      </c>
      <c r="G6" s="52">
        <v>0.21739130434782608</v>
      </c>
      <c r="H6" s="52">
        <v>0.21739130434782608</v>
      </c>
      <c r="I6" s="52">
        <v>0.38095238095238093</v>
      </c>
      <c r="J6" s="52">
        <v>0.58620689655172409</v>
      </c>
      <c r="K6" s="52">
        <v>0.5</v>
      </c>
      <c r="L6" s="52">
        <v>0.56000000000000005</v>
      </c>
      <c r="M6" s="52">
        <v>0.5</v>
      </c>
      <c r="N6" s="52">
        <f t="shared" ref="N6" si="1">IFERROR(N5/(N4+N5),"")</f>
        <v>0.6428571428571429</v>
      </c>
      <c r="P6" s="46"/>
      <c r="Q6" s="46"/>
      <c r="R6" s="51" t="s">
        <v>737</v>
      </c>
      <c r="S6" s="52" t="s">
        <v>738</v>
      </c>
      <c r="T6" s="52">
        <v>0.5</v>
      </c>
      <c r="U6" s="52">
        <v>0.3</v>
      </c>
      <c r="V6" s="52">
        <v>0.54166666666666663</v>
      </c>
      <c r="W6" s="52">
        <v>0.72413793103448276</v>
      </c>
      <c r="X6" s="52">
        <v>0.7931034482758621</v>
      </c>
      <c r="Y6" s="52">
        <v>0.92307692307692313</v>
      </c>
      <c r="Z6" s="52">
        <v>0.84848484848484851</v>
      </c>
      <c r="AA6" s="52">
        <v>0.8125</v>
      </c>
      <c r="AB6" s="52">
        <f t="shared" ref="AB6" si="2">IFERROR(AB5/(AB4+AB5),"")</f>
        <v>0.95833333333333337</v>
      </c>
    </row>
    <row r="7" spans="1:28" ht="15" customHeight="1" x14ac:dyDescent="0.4">
      <c r="A7" s="45">
        <f t="shared" si="0"/>
        <v>2</v>
      </c>
      <c r="B7" s="46" t="s">
        <v>739</v>
      </c>
      <c r="C7" s="46">
        <v>2</v>
      </c>
      <c r="D7" s="47" t="s">
        <v>733</v>
      </c>
      <c r="E7" s="48">
        <v>17</v>
      </c>
      <c r="F7" s="48">
        <v>59</v>
      </c>
      <c r="G7" s="48">
        <v>77</v>
      </c>
      <c r="H7" s="48">
        <v>63</v>
      </c>
      <c r="I7" s="48">
        <v>70</v>
      </c>
      <c r="J7" s="48">
        <v>33</v>
      </c>
      <c r="K7" s="48">
        <v>64</v>
      </c>
      <c r="L7" s="48">
        <v>77</v>
      </c>
      <c r="M7" s="48">
        <v>75</v>
      </c>
      <c r="N7" s="48">
        <v>84</v>
      </c>
      <c r="P7" s="46" t="s">
        <v>740</v>
      </c>
      <c r="Q7" s="46">
        <v>28</v>
      </c>
      <c r="R7" s="47" t="s">
        <v>733</v>
      </c>
      <c r="S7" s="48"/>
      <c r="T7" s="48" t="s">
        <v>738</v>
      </c>
      <c r="U7" s="48" t="s">
        <v>738</v>
      </c>
      <c r="V7" s="48">
        <v>58</v>
      </c>
      <c r="W7" s="48">
        <v>47</v>
      </c>
      <c r="X7" s="48">
        <v>46</v>
      </c>
      <c r="Y7" s="48">
        <v>61</v>
      </c>
      <c r="Z7" s="48">
        <v>57</v>
      </c>
      <c r="AA7" s="48">
        <v>60</v>
      </c>
      <c r="AB7" s="48">
        <v>75</v>
      </c>
    </row>
    <row r="8" spans="1:28" ht="15" customHeight="1" x14ac:dyDescent="0.4">
      <c r="A8" s="45">
        <f t="shared" si="0"/>
        <v>2</v>
      </c>
      <c r="B8" s="46"/>
      <c r="C8" s="46"/>
      <c r="D8" s="49" t="s">
        <v>735</v>
      </c>
      <c r="E8" s="50">
        <v>2</v>
      </c>
      <c r="F8" s="50">
        <v>8</v>
      </c>
      <c r="G8" s="50">
        <v>14</v>
      </c>
      <c r="H8" s="50">
        <v>12</v>
      </c>
      <c r="I8" s="50">
        <v>11</v>
      </c>
      <c r="J8" s="50">
        <v>0</v>
      </c>
      <c r="K8" s="50">
        <v>4</v>
      </c>
      <c r="L8" s="50">
        <v>7</v>
      </c>
      <c r="M8" s="50">
        <v>7</v>
      </c>
      <c r="N8" s="50">
        <v>2</v>
      </c>
      <c r="P8" s="46"/>
      <c r="Q8" s="46"/>
      <c r="R8" s="49" t="s">
        <v>735</v>
      </c>
      <c r="S8" s="50"/>
      <c r="T8" s="50" t="s">
        <v>738</v>
      </c>
      <c r="U8" s="50" t="s">
        <v>738</v>
      </c>
      <c r="V8" s="50">
        <v>21</v>
      </c>
      <c r="W8" s="50">
        <v>22</v>
      </c>
      <c r="X8" s="50">
        <v>17</v>
      </c>
      <c r="Y8" s="50">
        <v>2</v>
      </c>
      <c r="Z8" s="50">
        <v>4</v>
      </c>
      <c r="AA8" s="50">
        <v>3</v>
      </c>
      <c r="AB8" s="50">
        <v>1</v>
      </c>
    </row>
    <row r="9" spans="1:28" ht="15" customHeight="1" x14ac:dyDescent="0.4">
      <c r="A9" s="45">
        <f t="shared" si="0"/>
        <v>2</v>
      </c>
      <c r="B9" s="46"/>
      <c r="C9" s="46"/>
      <c r="D9" s="49" t="s">
        <v>736</v>
      </c>
      <c r="E9" s="50">
        <v>3</v>
      </c>
      <c r="F9" s="50">
        <v>8</v>
      </c>
      <c r="G9" s="50">
        <v>5</v>
      </c>
      <c r="H9" s="50">
        <v>8</v>
      </c>
      <c r="I9" s="50">
        <v>9</v>
      </c>
      <c r="J9" s="50">
        <v>6</v>
      </c>
      <c r="K9" s="50">
        <v>10</v>
      </c>
      <c r="L9" s="50">
        <v>12</v>
      </c>
      <c r="M9" s="50">
        <v>16</v>
      </c>
      <c r="N9" s="50">
        <v>15</v>
      </c>
      <c r="P9" s="46"/>
      <c r="Q9" s="46"/>
      <c r="R9" s="49" t="s">
        <v>736</v>
      </c>
      <c r="S9" s="50"/>
      <c r="T9" s="50" t="s">
        <v>738</v>
      </c>
      <c r="U9" s="50" t="s">
        <v>738</v>
      </c>
      <c r="V9" s="50" t="s">
        <v>741</v>
      </c>
      <c r="W9" s="50" t="s">
        <v>741</v>
      </c>
      <c r="X9" s="50" t="s">
        <v>741</v>
      </c>
      <c r="Y9" s="50">
        <v>17</v>
      </c>
      <c r="Z9" s="50">
        <v>12</v>
      </c>
      <c r="AA9" s="50">
        <v>16</v>
      </c>
      <c r="AB9" s="50">
        <v>19</v>
      </c>
    </row>
    <row r="10" spans="1:28" ht="15" customHeight="1" x14ac:dyDescent="0.4">
      <c r="A10" s="45">
        <f t="shared" si="0"/>
        <v>2</v>
      </c>
      <c r="B10" s="46"/>
      <c r="C10" s="46"/>
      <c r="D10" s="51" t="s">
        <v>737</v>
      </c>
      <c r="E10" s="52">
        <v>0.6</v>
      </c>
      <c r="F10" s="52">
        <v>0.5</v>
      </c>
      <c r="G10" s="52">
        <v>0.26315789473684209</v>
      </c>
      <c r="H10" s="52">
        <v>0.4</v>
      </c>
      <c r="I10" s="52">
        <v>0.45</v>
      </c>
      <c r="J10" s="52">
        <v>1</v>
      </c>
      <c r="K10" s="52">
        <v>0.7142857142857143</v>
      </c>
      <c r="L10" s="52">
        <v>0.63157894736842102</v>
      </c>
      <c r="M10" s="52">
        <v>0.69565217391304346</v>
      </c>
      <c r="N10" s="52">
        <f t="shared" ref="N10" si="3">IFERROR(N9/(N8+N9),"")</f>
        <v>0.88235294117647056</v>
      </c>
      <c r="P10" s="46"/>
      <c r="Q10" s="46"/>
      <c r="R10" s="51" t="s">
        <v>737</v>
      </c>
      <c r="S10" s="52" t="s">
        <v>738</v>
      </c>
      <c r="T10" s="52" t="s">
        <v>738</v>
      </c>
      <c r="U10" s="52" t="s">
        <v>738</v>
      </c>
      <c r="V10" s="52" t="s">
        <v>738</v>
      </c>
      <c r="W10" s="52" t="s">
        <v>738</v>
      </c>
      <c r="X10" s="52" t="s">
        <v>738</v>
      </c>
      <c r="Y10" s="52">
        <v>0.89473684210526316</v>
      </c>
      <c r="Z10" s="52">
        <v>0.75</v>
      </c>
      <c r="AA10" s="52">
        <v>0.84210526315789469</v>
      </c>
      <c r="AB10" s="52">
        <f t="shared" ref="AB10" si="4">IFERROR(AB9/(AB8+AB9),"")</f>
        <v>0.95</v>
      </c>
    </row>
    <row r="11" spans="1:28" ht="15" customHeight="1" x14ac:dyDescent="0.4">
      <c r="A11" s="45">
        <f t="shared" si="0"/>
        <v>3</v>
      </c>
      <c r="B11" s="53" t="s">
        <v>742</v>
      </c>
      <c r="C11" s="46">
        <v>3</v>
      </c>
      <c r="D11" s="47" t="s">
        <v>733</v>
      </c>
      <c r="E11" s="48">
        <v>28</v>
      </c>
      <c r="F11" s="48">
        <v>125</v>
      </c>
      <c r="G11" s="48">
        <v>107</v>
      </c>
      <c r="H11" s="48">
        <v>89</v>
      </c>
      <c r="I11" s="48">
        <v>99</v>
      </c>
      <c r="J11" s="48">
        <v>148</v>
      </c>
      <c r="K11" s="48">
        <v>108</v>
      </c>
      <c r="L11" s="48">
        <v>113</v>
      </c>
      <c r="M11" s="48">
        <v>139</v>
      </c>
      <c r="N11" s="48">
        <v>122</v>
      </c>
      <c r="P11" s="46" t="s">
        <v>743</v>
      </c>
      <c r="Q11" s="46">
        <v>29</v>
      </c>
      <c r="R11" s="47" t="s">
        <v>733</v>
      </c>
      <c r="S11" s="48">
        <v>15</v>
      </c>
      <c r="T11" s="48">
        <v>73</v>
      </c>
      <c r="U11" s="48">
        <v>76</v>
      </c>
      <c r="V11" s="48">
        <v>52</v>
      </c>
      <c r="W11" s="48">
        <v>61</v>
      </c>
      <c r="X11" s="48">
        <v>51</v>
      </c>
      <c r="Y11" s="48">
        <v>89</v>
      </c>
      <c r="Z11" s="48">
        <v>97</v>
      </c>
      <c r="AA11" s="48">
        <v>81</v>
      </c>
      <c r="AB11" s="48">
        <v>84</v>
      </c>
    </row>
    <row r="12" spans="1:28" ht="15" customHeight="1" x14ac:dyDescent="0.4">
      <c r="A12" s="45">
        <f t="shared" si="0"/>
        <v>3</v>
      </c>
      <c r="B12" s="53"/>
      <c r="C12" s="46"/>
      <c r="D12" s="49" t="s">
        <v>735</v>
      </c>
      <c r="E12" s="50">
        <v>9</v>
      </c>
      <c r="F12" s="50">
        <v>42</v>
      </c>
      <c r="G12" s="50">
        <v>35</v>
      </c>
      <c r="H12" s="50">
        <v>34</v>
      </c>
      <c r="I12" s="50">
        <v>37</v>
      </c>
      <c r="J12" s="50">
        <v>20</v>
      </c>
      <c r="K12" s="50">
        <v>18</v>
      </c>
      <c r="L12" s="50">
        <v>27</v>
      </c>
      <c r="M12" s="50">
        <v>25</v>
      </c>
      <c r="N12" s="50">
        <v>25</v>
      </c>
      <c r="P12" s="46"/>
      <c r="Q12" s="46"/>
      <c r="R12" s="49" t="s">
        <v>735</v>
      </c>
      <c r="S12" s="50">
        <v>6</v>
      </c>
      <c r="T12" s="50">
        <v>37</v>
      </c>
      <c r="U12" s="50">
        <v>16</v>
      </c>
      <c r="V12" s="50">
        <v>8</v>
      </c>
      <c r="W12" s="50">
        <v>6</v>
      </c>
      <c r="X12" s="50">
        <v>3</v>
      </c>
      <c r="Y12" s="50">
        <v>5</v>
      </c>
      <c r="Z12" s="50">
        <v>3</v>
      </c>
      <c r="AA12" s="50">
        <v>2</v>
      </c>
      <c r="AB12" s="50">
        <v>3</v>
      </c>
    </row>
    <row r="13" spans="1:28" ht="15" customHeight="1" x14ac:dyDescent="0.4">
      <c r="A13" s="45">
        <f t="shared" si="0"/>
        <v>3</v>
      </c>
      <c r="B13" s="53"/>
      <c r="C13" s="46"/>
      <c r="D13" s="49" t="s">
        <v>736</v>
      </c>
      <c r="E13" s="50">
        <v>6</v>
      </c>
      <c r="F13" s="50">
        <v>12</v>
      </c>
      <c r="G13" s="50">
        <v>10</v>
      </c>
      <c r="H13" s="50">
        <v>15</v>
      </c>
      <c r="I13" s="50">
        <v>6</v>
      </c>
      <c r="J13" s="50">
        <v>19</v>
      </c>
      <c r="K13" s="50">
        <v>26</v>
      </c>
      <c r="L13" s="50">
        <v>17</v>
      </c>
      <c r="M13" s="50">
        <v>19</v>
      </c>
      <c r="N13" s="50">
        <v>18</v>
      </c>
      <c r="P13" s="46"/>
      <c r="Q13" s="46"/>
      <c r="R13" s="49" t="s">
        <v>736</v>
      </c>
      <c r="S13" s="50">
        <v>0</v>
      </c>
      <c r="T13" s="50">
        <v>6</v>
      </c>
      <c r="U13" s="50">
        <v>15</v>
      </c>
      <c r="V13" s="50">
        <v>14</v>
      </c>
      <c r="W13" s="50">
        <v>23</v>
      </c>
      <c r="X13" s="50">
        <v>15</v>
      </c>
      <c r="Y13" s="50">
        <v>32</v>
      </c>
      <c r="Z13" s="50">
        <v>31</v>
      </c>
      <c r="AA13" s="50">
        <v>34</v>
      </c>
      <c r="AB13" s="50">
        <v>29</v>
      </c>
    </row>
    <row r="14" spans="1:28" ht="15" customHeight="1" x14ac:dyDescent="0.4">
      <c r="A14" s="45">
        <f t="shared" si="0"/>
        <v>3</v>
      </c>
      <c r="B14" s="53"/>
      <c r="C14" s="46"/>
      <c r="D14" s="51" t="s">
        <v>737</v>
      </c>
      <c r="E14" s="52">
        <v>0.4</v>
      </c>
      <c r="F14" s="52">
        <v>0.22222222222222221</v>
      </c>
      <c r="G14" s="52">
        <v>0.22222222222222221</v>
      </c>
      <c r="H14" s="52">
        <v>0.30612244897959184</v>
      </c>
      <c r="I14" s="52">
        <v>0.13953488372093023</v>
      </c>
      <c r="J14" s="52">
        <v>0.48717948717948717</v>
      </c>
      <c r="K14" s="52">
        <v>0.59090909090909094</v>
      </c>
      <c r="L14" s="52">
        <v>0.38636363636363635</v>
      </c>
      <c r="M14" s="52">
        <v>0.43181818181818182</v>
      </c>
      <c r="N14" s="52">
        <f t="shared" ref="N14" si="5">IFERROR(N13/(N12+N13),"")</f>
        <v>0.41860465116279072</v>
      </c>
      <c r="P14" s="46"/>
      <c r="Q14" s="46"/>
      <c r="R14" s="51" t="s">
        <v>737</v>
      </c>
      <c r="S14" s="52">
        <v>0</v>
      </c>
      <c r="T14" s="52">
        <v>0.13953488372093023</v>
      </c>
      <c r="U14" s="52">
        <v>0.4838709677419355</v>
      </c>
      <c r="V14" s="52">
        <v>0.63636363636363635</v>
      </c>
      <c r="W14" s="52">
        <v>0.7931034482758621</v>
      </c>
      <c r="X14" s="52">
        <v>0.83333333333333337</v>
      </c>
      <c r="Y14" s="52">
        <v>0.86486486486486491</v>
      </c>
      <c r="Z14" s="52">
        <v>0.91176470588235292</v>
      </c>
      <c r="AA14" s="52">
        <v>0.94444444444444442</v>
      </c>
      <c r="AB14" s="52">
        <f t="shared" ref="AB14" si="6">IFERROR(AB13/(AB12+AB13),"")</f>
        <v>0.90625</v>
      </c>
    </row>
    <row r="15" spans="1:28" ht="15" customHeight="1" x14ac:dyDescent="0.4">
      <c r="A15" s="45">
        <f t="shared" si="0"/>
        <v>4</v>
      </c>
      <c r="B15" s="46" t="s">
        <v>744</v>
      </c>
      <c r="C15" s="46">
        <v>4</v>
      </c>
      <c r="D15" s="47" t="s">
        <v>733</v>
      </c>
      <c r="E15" s="48">
        <v>21</v>
      </c>
      <c r="F15" s="48">
        <v>126</v>
      </c>
      <c r="G15" s="48">
        <v>101</v>
      </c>
      <c r="H15" s="48">
        <v>92</v>
      </c>
      <c r="I15" s="48">
        <v>48</v>
      </c>
      <c r="J15" s="48">
        <v>99</v>
      </c>
      <c r="K15" s="48">
        <v>101</v>
      </c>
      <c r="L15" s="48">
        <v>80</v>
      </c>
      <c r="M15" s="48">
        <v>87</v>
      </c>
      <c r="N15" s="48">
        <v>90</v>
      </c>
      <c r="P15" s="46" t="s">
        <v>745</v>
      </c>
      <c r="Q15" s="46">
        <v>30</v>
      </c>
      <c r="R15" s="47" t="s">
        <v>733</v>
      </c>
      <c r="S15" s="48"/>
      <c r="T15" s="48" t="s">
        <v>738</v>
      </c>
      <c r="U15" s="48" t="s">
        <v>738</v>
      </c>
      <c r="V15" s="48" t="s">
        <v>738</v>
      </c>
      <c r="W15" s="48">
        <v>80</v>
      </c>
      <c r="X15" s="48">
        <v>80</v>
      </c>
      <c r="Y15" s="48">
        <v>78</v>
      </c>
      <c r="Z15" s="48">
        <v>65</v>
      </c>
      <c r="AA15" s="48">
        <v>86</v>
      </c>
      <c r="AB15" s="48">
        <v>77</v>
      </c>
    </row>
    <row r="16" spans="1:28" ht="15" customHeight="1" x14ac:dyDescent="0.4">
      <c r="A16" s="45">
        <f t="shared" si="0"/>
        <v>4</v>
      </c>
      <c r="B16" s="46"/>
      <c r="C16" s="46"/>
      <c r="D16" s="49" t="s">
        <v>735</v>
      </c>
      <c r="E16" s="50">
        <v>4</v>
      </c>
      <c r="F16" s="50">
        <v>28</v>
      </c>
      <c r="G16" s="50">
        <v>23</v>
      </c>
      <c r="H16" s="50">
        <v>19</v>
      </c>
      <c r="I16" s="50">
        <v>6</v>
      </c>
      <c r="J16" s="50">
        <v>25</v>
      </c>
      <c r="K16" s="50">
        <v>10</v>
      </c>
      <c r="L16" s="50">
        <v>7</v>
      </c>
      <c r="M16" s="50">
        <v>3</v>
      </c>
      <c r="N16" s="50">
        <v>4</v>
      </c>
      <c r="P16" s="46"/>
      <c r="Q16" s="46"/>
      <c r="R16" s="49" t="s">
        <v>735</v>
      </c>
      <c r="S16" s="50"/>
      <c r="T16" s="50" t="s">
        <v>738</v>
      </c>
      <c r="U16" s="50" t="s">
        <v>738</v>
      </c>
      <c r="V16" s="50" t="s">
        <v>738</v>
      </c>
      <c r="W16" s="50">
        <v>28</v>
      </c>
      <c r="X16" s="50">
        <v>26</v>
      </c>
      <c r="Y16" s="50">
        <v>4</v>
      </c>
      <c r="Z16" s="50">
        <v>2</v>
      </c>
      <c r="AA16" s="50">
        <v>7</v>
      </c>
      <c r="AB16" s="50">
        <v>7</v>
      </c>
    </row>
    <row r="17" spans="1:28" ht="15" customHeight="1" x14ac:dyDescent="0.4">
      <c r="A17" s="45">
        <f t="shared" si="0"/>
        <v>4</v>
      </c>
      <c r="B17" s="46"/>
      <c r="C17" s="46"/>
      <c r="D17" s="49" t="s">
        <v>736</v>
      </c>
      <c r="E17" s="50">
        <v>5</v>
      </c>
      <c r="F17" s="50">
        <v>24</v>
      </c>
      <c r="G17" s="50">
        <v>21</v>
      </c>
      <c r="H17" s="50">
        <v>19</v>
      </c>
      <c r="I17" s="50">
        <v>12</v>
      </c>
      <c r="J17" s="50">
        <v>16</v>
      </c>
      <c r="K17" s="50">
        <v>30</v>
      </c>
      <c r="L17" s="50">
        <v>26</v>
      </c>
      <c r="M17" s="50">
        <v>28</v>
      </c>
      <c r="N17" s="50">
        <v>23</v>
      </c>
      <c r="P17" s="46"/>
      <c r="Q17" s="46"/>
      <c r="R17" s="49" t="s">
        <v>736</v>
      </c>
      <c r="S17" s="50"/>
      <c r="T17" s="50" t="s">
        <v>738</v>
      </c>
      <c r="U17" s="50" t="s">
        <v>738</v>
      </c>
      <c r="V17" s="50" t="s">
        <v>738</v>
      </c>
      <c r="W17" s="50" t="s">
        <v>741</v>
      </c>
      <c r="X17" s="50" t="s">
        <v>741</v>
      </c>
      <c r="Y17" s="50">
        <v>16</v>
      </c>
      <c r="Z17" s="50">
        <v>20</v>
      </c>
      <c r="AA17" s="50">
        <v>28</v>
      </c>
      <c r="AB17" s="50">
        <v>21</v>
      </c>
    </row>
    <row r="18" spans="1:28" ht="15" customHeight="1" x14ac:dyDescent="0.4">
      <c r="A18" s="45">
        <f t="shared" si="0"/>
        <v>4</v>
      </c>
      <c r="B18" s="46"/>
      <c r="C18" s="46"/>
      <c r="D18" s="51" t="s">
        <v>737</v>
      </c>
      <c r="E18" s="52">
        <v>0.55555555555555558</v>
      </c>
      <c r="F18" s="52">
        <v>0.46153846153846156</v>
      </c>
      <c r="G18" s="52">
        <v>0.47727272727272729</v>
      </c>
      <c r="H18" s="52">
        <v>0.5</v>
      </c>
      <c r="I18" s="52">
        <v>0.66666666666666663</v>
      </c>
      <c r="J18" s="52">
        <v>0.3902439024390244</v>
      </c>
      <c r="K18" s="52">
        <v>0.75</v>
      </c>
      <c r="L18" s="52">
        <v>0.78787878787878785</v>
      </c>
      <c r="M18" s="52">
        <v>0.90322580645161288</v>
      </c>
      <c r="N18" s="52">
        <f t="shared" ref="N18" si="7">IFERROR(N17/(N16+N17),"")</f>
        <v>0.85185185185185186</v>
      </c>
      <c r="P18" s="46"/>
      <c r="Q18" s="46"/>
      <c r="R18" s="51" t="s">
        <v>737</v>
      </c>
      <c r="S18" s="52" t="s">
        <v>738</v>
      </c>
      <c r="T18" s="52" t="s">
        <v>738</v>
      </c>
      <c r="U18" s="52" t="s">
        <v>738</v>
      </c>
      <c r="V18" s="52" t="s">
        <v>738</v>
      </c>
      <c r="W18" s="52" t="s">
        <v>738</v>
      </c>
      <c r="X18" s="52" t="s">
        <v>738</v>
      </c>
      <c r="Y18" s="52">
        <v>0.8</v>
      </c>
      <c r="Z18" s="52">
        <v>0.90909090909090906</v>
      </c>
      <c r="AA18" s="52">
        <v>0.8</v>
      </c>
      <c r="AB18" s="52">
        <f t="shared" ref="AB18" si="8">IFERROR(AB17/(AB16+AB17),"")</f>
        <v>0.75</v>
      </c>
    </row>
    <row r="19" spans="1:28" ht="15" customHeight="1" x14ac:dyDescent="0.4">
      <c r="A19" s="45">
        <f t="shared" si="0"/>
        <v>5</v>
      </c>
      <c r="B19" s="46" t="s">
        <v>746</v>
      </c>
      <c r="C19" s="46">
        <v>5</v>
      </c>
      <c r="D19" s="47" t="s">
        <v>733</v>
      </c>
      <c r="E19" s="48">
        <v>19</v>
      </c>
      <c r="F19" s="48">
        <v>104</v>
      </c>
      <c r="G19" s="48">
        <v>65</v>
      </c>
      <c r="H19" s="48">
        <v>72</v>
      </c>
      <c r="I19" s="48">
        <v>56</v>
      </c>
      <c r="J19" s="48">
        <v>74</v>
      </c>
      <c r="K19" s="48">
        <v>79</v>
      </c>
      <c r="L19" s="48">
        <v>87</v>
      </c>
      <c r="M19" s="48">
        <v>72</v>
      </c>
      <c r="N19" s="48">
        <v>73</v>
      </c>
      <c r="P19" s="46" t="s">
        <v>747</v>
      </c>
      <c r="Q19" s="46">
        <v>31</v>
      </c>
      <c r="R19" s="47" t="s">
        <v>733</v>
      </c>
      <c r="S19" s="48"/>
      <c r="T19" s="48" t="s">
        <v>738</v>
      </c>
      <c r="U19" s="48" t="s">
        <v>738</v>
      </c>
      <c r="V19" s="48" t="s">
        <v>738</v>
      </c>
      <c r="W19" s="48">
        <v>54</v>
      </c>
      <c r="X19" s="48">
        <v>78</v>
      </c>
      <c r="Y19" s="48">
        <v>74</v>
      </c>
      <c r="Z19" s="48">
        <v>72</v>
      </c>
      <c r="AA19" s="48">
        <v>85</v>
      </c>
      <c r="AB19" s="48">
        <v>77</v>
      </c>
    </row>
    <row r="20" spans="1:28" ht="15" customHeight="1" x14ac:dyDescent="0.4">
      <c r="A20" s="45">
        <f t="shared" si="0"/>
        <v>5</v>
      </c>
      <c r="B20" s="46"/>
      <c r="C20" s="46"/>
      <c r="D20" s="49" t="s">
        <v>735</v>
      </c>
      <c r="E20" s="50">
        <v>13</v>
      </c>
      <c r="F20" s="50">
        <v>51</v>
      </c>
      <c r="G20" s="50">
        <v>29</v>
      </c>
      <c r="H20" s="50">
        <v>30</v>
      </c>
      <c r="I20" s="50">
        <v>27</v>
      </c>
      <c r="J20" s="50">
        <v>20</v>
      </c>
      <c r="K20" s="50">
        <v>12</v>
      </c>
      <c r="L20" s="50">
        <v>12</v>
      </c>
      <c r="M20" s="50">
        <v>5</v>
      </c>
      <c r="N20" s="50">
        <v>5</v>
      </c>
      <c r="P20" s="46"/>
      <c r="Q20" s="46"/>
      <c r="R20" s="49" t="s">
        <v>735</v>
      </c>
      <c r="S20" s="50"/>
      <c r="T20" s="50" t="s">
        <v>738</v>
      </c>
      <c r="U20" s="50" t="s">
        <v>738</v>
      </c>
      <c r="V20" s="50" t="s">
        <v>738</v>
      </c>
      <c r="W20" s="50">
        <v>13</v>
      </c>
      <c r="X20" s="50">
        <v>22</v>
      </c>
      <c r="Y20" s="50">
        <v>3</v>
      </c>
      <c r="Z20" s="50">
        <v>2</v>
      </c>
      <c r="AA20" s="50">
        <v>2</v>
      </c>
      <c r="AB20" s="50">
        <v>4</v>
      </c>
    </row>
    <row r="21" spans="1:28" ht="15" customHeight="1" x14ac:dyDescent="0.4">
      <c r="A21" s="45">
        <f t="shared" si="0"/>
        <v>5</v>
      </c>
      <c r="B21" s="46"/>
      <c r="C21" s="46"/>
      <c r="D21" s="49" t="s">
        <v>736</v>
      </c>
      <c r="E21" s="50">
        <v>0</v>
      </c>
      <c r="F21" s="50">
        <v>10</v>
      </c>
      <c r="G21" s="50">
        <v>1</v>
      </c>
      <c r="H21" s="50">
        <v>2</v>
      </c>
      <c r="I21" s="50">
        <v>3</v>
      </c>
      <c r="J21" s="50">
        <v>13</v>
      </c>
      <c r="K21" s="50">
        <v>14</v>
      </c>
      <c r="L21" s="50">
        <v>15</v>
      </c>
      <c r="M21" s="50">
        <v>21</v>
      </c>
      <c r="N21" s="50">
        <v>21</v>
      </c>
      <c r="P21" s="46"/>
      <c r="Q21" s="46"/>
      <c r="R21" s="49" t="s">
        <v>736</v>
      </c>
      <c r="S21" s="50"/>
      <c r="T21" s="50" t="s">
        <v>738</v>
      </c>
      <c r="U21" s="50" t="s">
        <v>738</v>
      </c>
      <c r="V21" s="50" t="s">
        <v>738</v>
      </c>
      <c r="W21" s="50" t="s">
        <v>741</v>
      </c>
      <c r="X21" s="50" t="s">
        <v>741</v>
      </c>
      <c r="Y21" s="50">
        <v>16</v>
      </c>
      <c r="Z21" s="50">
        <v>17</v>
      </c>
      <c r="AA21" s="50">
        <v>22</v>
      </c>
      <c r="AB21" s="50">
        <v>18</v>
      </c>
    </row>
    <row r="22" spans="1:28" ht="15" customHeight="1" x14ac:dyDescent="0.4">
      <c r="A22" s="45">
        <f t="shared" si="0"/>
        <v>5</v>
      </c>
      <c r="B22" s="46"/>
      <c r="C22" s="46"/>
      <c r="D22" s="51" t="s">
        <v>737</v>
      </c>
      <c r="E22" s="52">
        <v>0</v>
      </c>
      <c r="F22" s="52">
        <v>0.16393442622950818</v>
      </c>
      <c r="G22" s="52">
        <v>3.3333333333333333E-2</v>
      </c>
      <c r="H22" s="52">
        <v>6.25E-2</v>
      </c>
      <c r="I22" s="52">
        <v>0.1</v>
      </c>
      <c r="J22" s="52">
        <v>0.39393939393939392</v>
      </c>
      <c r="K22" s="52">
        <v>0.53846153846153844</v>
      </c>
      <c r="L22" s="52">
        <v>0.55555555555555558</v>
      </c>
      <c r="M22" s="52">
        <v>0.80769230769230771</v>
      </c>
      <c r="N22" s="52">
        <f t="shared" ref="N22" si="9">IFERROR(N21/(N20+N21),"")</f>
        <v>0.80769230769230771</v>
      </c>
      <c r="P22" s="46"/>
      <c r="Q22" s="46"/>
      <c r="R22" s="51" t="s">
        <v>737</v>
      </c>
      <c r="S22" s="52" t="s">
        <v>738</v>
      </c>
      <c r="T22" s="52" t="s">
        <v>738</v>
      </c>
      <c r="U22" s="52" t="s">
        <v>738</v>
      </c>
      <c r="V22" s="52" t="s">
        <v>738</v>
      </c>
      <c r="W22" s="52" t="s">
        <v>738</v>
      </c>
      <c r="X22" s="52" t="s">
        <v>738</v>
      </c>
      <c r="Y22" s="52">
        <v>0.84210526315789469</v>
      </c>
      <c r="Z22" s="52">
        <v>0.89473684210526316</v>
      </c>
      <c r="AA22" s="52">
        <v>0.91666666666666663</v>
      </c>
      <c r="AB22" s="52">
        <f t="shared" ref="AB22" si="10">IFERROR(AB21/(AB20+AB21),"")</f>
        <v>0.81818181818181823</v>
      </c>
    </row>
    <row r="23" spans="1:28" ht="15" customHeight="1" x14ac:dyDescent="0.4">
      <c r="A23" s="45">
        <f t="shared" si="0"/>
        <v>6</v>
      </c>
      <c r="B23" s="46" t="s">
        <v>748</v>
      </c>
      <c r="C23" s="46">
        <v>6</v>
      </c>
      <c r="D23" s="47" t="s">
        <v>733</v>
      </c>
      <c r="E23" s="48">
        <v>20</v>
      </c>
      <c r="F23" s="48">
        <v>100</v>
      </c>
      <c r="G23" s="48">
        <v>74</v>
      </c>
      <c r="H23" s="48">
        <v>90</v>
      </c>
      <c r="I23" s="48">
        <v>76</v>
      </c>
      <c r="J23" s="48">
        <v>109</v>
      </c>
      <c r="K23" s="48">
        <v>101</v>
      </c>
      <c r="L23" s="48">
        <v>105</v>
      </c>
      <c r="M23" s="48">
        <v>95</v>
      </c>
      <c r="N23" s="48">
        <v>79</v>
      </c>
      <c r="P23" s="46" t="s">
        <v>749</v>
      </c>
      <c r="Q23" s="46">
        <v>32</v>
      </c>
      <c r="R23" s="47" t="s">
        <v>733</v>
      </c>
      <c r="S23" s="48"/>
      <c r="T23" s="48" t="s">
        <v>738</v>
      </c>
      <c r="U23" s="48" t="s">
        <v>738</v>
      </c>
      <c r="V23" s="48" t="s">
        <v>738</v>
      </c>
      <c r="W23" s="48" t="s">
        <v>738</v>
      </c>
      <c r="X23" s="48">
        <v>43</v>
      </c>
      <c r="Y23" s="48">
        <v>53</v>
      </c>
      <c r="Z23" s="48">
        <v>57</v>
      </c>
      <c r="AA23" s="48">
        <v>59</v>
      </c>
      <c r="AB23" s="48">
        <v>57</v>
      </c>
    </row>
    <row r="24" spans="1:28" ht="15" customHeight="1" x14ac:dyDescent="0.4">
      <c r="A24" s="45">
        <f t="shared" si="0"/>
        <v>6</v>
      </c>
      <c r="B24" s="46"/>
      <c r="C24" s="46"/>
      <c r="D24" s="49" t="s">
        <v>735</v>
      </c>
      <c r="E24" s="50">
        <v>8</v>
      </c>
      <c r="F24" s="50">
        <v>34</v>
      </c>
      <c r="G24" s="50">
        <v>23</v>
      </c>
      <c r="H24" s="50">
        <v>25</v>
      </c>
      <c r="I24" s="50">
        <v>24</v>
      </c>
      <c r="J24" s="50">
        <v>31</v>
      </c>
      <c r="K24" s="50">
        <v>18</v>
      </c>
      <c r="L24" s="50">
        <v>26</v>
      </c>
      <c r="M24" s="50">
        <v>21</v>
      </c>
      <c r="N24" s="50">
        <v>15</v>
      </c>
      <c r="P24" s="46"/>
      <c r="Q24" s="46"/>
      <c r="R24" s="49" t="s">
        <v>735</v>
      </c>
      <c r="S24" s="50"/>
      <c r="T24" s="50" t="s">
        <v>738</v>
      </c>
      <c r="U24" s="50" t="s">
        <v>738</v>
      </c>
      <c r="V24" s="50" t="s">
        <v>738</v>
      </c>
      <c r="W24" s="50" t="s">
        <v>738</v>
      </c>
      <c r="X24" s="50">
        <v>22</v>
      </c>
      <c r="Y24" s="50">
        <v>20</v>
      </c>
      <c r="Z24" s="50">
        <v>26</v>
      </c>
      <c r="AA24" s="50">
        <v>9</v>
      </c>
      <c r="AB24" s="50">
        <v>13</v>
      </c>
    </row>
    <row r="25" spans="1:28" ht="15" customHeight="1" x14ac:dyDescent="0.4">
      <c r="A25" s="45">
        <f t="shared" si="0"/>
        <v>6</v>
      </c>
      <c r="B25" s="46"/>
      <c r="C25" s="46"/>
      <c r="D25" s="49" t="s">
        <v>736</v>
      </c>
      <c r="E25" s="50">
        <v>1</v>
      </c>
      <c r="F25" s="50">
        <v>7</v>
      </c>
      <c r="G25" s="50">
        <v>9</v>
      </c>
      <c r="H25" s="50">
        <v>12</v>
      </c>
      <c r="I25" s="50">
        <v>10</v>
      </c>
      <c r="J25" s="50">
        <v>21</v>
      </c>
      <c r="K25" s="50">
        <v>21</v>
      </c>
      <c r="L25" s="50">
        <v>22</v>
      </c>
      <c r="M25" s="50">
        <v>15</v>
      </c>
      <c r="N25" s="50">
        <v>14</v>
      </c>
      <c r="P25" s="46"/>
      <c r="Q25" s="46"/>
      <c r="R25" s="49" t="s">
        <v>736</v>
      </c>
      <c r="S25" s="50"/>
      <c r="T25" s="50" t="s">
        <v>738</v>
      </c>
      <c r="U25" s="50" t="s">
        <v>738</v>
      </c>
      <c r="V25" s="50" t="s">
        <v>738</v>
      </c>
      <c r="W25" s="50" t="s">
        <v>738</v>
      </c>
      <c r="X25" s="50" t="s">
        <v>741</v>
      </c>
      <c r="Y25" s="50" t="s">
        <v>741</v>
      </c>
      <c r="Z25" s="50">
        <v>2</v>
      </c>
      <c r="AA25" s="50">
        <v>15</v>
      </c>
      <c r="AB25" s="50">
        <v>9</v>
      </c>
    </row>
    <row r="26" spans="1:28" ht="15" customHeight="1" x14ac:dyDescent="0.4">
      <c r="A26" s="45">
        <f t="shared" si="0"/>
        <v>6</v>
      </c>
      <c r="B26" s="46"/>
      <c r="C26" s="46"/>
      <c r="D26" s="51" t="s">
        <v>737</v>
      </c>
      <c r="E26" s="52">
        <v>0.1111111111111111</v>
      </c>
      <c r="F26" s="52">
        <v>0.17073170731707318</v>
      </c>
      <c r="G26" s="52">
        <v>0.28125</v>
      </c>
      <c r="H26" s="52">
        <v>0.32432432432432434</v>
      </c>
      <c r="I26" s="52">
        <v>0.29411764705882354</v>
      </c>
      <c r="J26" s="52">
        <v>0.40384615384615385</v>
      </c>
      <c r="K26" s="52">
        <v>0.53846153846153844</v>
      </c>
      <c r="L26" s="52">
        <v>0.45833333333333331</v>
      </c>
      <c r="M26" s="54">
        <v>0.41666666666666669</v>
      </c>
      <c r="N26" s="52">
        <f t="shared" ref="N26" si="11">IFERROR(N25/(N24+N25),"")</f>
        <v>0.48275862068965519</v>
      </c>
      <c r="P26" s="46"/>
      <c r="Q26" s="46"/>
      <c r="R26" s="51" t="s">
        <v>737</v>
      </c>
      <c r="S26" s="52" t="s">
        <v>738</v>
      </c>
      <c r="T26" s="52" t="s">
        <v>738</v>
      </c>
      <c r="U26" s="52" t="s">
        <v>738</v>
      </c>
      <c r="V26" s="52" t="s">
        <v>738</v>
      </c>
      <c r="W26" s="52" t="s">
        <v>738</v>
      </c>
      <c r="X26" s="52" t="s">
        <v>738</v>
      </c>
      <c r="Y26" s="52" t="s">
        <v>738</v>
      </c>
      <c r="Z26" s="52">
        <v>7.1428571428571425E-2</v>
      </c>
      <c r="AA26" s="52">
        <v>0.625</v>
      </c>
      <c r="AB26" s="52">
        <f t="shared" ref="AB26" si="12">IFERROR(AB25/(AB24+AB25),"")</f>
        <v>0.40909090909090912</v>
      </c>
    </row>
    <row r="27" spans="1:28" ht="15" customHeight="1" x14ac:dyDescent="0.4">
      <c r="A27" s="45">
        <f t="shared" si="0"/>
        <v>7</v>
      </c>
      <c r="B27" s="46" t="s">
        <v>750</v>
      </c>
      <c r="C27" s="46">
        <v>7</v>
      </c>
      <c r="D27" s="47" t="s">
        <v>733</v>
      </c>
      <c r="E27" s="48"/>
      <c r="F27" s="48">
        <v>93</v>
      </c>
      <c r="G27" s="48">
        <v>53</v>
      </c>
      <c r="H27" s="48">
        <v>75</v>
      </c>
      <c r="I27" s="48">
        <v>57</v>
      </c>
      <c r="J27" s="48">
        <v>34</v>
      </c>
      <c r="K27" s="48">
        <v>91</v>
      </c>
      <c r="L27" s="48">
        <v>97</v>
      </c>
      <c r="M27" s="48">
        <v>61</v>
      </c>
      <c r="N27" s="48">
        <v>77</v>
      </c>
      <c r="P27" s="55" t="s">
        <v>751</v>
      </c>
      <c r="Q27" s="46">
        <v>33</v>
      </c>
      <c r="R27" s="47" t="s">
        <v>733</v>
      </c>
      <c r="S27" s="48"/>
      <c r="T27" s="48"/>
      <c r="U27" s="48"/>
      <c r="V27" s="48"/>
      <c r="W27" s="48"/>
      <c r="X27" s="48"/>
      <c r="Y27" s="48"/>
      <c r="Z27" s="48"/>
      <c r="AA27" s="48"/>
      <c r="AB27" s="48">
        <v>48</v>
      </c>
    </row>
    <row r="28" spans="1:28" ht="15" customHeight="1" x14ac:dyDescent="0.4">
      <c r="A28" s="45">
        <f t="shared" si="0"/>
        <v>7</v>
      </c>
      <c r="B28" s="46"/>
      <c r="C28" s="46"/>
      <c r="D28" s="49" t="s">
        <v>735</v>
      </c>
      <c r="E28" s="50"/>
      <c r="F28" s="50">
        <v>28</v>
      </c>
      <c r="G28" s="50">
        <v>12</v>
      </c>
      <c r="H28" s="50">
        <v>12</v>
      </c>
      <c r="I28" s="50">
        <v>7</v>
      </c>
      <c r="J28" s="50">
        <v>5</v>
      </c>
      <c r="K28" s="50">
        <v>4</v>
      </c>
      <c r="L28" s="50">
        <v>12</v>
      </c>
      <c r="M28" s="50">
        <v>6</v>
      </c>
      <c r="N28" s="50">
        <v>5</v>
      </c>
      <c r="P28" s="56"/>
      <c r="Q28" s="46"/>
      <c r="R28" s="49" t="s">
        <v>735</v>
      </c>
      <c r="S28" s="50"/>
      <c r="T28" s="50"/>
      <c r="U28" s="50"/>
      <c r="V28" s="50"/>
      <c r="W28" s="50"/>
      <c r="X28" s="50"/>
      <c r="Y28" s="50"/>
      <c r="Z28" s="50"/>
      <c r="AA28" s="50"/>
      <c r="AB28" s="50">
        <v>19</v>
      </c>
    </row>
    <row r="29" spans="1:28" ht="15" customHeight="1" x14ac:dyDescent="0.4">
      <c r="A29" s="45">
        <f t="shared" si="0"/>
        <v>7</v>
      </c>
      <c r="B29" s="46"/>
      <c r="C29" s="46"/>
      <c r="D29" s="49" t="s">
        <v>736</v>
      </c>
      <c r="E29" s="50"/>
      <c r="F29" s="50">
        <v>5</v>
      </c>
      <c r="G29" s="50">
        <v>7</v>
      </c>
      <c r="H29" s="50">
        <v>12</v>
      </c>
      <c r="I29" s="50">
        <v>16</v>
      </c>
      <c r="J29" s="50">
        <v>4</v>
      </c>
      <c r="K29" s="50">
        <v>24</v>
      </c>
      <c r="L29" s="50">
        <v>22</v>
      </c>
      <c r="M29" s="50">
        <v>16</v>
      </c>
      <c r="N29" s="50">
        <v>19</v>
      </c>
      <c r="P29" s="56"/>
      <c r="Q29" s="46"/>
      <c r="R29" s="49" t="s">
        <v>736</v>
      </c>
      <c r="S29" s="50"/>
      <c r="T29" s="50"/>
      <c r="U29" s="50"/>
      <c r="V29" s="50"/>
      <c r="W29" s="50"/>
      <c r="X29" s="50"/>
      <c r="Y29" s="50"/>
      <c r="Z29" s="50"/>
      <c r="AA29" s="50"/>
      <c r="AB29" s="50" t="s">
        <v>741</v>
      </c>
    </row>
    <row r="30" spans="1:28" ht="15" customHeight="1" x14ac:dyDescent="0.4">
      <c r="A30" s="45">
        <f t="shared" si="0"/>
        <v>7</v>
      </c>
      <c r="B30" s="46"/>
      <c r="C30" s="46"/>
      <c r="D30" s="51" t="s">
        <v>737</v>
      </c>
      <c r="E30" s="52" t="s">
        <v>738</v>
      </c>
      <c r="F30" s="52">
        <v>0.15151515151515152</v>
      </c>
      <c r="G30" s="52">
        <v>0.36842105263157893</v>
      </c>
      <c r="H30" s="52">
        <v>0.5</v>
      </c>
      <c r="I30" s="52">
        <v>0.69565217391304346</v>
      </c>
      <c r="J30" s="52">
        <v>0.44444444444444442</v>
      </c>
      <c r="K30" s="52">
        <v>0.8571428571428571</v>
      </c>
      <c r="L30" s="52">
        <v>0.6470588235294118</v>
      </c>
      <c r="M30" s="52">
        <v>0.72727272727272729</v>
      </c>
      <c r="N30" s="52">
        <f t="shared" ref="N30" si="13">IFERROR(N29/(N28+N29),"")</f>
        <v>0.79166666666666663</v>
      </c>
      <c r="P30" s="57"/>
      <c r="Q30" s="46"/>
      <c r="R30" s="51" t="s">
        <v>737</v>
      </c>
      <c r="S30" s="52" t="s">
        <v>738</v>
      </c>
      <c r="T30" s="52" t="s">
        <v>738</v>
      </c>
      <c r="U30" s="52" t="s">
        <v>738</v>
      </c>
      <c r="V30" s="52" t="s">
        <v>738</v>
      </c>
      <c r="W30" s="52" t="s">
        <v>738</v>
      </c>
      <c r="X30" s="52" t="s">
        <v>738</v>
      </c>
      <c r="Y30" s="52" t="s">
        <v>738</v>
      </c>
      <c r="Z30" s="52" t="s">
        <v>738</v>
      </c>
      <c r="AA30" s="52" t="s">
        <v>738</v>
      </c>
      <c r="AB30" s="52" t="str">
        <f t="shared" ref="AB30" si="14">IFERROR(AB29/(AB28+AB29),"")</f>
        <v/>
      </c>
    </row>
    <row r="31" spans="1:28" ht="15" customHeight="1" x14ac:dyDescent="0.4">
      <c r="A31" s="45">
        <f t="shared" si="0"/>
        <v>8</v>
      </c>
      <c r="B31" s="46" t="s">
        <v>752</v>
      </c>
      <c r="C31" s="46">
        <v>8</v>
      </c>
      <c r="D31" s="47" t="s">
        <v>733</v>
      </c>
      <c r="E31" s="48">
        <v>20</v>
      </c>
      <c r="F31" s="48">
        <v>104</v>
      </c>
      <c r="G31" s="48">
        <v>68</v>
      </c>
      <c r="H31" s="48">
        <v>76</v>
      </c>
      <c r="I31" s="48">
        <v>81</v>
      </c>
      <c r="J31" s="48">
        <v>52</v>
      </c>
      <c r="K31" s="48">
        <v>89</v>
      </c>
      <c r="L31" s="48">
        <v>86</v>
      </c>
      <c r="M31" s="48">
        <v>79</v>
      </c>
      <c r="N31" s="48">
        <v>100</v>
      </c>
    </row>
    <row r="32" spans="1:28" ht="15" customHeight="1" x14ac:dyDescent="0.4">
      <c r="A32" s="45">
        <f t="shared" si="0"/>
        <v>8</v>
      </c>
      <c r="B32" s="46"/>
      <c r="C32" s="46"/>
      <c r="D32" s="49" t="s">
        <v>735</v>
      </c>
      <c r="E32" s="50">
        <v>4</v>
      </c>
      <c r="F32" s="50">
        <v>22</v>
      </c>
      <c r="G32" s="50">
        <v>18</v>
      </c>
      <c r="H32" s="50">
        <v>15</v>
      </c>
      <c r="I32" s="50">
        <v>9</v>
      </c>
      <c r="J32" s="50">
        <v>8</v>
      </c>
      <c r="K32" s="50">
        <v>7</v>
      </c>
      <c r="L32" s="50">
        <v>10</v>
      </c>
      <c r="M32" s="50">
        <v>6</v>
      </c>
      <c r="N32" s="50">
        <v>6</v>
      </c>
      <c r="P32" s="58" t="s">
        <v>753</v>
      </c>
      <c r="Q32" s="59"/>
      <c r="R32" s="43">
        <v>46144</v>
      </c>
      <c r="S32" s="44" t="s">
        <v>723</v>
      </c>
      <c r="T32" s="44" t="s">
        <v>724</v>
      </c>
      <c r="U32" s="44" t="s">
        <v>725</v>
      </c>
      <c r="V32" s="44" t="s">
        <v>726</v>
      </c>
      <c r="W32" s="44" t="s">
        <v>727</v>
      </c>
      <c r="X32" s="44" t="s">
        <v>728</v>
      </c>
      <c r="Y32" s="44" t="s">
        <v>729</v>
      </c>
      <c r="Z32" s="44" t="s">
        <v>730</v>
      </c>
      <c r="AA32" s="44" t="s">
        <v>731</v>
      </c>
    </row>
    <row r="33" spans="1:27" ht="15" customHeight="1" x14ac:dyDescent="0.4">
      <c r="A33" s="45">
        <f t="shared" si="0"/>
        <v>8</v>
      </c>
      <c r="B33" s="46"/>
      <c r="C33" s="46"/>
      <c r="D33" s="49" t="s">
        <v>736</v>
      </c>
      <c r="E33" s="50">
        <v>1</v>
      </c>
      <c r="F33" s="50">
        <v>5</v>
      </c>
      <c r="G33" s="50">
        <v>4</v>
      </c>
      <c r="H33" s="50">
        <v>7</v>
      </c>
      <c r="I33" s="50">
        <v>9</v>
      </c>
      <c r="J33" s="50">
        <v>8</v>
      </c>
      <c r="K33" s="50">
        <v>15</v>
      </c>
      <c r="L33" s="50">
        <v>8</v>
      </c>
      <c r="M33" s="50">
        <v>13</v>
      </c>
      <c r="N33" s="50">
        <v>27</v>
      </c>
      <c r="P33" s="46" t="s">
        <v>732</v>
      </c>
      <c r="Q33" s="47" t="s">
        <v>733</v>
      </c>
      <c r="R33" s="48">
        <v>14</v>
      </c>
      <c r="S33" s="48">
        <v>131</v>
      </c>
      <c r="T33" s="48">
        <v>80</v>
      </c>
      <c r="U33" s="48">
        <v>76</v>
      </c>
      <c r="V33" s="48">
        <v>81</v>
      </c>
      <c r="W33" s="48">
        <v>119</v>
      </c>
      <c r="X33" s="48">
        <v>98</v>
      </c>
      <c r="Y33" s="48">
        <v>97</v>
      </c>
      <c r="Z33" s="48">
        <v>106</v>
      </c>
      <c r="AA33" s="48">
        <v>101</v>
      </c>
    </row>
    <row r="34" spans="1:27" ht="15" customHeight="1" x14ac:dyDescent="0.4">
      <c r="A34" s="45">
        <f t="shared" si="0"/>
        <v>8</v>
      </c>
      <c r="B34" s="46"/>
      <c r="C34" s="46"/>
      <c r="D34" s="51" t="s">
        <v>737</v>
      </c>
      <c r="E34" s="52">
        <v>0.2</v>
      </c>
      <c r="F34" s="52">
        <v>0.18518518518518517</v>
      </c>
      <c r="G34" s="52">
        <v>0.18181818181818182</v>
      </c>
      <c r="H34" s="52">
        <v>0.31818181818181818</v>
      </c>
      <c r="I34" s="52">
        <v>0.5</v>
      </c>
      <c r="J34" s="52">
        <v>0.5</v>
      </c>
      <c r="K34" s="52">
        <v>0.68181818181818177</v>
      </c>
      <c r="L34" s="52">
        <v>0.44444444444444442</v>
      </c>
      <c r="M34" s="52">
        <v>0.68421052631578949</v>
      </c>
      <c r="N34" s="52">
        <f t="shared" ref="N34" si="15">IFERROR(N33/(N32+N33),"")</f>
        <v>0.81818181818181823</v>
      </c>
      <c r="P34" s="46"/>
      <c r="Q34" s="49" t="s">
        <v>735</v>
      </c>
      <c r="R34" s="50">
        <v>5</v>
      </c>
      <c r="S34" s="50">
        <v>25</v>
      </c>
      <c r="T34" s="50">
        <v>18</v>
      </c>
      <c r="U34" s="50">
        <v>18</v>
      </c>
      <c r="V34" s="50">
        <v>13</v>
      </c>
      <c r="W34" s="50">
        <v>12</v>
      </c>
      <c r="X34" s="50">
        <v>8</v>
      </c>
      <c r="Y34" s="50">
        <v>11</v>
      </c>
      <c r="Z34" s="50">
        <v>12</v>
      </c>
      <c r="AA34" s="50">
        <v>10</v>
      </c>
    </row>
    <row r="35" spans="1:27" ht="15" customHeight="1" x14ac:dyDescent="0.4">
      <c r="A35" s="45">
        <f t="shared" si="0"/>
        <v>9</v>
      </c>
      <c r="B35" s="46" t="s">
        <v>754</v>
      </c>
      <c r="C35" s="46">
        <v>9</v>
      </c>
      <c r="D35" s="47" t="s">
        <v>733</v>
      </c>
      <c r="E35" s="48"/>
      <c r="F35" s="48">
        <v>129</v>
      </c>
      <c r="G35" s="48">
        <v>92</v>
      </c>
      <c r="H35" s="48">
        <v>78</v>
      </c>
      <c r="I35" s="48">
        <v>51</v>
      </c>
      <c r="J35" s="48">
        <v>73</v>
      </c>
      <c r="K35" s="48">
        <v>91</v>
      </c>
      <c r="L35" s="48">
        <v>93</v>
      </c>
      <c r="M35" s="48">
        <v>70</v>
      </c>
      <c r="N35" s="48">
        <v>96</v>
      </c>
      <c r="P35" s="46"/>
      <c r="Q35" s="49" t="s">
        <v>736</v>
      </c>
      <c r="R35" s="50">
        <v>0</v>
      </c>
      <c r="S35" s="50">
        <v>10</v>
      </c>
      <c r="T35" s="50">
        <v>5</v>
      </c>
      <c r="U35" s="50">
        <v>5</v>
      </c>
      <c r="V35" s="50">
        <v>8</v>
      </c>
      <c r="W35" s="50">
        <v>17</v>
      </c>
      <c r="X35" s="50">
        <v>8</v>
      </c>
      <c r="Y35" s="50">
        <v>14</v>
      </c>
      <c r="Z35" s="50">
        <v>12</v>
      </c>
      <c r="AA35" s="50">
        <v>18</v>
      </c>
    </row>
    <row r="36" spans="1:27" ht="15" customHeight="1" x14ac:dyDescent="0.4">
      <c r="A36" s="45">
        <f t="shared" si="0"/>
        <v>9</v>
      </c>
      <c r="B36" s="46"/>
      <c r="C36" s="46"/>
      <c r="D36" s="49" t="s">
        <v>735</v>
      </c>
      <c r="E36" s="50"/>
      <c r="F36" s="50">
        <v>55</v>
      </c>
      <c r="G36" s="50">
        <v>32</v>
      </c>
      <c r="H36" s="50">
        <v>31</v>
      </c>
      <c r="I36" s="50">
        <v>17</v>
      </c>
      <c r="J36" s="50">
        <v>18</v>
      </c>
      <c r="K36" s="50">
        <v>6</v>
      </c>
      <c r="L36" s="50">
        <v>5</v>
      </c>
      <c r="M36" s="50">
        <v>3</v>
      </c>
      <c r="N36" s="50">
        <v>4</v>
      </c>
      <c r="P36" s="46"/>
      <c r="Q36" s="51" t="s">
        <v>737</v>
      </c>
      <c r="R36" s="52">
        <v>0</v>
      </c>
      <c r="S36" s="52">
        <v>0.2857142857142857</v>
      </c>
      <c r="T36" s="52">
        <v>0.21739130434782608</v>
      </c>
      <c r="U36" s="52">
        <v>0.21739130434782608</v>
      </c>
      <c r="V36" s="52">
        <v>0.38095238095238093</v>
      </c>
      <c r="W36" s="52">
        <v>0.58620689655172409</v>
      </c>
      <c r="X36" s="52">
        <v>0.5</v>
      </c>
      <c r="Y36" s="52">
        <v>0.56000000000000005</v>
      </c>
      <c r="Z36" s="52">
        <v>0.5</v>
      </c>
      <c r="AA36" s="52">
        <v>0.6428571428571429</v>
      </c>
    </row>
    <row r="37" spans="1:27" ht="15" customHeight="1" x14ac:dyDescent="0.4">
      <c r="A37" s="45">
        <f t="shared" si="0"/>
        <v>9</v>
      </c>
      <c r="B37" s="46"/>
      <c r="C37" s="46"/>
      <c r="D37" s="49" t="s">
        <v>736</v>
      </c>
      <c r="E37" s="50"/>
      <c r="F37" s="50">
        <v>0</v>
      </c>
      <c r="G37" s="50">
        <v>0</v>
      </c>
      <c r="H37" s="50">
        <v>0</v>
      </c>
      <c r="I37" s="50">
        <v>2</v>
      </c>
      <c r="J37" s="50">
        <v>7</v>
      </c>
      <c r="K37" s="50">
        <v>25</v>
      </c>
      <c r="L37" s="50">
        <v>17</v>
      </c>
      <c r="M37" s="50">
        <v>18</v>
      </c>
      <c r="N37" s="50">
        <v>26</v>
      </c>
      <c r="P37" s="53" t="s">
        <v>742</v>
      </c>
      <c r="Q37" s="47" t="s">
        <v>733</v>
      </c>
      <c r="R37" s="48">
        <v>28</v>
      </c>
      <c r="S37" s="48">
        <v>125</v>
      </c>
      <c r="T37" s="48">
        <v>107</v>
      </c>
      <c r="U37" s="48">
        <v>89</v>
      </c>
      <c r="V37" s="48">
        <v>99</v>
      </c>
      <c r="W37" s="48">
        <v>148</v>
      </c>
      <c r="X37" s="48">
        <v>108</v>
      </c>
      <c r="Y37" s="48">
        <v>113</v>
      </c>
      <c r="Z37" s="48">
        <v>139</v>
      </c>
      <c r="AA37" s="48">
        <v>122</v>
      </c>
    </row>
    <row r="38" spans="1:27" ht="15" customHeight="1" x14ac:dyDescent="0.4">
      <c r="A38" s="45">
        <f t="shared" si="0"/>
        <v>9</v>
      </c>
      <c r="B38" s="46"/>
      <c r="C38" s="46"/>
      <c r="D38" s="51" t="s">
        <v>737</v>
      </c>
      <c r="E38" s="52" t="s">
        <v>738</v>
      </c>
      <c r="F38" s="52">
        <v>0</v>
      </c>
      <c r="G38" s="52">
        <v>0</v>
      </c>
      <c r="H38" s="52">
        <v>0</v>
      </c>
      <c r="I38" s="52">
        <v>0.10526315789473684</v>
      </c>
      <c r="J38" s="52">
        <v>0.28000000000000003</v>
      </c>
      <c r="K38" s="52">
        <v>0.80645161290322576</v>
      </c>
      <c r="L38" s="52">
        <v>0.77272727272727271</v>
      </c>
      <c r="M38" s="52">
        <v>0.8571428571428571</v>
      </c>
      <c r="N38" s="52">
        <f t="shared" ref="N38" si="16">IFERROR(N37/(N36+N37),"")</f>
        <v>0.8666666666666667</v>
      </c>
      <c r="P38" s="53"/>
      <c r="Q38" s="49" t="s">
        <v>735</v>
      </c>
      <c r="R38" s="50">
        <v>9</v>
      </c>
      <c r="S38" s="50">
        <v>42</v>
      </c>
      <c r="T38" s="50">
        <v>35</v>
      </c>
      <c r="U38" s="50">
        <v>34</v>
      </c>
      <c r="V38" s="50">
        <v>37</v>
      </c>
      <c r="W38" s="50">
        <v>20</v>
      </c>
      <c r="X38" s="50">
        <v>18</v>
      </c>
      <c r="Y38" s="50">
        <v>27</v>
      </c>
      <c r="Z38" s="50">
        <v>25</v>
      </c>
      <c r="AA38" s="50">
        <v>25</v>
      </c>
    </row>
    <row r="39" spans="1:27" ht="15" customHeight="1" x14ac:dyDescent="0.4">
      <c r="A39" s="45">
        <f t="shared" si="0"/>
        <v>10</v>
      </c>
      <c r="B39" s="46" t="s">
        <v>755</v>
      </c>
      <c r="C39" s="46">
        <v>10</v>
      </c>
      <c r="D39" s="47" t="s">
        <v>733</v>
      </c>
      <c r="E39" s="48"/>
      <c r="F39" s="48">
        <v>103</v>
      </c>
      <c r="G39" s="48">
        <v>75</v>
      </c>
      <c r="H39" s="48">
        <v>78</v>
      </c>
      <c r="I39" s="48">
        <v>85</v>
      </c>
      <c r="J39" s="48">
        <v>60</v>
      </c>
      <c r="K39" s="48">
        <v>109</v>
      </c>
      <c r="L39" s="48">
        <v>96</v>
      </c>
      <c r="M39" s="48">
        <v>84</v>
      </c>
      <c r="N39" s="48">
        <v>100</v>
      </c>
      <c r="P39" s="53"/>
      <c r="Q39" s="49" t="s">
        <v>736</v>
      </c>
      <c r="R39" s="50">
        <v>6</v>
      </c>
      <c r="S39" s="50">
        <v>12</v>
      </c>
      <c r="T39" s="50">
        <v>10</v>
      </c>
      <c r="U39" s="50">
        <v>15</v>
      </c>
      <c r="V39" s="50">
        <v>6</v>
      </c>
      <c r="W39" s="50">
        <v>19</v>
      </c>
      <c r="X39" s="50">
        <v>26</v>
      </c>
      <c r="Y39" s="50">
        <v>17</v>
      </c>
      <c r="Z39" s="50">
        <v>19</v>
      </c>
      <c r="AA39" s="50">
        <v>18</v>
      </c>
    </row>
    <row r="40" spans="1:27" ht="15" customHeight="1" x14ac:dyDescent="0.4">
      <c r="A40" s="45">
        <f t="shared" si="0"/>
        <v>10</v>
      </c>
      <c r="B40" s="46"/>
      <c r="C40" s="46"/>
      <c r="D40" s="49" t="s">
        <v>735</v>
      </c>
      <c r="E40" s="50"/>
      <c r="F40" s="50">
        <v>15</v>
      </c>
      <c r="G40" s="50">
        <v>13</v>
      </c>
      <c r="H40" s="50">
        <v>24</v>
      </c>
      <c r="I40" s="50">
        <v>18</v>
      </c>
      <c r="J40" s="50">
        <v>14</v>
      </c>
      <c r="K40" s="50">
        <v>6</v>
      </c>
      <c r="L40" s="50">
        <v>7</v>
      </c>
      <c r="M40" s="50">
        <v>8</v>
      </c>
      <c r="N40" s="50">
        <v>3</v>
      </c>
      <c r="P40" s="53"/>
      <c r="Q40" s="51" t="s">
        <v>737</v>
      </c>
      <c r="R40" s="52">
        <v>0.4</v>
      </c>
      <c r="S40" s="52">
        <v>0.22222222222222221</v>
      </c>
      <c r="T40" s="52">
        <v>0.22222222222222221</v>
      </c>
      <c r="U40" s="52">
        <v>0.30612244897959184</v>
      </c>
      <c r="V40" s="52">
        <v>0.13953488372093023</v>
      </c>
      <c r="W40" s="52">
        <v>0.48717948717948717</v>
      </c>
      <c r="X40" s="52">
        <v>0.59090909090909094</v>
      </c>
      <c r="Y40" s="52">
        <v>0.38636363636363635</v>
      </c>
      <c r="Z40" s="52">
        <v>0.43181818181818182</v>
      </c>
      <c r="AA40" s="52">
        <v>0.41860465116279072</v>
      </c>
    </row>
    <row r="41" spans="1:27" ht="15" customHeight="1" x14ac:dyDescent="0.4">
      <c r="A41" s="45">
        <f t="shared" si="0"/>
        <v>10</v>
      </c>
      <c r="B41" s="46"/>
      <c r="C41" s="46"/>
      <c r="D41" s="49" t="s">
        <v>736</v>
      </c>
      <c r="E41" s="50"/>
      <c r="F41" s="50">
        <v>2</v>
      </c>
      <c r="G41" s="50">
        <v>1</v>
      </c>
      <c r="H41" s="50">
        <v>1</v>
      </c>
      <c r="I41" s="50">
        <v>1</v>
      </c>
      <c r="J41" s="50">
        <v>5</v>
      </c>
      <c r="K41" s="50">
        <v>22</v>
      </c>
      <c r="L41" s="50">
        <v>14</v>
      </c>
      <c r="M41" s="50">
        <v>18</v>
      </c>
      <c r="N41" s="50">
        <v>19</v>
      </c>
      <c r="P41" s="46" t="s">
        <v>748</v>
      </c>
      <c r="Q41" s="47" t="s">
        <v>733</v>
      </c>
      <c r="R41" s="48">
        <v>20</v>
      </c>
      <c r="S41" s="48">
        <v>100</v>
      </c>
      <c r="T41" s="48">
        <v>74</v>
      </c>
      <c r="U41" s="48">
        <v>90</v>
      </c>
      <c r="V41" s="48">
        <v>76</v>
      </c>
      <c r="W41" s="48">
        <v>109</v>
      </c>
      <c r="X41" s="48">
        <v>101</v>
      </c>
      <c r="Y41" s="48">
        <v>105</v>
      </c>
      <c r="Z41" s="48">
        <v>95</v>
      </c>
      <c r="AA41" s="48">
        <v>79</v>
      </c>
    </row>
    <row r="42" spans="1:27" ht="15" customHeight="1" x14ac:dyDescent="0.4">
      <c r="A42" s="45">
        <f t="shared" si="0"/>
        <v>10</v>
      </c>
      <c r="B42" s="46"/>
      <c r="C42" s="46"/>
      <c r="D42" s="51" t="s">
        <v>737</v>
      </c>
      <c r="E42" s="52" t="s">
        <v>738</v>
      </c>
      <c r="F42" s="52">
        <v>0.11764705882352941</v>
      </c>
      <c r="G42" s="52">
        <v>7.1428571428571425E-2</v>
      </c>
      <c r="H42" s="52">
        <v>0.04</v>
      </c>
      <c r="I42" s="52">
        <v>5.2631578947368418E-2</v>
      </c>
      <c r="J42" s="52">
        <v>0.26315789473684209</v>
      </c>
      <c r="K42" s="52">
        <v>0.7857142857142857</v>
      </c>
      <c r="L42" s="52">
        <v>0.66666666666666663</v>
      </c>
      <c r="M42" s="52">
        <v>0.69230769230769229</v>
      </c>
      <c r="N42" s="52">
        <f t="shared" ref="N42" si="17">IFERROR(N41/(N40+N41),"")</f>
        <v>0.86363636363636365</v>
      </c>
      <c r="P42" s="46"/>
      <c r="Q42" s="49" t="s">
        <v>735</v>
      </c>
      <c r="R42" s="50">
        <v>8</v>
      </c>
      <c r="S42" s="50">
        <v>34</v>
      </c>
      <c r="T42" s="50">
        <v>23</v>
      </c>
      <c r="U42" s="50">
        <v>25</v>
      </c>
      <c r="V42" s="50">
        <v>24</v>
      </c>
      <c r="W42" s="50">
        <v>31</v>
      </c>
      <c r="X42" s="50">
        <v>18</v>
      </c>
      <c r="Y42" s="50">
        <v>26</v>
      </c>
      <c r="Z42" s="50">
        <v>21</v>
      </c>
      <c r="AA42" s="50">
        <v>15</v>
      </c>
    </row>
    <row r="43" spans="1:27" ht="15" customHeight="1" x14ac:dyDescent="0.4">
      <c r="A43" s="45">
        <f t="shared" si="0"/>
        <v>11</v>
      </c>
      <c r="B43" s="46" t="s">
        <v>756</v>
      </c>
      <c r="C43" s="46">
        <v>11</v>
      </c>
      <c r="D43" s="47" t="s">
        <v>733</v>
      </c>
      <c r="E43" s="48"/>
      <c r="F43" s="48">
        <v>75</v>
      </c>
      <c r="G43" s="48">
        <v>64</v>
      </c>
      <c r="H43" s="48">
        <v>47</v>
      </c>
      <c r="I43" s="48">
        <v>52</v>
      </c>
      <c r="J43" s="48">
        <v>62</v>
      </c>
      <c r="K43" s="48">
        <v>65</v>
      </c>
      <c r="L43" s="48">
        <v>61</v>
      </c>
      <c r="M43" s="48">
        <v>39</v>
      </c>
      <c r="N43" s="48">
        <v>31</v>
      </c>
      <c r="P43" s="46"/>
      <c r="Q43" s="49" t="s">
        <v>736</v>
      </c>
      <c r="R43" s="50">
        <v>1</v>
      </c>
      <c r="S43" s="50">
        <v>7</v>
      </c>
      <c r="T43" s="50">
        <v>9</v>
      </c>
      <c r="U43" s="50">
        <v>12</v>
      </c>
      <c r="V43" s="50">
        <v>10</v>
      </c>
      <c r="W43" s="50">
        <v>21</v>
      </c>
      <c r="X43" s="50">
        <v>21</v>
      </c>
      <c r="Y43" s="50">
        <v>22</v>
      </c>
      <c r="Z43" s="50">
        <v>15</v>
      </c>
      <c r="AA43" s="50">
        <v>14</v>
      </c>
    </row>
    <row r="44" spans="1:27" ht="15" customHeight="1" x14ac:dyDescent="0.4">
      <c r="A44" s="45">
        <f t="shared" si="0"/>
        <v>11</v>
      </c>
      <c r="B44" s="46"/>
      <c r="C44" s="46"/>
      <c r="D44" s="49" t="s">
        <v>735</v>
      </c>
      <c r="E44" s="50"/>
      <c r="F44" s="50">
        <v>11</v>
      </c>
      <c r="G44" s="50">
        <v>17</v>
      </c>
      <c r="H44" s="50">
        <v>4</v>
      </c>
      <c r="I44" s="50">
        <v>6</v>
      </c>
      <c r="J44" s="50">
        <v>6</v>
      </c>
      <c r="K44" s="50">
        <v>1</v>
      </c>
      <c r="L44" s="50">
        <v>2</v>
      </c>
      <c r="M44" s="50">
        <v>3</v>
      </c>
      <c r="N44" s="50">
        <v>3</v>
      </c>
      <c r="P44" s="46"/>
      <c r="Q44" s="51" t="s">
        <v>737</v>
      </c>
      <c r="R44" s="52">
        <v>0.1111111111111111</v>
      </c>
      <c r="S44" s="52">
        <v>0.17073170731707318</v>
      </c>
      <c r="T44" s="52">
        <v>0.28125</v>
      </c>
      <c r="U44" s="52">
        <v>0.32432432432432434</v>
      </c>
      <c r="V44" s="52">
        <v>0.29411764705882354</v>
      </c>
      <c r="W44" s="52">
        <v>0.40384615384615385</v>
      </c>
      <c r="X44" s="52">
        <v>0.53846153846153844</v>
      </c>
      <c r="Y44" s="52">
        <v>0.45833333333333331</v>
      </c>
      <c r="Z44" s="54">
        <v>0.41666666666666669</v>
      </c>
      <c r="AA44" s="52">
        <v>0.48275862068965519</v>
      </c>
    </row>
    <row r="45" spans="1:27" ht="15" customHeight="1" x14ac:dyDescent="0.4">
      <c r="A45" s="45">
        <f t="shared" si="0"/>
        <v>11</v>
      </c>
      <c r="B45" s="46"/>
      <c r="C45" s="46"/>
      <c r="D45" s="49" t="s">
        <v>736</v>
      </c>
      <c r="E45" s="50"/>
      <c r="F45" s="50">
        <v>9</v>
      </c>
      <c r="G45" s="50">
        <v>5</v>
      </c>
      <c r="H45" s="50">
        <v>8</v>
      </c>
      <c r="I45" s="50">
        <v>4</v>
      </c>
      <c r="J45" s="50">
        <v>14</v>
      </c>
      <c r="K45" s="50">
        <v>14</v>
      </c>
      <c r="L45" s="50">
        <v>15</v>
      </c>
      <c r="M45" s="50">
        <v>8</v>
      </c>
      <c r="N45" s="50">
        <v>14</v>
      </c>
      <c r="P45" s="46" t="s">
        <v>757</v>
      </c>
      <c r="Q45" s="47" t="s">
        <v>733</v>
      </c>
      <c r="R45" s="48"/>
      <c r="S45" s="48">
        <v>58</v>
      </c>
      <c r="T45" s="48">
        <v>82</v>
      </c>
      <c r="U45" s="48">
        <v>61</v>
      </c>
      <c r="V45" s="48">
        <v>70</v>
      </c>
      <c r="W45" s="48">
        <v>77</v>
      </c>
      <c r="X45" s="48">
        <v>91</v>
      </c>
      <c r="Y45" s="48">
        <v>68</v>
      </c>
      <c r="Z45" s="48">
        <v>64</v>
      </c>
      <c r="AA45" s="48">
        <v>69</v>
      </c>
    </row>
    <row r="46" spans="1:27" ht="15" customHeight="1" x14ac:dyDescent="0.4">
      <c r="A46" s="45">
        <f t="shared" si="0"/>
        <v>11</v>
      </c>
      <c r="B46" s="46"/>
      <c r="C46" s="46"/>
      <c r="D46" s="51" t="s">
        <v>737</v>
      </c>
      <c r="E46" s="52" t="s">
        <v>738</v>
      </c>
      <c r="F46" s="52">
        <v>0.45</v>
      </c>
      <c r="G46" s="52">
        <v>0.22727272727272727</v>
      </c>
      <c r="H46" s="52">
        <v>0.66666666666666663</v>
      </c>
      <c r="I46" s="52">
        <v>0.4</v>
      </c>
      <c r="J46" s="52">
        <v>0.7</v>
      </c>
      <c r="K46" s="52">
        <v>0.93333333333333335</v>
      </c>
      <c r="L46" s="52">
        <v>0.88235294117647056</v>
      </c>
      <c r="M46" s="52">
        <v>0.72727272727272729</v>
      </c>
      <c r="N46" s="52">
        <f t="shared" ref="N46" si="18">IFERROR(N45/(N44+N45),"")</f>
        <v>0.82352941176470584</v>
      </c>
      <c r="P46" s="46"/>
      <c r="Q46" s="49" t="s">
        <v>735</v>
      </c>
      <c r="R46" s="50"/>
      <c r="S46" s="50">
        <v>0</v>
      </c>
      <c r="T46" s="50">
        <v>0</v>
      </c>
      <c r="U46" s="50">
        <v>0</v>
      </c>
      <c r="V46" s="50">
        <v>0</v>
      </c>
      <c r="W46" s="50">
        <v>2</v>
      </c>
      <c r="X46" s="50">
        <v>7</v>
      </c>
      <c r="Y46" s="50">
        <v>7</v>
      </c>
      <c r="Z46" s="50">
        <v>9</v>
      </c>
      <c r="AA46" s="50">
        <v>5</v>
      </c>
    </row>
    <row r="47" spans="1:27" ht="15" customHeight="1" x14ac:dyDescent="0.4">
      <c r="A47" s="45">
        <f t="shared" si="0"/>
        <v>12</v>
      </c>
      <c r="B47" s="46" t="s">
        <v>758</v>
      </c>
      <c r="C47" s="46">
        <v>12</v>
      </c>
      <c r="D47" s="47" t="s">
        <v>733</v>
      </c>
      <c r="E47" s="48">
        <v>16</v>
      </c>
      <c r="F47" s="48">
        <v>101</v>
      </c>
      <c r="G47" s="48">
        <v>93</v>
      </c>
      <c r="H47" s="48">
        <v>76</v>
      </c>
      <c r="I47" s="48">
        <v>81</v>
      </c>
      <c r="J47" s="48">
        <v>77</v>
      </c>
      <c r="K47" s="48">
        <v>97</v>
      </c>
      <c r="L47" s="48">
        <v>104</v>
      </c>
      <c r="M47" s="48">
        <v>96</v>
      </c>
      <c r="N47" s="48">
        <v>82</v>
      </c>
      <c r="P47" s="46"/>
      <c r="Q47" s="49" t="s">
        <v>736</v>
      </c>
      <c r="R47" s="50"/>
      <c r="S47" s="50">
        <v>0</v>
      </c>
      <c r="T47" s="50">
        <v>0</v>
      </c>
      <c r="U47" s="50">
        <v>0</v>
      </c>
      <c r="V47" s="50">
        <v>0</v>
      </c>
      <c r="W47" s="50">
        <v>0</v>
      </c>
      <c r="X47" s="50">
        <v>10</v>
      </c>
      <c r="Y47" s="50">
        <v>5</v>
      </c>
      <c r="Z47" s="50">
        <v>8</v>
      </c>
      <c r="AA47" s="50">
        <v>4</v>
      </c>
    </row>
    <row r="48" spans="1:27" ht="15" customHeight="1" x14ac:dyDescent="0.4">
      <c r="A48" s="45">
        <f t="shared" si="0"/>
        <v>12</v>
      </c>
      <c r="B48" s="46"/>
      <c r="C48" s="46"/>
      <c r="D48" s="49" t="s">
        <v>735</v>
      </c>
      <c r="E48" s="50">
        <v>4</v>
      </c>
      <c r="F48" s="50">
        <v>27</v>
      </c>
      <c r="G48" s="50">
        <v>25</v>
      </c>
      <c r="H48" s="50">
        <v>16</v>
      </c>
      <c r="I48" s="50">
        <v>20</v>
      </c>
      <c r="J48" s="50">
        <v>3</v>
      </c>
      <c r="K48" s="50">
        <v>0</v>
      </c>
      <c r="L48" s="50">
        <v>7</v>
      </c>
      <c r="M48" s="50">
        <v>11</v>
      </c>
      <c r="N48" s="50">
        <v>4</v>
      </c>
      <c r="P48" s="46"/>
      <c r="Q48" s="51" t="s">
        <v>737</v>
      </c>
      <c r="R48" s="52" t="s">
        <v>738</v>
      </c>
      <c r="S48" s="52" t="s">
        <v>738</v>
      </c>
      <c r="T48" s="52" t="s">
        <v>738</v>
      </c>
      <c r="U48" s="52" t="s">
        <v>738</v>
      </c>
      <c r="V48" s="52" t="s">
        <v>738</v>
      </c>
      <c r="W48" s="52">
        <v>0</v>
      </c>
      <c r="X48" s="52">
        <v>0.58823529411764708</v>
      </c>
      <c r="Y48" s="52">
        <v>0.41666666666666669</v>
      </c>
      <c r="Z48" s="52">
        <v>0.47058823529411764</v>
      </c>
      <c r="AA48" s="52">
        <v>0.44444444444444442</v>
      </c>
    </row>
    <row r="49" spans="1:27" ht="15" customHeight="1" x14ac:dyDescent="0.4">
      <c r="A49" s="45">
        <f t="shared" si="0"/>
        <v>12</v>
      </c>
      <c r="B49" s="46"/>
      <c r="C49" s="46"/>
      <c r="D49" s="49" t="s">
        <v>736</v>
      </c>
      <c r="E49" s="50">
        <v>0</v>
      </c>
      <c r="F49" s="50">
        <v>2</v>
      </c>
      <c r="G49" s="50">
        <v>4</v>
      </c>
      <c r="H49" s="50">
        <v>6</v>
      </c>
      <c r="I49" s="50">
        <v>9</v>
      </c>
      <c r="J49" s="50">
        <v>17</v>
      </c>
      <c r="K49" s="50">
        <v>30</v>
      </c>
      <c r="L49" s="50">
        <v>31</v>
      </c>
      <c r="M49" s="50">
        <v>24</v>
      </c>
      <c r="N49" s="50">
        <v>9</v>
      </c>
      <c r="P49" s="46" t="s">
        <v>749</v>
      </c>
      <c r="Q49" s="47" t="s">
        <v>733</v>
      </c>
      <c r="R49" s="48"/>
      <c r="S49" s="48" t="s">
        <v>738</v>
      </c>
      <c r="T49" s="48" t="s">
        <v>738</v>
      </c>
      <c r="U49" s="48" t="s">
        <v>738</v>
      </c>
      <c r="V49" s="48" t="s">
        <v>738</v>
      </c>
      <c r="W49" s="48">
        <v>43</v>
      </c>
      <c r="X49" s="48">
        <v>53</v>
      </c>
      <c r="Y49" s="48">
        <v>57</v>
      </c>
      <c r="Z49" s="48">
        <v>59</v>
      </c>
      <c r="AA49" s="48">
        <v>57</v>
      </c>
    </row>
    <row r="50" spans="1:27" ht="15" customHeight="1" x14ac:dyDescent="0.4">
      <c r="A50" s="45">
        <f t="shared" si="0"/>
        <v>12</v>
      </c>
      <c r="B50" s="46"/>
      <c r="C50" s="46"/>
      <c r="D50" s="51" t="s">
        <v>737</v>
      </c>
      <c r="E50" s="52">
        <v>0</v>
      </c>
      <c r="F50" s="52">
        <v>6.8965517241379309E-2</v>
      </c>
      <c r="G50" s="52">
        <v>0.13793103448275862</v>
      </c>
      <c r="H50" s="52">
        <v>0.27272727272727271</v>
      </c>
      <c r="I50" s="52">
        <v>0.31034482758620691</v>
      </c>
      <c r="J50" s="52">
        <v>0.85</v>
      </c>
      <c r="K50" s="52">
        <v>1</v>
      </c>
      <c r="L50" s="52">
        <v>0.81578947368421051</v>
      </c>
      <c r="M50" s="52">
        <v>0.68571428571428572</v>
      </c>
      <c r="N50" s="52">
        <f t="shared" ref="N50" si="19">IFERROR(N49/(N48+N49),"")</f>
        <v>0.69230769230769229</v>
      </c>
      <c r="P50" s="46"/>
      <c r="Q50" s="49" t="s">
        <v>735</v>
      </c>
      <c r="R50" s="50"/>
      <c r="S50" s="50" t="s">
        <v>738</v>
      </c>
      <c r="T50" s="50" t="s">
        <v>738</v>
      </c>
      <c r="U50" s="50" t="s">
        <v>738</v>
      </c>
      <c r="V50" s="50" t="s">
        <v>738</v>
      </c>
      <c r="W50" s="50">
        <v>22</v>
      </c>
      <c r="X50" s="50">
        <v>20</v>
      </c>
      <c r="Y50" s="50">
        <v>26</v>
      </c>
      <c r="Z50" s="50">
        <v>9</v>
      </c>
      <c r="AA50" s="50">
        <v>13</v>
      </c>
    </row>
    <row r="51" spans="1:27" ht="15" customHeight="1" x14ac:dyDescent="0.4">
      <c r="A51" s="45">
        <f t="shared" si="0"/>
        <v>13</v>
      </c>
      <c r="B51" s="46" t="s">
        <v>759</v>
      </c>
      <c r="C51" s="46">
        <v>13</v>
      </c>
      <c r="D51" s="47" t="s">
        <v>733</v>
      </c>
      <c r="E51" s="48">
        <v>19</v>
      </c>
      <c r="F51" s="48">
        <v>93</v>
      </c>
      <c r="G51" s="48">
        <v>57</v>
      </c>
      <c r="H51" s="48">
        <v>76</v>
      </c>
      <c r="I51" s="48">
        <v>67</v>
      </c>
      <c r="J51" s="48">
        <v>96</v>
      </c>
      <c r="K51" s="48">
        <v>98</v>
      </c>
      <c r="L51" s="48">
        <v>80</v>
      </c>
      <c r="M51" s="48">
        <v>79</v>
      </c>
      <c r="N51" s="48">
        <v>88</v>
      </c>
      <c r="P51" s="46"/>
      <c r="Q51" s="49" t="s">
        <v>736</v>
      </c>
      <c r="R51" s="50"/>
      <c r="S51" s="50" t="s">
        <v>738</v>
      </c>
      <c r="T51" s="50" t="s">
        <v>738</v>
      </c>
      <c r="U51" s="50" t="s">
        <v>738</v>
      </c>
      <c r="V51" s="50" t="s">
        <v>738</v>
      </c>
      <c r="W51" s="50" t="s">
        <v>741</v>
      </c>
      <c r="X51" s="50" t="s">
        <v>741</v>
      </c>
      <c r="Y51" s="50">
        <v>2</v>
      </c>
      <c r="Z51" s="50">
        <v>15</v>
      </c>
      <c r="AA51" s="50">
        <v>9</v>
      </c>
    </row>
    <row r="52" spans="1:27" ht="15" customHeight="1" x14ac:dyDescent="0.4">
      <c r="A52" s="45">
        <f t="shared" si="0"/>
        <v>13</v>
      </c>
      <c r="B52" s="46"/>
      <c r="C52" s="46"/>
      <c r="D52" s="49" t="s">
        <v>735</v>
      </c>
      <c r="E52" s="50">
        <v>4</v>
      </c>
      <c r="F52" s="50">
        <v>22</v>
      </c>
      <c r="G52" s="50">
        <v>10</v>
      </c>
      <c r="H52" s="50">
        <v>12</v>
      </c>
      <c r="I52" s="50">
        <v>4</v>
      </c>
      <c r="J52" s="50">
        <v>6</v>
      </c>
      <c r="K52" s="50">
        <v>5</v>
      </c>
      <c r="L52" s="50">
        <v>7</v>
      </c>
      <c r="M52" s="50">
        <v>6</v>
      </c>
      <c r="N52" s="50">
        <v>4</v>
      </c>
      <c r="P52" s="46"/>
      <c r="Q52" s="51" t="s">
        <v>737</v>
      </c>
      <c r="R52" s="52" t="s">
        <v>738</v>
      </c>
      <c r="S52" s="52" t="s">
        <v>738</v>
      </c>
      <c r="T52" s="52" t="s">
        <v>738</v>
      </c>
      <c r="U52" s="52" t="s">
        <v>738</v>
      </c>
      <c r="V52" s="52" t="s">
        <v>738</v>
      </c>
      <c r="W52" s="52" t="s">
        <v>738</v>
      </c>
      <c r="X52" s="52" t="s">
        <v>738</v>
      </c>
      <c r="Y52" s="52">
        <v>7.1428571428571425E-2</v>
      </c>
      <c r="Z52" s="52">
        <v>0.625</v>
      </c>
      <c r="AA52" s="52">
        <v>0.40909090909090912</v>
      </c>
    </row>
    <row r="53" spans="1:27" ht="15" customHeight="1" x14ac:dyDescent="0.4">
      <c r="A53" s="45">
        <f t="shared" si="0"/>
        <v>13</v>
      </c>
      <c r="B53" s="46"/>
      <c r="C53" s="46"/>
      <c r="D53" s="49" t="s">
        <v>736</v>
      </c>
      <c r="E53" s="50">
        <v>0</v>
      </c>
      <c r="F53" s="50">
        <v>0</v>
      </c>
      <c r="G53" s="50">
        <v>0</v>
      </c>
      <c r="H53" s="50">
        <v>5</v>
      </c>
      <c r="I53" s="50">
        <v>7</v>
      </c>
      <c r="J53" s="50">
        <v>13</v>
      </c>
      <c r="K53" s="50">
        <v>22</v>
      </c>
      <c r="L53" s="50">
        <v>14</v>
      </c>
      <c r="M53" s="50">
        <v>13</v>
      </c>
      <c r="N53" s="50">
        <v>18</v>
      </c>
    </row>
    <row r="54" spans="1:27" ht="15" customHeight="1" x14ac:dyDescent="0.4">
      <c r="A54" s="45">
        <f t="shared" si="0"/>
        <v>13</v>
      </c>
      <c r="B54" s="46"/>
      <c r="C54" s="46"/>
      <c r="D54" s="51" t="s">
        <v>737</v>
      </c>
      <c r="E54" s="52">
        <v>0</v>
      </c>
      <c r="F54" s="52">
        <v>0</v>
      </c>
      <c r="G54" s="52">
        <v>0</v>
      </c>
      <c r="H54" s="52">
        <v>0.29411764705882354</v>
      </c>
      <c r="I54" s="52">
        <v>0.63636363636363635</v>
      </c>
      <c r="J54" s="52">
        <v>0.68421052631578949</v>
      </c>
      <c r="K54" s="52">
        <v>0.81481481481481477</v>
      </c>
      <c r="L54" s="52">
        <v>0.66666666666666663</v>
      </c>
      <c r="M54" s="52">
        <v>0.68421052631578949</v>
      </c>
      <c r="N54" s="52">
        <f t="shared" ref="N54" si="20">IFERROR(N53/(N52+N53),"")</f>
        <v>0.81818181818181823</v>
      </c>
      <c r="P54" s="58" t="s">
        <v>760</v>
      </c>
      <c r="Q54" s="59"/>
      <c r="R54" s="43">
        <v>46144</v>
      </c>
      <c r="S54" s="44" t="s">
        <v>723</v>
      </c>
      <c r="T54" s="44" t="s">
        <v>724</v>
      </c>
      <c r="U54" s="44" t="s">
        <v>725</v>
      </c>
      <c r="V54" s="44" t="s">
        <v>726</v>
      </c>
      <c r="W54" s="44" t="s">
        <v>727</v>
      </c>
      <c r="X54" s="44" t="s">
        <v>728</v>
      </c>
      <c r="Y54" s="44" t="s">
        <v>729</v>
      </c>
      <c r="Z54" s="44" t="s">
        <v>730</v>
      </c>
      <c r="AA54" s="44" t="s">
        <v>731</v>
      </c>
    </row>
    <row r="55" spans="1:27" ht="15" customHeight="1" x14ac:dyDescent="0.4">
      <c r="A55" s="45">
        <f t="shared" si="0"/>
        <v>14</v>
      </c>
      <c r="B55" s="46" t="s">
        <v>757</v>
      </c>
      <c r="C55" s="46">
        <v>14</v>
      </c>
      <c r="D55" s="47" t="s">
        <v>733</v>
      </c>
      <c r="E55" s="48"/>
      <c r="F55" s="48">
        <v>58</v>
      </c>
      <c r="G55" s="48">
        <v>82</v>
      </c>
      <c r="H55" s="48">
        <v>61</v>
      </c>
      <c r="I55" s="48">
        <v>70</v>
      </c>
      <c r="J55" s="48">
        <v>77</v>
      </c>
      <c r="K55" s="48">
        <v>91</v>
      </c>
      <c r="L55" s="48">
        <v>68</v>
      </c>
      <c r="M55" s="48">
        <v>64</v>
      </c>
      <c r="N55" s="48">
        <v>69</v>
      </c>
      <c r="P55" s="46" t="s">
        <v>761</v>
      </c>
      <c r="Q55" s="47" t="s">
        <v>733</v>
      </c>
      <c r="R55" s="48">
        <v>17</v>
      </c>
      <c r="S55" s="48">
        <v>45</v>
      </c>
      <c r="T55" s="48">
        <v>66</v>
      </c>
      <c r="U55" s="48">
        <v>73</v>
      </c>
      <c r="V55" s="48">
        <v>49</v>
      </c>
      <c r="W55" s="48">
        <v>6</v>
      </c>
      <c r="X55" s="48">
        <v>49</v>
      </c>
      <c r="Y55" s="48">
        <v>64</v>
      </c>
      <c r="Z55" s="48">
        <v>75</v>
      </c>
      <c r="AA55" s="48">
        <v>27</v>
      </c>
    </row>
    <row r="56" spans="1:27" ht="15" customHeight="1" x14ac:dyDescent="0.4">
      <c r="A56" s="45">
        <f t="shared" si="0"/>
        <v>14</v>
      </c>
      <c r="B56" s="46"/>
      <c r="C56" s="46"/>
      <c r="D56" s="49" t="s">
        <v>735</v>
      </c>
      <c r="E56" s="50"/>
      <c r="F56" s="50">
        <v>0</v>
      </c>
      <c r="G56" s="50">
        <v>0</v>
      </c>
      <c r="H56" s="50">
        <v>0</v>
      </c>
      <c r="I56" s="50">
        <v>0</v>
      </c>
      <c r="J56" s="50">
        <v>2</v>
      </c>
      <c r="K56" s="50">
        <v>7</v>
      </c>
      <c r="L56" s="50">
        <v>7</v>
      </c>
      <c r="M56" s="50">
        <v>9</v>
      </c>
      <c r="N56" s="50">
        <v>5</v>
      </c>
      <c r="P56" s="46"/>
      <c r="Q56" s="49" t="s">
        <v>735</v>
      </c>
      <c r="R56" s="50">
        <v>5</v>
      </c>
      <c r="S56" s="50">
        <v>18</v>
      </c>
      <c r="T56" s="50">
        <v>26</v>
      </c>
      <c r="U56" s="50">
        <v>17</v>
      </c>
      <c r="V56" s="50">
        <v>7</v>
      </c>
      <c r="W56" s="50">
        <v>1</v>
      </c>
      <c r="X56" s="50">
        <v>3</v>
      </c>
      <c r="Y56" s="50">
        <v>3</v>
      </c>
      <c r="Z56" s="50">
        <v>3</v>
      </c>
      <c r="AA56" s="50"/>
    </row>
    <row r="57" spans="1:27" ht="15" customHeight="1" x14ac:dyDescent="0.4">
      <c r="A57" s="45">
        <f t="shared" si="0"/>
        <v>14</v>
      </c>
      <c r="B57" s="46"/>
      <c r="C57" s="46"/>
      <c r="D57" s="49" t="s">
        <v>736</v>
      </c>
      <c r="E57" s="50"/>
      <c r="F57" s="50">
        <v>0</v>
      </c>
      <c r="G57" s="50">
        <v>0</v>
      </c>
      <c r="H57" s="50">
        <v>0</v>
      </c>
      <c r="I57" s="50">
        <v>0</v>
      </c>
      <c r="J57" s="50">
        <v>0</v>
      </c>
      <c r="K57" s="50">
        <v>10</v>
      </c>
      <c r="L57" s="50">
        <v>5</v>
      </c>
      <c r="M57" s="50">
        <v>8</v>
      </c>
      <c r="N57" s="50">
        <v>4</v>
      </c>
      <c r="P57" s="46"/>
      <c r="Q57" s="49" t="s">
        <v>736</v>
      </c>
      <c r="R57" s="50">
        <v>0</v>
      </c>
      <c r="S57" s="50">
        <v>2</v>
      </c>
      <c r="T57" s="50">
        <v>1</v>
      </c>
      <c r="U57" s="50">
        <v>9</v>
      </c>
      <c r="V57" s="50">
        <v>4</v>
      </c>
      <c r="W57" s="50">
        <v>0</v>
      </c>
      <c r="X57" s="50">
        <v>10</v>
      </c>
      <c r="Y57" s="50">
        <v>18</v>
      </c>
      <c r="Z57" s="50">
        <v>18</v>
      </c>
      <c r="AA57" s="50">
        <v>8</v>
      </c>
    </row>
    <row r="58" spans="1:27" ht="15" customHeight="1" x14ac:dyDescent="0.4">
      <c r="A58" s="45">
        <f t="shared" si="0"/>
        <v>14</v>
      </c>
      <c r="B58" s="46"/>
      <c r="C58" s="46"/>
      <c r="D58" s="51" t="s">
        <v>737</v>
      </c>
      <c r="E58" s="52" t="s">
        <v>738</v>
      </c>
      <c r="F58" s="52" t="s">
        <v>738</v>
      </c>
      <c r="G58" s="52" t="s">
        <v>738</v>
      </c>
      <c r="H58" s="52" t="s">
        <v>738</v>
      </c>
      <c r="I58" s="52" t="s">
        <v>738</v>
      </c>
      <c r="J58" s="52">
        <v>0</v>
      </c>
      <c r="K58" s="52">
        <v>0.58823529411764708</v>
      </c>
      <c r="L58" s="52">
        <v>0.41666666666666669</v>
      </c>
      <c r="M58" s="52">
        <v>0.47058823529411764</v>
      </c>
      <c r="N58" s="52">
        <f t="shared" ref="N58" si="21">IFERROR(N57/(N56+N57),"")</f>
        <v>0.44444444444444442</v>
      </c>
      <c r="P58" s="46"/>
      <c r="Q58" s="51" t="s">
        <v>737</v>
      </c>
      <c r="R58" s="52">
        <v>0</v>
      </c>
      <c r="S58" s="52">
        <v>0.1</v>
      </c>
      <c r="T58" s="52">
        <v>3.7037037037037035E-2</v>
      </c>
      <c r="U58" s="52">
        <v>0.34615384615384615</v>
      </c>
      <c r="V58" s="52">
        <v>0.36363636363636365</v>
      </c>
      <c r="W58" s="52">
        <v>0</v>
      </c>
      <c r="X58" s="52">
        <v>0.76923076923076927</v>
      </c>
      <c r="Y58" s="52">
        <v>0.8571428571428571</v>
      </c>
      <c r="Z58" s="52">
        <v>0.8571428571428571</v>
      </c>
      <c r="AA58" s="52">
        <v>1</v>
      </c>
    </row>
    <row r="59" spans="1:27" ht="15" customHeight="1" x14ac:dyDescent="0.4">
      <c r="A59" s="45">
        <f t="shared" si="0"/>
        <v>15</v>
      </c>
      <c r="B59" s="46" t="s">
        <v>761</v>
      </c>
      <c r="C59" s="46">
        <v>15</v>
      </c>
      <c r="D59" s="47" t="s">
        <v>733</v>
      </c>
      <c r="E59" s="48">
        <v>17</v>
      </c>
      <c r="F59" s="48">
        <v>45</v>
      </c>
      <c r="G59" s="48">
        <v>66</v>
      </c>
      <c r="H59" s="48">
        <v>73</v>
      </c>
      <c r="I59" s="48">
        <v>49</v>
      </c>
      <c r="J59" s="48">
        <v>6</v>
      </c>
      <c r="K59" s="48">
        <v>49</v>
      </c>
      <c r="L59" s="48">
        <v>64</v>
      </c>
      <c r="M59" s="48">
        <v>75</v>
      </c>
      <c r="N59" s="48">
        <v>27</v>
      </c>
      <c r="P59" s="46" t="s">
        <v>762</v>
      </c>
      <c r="Q59" s="47" t="s">
        <v>733</v>
      </c>
      <c r="R59" s="48"/>
      <c r="S59" s="48">
        <v>61</v>
      </c>
      <c r="T59" s="48">
        <v>55</v>
      </c>
      <c r="U59" s="48">
        <v>78</v>
      </c>
      <c r="V59" s="48">
        <v>71</v>
      </c>
      <c r="W59" s="48">
        <v>75</v>
      </c>
      <c r="X59" s="48">
        <v>24</v>
      </c>
      <c r="Y59" s="48">
        <v>72</v>
      </c>
      <c r="Z59" s="48">
        <v>84</v>
      </c>
      <c r="AA59" s="48">
        <v>84</v>
      </c>
    </row>
    <row r="60" spans="1:27" ht="15" customHeight="1" x14ac:dyDescent="0.4">
      <c r="A60" s="45">
        <f t="shared" si="0"/>
        <v>15</v>
      </c>
      <c r="B60" s="46"/>
      <c r="C60" s="46"/>
      <c r="D60" s="49" t="s">
        <v>735</v>
      </c>
      <c r="E60" s="50">
        <v>5</v>
      </c>
      <c r="F60" s="50">
        <v>18</v>
      </c>
      <c r="G60" s="50">
        <v>26</v>
      </c>
      <c r="H60" s="50">
        <v>17</v>
      </c>
      <c r="I60" s="50">
        <v>7</v>
      </c>
      <c r="J60" s="50">
        <v>1</v>
      </c>
      <c r="K60" s="50">
        <v>3</v>
      </c>
      <c r="L60" s="50">
        <v>3</v>
      </c>
      <c r="M60" s="50">
        <v>3</v>
      </c>
      <c r="N60" s="50"/>
      <c r="P60" s="46"/>
      <c r="Q60" s="49" t="s">
        <v>735</v>
      </c>
      <c r="R60" s="50"/>
      <c r="S60" s="50">
        <v>18</v>
      </c>
      <c r="T60" s="50">
        <v>8</v>
      </c>
      <c r="U60" s="50">
        <v>13</v>
      </c>
      <c r="V60" s="50">
        <v>11</v>
      </c>
      <c r="W60" s="50">
        <v>3</v>
      </c>
      <c r="X60" s="50">
        <v>2</v>
      </c>
      <c r="Y60" s="50">
        <v>4</v>
      </c>
      <c r="Z60" s="50">
        <v>5</v>
      </c>
      <c r="AA60" s="50">
        <v>1</v>
      </c>
    </row>
    <row r="61" spans="1:27" ht="15" customHeight="1" x14ac:dyDescent="0.4">
      <c r="A61" s="45">
        <f t="shared" si="0"/>
        <v>15</v>
      </c>
      <c r="B61" s="46"/>
      <c r="C61" s="46"/>
      <c r="D61" s="49" t="s">
        <v>736</v>
      </c>
      <c r="E61" s="50">
        <v>0</v>
      </c>
      <c r="F61" s="50">
        <v>2</v>
      </c>
      <c r="G61" s="50">
        <v>1</v>
      </c>
      <c r="H61" s="50">
        <v>9</v>
      </c>
      <c r="I61" s="50">
        <v>4</v>
      </c>
      <c r="J61" s="50">
        <v>0</v>
      </c>
      <c r="K61" s="50">
        <v>10</v>
      </c>
      <c r="L61" s="50">
        <v>18</v>
      </c>
      <c r="M61" s="50">
        <v>18</v>
      </c>
      <c r="N61" s="50">
        <v>8</v>
      </c>
      <c r="P61" s="46"/>
      <c r="Q61" s="49" t="s">
        <v>736</v>
      </c>
      <c r="R61" s="50"/>
      <c r="S61" s="50">
        <v>8</v>
      </c>
      <c r="T61" s="50">
        <v>11</v>
      </c>
      <c r="U61" s="50">
        <v>14</v>
      </c>
      <c r="V61" s="50">
        <v>14</v>
      </c>
      <c r="W61" s="50">
        <v>23</v>
      </c>
      <c r="X61" s="50">
        <v>4</v>
      </c>
      <c r="Y61" s="50">
        <v>17</v>
      </c>
      <c r="Z61" s="50">
        <v>22</v>
      </c>
      <c r="AA61" s="50">
        <v>28</v>
      </c>
    </row>
    <row r="62" spans="1:27" ht="15" customHeight="1" x14ac:dyDescent="0.4">
      <c r="A62" s="45">
        <f t="shared" si="0"/>
        <v>15</v>
      </c>
      <c r="B62" s="46"/>
      <c r="C62" s="46"/>
      <c r="D62" s="51" t="s">
        <v>737</v>
      </c>
      <c r="E62" s="52">
        <v>0</v>
      </c>
      <c r="F62" s="52">
        <v>0.1</v>
      </c>
      <c r="G62" s="52">
        <v>3.7037037037037035E-2</v>
      </c>
      <c r="H62" s="52">
        <v>0.34615384615384615</v>
      </c>
      <c r="I62" s="52">
        <v>0.36363636363636365</v>
      </c>
      <c r="J62" s="52">
        <v>0</v>
      </c>
      <c r="K62" s="52">
        <v>0.76923076923076927</v>
      </c>
      <c r="L62" s="52">
        <v>0.8571428571428571</v>
      </c>
      <c r="M62" s="52">
        <v>0.8571428571428571</v>
      </c>
      <c r="N62" s="52">
        <f t="shared" ref="N62" si="22">IFERROR(N61/(N60+N61),"")</f>
        <v>1</v>
      </c>
      <c r="P62" s="46"/>
      <c r="Q62" s="51" t="s">
        <v>737</v>
      </c>
      <c r="R62" s="52" t="s">
        <v>738</v>
      </c>
      <c r="S62" s="52">
        <v>0.30769230769230771</v>
      </c>
      <c r="T62" s="52">
        <v>0.57894736842105265</v>
      </c>
      <c r="U62" s="52">
        <v>0.51851851851851849</v>
      </c>
      <c r="V62" s="52">
        <v>0.56000000000000005</v>
      </c>
      <c r="W62" s="52">
        <v>0.88461538461538458</v>
      </c>
      <c r="X62" s="52">
        <v>0.66666666666666663</v>
      </c>
      <c r="Y62" s="52">
        <v>0.80952380952380953</v>
      </c>
      <c r="Z62" s="52">
        <v>0.81481481481481477</v>
      </c>
      <c r="AA62" s="52">
        <v>0.96551724137931039</v>
      </c>
    </row>
    <row r="63" spans="1:27" ht="15" customHeight="1" x14ac:dyDescent="0.4">
      <c r="A63" s="45">
        <f t="shared" si="0"/>
        <v>16</v>
      </c>
      <c r="B63" s="46" t="s">
        <v>763</v>
      </c>
      <c r="C63" s="46">
        <v>16</v>
      </c>
      <c r="D63" s="47" t="s">
        <v>733</v>
      </c>
      <c r="E63" s="48"/>
      <c r="F63" s="48">
        <v>119</v>
      </c>
      <c r="G63" s="48">
        <v>53</v>
      </c>
      <c r="H63" s="48">
        <v>69</v>
      </c>
      <c r="I63" s="48">
        <v>24</v>
      </c>
      <c r="J63" s="48">
        <v>23</v>
      </c>
      <c r="K63" s="48">
        <v>86</v>
      </c>
      <c r="L63" s="48">
        <v>79</v>
      </c>
      <c r="M63" s="48">
        <v>77</v>
      </c>
      <c r="N63" s="48">
        <v>72</v>
      </c>
      <c r="P63" s="46" t="s">
        <v>764</v>
      </c>
      <c r="Q63" s="47" t="s">
        <v>733</v>
      </c>
      <c r="R63" s="48">
        <v>18</v>
      </c>
      <c r="S63" s="48">
        <v>89</v>
      </c>
      <c r="T63" s="48">
        <v>61</v>
      </c>
      <c r="U63" s="48">
        <v>88</v>
      </c>
      <c r="V63" s="48">
        <v>56</v>
      </c>
      <c r="W63" s="48">
        <v>72</v>
      </c>
      <c r="X63" s="48">
        <v>82</v>
      </c>
      <c r="Y63" s="48">
        <v>84</v>
      </c>
      <c r="Z63" s="48">
        <v>92</v>
      </c>
      <c r="AA63" s="48">
        <v>78</v>
      </c>
    </row>
    <row r="64" spans="1:27" ht="15" customHeight="1" x14ac:dyDescent="0.4">
      <c r="A64" s="45">
        <f t="shared" si="0"/>
        <v>16</v>
      </c>
      <c r="B64" s="46"/>
      <c r="C64" s="46"/>
      <c r="D64" s="49" t="s">
        <v>735</v>
      </c>
      <c r="E64" s="50"/>
      <c r="F64" s="50">
        <v>36</v>
      </c>
      <c r="G64" s="50">
        <v>8</v>
      </c>
      <c r="H64" s="50">
        <v>25</v>
      </c>
      <c r="I64" s="50">
        <v>6</v>
      </c>
      <c r="J64" s="50">
        <v>5</v>
      </c>
      <c r="K64" s="50">
        <v>5</v>
      </c>
      <c r="L64" s="50">
        <v>4</v>
      </c>
      <c r="M64" s="50">
        <v>6</v>
      </c>
      <c r="N64" s="50">
        <v>3</v>
      </c>
      <c r="P64" s="46"/>
      <c r="Q64" s="49" t="s">
        <v>735</v>
      </c>
      <c r="R64" s="50">
        <v>7</v>
      </c>
      <c r="S64" s="50">
        <v>32</v>
      </c>
      <c r="T64" s="50">
        <v>24</v>
      </c>
      <c r="U64" s="50">
        <v>18</v>
      </c>
      <c r="V64" s="50">
        <v>10</v>
      </c>
      <c r="W64" s="50">
        <v>3</v>
      </c>
      <c r="X64" s="50">
        <v>4</v>
      </c>
      <c r="Y64" s="50">
        <v>4</v>
      </c>
      <c r="Z64" s="50">
        <v>6</v>
      </c>
      <c r="AA64" s="50">
        <v>1</v>
      </c>
    </row>
    <row r="65" spans="1:27" ht="15" customHeight="1" x14ac:dyDescent="0.4">
      <c r="A65" s="45">
        <f t="shared" si="0"/>
        <v>16</v>
      </c>
      <c r="B65" s="46"/>
      <c r="C65" s="46"/>
      <c r="D65" s="49" t="s">
        <v>736</v>
      </c>
      <c r="E65" s="50"/>
      <c r="F65" s="50">
        <v>5</v>
      </c>
      <c r="G65" s="50">
        <v>3</v>
      </c>
      <c r="H65" s="50">
        <v>6</v>
      </c>
      <c r="I65" s="50">
        <v>4</v>
      </c>
      <c r="J65" s="50">
        <v>5</v>
      </c>
      <c r="K65" s="50">
        <v>15</v>
      </c>
      <c r="L65" s="50">
        <v>16</v>
      </c>
      <c r="M65" s="50">
        <v>12</v>
      </c>
      <c r="N65" s="50">
        <v>17</v>
      </c>
      <c r="P65" s="46"/>
      <c r="Q65" s="49" t="s">
        <v>736</v>
      </c>
      <c r="R65" s="50">
        <v>0</v>
      </c>
      <c r="S65" s="50">
        <v>1</v>
      </c>
      <c r="T65" s="50">
        <v>0</v>
      </c>
      <c r="U65" s="50">
        <v>1</v>
      </c>
      <c r="V65" s="50">
        <v>10</v>
      </c>
      <c r="W65" s="50">
        <v>17</v>
      </c>
      <c r="X65" s="50">
        <v>25</v>
      </c>
      <c r="Y65" s="50">
        <v>20</v>
      </c>
      <c r="Z65" s="50">
        <v>29</v>
      </c>
      <c r="AA65" s="50">
        <v>30</v>
      </c>
    </row>
    <row r="66" spans="1:27" ht="15" customHeight="1" x14ac:dyDescent="0.4">
      <c r="A66" s="45">
        <f t="shared" si="0"/>
        <v>16</v>
      </c>
      <c r="B66" s="46"/>
      <c r="C66" s="46"/>
      <c r="D66" s="51" t="s">
        <v>737</v>
      </c>
      <c r="E66" s="52" t="s">
        <v>738</v>
      </c>
      <c r="F66" s="52">
        <v>0.12195121951219512</v>
      </c>
      <c r="G66" s="52">
        <v>0.27272727272727271</v>
      </c>
      <c r="H66" s="52">
        <v>0.19354838709677419</v>
      </c>
      <c r="I66" s="52">
        <v>0.4</v>
      </c>
      <c r="J66" s="52">
        <v>0.5</v>
      </c>
      <c r="K66" s="52">
        <v>0.75</v>
      </c>
      <c r="L66" s="52">
        <v>0.8</v>
      </c>
      <c r="M66" s="52">
        <v>0.66666666666666663</v>
      </c>
      <c r="N66" s="52">
        <f t="shared" ref="N66" si="23">IFERROR(N65/(N64+N65),"")</f>
        <v>0.85</v>
      </c>
      <c r="P66" s="46"/>
      <c r="Q66" s="51" t="s">
        <v>737</v>
      </c>
      <c r="R66" s="52">
        <v>0</v>
      </c>
      <c r="S66" s="52">
        <v>3.0303030303030304E-2</v>
      </c>
      <c r="T66" s="52">
        <v>0</v>
      </c>
      <c r="U66" s="52">
        <v>5.2631578947368418E-2</v>
      </c>
      <c r="V66" s="52">
        <v>0.5</v>
      </c>
      <c r="W66" s="52">
        <v>0.85</v>
      </c>
      <c r="X66" s="52">
        <v>0.86206896551724133</v>
      </c>
      <c r="Y66" s="52">
        <v>0.83333333333333337</v>
      </c>
      <c r="Z66" s="52">
        <v>0.82857142857142863</v>
      </c>
      <c r="AA66" s="52">
        <v>0.967741935483871</v>
      </c>
    </row>
    <row r="67" spans="1:27" ht="15" customHeight="1" x14ac:dyDescent="0.4">
      <c r="A67" s="45">
        <f t="shared" si="0"/>
        <v>17</v>
      </c>
      <c r="B67" s="46" t="s">
        <v>765</v>
      </c>
      <c r="C67" s="46">
        <v>17</v>
      </c>
      <c r="D67" s="47" t="s">
        <v>733</v>
      </c>
      <c r="E67" s="48"/>
      <c r="F67" s="48">
        <v>69</v>
      </c>
      <c r="G67" s="48">
        <v>57</v>
      </c>
      <c r="H67" s="48">
        <v>59</v>
      </c>
      <c r="I67" s="48">
        <v>58</v>
      </c>
      <c r="J67" s="48">
        <v>61</v>
      </c>
      <c r="K67" s="48">
        <v>65</v>
      </c>
      <c r="L67" s="48">
        <v>73</v>
      </c>
      <c r="M67" s="48">
        <v>80</v>
      </c>
      <c r="N67" s="48">
        <v>71</v>
      </c>
      <c r="P67" s="46" t="s">
        <v>734</v>
      </c>
      <c r="Q67" s="47" t="s">
        <v>733</v>
      </c>
      <c r="R67" s="48"/>
      <c r="S67" s="48">
        <v>32</v>
      </c>
      <c r="T67" s="48">
        <v>55</v>
      </c>
      <c r="U67" s="48">
        <v>77</v>
      </c>
      <c r="V67" s="48">
        <v>81</v>
      </c>
      <c r="W67" s="48">
        <v>62</v>
      </c>
      <c r="X67" s="48">
        <v>63</v>
      </c>
      <c r="Y67" s="48">
        <v>69</v>
      </c>
      <c r="Z67" s="48">
        <v>78</v>
      </c>
      <c r="AA67" s="48">
        <v>76</v>
      </c>
    </row>
    <row r="68" spans="1:27" ht="15" customHeight="1" x14ac:dyDescent="0.4">
      <c r="A68" s="45">
        <f t="shared" ref="A68:A131" si="24">INT((ROW()-ROW($A$3))/4)+1</f>
        <v>17</v>
      </c>
      <c r="B68" s="46"/>
      <c r="C68" s="46"/>
      <c r="D68" s="49" t="s">
        <v>735</v>
      </c>
      <c r="E68" s="50"/>
      <c r="F68" s="50">
        <v>23</v>
      </c>
      <c r="G68" s="50">
        <v>24</v>
      </c>
      <c r="H68" s="50">
        <v>27</v>
      </c>
      <c r="I68" s="50">
        <v>18</v>
      </c>
      <c r="J68" s="50">
        <v>15</v>
      </c>
      <c r="K68" s="50">
        <v>9</v>
      </c>
      <c r="L68" s="50">
        <v>18</v>
      </c>
      <c r="M68" s="50">
        <v>5</v>
      </c>
      <c r="N68" s="50">
        <v>2</v>
      </c>
      <c r="P68" s="46"/>
      <c r="Q68" s="49" t="s">
        <v>735</v>
      </c>
      <c r="R68" s="50"/>
      <c r="S68" s="50">
        <v>7</v>
      </c>
      <c r="T68" s="50">
        <v>14</v>
      </c>
      <c r="U68" s="50">
        <v>11</v>
      </c>
      <c r="V68" s="50">
        <v>8</v>
      </c>
      <c r="W68" s="50">
        <v>6</v>
      </c>
      <c r="X68" s="50">
        <v>2</v>
      </c>
      <c r="Y68" s="50">
        <v>5</v>
      </c>
      <c r="Z68" s="50">
        <v>6</v>
      </c>
      <c r="AA68" s="50">
        <v>1</v>
      </c>
    </row>
    <row r="69" spans="1:27" ht="15" customHeight="1" x14ac:dyDescent="0.4">
      <c r="A69" s="45">
        <f t="shared" si="24"/>
        <v>17</v>
      </c>
      <c r="B69" s="46"/>
      <c r="C69" s="46"/>
      <c r="D69" s="49" t="s">
        <v>736</v>
      </c>
      <c r="E69" s="50"/>
      <c r="F69" s="50">
        <v>1</v>
      </c>
      <c r="G69" s="50">
        <v>3</v>
      </c>
      <c r="H69" s="50">
        <v>0</v>
      </c>
      <c r="I69" s="50">
        <v>5</v>
      </c>
      <c r="J69" s="50">
        <v>7</v>
      </c>
      <c r="K69" s="50">
        <v>15</v>
      </c>
      <c r="L69" s="50">
        <v>17</v>
      </c>
      <c r="M69" s="50">
        <v>28</v>
      </c>
      <c r="N69" s="50">
        <v>24</v>
      </c>
      <c r="P69" s="46"/>
      <c r="Q69" s="49" t="s">
        <v>736</v>
      </c>
      <c r="R69" s="50"/>
      <c r="S69" s="50">
        <v>7</v>
      </c>
      <c r="T69" s="50">
        <v>6</v>
      </c>
      <c r="U69" s="50">
        <v>13</v>
      </c>
      <c r="V69" s="50">
        <v>21</v>
      </c>
      <c r="W69" s="50">
        <v>23</v>
      </c>
      <c r="X69" s="50">
        <v>24</v>
      </c>
      <c r="Y69" s="50">
        <v>28</v>
      </c>
      <c r="Z69" s="50">
        <v>26</v>
      </c>
      <c r="AA69" s="50">
        <v>23</v>
      </c>
    </row>
    <row r="70" spans="1:27" ht="15" customHeight="1" x14ac:dyDescent="0.4">
      <c r="A70" s="45">
        <f t="shared" si="24"/>
        <v>17</v>
      </c>
      <c r="B70" s="46"/>
      <c r="C70" s="46"/>
      <c r="D70" s="51" t="s">
        <v>737</v>
      </c>
      <c r="E70" s="52" t="s">
        <v>738</v>
      </c>
      <c r="F70" s="52">
        <v>4.1666666666666664E-2</v>
      </c>
      <c r="G70" s="52">
        <v>0.1111111111111111</v>
      </c>
      <c r="H70" s="52">
        <v>0</v>
      </c>
      <c r="I70" s="52">
        <v>0.21739130434782608</v>
      </c>
      <c r="J70" s="52">
        <v>0.31818181818181818</v>
      </c>
      <c r="K70" s="52">
        <v>0.625</v>
      </c>
      <c r="L70" s="52">
        <v>0.48571428571428571</v>
      </c>
      <c r="M70" s="52">
        <v>0.84848484848484851</v>
      </c>
      <c r="N70" s="52">
        <f t="shared" ref="N70" si="25">IFERROR(N69/(N68+N69),"")</f>
        <v>0.92307692307692313</v>
      </c>
      <c r="P70" s="46"/>
      <c r="Q70" s="51" t="s">
        <v>737</v>
      </c>
      <c r="R70" s="52" t="s">
        <v>738</v>
      </c>
      <c r="S70" s="52">
        <v>0.5</v>
      </c>
      <c r="T70" s="52">
        <v>0.3</v>
      </c>
      <c r="U70" s="52">
        <v>0.54166666666666663</v>
      </c>
      <c r="V70" s="52">
        <v>0.72413793103448276</v>
      </c>
      <c r="W70" s="52">
        <v>0.7931034482758621</v>
      </c>
      <c r="X70" s="52">
        <v>0.92307692307692313</v>
      </c>
      <c r="Y70" s="52">
        <v>0.84848484848484851</v>
      </c>
      <c r="Z70" s="52">
        <v>0.8125</v>
      </c>
      <c r="AA70" s="52">
        <v>0.95833333333333337</v>
      </c>
    </row>
    <row r="71" spans="1:27" ht="15" customHeight="1" x14ac:dyDescent="0.4">
      <c r="A71" s="45">
        <f t="shared" si="24"/>
        <v>18</v>
      </c>
      <c r="B71" s="46" t="s">
        <v>762</v>
      </c>
      <c r="C71" s="46">
        <v>18</v>
      </c>
      <c r="D71" s="47" t="s">
        <v>733</v>
      </c>
      <c r="E71" s="48"/>
      <c r="F71" s="48">
        <v>61</v>
      </c>
      <c r="G71" s="48">
        <v>55</v>
      </c>
      <c r="H71" s="48">
        <v>78</v>
      </c>
      <c r="I71" s="48">
        <v>71</v>
      </c>
      <c r="J71" s="48">
        <v>75</v>
      </c>
      <c r="K71" s="48">
        <v>24</v>
      </c>
      <c r="L71" s="48">
        <v>72</v>
      </c>
      <c r="M71" s="48">
        <v>84</v>
      </c>
      <c r="N71" s="48">
        <v>84</v>
      </c>
      <c r="P71" s="46" t="s">
        <v>740</v>
      </c>
      <c r="Q71" s="47" t="s">
        <v>733</v>
      </c>
      <c r="R71" s="48"/>
      <c r="S71" s="48" t="s">
        <v>738</v>
      </c>
      <c r="T71" s="48" t="s">
        <v>738</v>
      </c>
      <c r="U71" s="48">
        <v>58</v>
      </c>
      <c r="V71" s="48">
        <v>47</v>
      </c>
      <c r="W71" s="48">
        <v>46</v>
      </c>
      <c r="X71" s="48">
        <v>61</v>
      </c>
      <c r="Y71" s="48">
        <v>57</v>
      </c>
      <c r="Z71" s="48">
        <v>60</v>
      </c>
      <c r="AA71" s="48">
        <v>75</v>
      </c>
    </row>
    <row r="72" spans="1:27" ht="15" customHeight="1" x14ac:dyDescent="0.4">
      <c r="A72" s="45">
        <f t="shared" si="24"/>
        <v>18</v>
      </c>
      <c r="B72" s="46"/>
      <c r="C72" s="46"/>
      <c r="D72" s="49" t="s">
        <v>735</v>
      </c>
      <c r="E72" s="50"/>
      <c r="F72" s="50">
        <v>18</v>
      </c>
      <c r="G72" s="50">
        <v>8</v>
      </c>
      <c r="H72" s="50">
        <v>13</v>
      </c>
      <c r="I72" s="50">
        <v>11</v>
      </c>
      <c r="J72" s="50">
        <v>3</v>
      </c>
      <c r="K72" s="50">
        <v>2</v>
      </c>
      <c r="L72" s="50">
        <v>4</v>
      </c>
      <c r="M72" s="50">
        <v>5</v>
      </c>
      <c r="N72" s="50">
        <v>1</v>
      </c>
      <c r="P72" s="46"/>
      <c r="Q72" s="49" t="s">
        <v>735</v>
      </c>
      <c r="R72" s="50"/>
      <c r="S72" s="50" t="s">
        <v>738</v>
      </c>
      <c r="T72" s="50" t="s">
        <v>738</v>
      </c>
      <c r="U72" s="50">
        <v>21</v>
      </c>
      <c r="V72" s="50">
        <v>22</v>
      </c>
      <c r="W72" s="50">
        <v>17</v>
      </c>
      <c r="X72" s="50">
        <v>2</v>
      </c>
      <c r="Y72" s="50">
        <v>4</v>
      </c>
      <c r="Z72" s="50">
        <v>3</v>
      </c>
      <c r="AA72" s="50">
        <v>1</v>
      </c>
    </row>
    <row r="73" spans="1:27" ht="15" customHeight="1" x14ac:dyDescent="0.4">
      <c r="A73" s="45">
        <f t="shared" si="24"/>
        <v>18</v>
      </c>
      <c r="B73" s="46"/>
      <c r="C73" s="46"/>
      <c r="D73" s="49" t="s">
        <v>736</v>
      </c>
      <c r="E73" s="50"/>
      <c r="F73" s="50">
        <v>8</v>
      </c>
      <c r="G73" s="50">
        <v>11</v>
      </c>
      <c r="H73" s="50">
        <v>14</v>
      </c>
      <c r="I73" s="50">
        <v>14</v>
      </c>
      <c r="J73" s="50">
        <v>23</v>
      </c>
      <c r="K73" s="50">
        <v>4</v>
      </c>
      <c r="L73" s="50">
        <v>17</v>
      </c>
      <c r="M73" s="50">
        <v>22</v>
      </c>
      <c r="N73" s="50">
        <v>28</v>
      </c>
      <c r="P73" s="46"/>
      <c r="Q73" s="49" t="s">
        <v>736</v>
      </c>
      <c r="R73" s="50"/>
      <c r="S73" s="50" t="s">
        <v>738</v>
      </c>
      <c r="T73" s="50" t="s">
        <v>738</v>
      </c>
      <c r="U73" s="50" t="s">
        <v>741</v>
      </c>
      <c r="V73" s="50" t="s">
        <v>741</v>
      </c>
      <c r="W73" s="50" t="s">
        <v>741</v>
      </c>
      <c r="X73" s="50">
        <v>17</v>
      </c>
      <c r="Y73" s="50">
        <v>12</v>
      </c>
      <c r="Z73" s="50">
        <v>16</v>
      </c>
      <c r="AA73" s="50">
        <v>19</v>
      </c>
    </row>
    <row r="74" spans="1:27" ht="15" customHeight="1" x14ac:dyDescent="0.4">
      <c r="A74" s="45">
        <f t="shared" si="24"/>
        <v>18</v>
      </c>
      <c r="B74" s="46"/>
      <c r="C74" s="46"/>
      <c r="D74" s="51" t="s">
        <v>737</v>
      </c>
      <c r="E74" s="52" t="s">
        <v>738</v>
      </c>
      <c r="F74" s="52">
        <v>0.30769230769230771</v>
      </c>
      <c r="G74" s="52">
        <v>0.57894736842105265</v>
      </c>
      <c r="H74" s="52">
        <v>0.51851851851851849</v>
      </c>
      <c r="I74" s="52">
        <v>0.56000000000000005</v>
      </c>
      <c r="J74" s="52">
        <v>0.88461538461538458</v>
      </c>
      <c r="K74" s="52">
        <v>0.66666666666666663</v>
      </c>
      <c r="L74" s="52">
        <v>0.80952380952380953</v>
      </c>
      <c r="M74" s="52">
        <v>0.81481481481481477</v>
      </c>
      <c r="N74" s="52">
        <f t="shared" ref="N74" si="26">IFERROR(N73/(N72+N73),"")</f>
        <v>0.96551724137931039</v>
      </c>
      <c r="P74" s="46"/>
      <c r="Q74" s="51" t="s">
        <v>737</v>
      </c>
      <c r="R74" s="52" t="s">
        <v>738</v>
      </c>
      <c r="S74" s="52" t="s">
        <v>738</v>
      </c>
      <c r="T74" s="52" t="s">
        <v>738</v>
      </c>
      <c r="U74" s="52" t="s">
        <v>738</v>
      </c>
      <c r="V74" s="52" t="s">
        <v>738</v>
      </c>
      <c r="W74" s="52" t="s">
        <v>738</v>
      </c>
      <c r="X74" s="52">
        <v>0.89473684210526316</v>
      </c>
      <c r="Y74" s="52">
        <v>0.75</v>
      </c>
      <c r="Z74" s="52">
        <v>0.84210526315789469</v>
      </c>
      <c r="AA74" s="52">
        <v>0.95</v>
      </c>
    </row>
    <row r="75" spans="1:27" ht="15" customHeight="1" x14ac:dyDescent="0.4">
      <c r="A75" s="45">
        <f t="shared" si="24"/>
        <v>19</v>
      </c>
      <c r="B75" s="46" t="s">
        <v>766</v>
      </c>
      <c r="C75" s="46">
        <v>19</v>
      </c>
      <c r="D75" s="47" t="s">
        <v>733</v>
      </c>
      <c r="E75" s="48"/>
      <c r="F75" s="48">
        <v>75</v>
      </c>
      <c r="G75" s="48">
        <v>53</v>
      </c>
      <c r="H75" s="48">
        <v>40</v>
      </c>
      <c r="I75" s="48">
        <v>35</v>
      </c>
      <c r="J75" s="48">
        <v>52</v>
      </c>
      <c r="K75" s="48">
        <v>52</v>
      </c>
      <c r="L75" s="48">
        <v>64</v>
      </c>
      <c r="M75" s="48">
        <v>31</v>
      </c>
      <c r="N75" s="48">
        <v>29</v>
      </c>
    </row>
    <row r="76" spans="1:27" ht="15" customHeight="1" x14ac:dyDescent="0.4">
      <c r="A76" s="45">
        <f t="shared" si="24"/>
        <v>19</v>
      </c>
      <c r="B76" s="46"/>
      <c r="C76" s="46"/>
      <c r="D76" s="49" t="s">
        <v>735</v>
      </c>
      <c r="E76" s="50"/>
      <c r="F76" s="50">
        <v>19</v>
      </c>
      <c r="G76" s="50">
        <v>13</v>
      </c>
      <c r="H76" s="50">
        <v>8</v>
      </c>
      <c r="I76" s="50">
        <v>3</v>
      </c>
      <c r="J76" s="50">
        <v>1</v>
      </c>
      <c r="K76" s="50">
        <v>4</v>
      </c>
      <c r="L76" s="50">
        <v>5</v>
      </c>
      <c r="M76" s="50">
        <v>3</v>
      </c>
      <c r="N76" s="50">
        <v>3</v>
      </c>
    </row>
    <row r="77" spans="1:27" ht="15" customHeight="1" x14ac:dyDescent="0.4">
      <c r="A77" s="45">
        <f t="shared" si="24"/>
        <v>19</v>
      </c>
      <c r="B77" s="46"/>
      <c r="C77" s="46"/>
      <c r="D77" s="49" t="s">
        <v>736</v>
      </c>
      <c r="E77" s="50"/>
      <c r="F77" s="50">
        <v>20</v>
      </c>
      <c r="G77" s="50">
        <v>13</v>
      </c>
      <c r="H77" s="50">
        <v>6</v>
      </c>
      <c r="I77" s="50">
        <v>5</v>
      </c>
      <c r="J77" s="50">
        <v>14</v>
      </c>
      <c r="K77" s="50">
        <v>13</v>
      </c>
      <c r="L77" s="50">
        <v>26</v>
      </c>
      <c r="M77" s="50">
        <v>7</v>
      </c>
      <c r="N77" s="50">
        <v>7</v>
      </c>
    </row>
    <row r="78" spans="1:27" ht="15" customHeight="1" x14ac:dyDescent="0.4">
      <c r="A78" s="45">
        <f t="shared" si="24"/>
        <v>19</v>
      </c>
      <c r="B78" s="46"/>
      <c r="C78" s="46"/>
      <c r="D78" s="51" t="s">
        <v>737</v>
      </c>
      <c r="E78" s="52" t="s">
        <v>738</v>
      </c>
      <c r="F78" s="52">
        <v>0.51282051282051277</v>
      </c>
      <c r="G78" s="52">
        <v>0.5</v>
      </c>
      <c r="H78" s="52">
        <v>0.42857142857142855</v>
      </c>
      <c r="I78" s="52">
        <v>0.625</v>
      </c>
      <c r="J78" s="52">
        <v>0.93333333333333335</v>
      </c>
      <c r="K78" s="52">
        <v>0.76470588235294112</v>
      </c>
      <c r="L78" s="52">
        <v>0.83870967741935487</v>
      </c>
      <c r="M78" s="52">
        <v>0.7</v>
      </c>
      <c r="N78" s="52">
        <f t="shared" ref="N78" si="27">IFERROR(N77/(N76+N77),"")</f>
        <v>0.7</v>
      </c>
    </row>
    <row r="79" spans="1:27" ht="15" customHeight="1" x14ac:dyDescent="0.4">
      <c r="A79" s="45">
        <f t="shared" si="24"/>
        <v>20</v>
      </c>
      <c r="B79" s="46" t="s">
        <v>764</v>
      </c>
      <c r="C79" s="46">
        <v>20</v>
      </c>
      <c r="D79" s="47" t="s">
        <v>733</v>
      </c>
      <c r="E79" s="48">
        <v>18</v>
      </c>
      <c r="F79" s="48">
        <v>89</v>
      </c>
      <c r="G79" s="48">
        <v>61</v>
      </c>
      <c r="H79" s="48">
        <v>88</v>
      </c>
      <c r="I79" s="48">
        <v>56</v>
      </c>
      <c r="J79" s="48">
        <v>72</v>
      </c>
      <c r="K79" s="48">
        <v>82</v>
      </c>
      <c r="L79" s="48">
        <v>84</v>
      </c>
      <c r="M79" s="48">
        <v>92</v>
      </c>
      <c r="N79" s="48">
        <v>78</v>
      </c>
    </row>
    <row r="80" spans="1:27" ht="15" customHeight="1" x14ac:dyDescent="0.4">
      <c r="A80" s="45">
        <f t="shared" si="24"/>
        <v>20</v>
      </c>
      <c r="B80" s="46"/>
      <c r="C80" s="46"/>
      <c r="D80" s="49" t="s">
        <v>735</v>
      </c>
      <c r="E80" s="50">
        <v>7</v>
      </c>
      <c r="F80" s="50">
        <v>32</v>
      </c>
      <c r="G80" s="50">
        <v>24</v>
      </c>
      <c r="H80" s="50">
        <v>18</v>
      </c>
      <c r="I80" s="50">
        <v>10</v>
      </c>
      <c r="J80" s="50">
        <v>3</v>
      </c>
      <c r="K80" s="50">
        <v>4</v>
      </c>
      <c r="L80" s="50">
        <v>4</v>
      </c>
      <c r="M80" s="50">
        <v>6</v>
      </c>
      <c r="N80" s="50">
        <v>1</v>
      </c>
    </row>
    <row r="81" spans="1:14" ht="15" customHeight="1" x14ac:dyDescent="0.4">
      <c r="A81" s="45">
        <f t="shared" si="24"/>
        <v>20</v>
      </c>
      <c r="B81" s="46"/>
      <c r="C81" s="46"/>
      <c r="D81" s="49" t="s">
        <v>736</v>
      </c>
      <c r="E81" s="50">
        <v>0</v>
      </c>
      <c r="F81" s="50">
        <v>1</v>
      </c>
      <c r="G81" s="50">
        <v>0</v>
      </c>
      <c r="H81" s="50">
        <v>1</v>
      </c>
      <c r="I81" s="50">
        <v>10</v>
      </c>
      <c r="J81" s="50">
        <v>17</v>
      </c>
      <c r="K81" s="50">
        <v>25</v>
      </c>
      <c r="L81" s="50">
        <v>20</v>
      </c>
      <c r="M81" s="50">
        <v>29</v>
      </c>
      <c r="N81" s="50">
        <v>30</v>
      </c>
    </row>
    <row r="82" spans="1:14" ht="15" customHeight="1" x14ac:dyDescent="0.4">
      <c r="A82" s="45">
        <f t="shared" si="24"/>
        <v>20</v>
      </c>
      <c r="B82" s="46"/>
      <c r="C82" s="46"/>
      <c r="D82" s="51" t="s">
        <v>737</v>
      </c>
      <c r="E82" s="52">
        <v>0</v>
      </c>
      <c r="F82" s="52">
        <v>3.0303030303030304E-2</v>
      </c>
      <c r="G82" s="52">
        <v>0</v>
      </c>
      <c r="H82" s="52">
        <v>5.2631578947368418E-2</v>
      </c>
      <c r="I82" s="52">
        <v>0.5</v>
      </c>
      <c r="J82" s="52">
        <v>0.85</v>
      </c>
      <c r="K82" s="52">
        <v>0.86206896551724133</v>
      </c>
      <c r="L82" s="52">
        <v>0.83333333333333337</v>
      </c>
      <c r="M82" s="52">
        <v>0.82857142857142863</v>
      </c>
      <c r="N82" s="52">
        <f t="shared" ref="N82" si="28">IFERROR(N81/(N80+N81),"")</f>
        <v>0.967741935483871</v>
      </c>
    </row>
    <row r="83" spans="1:14" ht="15" customHeight="1" x14ac:dyDescent="0.4">
      <c r="A83" s="45">
        <f t="shared" si="24"/>
        <v>21</v>
      </c>
      <c r="B83" s="46" t="s">
        <v>767</v>
      </c>
      <c r="C83" s="46">
        <v>21</v>
      </c>
      <c r="D83" s="47" t="s">
        <v>733</v>
      </c>
      <c r="E83" s="48">
        <v>21</v>
      </c>
      <c r="F83" s="48">
        <v>125</v>
      </c>
      <c r="G83" s="48">
        <v>106</v>
      </c>
      <c r="H83" s="48">
        <v>87</v>
      </c>
      <c r="I83" s="48">
        <v>61</v>
      </c>
      <c r="J83" s="48">
        <v>54</v>
      </c>
      <c r="K83" s="48">
        <v>88</v>
      </c>
      <c r="L83" s="48">
        <v>96</v>
      </c>
      <c r="M83" s="48">
        <v>116</v>
      </c>
      <c r="N83" s="48">
        <v>105</v>
      </c>
    </row>
    <row r="84" spans="1:14" ht="15" customHeight="1" x14ac:dyDescent="0.4">
      <c r="A84" s="45">
        <f t="shared" si="24"/>
        <v>21</v>
      </c>
      <c r="B84" s="46"/>
      <c r="C84" s="46"/>
      <c r="D84" s="49" t="s">
        <v>735</v>
      </c>
      <c r="E84" s="50">
        <v>10</v>
      </c>
      <c r="F84" s="50">
        <v>55</v>
      </c>
      <c r="G84" s="50">
        <v>49</v>
      </c>
      <c r="H84" s="50">
        <v>32</v>
      </c>
      <c r="I84" s="50">
        <v>17</v>
      </c>
      <c r="J84" s="50">
        <v>11</v>
      </c>
      <c r="K84" s="50">
        <v>7</v>
      </c>
      <c r="L84" s="50">
        <v>7</v>
      </c>
      <c r="M84" s="50">
        <v>8</v>
      </c>
      <c r="N84" s="50">
        <v>7</v>
      </c>
    </row>
    <row r="85" spans="1:14" ht="15" customHeight="1" x14ac:dyDescent="0.4">
      <c r="A85" s="45">
        <f t="shared" si="24"/>
        <v>21</v>
      </c>
      <c r="B85" s="46"/>
      <c r="C85" s="46"/>
      <c r="D85" s="49" t="s">
        <v>736</v>
      </c>
      <c r="E85" s="50">
        <v>0</v>
      </c>
      <c r="F85" s="50">
        <v>1</v>
      </c>
      <c r="G85" s="50">
        <v>0</v>
      </c>
      <c r="H85" s="50">
        <v>0</v>
      </c>
      <c r="I85" s="50">
        <v>6</v>
      </c>
      <c r="J85" s="50">
        <v>8</v>
      </c>
      <c r="K85" s="50">
        <v>20</v>
      </c>
      <c r="L85" s="50">
        <v>35</v>
      </c>
      <c r="M85" s="50">
        <v>38</v>
      </c>
      <c r="N85" s="50">
        <v>31</v>
      </c>
    </row>
    <row r="86" spans="1:14" ht="15" customHeight="1" x14ac:dyDescent="0.4">
      <c r="A86" s="45">
        <f t="shared" si="24"/>
        <v>21</v>
      </c>
      <c r="B86" s="46"/>
      <c r="C86" s="46"/>
      <c r="D86" s="51" t="s">
        <v>737</v>
      </c>
      <c r="E86" s="52">
        <v>0</v>
      </c>
      <c r="F86" s="52">
        <v>1.7857142857142856E-2</v>
      </c>
      <c r="G86" s="52">
        <v>0</v>
      </c>
      <c r="H86" s="52">
        <v>0</v>
      </c>
      <c r="I86" s="52">
        <v>0.2608695652173913</v>
      </c>
      <c r="J86" s="52">
        <v>0.42105263157894735</v>
      </c>
      <c r="K86" s="52">
        <v>0.7407407407407407</v>
      </c>
      <c r="L86" s="52">
        <v>0.83333333333333337</v>
      </c>
      <c r="M86" s="52">
        <v>0.82608695652173914</v>
      </c>
      <c r="N86" s="52">
        <f t="shared" ref="N86" si="29">IFERROR(N85/(N84+N85),"")</f>
        <v>0.81578947368421051</v>
      </c>
    </row>
    <row r="87" spans="1:14" ht="15" customHeight="1" x14ac:dyDescent="0.4">
      <c r="A87" s="45">
        <f t="shared" si="24"/>
        <v>22</v>
      </c>
      <c r="B87" s="46" t="s">
        <v>768</v>
      </c>
      <c r="C87" s="46">
        <v>22</v>
      </c>
      <c r="D87" s="47" t="s">
        <v>733</v>
      </c>
      <c r="E87" s="48">
        <v>12</v>
      </c>
      <c r="F87" s="48">
        <v>61</v>
      </c>
      <c r="G87" s="48">
        <v>64</v>
      </c>
      <c r="H87" s="48">
        <v>57</v>
      </c>
      <c r="I87" s="48">
        <v>51</v>
      </c>
      <c r="J87" s="48">
        <v>56</v>
      </c>
      <c r="K87" s="48">
        <v>64</v>
      </c>
      <c r="L87" s="48">
        <v>49</v>
      </c>
      <c r="M87" s="48">
        <v>63</v>
      </c>
      <c r="N87" s="48">
        <v>56</v>
      </c>
    </row>
    <row r="88" spans="1:14" ht="15" customHeight="1" x14ac:dyDescent="0.4">
      <c r="A88" s="45">
        <f t="shared" si="24"/>
        <v>22</v>
      </c>
      <c r="B88" s="46"/>
      <c r="C88" s="46"/>
      <c r="D88" s="49" t="s">
        <v>735</v>
      </c>
      <c r="E88" s="50">
        <v>4</v>
      </c>
      <c r="F88" s="50">
        <v>27</v>
      </c>
      <c r="G88" s="50">
        <v>28</v>
      </c>
      <c r="H88" s="50">
        <v>16</v>
      </c>
      <c r="I88" s="50">
        <v>6</v>
      </c>
      <c r="J88" s="50">
        <v>6</v>
      </c>
      <c r="K88" s="50">
        <v>5</v>
      </c>
      <c r="L88" s="50">
        <v>10</v>
      </c>
      <c r="M88" s="50">
        <v>8</v>
      </c>
      <c r="N88" s="50">
        <v>3</v>
      </c>
    </row>
    <row r="89" spans="1:14" ht="15" customHeight="1" x14ac:dyDescent="0.4">
      <c r="A89" s="45">
        <f t="shared" si="24"/>
        <v>22</v>
      </c>
      <c r="B89" s="46"/>
      <c r="C89" s="46"/>
      <c r="D89" s="49" t="s">
        <v>736</v>
      </c>
      <c r="E89" s="50">
        <v>0</v>
      </c>
      <c r="F89" s="50">
        <v>3</v>
      </c>
      <c r="G89" s="50">
        <v>4</v>
      </c>
      <c r="H89" s="50">
        <v>7</v>
      </c>
      <c r="I89" s="50">
        <v>14</v>
      </c>
      <c r="J89" s="50">
        <v>18</v>
      </c>
      <c r="K89" s="50">
        <v>21</v>
      </c>
      <c r="L89" s="50">
        <v>11</v>
      </c>
      <c r="M89" s="50">
        <v>14</v>
      </c>
      <c r="N89" s="50">
        <v>21</v>
      </c>
    </row>
    <row r="90" spans="1:14" ht="15" customHeight="1" x14ac:dyDescent="0.4">
      <c r="A90" s="45">
        <f t="shared" si="24"/>
        <v>22</v>
      </c>
      <c r="B90" s="46"/>
      <c r="C90" s="46"/>
      <c r="D90" s="51" t="s">
        <v>737</v>
      </c>
      <c r="E90" s="52">
        <v>0</v>
      </c>
      <c r="F90" s="52">
        <v>0.1</v>
      </c>
      <c r="G90" s="52">
        <v>0.125</v>
      </c>
      <c r="H90" s="52">
        <v>0.30434782608695654</v>
      </c>
      <c r="I90" s="52">
        <v>0.7</v>
      </c>
      <c r="J90" s="52">
        <v>0.75</v>
      </c>
      <c r="K90" s="52">
        <v>0.80769230769230771</v>
      </c>
      <c r="L90" s="52">
        <v>0.52380952380952384</v>
      </c>
      <c r="M90" s="52">
        <v>0.63636363636363635</v>
      </c>
      <c r="N90" s="52">
        <f t="shared" ref="N90" si="30">IFERROR(N89/(N88+N89),"")</f>
        <v>0.875</v>
      </c>
    </row>
    <row r="91" spans="1:14" ht="15" customHeight="1" x14ac:dyDescent="0.4">
      <c r="A91" s="45">
        <f t="shared" si="24"/>
        <v>23</v>
      </c>
      <c r="B91" s="46" t="s">
        <v>769</v>
      </c>
      <c r="C91" s="46">
        <v>23</v>
      </c>
      <c r="D91" s="47" t="s">
        <v>733</v>
      </c>
      <c r="E91" s="48">
        <v>19</v>
      </c>
      <c r="F91" s="48">
        <v>80</v>
      </c>
      <c r="G91" s="48">
        <v>66</v>
      </c>
      <c r="H91" s="48">
        <v>69</v>
      </c>
      <c r="I91" s="48">
        <v>61</v>
      </c>
      <c r="J91" s="48">
        <v>15</v>
      </c>
      <c r="K91" s="48">
        <v>77</v>
      </c>
      <c r="L91" s="48">
        <v>48</v>
      </c>
      <c r="M91" s="48">
        <v>94</v>
      </c>
      <c r="N91" s="48">
        <v>69</v>
      </c>
    </row>
    <row r="92" spans="1:14" ht="15" customHeight="1" x14ac:dyDescent="0.4">
      <c r="A92" s="45">
        <f t="shared" si="24"/>
        <v>23</v>
      </c>
      <c r="B92" s="46"/>
      <c r="C92" s="46"/>
      <c r="D92" s="49" t="s">
        <v>735</v>
      </c>
      <c r="E92" s="50">
        <v>6</v>
      </c>
      <c r="F92" s="50">
        <v>12</v>
      </c>
      <c r="G92" s="50">
        <v>10</v>
      </c>
      <c r="H92" s="50">
        <v>12</v>
      </c>
      <c r="I92" s="50">
        <v>6</v>
      </c>
      <c r="J92" s="50">
        <v>1</v>
      </c>
      <c r="K92" s="50">
        <v>0</v>
      </c>
      <c r="L92" s="50">
        <v>2</v>
      </c>
      <c r="M92" s="50">
        <v>2</v>
      </c>
      <c r="N92" s="50">
        <v>4</v>
      </c>
    </row>
    <row r="93" spans="1:14" ht="15" customHeight="1" x14ac:dyDescent="0.4">
      <c r="A93" s="45">
        <f t="shared" si="24"/>
        <v>23</v>
      </c>
      <c r="B93" s="46"/>
      <c r="C93" s="46"/>
      <c r="D93" s="49" t="s">
        <v>736</v>
      </c>
      <c r="E93" s="50">
        <v>0</v>
      </c>
      <c r="F93" s="50">
        <v>9</v>
      </c>
      <c r="G93" s="50">
        <v>14</v>
      </c>
      <c r="H93" s="50">
        <v>9</v>
      </c>
      <c r="I93" s="50">
        <v>10</v>
      </c>
      <c r="J93" s="50">
        <v>2</v>
      </c>
      <c r="K93" s="50">
        <v>10</v>
      </c>
      <c r="L93" s="50">
        <v>19</v>
      </c>
      <c r="M93" s="50">
        <v>32</v>
      </c>
      <c r="N93" s="50">
        <v>25</v>
      </c>
    </row>
    <row r="94" spans="1:14" ht="15" customHeight="1" x14ac:dyDescent="0.4">
      <c r="A94" s="45">
        <f t="shared" si="24"/>
        <v>23</v>
      </c>
      <c r="B94" s="46"/>
      <c r="C94" s="46"/>
      <c r="D94" s="51" t="s">
        <v>737</v>
      </c>
      <c r="E94" s="52">
        <v>0</v>
      </c>
      <c r="F94" s="52">
        <v>0.42857142857142855</v>
      </c>
      <c r="G94" s="52">
        <v>0.58333333333333337</v>
      </c>
      <c r="H94" s="52">
        <v>0.42857142857142855</v>
      </c>
      <c r="I94" s="52">
        <v>0.625</v>
      </c>
      <c r="J94" s="52">
        <v>0.66666666666666663</v>
      </c>
      <c r="K94" s="52">
        <v>1</v>
      </c>
      <c r="L94" s="52">
        <v>0.90476190476190477</v>
      </c>
      <c r="M94" s="52">
        <v>0.94117647058823528</v>
      </c>
      <c r="N94" s="52">
        <f t="shared" ref="N94" si="31">IFERROR(N93/(N92+N93),"")</f>
        <v>0.86206896551724133</v>
      </c>
    </row>
    <row r="95" spans="1:14" ht="15" customHeight="1" x14ac:dyDescent="0.4">
      <c r="A95" s="45">
        <f t="shared" si="24"/>
        <v>24</v>
      </c>
      <c r="B95" s="46" t="s">
        <v>770</v>
      </c>
      <c r="C95" s="46">
        <v>24</v>
      </c>
      <c r="D95" s="47" t="s">
        <v>733</v>
      </c>
      <c r="E95" s="48">
        <v>16</v>
      </c>
      <c r="F95" s="48">
        <v>60</v>
      </c>
      <c r="G95" s="48">
        <v>47</v>
      </c>
      <c r="H95" s="48">
        <v>56</v>
      </c>
      <c r="I95" s="48">
        <v>36</v>
      </c>
      <c r="J95" s="48">
        <v>77</v>
      </c>
      <c r="K95" s="48">
        <v>48</v>
      </c>
      <c r="L95" s="48">
        <v>75</v>
      </c>
      <c r="M95" s="48">
        <v>62</v>
      </c>
      <c r="N95" s="48">
        <v>56</v>
      </c>
    </row>
    <row r="96" spans="1:14" ht="15" customHeight="1" x14ac:dyDescent="0.4">
      <c r="A96" s="45">
        <f t="shared" si="24"/>
        <v>24</v>
      </c>
      <c r="B96" s="46"/>
      <c r="C96" s="46"/>
      <c r="D96" s="49" t="s">
        <v>735</v>
      </c>
      <c r="E96" s="50">
        <v>2</v>
      </c>
      <c r="F96" s="50">
        <v>12</v>
      </c>
      <c r="G96" s="50">
        <v>10</v>
      </c>
      <c r="H96" s="50">
        <v>10</v>
      </c>
      <c r="I96" s="50">
        <v>7</v>
      </c>
      <c r="J96" s="50">
        <v>9</v>
      </c>
      <c r="K96" s="50">
        <v>6</v>
      </c>
      <c r="L96" s="50">
        <v>6</v>
      </c>
      <c r="M96" s="50">
        <v>9</v>
      </c>
      <c r="N96" s="50">
        <v>2</v>
      </c>
    </row>
    <row r="97" spans="1:14" ht="15" customHeight="1" x14ac:dyDescent="0.4">
      <c r="A97" s="45">
        <f t="shared" si="24"/>
        <v>24</v>
      </c>
      <c r="B97" s="46"/>
      <c r="C97" s="46"/>
      <c r="D97" s="49" t="s">
        <v>736</v>
      </c>
      <c r="E97" s="50">
        <v>1</v>
      </c>
      <c r="F97" s="50">
        <v>11</v>
      </c>
      <c r="G97" s="50">
        <v>4</v>
      </c>
      <c r="H97" s="50">
        <v>8</v>
      </c>
      <c r="I97" s="50">
        <v>6</v>
      </c>
      <c r="J97" s="50">
        <v>18</v>
      </c>
      <c r="K97" s="50">
        <v>7</v>
      </c>
      <c r="L97" s="50">
        <v>18</v>
      </c>
      <c r="M97" s="50">
        <v>13</v>
      </c>
      <c r="N97" s="50">
        <v>10</v>
      </c>
    </row>
    <row r="98" spans="1:14" ht="15" customHeight="1" x14ac:dyDescent="0.4">
      <c r="A98" s="45">
        <f t="shared" si="24"/>
        <v>24</v>
      </c>
      <c r="B98" s="46"/>
      <c r="C98" s="46"/>
      <c r="D98" s="51" t="s">
        <v>737</v>
      </c>
      <c r="E98" s="52">
        <v>0.33333333333333331</v>
      </c>
      <c r="F98" s="52">
        <v>0.47826086956521741</v>
      </c>
      <c r="G98" s="52">
        <v>0.2857142857142857</v>
      </c>
      <c r="H98" s="52">
        <v>0.44444444444444442</v>
      </c>
      <c r="I98" s="52">
        <v>0.46153846153846156</v>
      </c>
      <c r="J98" s="52">
        <v>0.66666666666666663</v>
      </c>
      <c r="K98" s="52">
        <v>0.53846153846153844</v>
      </c>
      <c r="L98" s="52">
        <v>0.75</v>
      </c>
      <c r="M98" s="52">
        <v>0.59090909090909094</v>
      </c>
      <c r="N98" s="52">
        <f t="shared" ref="N98" si="32">IFERROR(N97/(N96+N97),"")</f>
        <v>0.83333333333333337</v>
      </c>
    </row>
    <row r="99" spans="1:14" ht="15" customHeight="1" x14ac:dyDescent="0.4">
      <c r="A99" s="45">
        <f t="shared" si="24"/>
        <v>25</v>
      </c>
      <c r="B99" s="46" t="s">
        <v>771</v>
      </c>
      <c r="C99" s="46">
        <v>25</v>
      </c>
      <c r="D99" s="47" t="s">
        <v>733</v>
      </c>
      <c r="E99" s="48"/>
      <c r="F99" s="48">
        <v>43</v>
      </c>
      <c r="G99" s="48">
        <v>92</v>
      </c>
      <c r="H99" s="48">
        <v>34</v>
      </c>
      <c r="I99" s="48">
        <v>30</v>
      </c>
      <c r="J99" s="48" t="s">
        <v>738</v>
      </c>
      <c r="K99" s="48">
        <v>65</v>
      </c>
      <c r="L99" s="48">
        <v>86</v>
      </c>
      <c r="M99" s="48">
        <v>73</v>
      </c>
      <c r="N99" s="48">
        <v>65</v>
      </c>
    </row>
    <row r="100" spans="1:14" ht="15" customHeight="1" x14ac:dyDescent="0.4">
      <c r="A100" s="45">
        <f t="shared" si="24"/>
        <v>25</v>
      </c>
      <c r="B100" s="46"/>
      <c r="C100" s="46"/>
      <c r="D100" s="49" t="s">
        <v>735</v>
      </c>
      <c r="E100" s="50"/>
      <c r="F100" s="50">
        <v>8</v>
      </c>
      <c r="G100" s="50">
        <v>21</v>
      </c>
      <c r="H100" s="50">
        <v>9</v>
      </c>
      <c r="I100" s="50">
        <v>2</v>
      </c>
      <c r="J100" s="50" t="s">
        <v>738</v>
      </c>
      <c r="K100" s="50">
        <v>3</v>
      </c>
      <c r="L100" s="50">
        <v>5</v>
      </c>
      <c r="M100" s="50">
        <v>1</v>
      </c>
      <c r="N100" s="50">
        <v>1</v>
      </c>
    </row>
    <row r="101" spans="1:14" ht="15" customHeight="1" x14ac:dyDescent="0.4">
      <c r="A101" s="45">
        <f t="shared" si="24"/>
        <v>25</v>
      </c>
      <c r="B101" s="46"/>
      <c r="C101" s="46"/>
      <c r="D101" s="49" t="s">
        <v>736</v>
      </c>
      <c r="E101" s="50"/>
      <c r="F101" s="50">
        <v>5</v>
      </c>
      <c r="G101" s="50">
        <v>12</v>
      </c>
      <c r="H101" s="50">
        <v>5</v>
      </c>
      <c r="I101" s="50">
        <v>9</v>
      </c>
      <c r="J101" s="50" t="s">
        <v>738</v>
      </c>
      <c r="K101" s="50">
        <v>10</v>
      </c>
      <c r="L101" s="50">
        <v>23</v>
      </c>
      <c r="M101" s="50">
        <v>16</v>
      </c>
      <c r="N101" s="50">
        <v>15</v>
      </c>
    </row>
    <row r="102" spans="1:14" ht="15" customHeight="1" x14ac:dyDescent="0.4">
      <c r="A102" s="45">
        <f t="shared" si="24"/>
        <v>25</v>
      </c>
      <c r="B102" s="46"/>
      <c r="C102" s="46"/>
      <c r="D102" s="51" t="s">
        <v>737</v>
      </c>
      <c r="E102" s="52" t="s">
        <v>738</v>
      </c>
      <c r="F102" s="52">
        <v>0.38461538461538464</v>
      </c>
      <c r="G102" s="52">
        <v>0.36363636363636365</v>
      </c>
      <c r="H102" s="52">
        <v>0.35714285714285715</v>
      </c>
      <c r="I102" s="52">
        <v>0.81818181818181823</v>
      </c>
      <c r="J102" s="52" t="s">
        <v>738</v>
      </c>
      <c r="K102" s="52">
        <v>0.76923076923076927</v>
      </c>
      <c r="L102" s="52">
        <v>0.8214285714285714</v>
      </c>
      <c r="M102" s="52">
        <v>0.94117647058823528</v>
      </c>
      <c r="N102" s="52">
        <f t="shared" ref="N102" si="33">IFERROR(N101/(N100+N101),"")</f>
        <v>0.9375</v>
      </c>
    </row>
    <row r="103" spans="1:14" ht="15" customHeight="1" x14ac:dyDescent="0.4">
      <c r="A103" s="45">
        <f t="shared" si="24"/>
        <v>26</v>
      </c>
      <c r="B103" s="46" t="s">
        <v>772</v>
      </c>
      <c r="C103" s="46">
        <v>26</v>
      </c>
      <c r="D103" s="47" t="s">
        <v>733</v>
      </c>
      <c r="E103" s="48"/>
      <c r="F103" s="48">
        <v>39</v>
      </c>
      <c r="G103" s="48">
        <v>64</v>
      </c>
      <c r="H103" s="48">
        <v>90</v>
      </c>
      <c r="I103" s="48">
        <v>92</v>
      </c>
      <c r="J103" s="48">
        <v>84</v>
      </c>
      <c r="K103" s="48">
        <v>92</v>
      </c>
      <c r="L103" s="48">
        <v>57</v>
      </c>
      <c r="M103" s="48">
        <v>88</v>
      </c>
      <c r="N103" s="48">
        <v>70</v>
      </c>
    </row>
    <row r="104" spans="1:14" ht="15" customHeight="1" x14ac:dyDescent="0.4">
      <c r="A104" s="45">
        <f t="shared" si="24"/>
        <v>26</v>
      </c>
      <c r="B104" s="46"/>
      <c r="C104" s="46"/>
      <c r="D104" s="49" t="s">
        <v>735</v>
      </c>
      <c r="E104" s="50"/>
      <c r="F104" s="50">
        <v>9</v>
      </c>
      <c r="G104" s="50">
        <v>27</v>
      </c>
      <c r="H104" s="50">
        <v>23</v>
      </c>
      <c r="I104" s="50">
        <v>18</v>
      </c>
      <c r="J104" s="50">
        <v>6</v>
      </c>
      <c r="K104" s="50">
        <v>2</v>
      </c>
      <c r="L104" s="50">
        <v>3</v>
      </c>
      <c r="M104" s="50">
        <v>4</v>
      </c>
      <c r="N104" s="50">
        <v>3</v>
      </c>
    </row>
    <row r="105" spans="1:14" ht="15" customHeight="1" x14ac:dyDescent="0.4">
      <c r="A105" s="45">
        <f t="shared" si="24"/>
        <v>26</v>
      </c>
      <c r="B105" s="46"/>
      <c r="C105" s="46"/>
      <c r="D105" s="49" t="s">
        <v>736</v>
      </c>
      <c r="E105" s="50"/>
      <c r="F105" s="50">
        <v>0</v>
      </c>
      <c r="G105" s="50">
        <v>0</v>
      </c>
      <c r="H105" s="50">
        <v>1</v>
      </c>
      <c r="I105" s="50">
        <v>8</v>
      </c>
      <c r="J105" s="50">
        <v>10</v>
      </c>
      <c r="K105" s="50">
        <v>20</v>
      </c>
      <c r="L105" s="50">
        <v>15</v>
      </c>
      <c r="M105" s="50">
        <v>27</v>
      </c>
      <c r="N105" s="50">
        <v>22</v>
      </c>
    </row>
    <row r="106" spans="1:14" ht="15" customHeight="1" x14ac:dyDescent="0.4">
      <c r="A106" s="45">
        <f t="shared" si="24"/>
        <v>26</v>
      </c>
      <c r="B106" s="46"/>
      <c r="C106" s="46"/>
      <c r="D106" s="51" t="s">
        <v>737</v>
      </c>
      <c r="E106" s="52" t="s">
        <v>738</v>
      </c>
      <c r="F106" s="52">
        <v>0</v>
      </c>
      <c r="G106" s="52">
        <v>0</v>
      </c>
      <c r="H106" s="52">
        <v>4.1666666666666664E-2</v>
      </c>
      <c r="I106" s="52">
        <v>0.30769230769230771</v>
      </c>
      <c r="J106" s="52">
        <v>0.625</v>
      </c>
      <c r="K106" s="52">
        <v>0.90909090909090906</v>
      </c>
      <c r="L106" s="52">
        <v>0.83333333333333337</v>
      </c>
      <c r="M106" s="52">
        <v>0.87096774193548387</v>
      </c>
      <c r="N106" s="52">
        <f t="shared" ref="N106" si="34">IFERROR(N105/(N104+N105),"")</f>
        <v>0.88</v>
      </c>
    </row>
    <row r="107" spans="1:14" ht="15" customHeight="1" x14ac:dyDescent="0.4">
      <c r="A107" s="45">
        <f t="shared" si="24"/>
        <v>27</v>
      </c>
      <c r="B107" s="46" t="s">
        <v>734</v>
      </c>
      <c r="C107" s="46">
        <v>27</v>
      </c>
      <c r="D107" s="47" t="s">
        <v>733</v>
      </c>
      <c r="E107" s="48"/>
      <c r="F107" s="48">
        <v>32</v>
      </c>
      <c r="G107" s="48">
        <v>55</v>
      </c>
      <c r="H107" s="48">
        <v>77</v>
      </c>
      <c r="I107" s="48">
        <v>81</v>
      </c>
      <c r="J107" s="48">
        <v>62</v>
      </c>
      <c r="K107" s="48">
        <v>63</v>
      </c>
      <c r="L107" s="48">
        <v>69</v>
      </c>
      <c r="M107" s="48">
        <v>78</v>
      </c>
      <c r="N107" s="48">
        <v>76</v>
      </c>
    </row>
    <row r="108" spans="1:14" ht="15" customHeight="1" x14ac:dyDescent="0.4">
      <c r="A108" s="45">
        <f t="shared" si="24"/>
        <v>27</v>
      </c>
      <c r="B108" s="46"/>
      <c r="C108" s="46"/>
      <c r="D108" s="49" t="s">
        <v>735</v>
      </c>
      <c r="E108" s="50"/>
      <c r="F108" s="50">
        <v>7</v>
      </c>
      <c r="G108" s="50">
        <v>14</v>
      </c>
      <c r="H108" s="50">
        <v>11</v>
      </c>
      <c r="I108" s="50">
        <v>8</v>
      </c>
      <c r="J108" s="50">
        <v>6</v>
      </c>
      <c r="K108" s="50">
        <v>2</v>
      </c>
      <c r="L108" s="50">
        <v>5</v>
      </c>
      <c r="M108" s="50">
        <v>6</v>
      </c>
      <c r="N108" s="50">
        <v>1</v>
      </c>
    </row>
    <row r="109" spans="1:14" ht="15" customHeight="1" x14ac:dyDescent="0.4">
      <c r="A109" s="45">
        <f t="shared" si="24"/>
        <v>27</v>
      </c>
      <c r="B109" s="46"/>
      <c r="C109" s="46"/>
      <c r="D109" s="49" t="s">
        <v>736</v>
      </c>
      <c r="E109" s="50"/>
      <c r="F109" s="50">
        <v>7</v>
      </c>
      <c r="G109" s="50">
        <v>6</v>
      </c>
      <c r="H109" s="50">
        <v>13</v>
      </c>
      <c r="I109" s="50">
        <v>21</v>
      </c>
      <c r="J109" s="50">
        <v>23</v>
      </c>
      <c r="K109" s="50">
        <v>24</v>
      </c>
      <c r="L109" s="50">
        <v>28</v>
      </c>
      <c r="M109" s="50">
        <v>26</v>
      </c>
      <c r="N109" s="50">
        <v>23</v>
      </c>
    </row>
    <row r="110" spans="1:14" ht="15" customHeight="1" x14ac:dyDescent="0.4">
      <c r="A110" s="45">
        <f t="shared" si="24"/>
        <v>27</v>
      </c>
      <c r="B110" s="46"/>
      <c r="C110" s="46"/>
      <c r="D110" s="51" t="s">
        <v>737</v>
      </c>
      <c r="E110" s="52" t="s">
        <v>738</v>
      </c>
      <c r="F110" s="52">
        <v>0.5</v>
      </c>
      <c r="G110" s="52">
        <v>0.3</v>
      </c>
      <c r="H110" s="52">
        <v>0.54166666666666663</v>
      </c>
      <c r="I110" s="52">
        <v>0.72413793103448276</v>
      </c>
      <c r="J110" s="52">
        <v>0.7931034482758621</v>
      </c>
      <c r="K110" s="52">
        <v>0.92307692307692313</v>
      </c>
      <c r="L110" s="52">
        <v>0.84848484848484851</v>
      </c>
      <c r="M110" s="52">
        <v>0.8125</v>
      </c>
      <c r="N110" s="52">
        <f t="shared" ref="N110" si="35">IFERROR(N109/(N108+N109),"")</f>
        <v>0.95833333333333337</v>
      </c>
    </row>
    <row r="111" spans="1:14" ht="15" customHeight="1" x14ac:dyDescent="0.4">
      <c r="A111" s="45">
        <f t="shared" si="24"/>
        <v>28</v>
      </c>
      <c r="B111" s="46" t="s">
        <v>740</v>
      </c>
      <c r="C111" s="46">
        <v>28</v>
      </c>
      <c r="D111" s="47" t="s">
        <v>733</v>
      </c>
      <c r="E111" s="48"/>
      <c r="F111" s="48" t="s">
        <v>738</v>
      </c>
      <c r="G111" s="48" t="s">
        <v>738</v>
      </c>
      <c r="H111" s="48">
        <v>58</v>
      </c>
      <c r="I111" s="48">
        <v>47</v>
      </c>
      <c r="J111" s="48">
        <v>46</v>
      </c>
      <c r="K111" s="48">
        <v>61</v>
      </c>
      <c r="L111" s="48">
        <v>57</v>
      </c>
      <c r="M111" s="48">
        <v>60</v>
      </c>
      <c r="N111" s="48">
        <v>75</v>
      </c>
    </row>
    <row r="112" spans="1:14" ht="15" customHeight="1" x14ac:dyDescent="0.4">
      <c r="A112" s="45">
        <f t="shared" si="24"/>
        <v>28</v>
      </c>
      <c r="B112" s="46"/>
      <c r="C112" s="46"/>
      <c r="D112" s="49" t="s">
        <v>735</v>
      </c>
      <c r="E112" s="50"/>
      <c r="F112" s="50" t="s">
        <v>738</v>
      </c>
      <c r="G112" s="50" t="s">
        <v>738</v>
      </c>
      <c r="H112" s="50">
        <v>21</v>
      </c>
      <c r="I112" s="50">
        <v>22</v>
      </c>
      <c r="J112" s="50">
        <v>17</v>
      </c>
      <c r="K112" s="50">
        <v>2</v>
      </c>
      <c r="L112" s="50">
        <v>4</v>
      </c>
      <c r="M112" s="50">
        <v>3</v>
      </c>
      <c r="N112" s="50">
        <v>1</v>
      </c>
    </row>
    <row r="113" spans="1:14" ht="15" customHeight="1" x14ac:dyDescent="0.4">
      <c r="A113" s="45">
        <f t="shared" si="24"/>
        <v>28</v>
      </c>
      <c r="B113" s="46"/>
      <c r="C113" s="46"/>
      <c r="D113" s="49" t="s">
        <v>736</v>
      </c>
      <c r="E113" s="50"/>
      <c r="F113" s="50" t="s">
        <v>738</v>
      </c>
      <c r="G113" s="50" t="s">
        <v>738</v>
      </c>
      <c r="H113" s="50" t="s">
        <v>741</v>
      </c>
      <c r="I113" s="50" t="s">
        <v>741</v>
      </c>
      <c r="J113" s="50" t="s">
        <v>741</v>
      </c>
      <c r="K113" s="50">
        <v>17</v>
      </c>
      <c r="L113" s="50">
        <v>12</v>
      </c>
      <c r="M113" s="50">
        <v>16</v>
      </c>
      <c r="N113" s="50">
        <v>19</v>
      </c>
    </row>
    <row r="114" spans="1:14" ht="15" customHeight="1" x14ac:dyDescent="0.4">
      <c r="A114" s="45">
        <f t="shared" si="24"/>
        <v>28</v>
      </c>
      <c r="B114" s="46"/>
      <c r="C114" s="46"/>
      <c r="D114" s="51" t="s">
        <v>737</v>
      </c>
      <c r="E114" s="52" t="s">
        <v>738</v>
      </c>
      <c r="F114" s="52" t="s">
        <v>738</v>
      </c>
      <c r="G114" s="52" t="s">
        <v>738</v>
      </c>
      <c r="H114" s="52" t="s">
        <v>738</v>
      </c>
      <c r="I114" s="52" t="s">
        <v>738</v>
      </c>
      <c r="J114" s="52" t="s">
        <v>738</v>
      </c>
      <c r="K114" s="52">
        <v>0.89473684210526316</v>
      </c>
      <c r="L114" s="52">
        <v>0.75</v>
      </c>
      <c r="M114" s="52">
        <v>0.84210526315789469</v>
      </c>
      <c r="N114" s="52">
        <f t="shared" ref="N114" si="36">IFERROR(N113/(N112+N113),"")</f>
        <v>0.95</v>
      </c>
    </row>
    <row r="115" spans="1:14" ht="15" customHeight="1" x14ac:dyDescent="0.4">
      <c r="A115" s="45">
        <f t="shared" si="24"/>
        <v>29</v>
      </c>
      <c r="B115" s="46" t="s">
        <v>743</v>
      </c>
      <c r="C115" s="46">
        <v>29</v>
      </c>
      <c r="D115" s="47" t="s">
        <v>733</v>
      </c>
      <c r="E115" s="48">
        <v>15</v>
      </c>
      <c r="F115" s="48">
        <v>73</v>
      </c>
      <c r="G115" s="48">
        <v>76</v>
      </c>
      <c r="H115" s="48">
        <v>52</v>
      </c>
      <c r="I115" s="48">
        <v>61</v>
      </c>
      <c r="J115" s="48">
        <v>51</v>
      </c>
      <c r="K115" s="48">
        <v>89</v>
      </c>
      <c r="L115" s="48">
        <v>97</v>
      </c>
      <c r="M115" s="48">
        <v>81</v>
      </c>
      <c r="N115" s="48">
        <v>84</v>
      </c>
    </row>
    <row r="116" spans="1:14" ht="15" customHeight="1" x14ac:dyDescent="0.4">
      <c r="A116" s="45">
        <f t="shared" si="24"/>
        <v>29</v>
      </c>
      <c r="B116" s="46"/>
      <c r="C116" s="46"/>
      <c r="D116" s="49" t="s">
        <v>735</v>
      </c>
      <c r="E116" s="50">
        <v>6</v>
      </c>
      <c r="F116" s="50">
        <v>37</v>
      </c>
      <c r="G116" s="50">
        <v>16</v>
      </c>
      <c r="H116" s="50">
        <v>8</v>
      </c>
      <c r="I116" s="50">
        <v>6</v>
      </c>
      <c r="J116" s="50">
        <v>3</v>
      </c>
      <c r="K116" s="50">
        <v>5</v>
      </c>
      <c r="L116" s="50">
        <v>3</v>
      </c>
      <c r="M116" s="50">
        <v>2</v>
      </c>
      <c r="N116" s="50">
        <v>3</v>
      </c>
    </row>
    <row r="117" spans="1:14" ht="15" customHeight="1" x14ac:dyDescent="0.4">
      <c r="A117" s="45">
        <f t="shared" si="24"/>
        <v>29</v>
      </c>
      <c r="B117" s="46"/>
      <c r="C117" s="46"/>
      <c r="D117" s="49" t="s">
        <v>736</v>
      </c>
      <c r="E117" s="50">
        <v>0</v>
      </c>
      <c r="F117" s="50">
        <v>6</v>
      </c>
      <c r="G117" s="50">
        <v>15</v>
      </c>
      <c r="H117" s="50">
        <v>14</v>
      </c>
      <c r="I117" s="50">
        <v>23</v>
      </c>
      <c r="J117" s="50">
        <v>15</v>
      </c>
      <c r="K117" s="50">
        <v>32</v>
      </c>
      <c r="L117" s="50">
        <v>31</v>
      </c>
      <c r="M117" s="50">
        <v>34</v>
      </c>
      <c r="N117" s="50">
        <v>29</v>
      </c>
    </row>
    <row r="118" spans="1:14" ht="15" customHeight="1" x14ac:dyDescent="0.4">
      <c r="A118" s="45">
        <f t="shared" si="24"/>
        <v>29</v>
      </c>
      <c r="B118" s="46"/>
      <c r="C118" s="46"/>
      <c r="D118" s="51" t="s">
        <v>737</v>
      </c>
      <c r="E118" s="52">
        <v>0</v>
      </c>
      <c r="F118" s="52">
        <v>0.13953488372093023</v>
      </c>
      <c r="G118" s="52">
        <v>0.4838709677419355</v>
      </c>
      <c r="H118" s="52">
        <v>0.63636363636363635</v>
      </c>
      <c r="I118" s="52">
        <v>0.7931034482758621</v>
      </c>
      <c r="J118" s="52">
        <v>0.83333333333333337</v>
      </c>
      <c r="K118" s="52">
        <v>0.86486486486486491</v>
      </c>
      <c r="L118" s="52">
        <v>0.91176470588235292</v>
      </c>
      <c r="M118" s="52">
        <v>0.94444444444444442</v>
      </c>
      <c r="N118" s="52">
        <f t="shared" ref="N118" si="37">IFERROR(N117/(N116+N117),"")</f>
        <v>0.90625</v>
      </c>
    </row>
    <row r="119" spans="1:14" ht="15" customHeight="1" x14ac:dyDescent="0.4">
      <c r="A119" s="45">
        <f t="shared" si="24"/>
        <v>30</v>
      </c>
      <c r="B119" s="46" t="s">
        <v>745</v>
      </c>
      <c r="C119" s="46">
        <v>30</v>
      </c>
      <c r="D119" s="47" t="s">
        <v>733</v>
      </c>
      <c r="E119" s="48"/>
      <c r="F119" s="48" t="s">
        <v>738</v>
      </c>
      <c r="G119" s="48" t="s">
        <v>738</v>
      </c>
      <c r="H119" s="48" t="s">
        <v>738</v>
      </c>
      <c r="I119" s="48">
        <v>80</v>
      </c>
      <c r="J119" s="48">
        <v>80</v>
      </c>
      <c r="K119" s="48">
        <v>78</v>
      </c>
      <c r="L119" s="48">
        <v>65</v>
      </c>
      <c r="M119" s="48">
        <v>86</v>
      </c>
      <c r="N119" s="48">
        <v>77</v>
      </c>
    </row>
    <row r="120" spans="1:14" ht="15" customHeight="1" x14ac:dyDescent="0.4">
      <c r="A120" s="45">
        <f t="shared" si="24"/>
        <v>30</v>
      </c>
      <c r="B120" s="46"/>
      <c r="C120" s="46"/>
      <c r="D120" s="49" t="s">
        <v>735</v>
      </c>
      <c r="E120" s="50"/>
      <c r="F120" s="50" t="s">
        <v>738</v>
      </c>
      <c r="G120" s="50" t="s">
        <v>738</v>
      </c>
      <c r="H120" s="50" t="s">
        <v>738</v>
      </c>
      <c r="I120" s="50">
        <v>28</v>
      </c>
      <c r="J120" s="50">
        <v>26</v>
      </c>
      <c r="K120" s="50">
        <v>4</v>
      </c>
      <c r="L120" s="50">
        <v>2</v>
      </c>
      <c r="M120" s="50">
        <v>7</v>
      </c>
      <c r="N120" s="50">
        <v>7</v>
      </c>
    </row>
    <row r="121" spans="1:14" ht="15" customHeight="1" x14ac:dyDescent="0.4">
      <c r="A121" s="45">
        <f t="shared" si="24"/>
        <v>30</v>
      </c>
      <c r="B121" s="46"/>
      <c r="C121" s="46"/>
      <c r="D121" s="49" t="s">
        <v>736</v>
      </c>
      <c r="E121" s="50"/>
      <c r="F121" s="50" t="s">
        <v>738</v>
      </c>
      <c r="G121" s="50" t="s">
        <v>738</v>
      </c>
      <c r="H121" s="50" t="s">
        <v>738</v>
      </c>
      <c r="I121" s="50" t="s">
        <v>741</v>
      </c>
      <c r="J121" s="50" t="s">
        <v>741</v>
      </c>
      <c r="K121" s="50">
        <v>16</v>
      </c>
      <c r="L121" s="50">
        <v>20</v>
      </c>
      <c r="M121" s="50">
        <v>28</v>
      </c>
      <c r="N121" s="50">
        <v>21</v>
      </c>
    </row>
    <row r="122" spans="1:14" ht="15" customHeight="1" x14ac:dyDescent="0.4">
      <c r="A122" s="45">
        <f t="shared" si="24"/>
        <v>30</v>
      </c>
      <c r="B122" s="46"/>
      <c r="C122" s="46"/>
      <c r="D122" s="51" t="s">
        <v>737</v>
      </c>
      <c r="E122" s="52" t="s">
        <v>738</v>
      </c>
      <c r="F122" s="52" t="s">
        <v>738</v>
      </c>
      <c r="G122" s="52" t="s">
        <v>738</v>
      </c>
      <c r="H122" s="52" t="s">
        <v>738</v>
      </c>
      <c r="I122" s="52" t="s">
        <v>738</v>
      </c>
      <c r="J122" s="52" t="s">
        <v>738</v>
      </c>
      <c r="K122" s="52">
        <v>0.8</v>
      </c>
      <c r="L122" s="52">
        <v>0.90909090909090906</v>
      </c>
      <c r="M122" s="52">
        <v>0.8</v>
      </c>
      <c r="N122" s="52">
        <f t="shared" ref="N122" si="38">IFERROR(N121/(N120+N121),"")</f>
        <v>0.75</v>
      </c>
    </row>
    <row r="123" spans="1:14" ht="15" customHeight="1" x14ac:dyDescent="0.4">
      <c r="A123" s="45">
        <f t="shared" si="24"/>
        <v>31</v>
      </c>
      <c r="B123" s="46" t="s">
        <v>747</v>
      </c>
      <c r="C123" s="46">
        <v>31</v>
      </c>
      <c r="D123" s="47" t="s">
        <v>733</v>
      </c>
      <c r="E123" s="48"/>
      <c r="F123" s="48" t="s">
        <v>738</v>
      </c>
      <c r="G123" s="48" t="s">
        <v>738</v>
      </c>
      <c r="H123" s="48" t="s">
        <v>738</v>
      </c>
      <c r="I123" s="48">
        <v>54</v>
      </c>
      <c r="J123" s="48">
        <v>78</v>
      </c>
      <c r="K123" s="48">
        <v>74</v>
      </c>
      <c r="L123" s="48">
        <v>72</v>
      </c>
      <c r="M123" s="48">
        <v>85</v>
      </c>
      <c r="N123" s="48">
        <v>77</v>
      </c>
    </row>
    <row r="124" spans="1:14" ht="15" customHeight="1" x14ac:dyDescent="0.4">
      <c r="A124" s="45">
        <f t="shared" si="24"/>
        <v>31</v>
      </c>
      <c r="B124" s="46"/>
      <c r="C124" s="46"/>
      <c r="D124" s="49" t="s">
        <v>735</v>
      </c>
      <c r="E124" s="50"/>
      <c r="F124" s="50" t="s">
        <v>738</v>
      </c>
      <c r="G124" s="50" t="s">
        <v>738</v>
      </c>
      <c r="H124" s="50" t="s">
        <v>738</v>
      </c>
      <c r="I124" s="50">
        <v>13</v>
      </c>
      <c r="J124" s="50">
        <v>22</v>
      </c>
      <c r="K124" s="50">
        <v>3</v>
      </c>
      <c r="L124" s="50">
        <v>2</v>
      </c>
      <c r="M124" s="50">
        <v>2</v>
      </c>
      <c r="N124" s="50">
        <v>4</v>
      </c>
    </row>
    <row r="125" spans="1:14" ht="15" customHeight="1" x14ac:dyDescent="0.4">
      <c r="A125" s="45">
        <f t="shared" si="24"/>
        <v>31</v>
      </c>
      <c r="B125" s="46"/>
      <c r="C125" s="46"/>
      <c r="D125" s="49" t="s">
        <v>736</v>
      </c>
      <c r="E125" s="50"/>
      <c r="F125" s="50" t="s">
        <v>738</v>
      </c>
      <c r="G125" s="50" t="s">
        <v>738</v>
      </c>
      <c r="H125" s="50" t="s">
        <v>738</v>
      </c>
      <c r="I125" s="50" t="s">
        <v>741</v>
      </c>
      <c r="J125" s="50" t="s">
        <v>741</v>
      </c>
      <c r="K125" s="50">
        <v>16</v>
      </c>
      <c r="L125" s="50">
        <v>17</v>
      </c>
      <c r="M125" s="50">
        <v>22</v>
      </c>
      <c r="N125" s="50">
        <v>18</v>
      </c>
    </row>
    <row r="126" spans="1:14" ht="15" customHeight="1" x14ac:dyDescent="0.4">
      <c r="A126" s="45">
        <f t="shared" si="24"/>
        <v>31</v>
      </c>
      <c r="B126" s="46"/>
      <c r="C126" s="46"/>
      <c r="D126" s="51" t="s">
        <v>737</v>
      </c>
      <c r="E126" s="52" t="s">
        <v>738</v>
      </c>
      <c r="F126" s="52" t="s">
        <v>738</v>
      </c>
      <c r="G126" s="52" t="s">
        <v>738</v>
      </c>
      <c r="H126" s="52" t="s">
        <v>738</v>
      </c>
      <c r="I126" s="52" t="s">
        <v>738</v>
      </c>
      <c r="J126" s="52" t="s">
        <v>738</v>
      </c>
      <c r="K126" s="52">
        <v>0.84210526315789469</v>
      </c>
      <c r="L126" s="52">
        <v>0.89473684210526316</v>
      </c>
      <c r="M126" s="52">
        <v>0.91666666666666663</v>
      </c>
      <c r="N126" s="52">
        <f t="shared" ref="N126" si="39">IFERROR(N125/(N124+N125),"")</f>
        <v>0.81818181818181823</v>
      </c>
    </row>
    <row r="127" spans="1:14" ht="15" customHeight="1" x14ac:dyDescent="0.4">
      <c r="A127" s="45">
        <f t="shared" si="24"/>
        <v>32</v>
      </c>
      <c r="B127" s="46" t="s">
        <v>749</v>
      </c>
      <c r="C127" s="46">
        <v>32</v>
      </c>
      <c r="D127" s="47" t="s">
        <v>733</v>
      </c>
      <c r="E127" s="48"/>
      <c r="F127" s="48" t="s">
        <v>738</v>
      </c>
      <c r="G127" s="48" t="s">
        <v>738</v>
      </c>
      <c r="H127" s="48" t="s">
        <v>738</v>
      </c>
      <c r="I127" s="48" t="s">
        <v>738</v>
      </c>
      <c r="J127" s="48">
        <v>43</v>
      </c>
      <c r="K127" s="48">
        <v>53</v>
      </c>
      <c r="L127" s="48">
        <v>57</v>
      </c>
      <c r="M127" s="48">
        <v>59</v>
      </c>
      <c r="N127" s="48">
        <v>57</v>
      </c>
    </row>
    <row r="128" spans="1:14" ht="15" customHeight="1" x14ac:dyDescent="0.4">
      <c r="A128" s="45">
        <f t="shared" si="24"/>
        <v>32</v>
      </c>
      <c r="B128" s="46"/>
      <c r="C128" s="46"/>
      <c r="D128" s="49" t="s">
        <v>735</v>
      </c>
      <c r="E128" s="50"/>
      <c r="F128" s="50" t="s">
        <v>738</v>
      </c>
      <c r="G128" s="50" t="s">
        <v>738</v>
      </c>
      <c r="H128" s="50" t="s">
        <v>738</v>
      </c>
      <c r="I128" s="50" t="s">
        <v>738</v>
      </c>
      <c r="J128" s="50">
        <v>22</v>
      </c>
      <c r="K128" s="50">
        <v>20</v>
      </c>
      <c r="L128" s="50">
        <v>26</v>
      </c>
      <c r="M128" s="50">
        <v>9</v>
      </c>
      <c r="N128" s="50">
        <v>13</v>
      </c>
    </row>
    <row r="129" spans="1:14" ht="15" customHeight="1" x14ac:dyDescent="0.4">
      <c r="A129" s="45">
        <f t="shared" si="24"/>
        <v>32</v>
      </c>
      <c r="B129" s="46"/>
      <c r="C129" s="46"/>
      <c r="D129" s="49" t="s">
        <v>736</v>
      </c>
      <c r="E129" s="50"/>
      <c r="F129" s="50" t="s">
        <v>738</v>
      </c>
      <c r="G129" s="50" t="s">
        <v>738</v>
      </c>
      <c r="H129" s="50" t="s">
        <v>738</v>
      </c>
      <c r="I129" s="50" t="s">
        <v>738</v>
      </c>
      <c r="J129" s="50" t="s">
        <v>741</v>
      </c>
      <c r="K129" s="50" t="s">
        <v>741</v>
      </c>
      <c r="L129" s="50">
        <v>2</v>
      </c>
      <c r="M129" s="50">
        <v>15</v>
      </c>
      <c r="N129" s="50">
        <v>9</v>
      </c>
    </row>
    <row r="130" spans="1:14" ht="15" customHeight="1" x14ac:dyDescent="0.4">
      <c r="A130" s="45">
        <f t="shared" si="24"/>
        <v>32</v>
      </c>
      <c r="B130" s="46"/>
      <c r="C130" s="46"/>
      <c r="D130" s="51" t="s">
        <v>737</v>
      </c>
      <c r="E130" s="52" t="s">
        <v>738</v>
      </c>
      <c r="F130" s="52" t="s">
        <v>738</v>
      </c>
      <c r="G130" s="52" t="s">
        <v>738</v>
      </c>
      <c r="H130" s="52" t="s">
        <v>738</v>
      </c>
      <c r="I130" s="52" t="s">
        <v>738</v>
      </c>
      <c r="J130" s="52" t="s">
        <v>738</v>
      </c>
      <c r="K130" s="52" t="s">
        <v>738</v>
      </c>
      <c r="L130" s="52">
        <v>7.1428571428571425E-2</v>
      </c>
      <c r="M130" s="52">
        <v>0.625</v>
      </c>
      <c r="N130" s="52">
        <f t="shared" ref="N130" si="40">IFERROR(N129/(N128+N129),"")</f>
        <v>0.40909090909090912</v>
      </c>
    </row>
    <row r="131" spans="1:14" ht="15" customHeight="1" x14ac:dyDescent="0.4">
      <c r="A131" s="45">
        <f t="shared" si="24"/>
        <v>33</v>
      </c>
      <c r="B131" s="55" t="s">
        <v>751</v>
      </c>
      <c r="C131" s="46">
        <v>33</v>
      </c>
      <c r="D131" s="47" t="s">
        <v>733</v>
      </c>
      <c r="E131" s="48"/>
      <c r="F131" s="48"/>
      <c r="G131" s="48"/>
      <c r="H131" s="48"/>
      <c r="I131" s="48"/>
      <c r="J131" s="48"/>
      <c r="K131" s="48"/>
      <c r="L131" s="48"/>
      <c r="M131" s="48"/>
      <c r="N131" s="48">
        <v>48</v>
      </c>
    </row>
    <row r="132" spans="1:14" ht="15" customHeight="1" x14ac:dyDescent="0.4">
      <c r="A132" s="45">
        <f t="shared" ref="A132:A134" si="41">INT((ROW()-ROW($A$3))/4)+1</f>
        <v>33</v>
      </c>
      <c r="B132" s="56"/>
      <c r="C132" s="46"/>
      <c r="D132" s="49" t="s">
        <v>735</v>
      </c>
      <c r="E132" s="50"/>
      <c r="F132" s="50"/>
      <c r="G132" s="50"/>
      <c r="H132" s="50"/>
      <c r="I132" s="50"/>
      <c r="J132" s="50"/>
      <c r="K132" s="50"/>
      <c r="L132" s="50"/>
      <c r="M132" s="50"/>
      <c r="N132" s="50">
        <v>19</v>
      </c>
    </row>
    <row r="133" spans="1:14" ht="15" customHeight="1" x14ac:dyDescent="0.4">
      <c r="A133" s="45">
        <f t="shared" si="41"/>
        <v>33</v>
      </c>
      <c r="B133" s="56"/>
      <c r="C133" s="46"/>
      <c r="D133" s="49" t="s">
        <v>736</v>
      </c>
      <c r="E133" s="50"/>
      <c r="F133" s="50"/>
      <c r="G133" s="50"/>
      <c r="H133" s="50"/>
      <c r="I133" s="50"/>
      <c r="J133" s="50"/>
      <c r="K133" s="50"/>
      <c r="L133" s="50"/>
      <c r="M133" s="50"/>
      <c r="N133" s="50" t="s">
        <v>741</v>
      </c>
    </row>
    <row r="134" spans="1:14" ht="15" customHeight="1" x14ac:dyDescent="0.4">
      <c r="A134" s="45">
        <f t="shared" si="41"/>
        <v>33</v>
      </c>
      <c r="B134" s="57"/>
      <c r="C134" s="46"/>
      <c r="D134" s="51" t="s">
        <v>737</v>
      </c>
      <c r="E134" s="52" t="s">
        <v>738</v>
      </c>
      <c r="F134" s="52" t="s">
        <v>738</v>
      </c>
      <c r="G134" s="52" t="s">
        <v>738</v>
      </c>
      <c r="H134" s="52" t="s">
        <v>738</v>
      </c>
      <c r="I134" s="52" t="s">
        <v>738</v>
      </c>
      <c r="J134" s="52" t="s">
        <v>738</v>
      </c>
      <c r="K134" s="52" t="s">
        <v>738</v>
      </c>
      <c r="L134" s="52" t="s">
        <v>738</v>
      </c>
      <c r="M134" s="52" t="s">
        <v>738</v>
      </c>
      <c r="N134" s="52" t="str">
        <f t="shared" ref="N134" si="42">IFERROR(N133/(N132+N133),"")</f>
        <v/>
      </c>
    </row>
    <row r="135" spans="1:14" ht="15" customHeight="1" x14ac:dyDescent="0.4">
      <c r="B135" s="46" t="s">
        <v>773</v>
      </c>
      <c r="C135" s="46"/>
      <c r="D135" s="47" t="s">
        <v>733</v>
      </c>
      <c r="E135" s="48">
        <f t="shared" ref="E135:M137" si="43">SUM(E3,E7,E11,E15,E19,E23,E27,E31,E35,E39,E43,E47,E51,E55,E59,E63,E67,E71,E75,E79,E83,E87,E91,E95,E99,E103,E107,E111,E115,E119,E123,E127,E131)</f>
        <v>292</v>
      </c>
      <c r="F135" s="48">
        <f t="shared" si="43"/>
        <v>2372</v>
      </c>
      <c r="G135" s="48">
        <f t="shared" si="43"/>
        <v>2003</v>
      </c>
      <c r="H135" s="48">
        <f t="shared" si="43"/>
        <v>2036</v>
      </c>
      <c r="I135" s="48">
        <f t="shared" si="43"/>
        <v>1921</v>
      </c>
      <c r="J135" s="48">
        <f t="shared" si="43"/>
        <v>2048</v>
      </c>
      <c r="K135" s="48">
        <f t="shared" si="43"/>
        <v>2492</v>
      </c>
      <c r="L135" s="48">
        <f t="shared" si="43"/>
        <v>2508</v>
      </c>
      <c r="M135" s="48">
        <f t="shared" si="43"/>
        <v>2530</v>
      </c>
      <c r="N135" s="48">
        <f>SUM(N3,N7,N11,N15,N19,N23,N27,N31,N35,N39,N43,N47,N51,N55,N59,N63,N67,N71,N75,N79,N83,N87,N91,N95,N99,N103,N107,N111,N115,N119,N123,N127,N131,N136,N136)</f>
        <v>2814</v>
      </c>
    </row>
    <row r="136" spans="1:14" ht="15" customHeight="1" x14ac:dyDescent="0.4">
      <c r="B136" s="46"/>
      <c r="C136" s="46"/>
      <c r="D136" s="49" t="s">
        <v>735</v>
      </c>
      <c r="E136" s="50">
        <f t="shared" si="43"/>
        <v>93</v>
      </c>
      <c r="F136" s="50">
        <f t="shared" si="43"/>
        <v>681</v>
      </c>
      <c r="G136" s="50">
        <f t="shared" si="43"/>
        <v>547</v>
      </c>
      <c r="H136" s="50">
        <f t="shared" si="43"/>
        <v>502</v>
      </c>
      <c r="I136" s="50">
        <f t="shared" si="43"/>
        <v>387</v>
      </c>
      <c r="J136" s="50">
        <f t="shared" si="43"/>
        <v>327</v>
      </c>
      <c r="K136" s="50">
        <f t="shared" si="43"/>
        <v>192</v>
      </c>
      <c r="L136" s="50">
        <f t="shared" si="43"/>
        <v>260</v>
      </c>
      <c r="M136" s="50">
        <f t="shared" si="43"/>
        <v>214</v>
      </c>
      <c r="N136" s="50">
        <f>SUM(N4,N8,N12,N16,N20,N24,N28,N32,N36,N40,N44,N48,N52,N56,N60,N64,N68,N72,N76,N80,N84,N88,N92,N96,N100,N104,N108,N112,N116,N120,N124,N128,N132)</f>
        <v>173</v>
      </c>
    </row>
    <row r="137" spans="1:14" ht="15" customHeight="1" x14ac:dyDescent="0.4">
      <c r="B137" s="46"/>
      <c r="C137" s="46"/>
      <c r="D137" s="49" t="s">
        <v>736</v>
      </c>
      <c r="E137" s="50">
        <f t="shared" si="43"/>
        <v>17</v>
      </c>
      <c r="F137" s="50">
        <f t="shared" si="43"/>
        <v>173</v>
      </c>
      <c r="G137" s="50">
        <f t="shared" si="43"/>
        <v>158</v>
      </c>
      <c r="H137" s="50">
        <f t="shared" si="43"/>
        <v>193</v>
      </c>
      <c r="I137" s="50">
        <f t="shared" si="43"/>
        <v>235</v>
      </c>
      <c r="J137" s="50">
        <f t="shared" si="43"/>
        <v>320</v>
      </c>
      <c r="K137" s="50">
        <f t="shared" si="43"/>
        <v>546</v>
      </c>
      <c r="L137" s="50">
        <f t="shared" si="43"/>
        <v>577</v>
      </c>
      <c r="M137" s="50">
        <f t="shared" si="43"/>
        <v>626</v>
      </c>
      <c r="N137" s="50">
        <f>SUM(N5,N9,N13,N17,N21,N25,N29,N33,N37,N41,N45,N49,N53,N57,N61,N65,N69,N73,N77,N81,N85,N89,N93,N97,N101,N105,N109,N113,N117,N121,N125,N129,N133)</f>
        <v>602</v>
      </c>
    </row>
    <row r="138" spans="1:14" ht="15" customHeight="1" x14ac:dyDescent="0.4">
      <c r="B138" s="46"/>
      <c r="C138" s="46"/>
      <c r="D138" s="51" t="s">
        <v>737</v>
      </c>
      <c r="E138" s="52">
        <f t="shared" ref="E138:L138" si="44">IFERROR(E137/(E136+E137),"")</f>
        <v>0.15454545454545454</v>
      </c>
      <c r="F138" s="52">
        <f t="shared" si="44"/>
        <v>0.20257611241217799</v>
      </c>
      <c r="G138" s="52">
        <f t="shared" si="44"/>
        <v>0.22411347517730495</v>
      </c>
      <c r="H138" s="52">
        <f t="shared" si="44"/>
        <v>0.27769784172661871</v>
      </c>
      <c r="I138" s="52">
        <f t="shared" si="44"/>
        <v>0.37781350482315113</v>
      </c>
      <c r="J138" s="52">
        <f t="shared" si="44"/>
        <v>0.49459041731066461</v>
      </c>
      <c r="K138" s="52">
        <f t="shared" si="44"/>
        <v>0.73983739837398377</v>
      </c>
      <c r="L138" s="52">
        <f t="shared" si="44"/>
        <v>0.68936678614097968</v>
      </c>
      <c r="M138" s="52">
        <f>IFERROR(M137/(M136+M137),"")</f>
        <v>0.74523809523809526</v>
      </c>
      <c r="N138" s="52">
        <f>IFERROR(N137/(N136+N137),"")</f>
        <v>0.77677419354838706</v>
      </c>
    </row>
    <row r="142" spans="1:14" ht="15" customHeight="1" x14ac:dyDescent="0.4">
      <c r="B142" s="42"/>
      <c r="C142" s="42"/>
      <c r="D142" s="42"/>
      <c r="E142" s="42"/>
    </row>
    <row r="143" spans="1:14" ht="15" customHeight="1" x14ac:dyDescent="0.4">
      <c r="D143" s="40" t="s">
        <v>722</v>
      </c>
      <c r="E143" s="40" t="s">
        <v>774</v>
      </c>
      <c r="F143" s="40" t="s">
        <v>775</v>
      </c>
      <c r="G143" s="40" t="s">
        <v>776</v>
      </c>
    </row>
    <row r="144" spans="1:14" ht="15" customHeight="1" x14ac:dyDescent="0.4">
      <c r="D144" s="60" t="s">
        <v>777</v>
      </c>
      <c r="E144" s="61">
        <v>0.15</v>
      </c>
      <c r="F144" s="61">
        <v>0.16</v>
      </c>
      <c r="G144" s="61">
        <v>0</v>
      </c>
    </row>
    <row r="145" spans="2:14" ht="15" customHeight="1" x14ac:dyDescent="0.4">
      <c r="D145" s="60" t="s">
        <v>778</v>
      </c>
      <c r="E145" s="61">
        <v>0.2</v>
      </c>
      <c r="F145" s="61">
        <v>0.2</v>
      </c>
      <c r="G145" s="61">
        <v>0.23</v>
      </c>
    </row>
    <row r="146" spans="2:14" ht="15" customHeight="1" x14ac:dyDescent="0.4">
      <c r="D146" s="60" t="s">
        <v>724</v>
      </c>
      <c r="E146" s="61">
        <v>0.22</v>
      </c>
      <c r="F146" s="61">
        <v>0.21</v>
      </c>
      <c r="G146" s="61">
        <v>0.41</v>
      </c>
    </row>
    <row r="147" spans="2:14" ht="15" customHeight="1" x14ac:dyDescent="0.4">
      <c r="D147" s="60" t="s">
        <v>725</v>
      </c>
      <c r="E147" s="61">
        <v>0.28000000000000003</v>
      </c>
      <c r="F147" s="61">
        <v>0.26</v>
      </c>
      <c r="G147" s="61">
        <v>0.4</v>
      </c>
    </row>
    <row r="148" spans="2:14" ht="15" customHeight="1" x14ac:dyDescent="0.4">
      <c r="D148" s="30" t="s">
        <v>779</v>
      </c>
      <c r="E148" s="62">
        <v>0.38</v>
      </c>
      <c r="F148" s="62">
        <v>0.28000000000000003</v>
      </c>
      <c r="G148" s="62">
        <v>0.36</v>
      </c>
    </row>
    <row r="149" spans="2:14" ht="15" customHeight="1" x14ac:dyDescent="0.4">
      <c r="D149" s="30" t="s">
        <v>780</v>
      </c>
      <c r="E149" s="62">
        <v>0.49</v>
      </c>
      <c r="F149" s="62">
        <v>0.55000000000000004</v>
      </c>
      <c r="G149" s="62">
        <v>0.28000000000000003</v>
      </c>
    </row>
    <row r="150" spans="2:14" ht="15" customHeight="1" x14ac:dyDescent="0.4">
      <c r="D150" s="30" t="s">
        <v>781</v>
      </c>
      <c r="E150" s="62">
        <v>0.74</v>
      </c>
      <c r="F150" s="62">
        <v>0.74</v>
      </c>
      <c r="G150" s="62">
        <v>0.74</v>
      </c>
    </row>
    <row r="151" spans="2:14" ht="15" customHeight="1" x14ac:dyDescent="0.4">
      <c r="D151" s="30" t="s">
        <v>782</v>
      </c>
      <c r="E151" s="62">
        <v>0.69</v>
      </c>
      <c r="F151" s="62">
        <v>0.68</v>
      </c>
      <c r="G151" s="62">
        <v>0.72</v>
      </c>
    </row>
    <row r="152" spans="2:14" ht="15" customHeight="1" x14ac:dyDescent="0.4">
      <c r="D152" s="30" t="s">
        <v>783</v>
      </c>
      <c r="E152" s="62">
        <v>0.75</v>
      </c>
      <c r="F152" s="62">
        <v>0.72</v>
      </c>
      <c r="G152" s="62">
        <v>0.83</v>
      </c>
    </row>
    <row r="153" spans="2:14" ht="15" customHeight="1" x14ac:dyDescent="0.4">
      <c r="D153" s="30" t="s">
        <v>784</v>
      </c>
      <c r="E153" s="62">
        <f>AVERAGE(N6,N10,N14,N18,N22,N26,N30,N34,N38,N42,N46,N50,N54,N58,N62,N66,N70,N74,N78,N82,N86,N90,N94,N98,N102,N106,N110,N114,N118,N122,N126,N130,N134)</f>
        <v>0.80020676032379179</v>
      </c>
      <c r="F153" s="62">
        <f>AVERAGE(N6,N10,N14,N18,N22,N26,N30,N34,N38,N42,N46,N50,N54,N58,N62,N66,N70,N74,N78,N82,N86,N90,N94,N98,N102,N106)</f>
        <v>0.80056770268289534</v>
      </c>
      <c r="G153" s="62">
        <f>AVERAGE(N110,N114,N118,N122,N126,N130)</f>
        <v>0.79864267676767675</v>
      </c>
    </row>
    <row r="154" spans="2:14" ht="15" customHeight="1" x14ac:dyDescent="0.4">
      <c r="C154" s="62"/>
      <c r="D154" s="62"/>
      <c r="E154" s="62"/>
    </row>
    <row r="155" spans="2:14" ht="15" customHeight="1" x14ac:dyDescent="0.4">
      <c r="C155" s="62"/>
      <c r="D155" s="62"/>
      <c r="E155" s="62"/>
    </row>
    <row r="157" spans="2:14" ht="15" customHeight="1" x14ac:dyDescent="0.4">
      <c r="E157" s="43">
        <v>46144</v>
      </c>
      <c r="F157" s="44" t="s">
        <v>723</v>
      </c>
      <c r="G157" s="44" t="s">
        <v>724</v>
      </c>
      <c r="H157" s="44" t="s">
        <v>725</v>
      </c>
      <c r="I157" s="44" t="s">
        <v>726</v>
      </c>
      <c r="J157" s="44" t="s">
        <v>727</v>
      </c>
      <c r="K157" s="44" t="s">
        <v>728</v>
      </c>
      <c r="L157" s="44" t="s">
        <v>729</v>
      </c>
      <c r="M157" s="44" t="s">
        <v>730</v>
      </c>
      <c r="N157" s="44" t="s">
        <v>731</v>
      </c>
    </row>
    <row r="158" spans="2:14" ht="15" customHeight="1" x14ac:dyDescent="0.4">
      <c r="B158" s="46" t="s">
        <v>773</v>
      </c>
      <c r="C158" s="46"/>
      <c r="D158" s="47" t="s">
        <v>733</v>
      </c>
      <c r="E158" s="48">
        <v>292</v>
      </c>
      <c r="F158" s="48">
        <v>2372</v>
      </c>
      <c r="G158" s="48">
        <v>2003</v>
      </c>
      <c r="H158" s="48">
        <v>2036</v>
      </c>
      <c r="I158" s="48">
        <v>1921</v>
      </c>
      <c r="J158" s="48">
        <v>2048</v>
      </c>
      <c r="K158" s="48">
        <v>2492</v>
      </c>
      <c r="L158" s="48">
        <v>2508</v>
      </c>
      <c r="M158" s="48">
        <v>2530</v>
      </c>
      <c r="N158" s="48">
        <v>2468</v>
      </c>
    </row>
    <row r="159" spans="2:14" ht="15" customHeight="1" x14ac:dyDescent="0.4">
      <c r="B159" s="46"/>
      <c r="C159" s="46"/>
      <c r="D159" s="49" t="s">
        <v>735</v>
      </c>
      <c r="E159" s="50">
        <v>93</v>
      </c>
      <c r="F159" s="50">
        <v>681</v>
      </c>
      <c r="G159" s="50">
        <v>547</v>
      </c>
      <c r="H159" s="50">
        <v>502</v>
      </c>
      <c r="I159" s="50">
        <v>387</v>
      </c>
      <c r="J159" s="50">
        <v>327</v>
      </c>
      <c r="K159" s="50">
        <v>192</v>
      </c>
      <c r="L159" s="50">
        <v>260</v>
      </c>
      <c r="M159" s="50">
        <v>214</v>
      </c>
      <c r="N159" s="50">
        <v>173</v>
      </c>
    </row>
    <row r="160" spans="2:14" ht="15" customHeight="1" x14ac:dyDescent="0.4">
      <c r="B160" s="46"/>
      <c r="C160" s="46"/>
      <c r="D160" s="49" t="s">
        <v>736</v>
      </c>
      <c r="E160" s="50">
        <v>17</v>
      </c>
      <c r="F160" s="50">
        <v>173</v>
      </c>
      <c r="G160" s="50">
        <v>158</v>
      </c>
      <c r="H160" s="50">
        <v>193</v>
      </c>
      <c r="I160" s="50">
        <v>235</v>
      </c>
      <c r="J160" s="50">
        <v>320</v>
      </c>
      <c r="K160" s="50">
        <v>546</v>
      </c>
      <c r="L160" s="50">
        <v>577</v>
      </c>
      <c r="M160" s="50">
        <v>626</v>
      </c>
      <c r="N160" s="50">
        <v>602</v>
      </c>
    </row>
    <row r="161" spans="2:14" ht="15" customHeight="1" x14ac:dyDescent="0.4">
      <c r="B161" s="46"/>
      <c r="C161" s="46"/>
      <c r="D161" s="51" t="s">
        <v>737</v>
      </c>
      <c r="E161" s="52">
        <v>0.15454545454545454</v>
      </c>
      <c r="F161" s="52">
        <v>0.20257611241217799</v>
      </c>
      <c r="G161" s="52">
        <v>0.22411347517730495</v>
      </c>
      <c r="H161" s="52">
        <v>0.27769784172661871</v>
      </c>
      <c r="I161" s="52">
        <v>0.37781350482315113</v>
      </c>
      <c r="J161" s="52">
        <v>0.49459041731066461</v>
      </c>
      <c r="K161" s="52">
        <v>0.73983739837398377</v>
      </c>
      <c r="L161" s="52">
        <v>0.68936678614097968</v>
      </c>
      <c r="M161" s="52">
        <v>0.74523809523809526</v>
      </c>
      <c r="N161" s="52">
        <v>0.77677419354838706</v>
      </c>
    </row>
  </sheetData>
  <mergeCells count="96">
    <mergeCell ref="B135:B138"/>
    <mergeCell ref="C135:C138"/>
    <mergeCell ref="B158:B161"/>
    <mergeCell ref="C158:C161"/>
    <mergeCell ref="B123:B126"/>
    <mergeCell ref="C123:C126"/>
    <mergeCell ref="B127:B130"/>
    <mergeCell ref="C127:C130"/>
    <mergeCell ref="B131:B134"/>
    <mergeCell ref="C131:C134"/>
    <mergeCell ref="B111:B114"/>
    <mergeCell ref="C111:C114"/>
    <mergeCell ref="B115:B118"/>
    <mergeCell ref="C115:C118"/>
    <mergeCell ref="B119:B122"/>
    <mergeCell ref="C119:C122"/>
    <mergeCell ref="B99:B102"/>
    <mergeCell ref="C99:C102"/>
    <mergeCell ref="B103:B106"/>
    <mergeCell ref="C103:C106"/>
    <mergeCell ref="B107:B110"/>
    <mergeCell ref="C107:C110"/>
    <mergeCell ref="B87:B90"/>
    <mergeCell ref="C87:C90"/>
    <mergeCell ref="B91:B94"/>
    <mergeCell ref="C91:C94"/>
    <mergeCell ref="B95:B98"/>
    <mergeCell ref="C95:C98"/>
    <mergeCell ref="B75:B78"/>
    <mergeCell ref="C75:C78"/>
    <mergeCell ref="B79:B82"/>
    <mergeCell ref="C79:C82"/>
    <mergeCell ref="B83:B86"/>
    <mergeCell ref="C83:C86"/>
    <mergeCell ref="B67:B70"/>
    <mergeCell ref="C67:C70"/>
    <mergeCell ref="P67:P70"/>
    <mergeCell ref="B71:B74"/>
    <mergeCell ref="C71:C74"/>
    <mergeCell ref="P71:P74"/>
    <mergeCell ref="B59:B62"/>
    <mergeCell ref="C59:C62"/>
    <mergeCell ref="P59:P62"/>
    <mergeCell ref="B63:B66"/>
    <mergeCell ref="C63:C66"/>
    <mergeCell ref="P63:P66"/>
    <mergeCell ref="B51:B54"/>
    <mergeCell ref="C51:C54"/>
    <mergeCell ref="P54:Q54"/>
    <mergeCell ref="B55:B58"/>
    <mergeCell ref="C55:C58"/>
    <mergeCell ref="P55:P58"/>
    <mergeCell ref="P37:P40"/>
    <mergeCell ref="B39:B42"/>
    <mergeCell ref="C39:C42"/>
    <mergeCell ref="P41:P44"/>
    <mergeCell ref="B43:B46"/>
    <mergeCell ref="C43:C46"/>
    <mergeCell ref="P45:P48"/>
    <mergeCell ref="B47:B50"/>
    <mergeCell ref="C47:C50"/>
    <mergeCell ref="P49:P52"/>
    <mergeCell ref="B27:B30"/>
    <mergeCell ref="C27:C30"/>
    <mergeCell ref="P27:P30"/>
    <mergeCell ref="Q27:Q30"/>
    <mergeCell ref="B31:B34"/>
    <mergeCell ref="C31:C34"/>
    <mergeCell ref="P32:Q32"/>
    <mergeCell ref="P33:P36"/>
    <mergeCell ref="B35:B38"/>
    <mergeCell ref="C35:C38"/>
    <mergeCell ref="B19:B22"/>
    <mergeCell ref="C19:C22"/>
    <mergeCell ref="P19:P22"/>
    <mergeCell ref="Q19:Q22"/>
    <mergeCell ref="B23:B26"/>
    <mergeCell ref="C23:C26"/>
    <mergeCell ref="P23:P26"/>
    <mergeCell ref="Q23:Q26"/>
    <mergeCell ref="B11:B14"/>
    <mergeCell ref="C11:C14"/>
    <mergeCell ref="P11:P14"/>
    <mergeCell ref="Q11:Q14"/>
    <mergeCell ref="B15:B18"/>
    <mergeCell ref="C15:C18"/>
    <mergeCell ref="P15:P18"/>
    <mergeCell ref="Q15:Q18"/>
    <mergeCell ref="B3:B6"/>
    <mergeCell ref="C3:C6"/>
    <mergeCell ref="P3:P6"/>
    <mergeCell ref="Q3:Q6"/>
    <mergeCell ref="B7:B10"/>
    <mergeCell ref="C7:C10"/>
    <mergeCell ref="P7:P10"/>
    <mergeCell ref="Q7:Q10"/>
  </mergeCells>
  <phoneticPr fontId="5"/>
  <conditionalFormatting sqref="D3:N138">
    <cfRule type="expression" dxfId="14" priority="13">
      <formula>$D3="転送割合"</formula>
    </cfRule>
    <cfRule type="containsBlanks" dxfId="13" priority="14">
      <formula>LEN(TRIM(D3))=0</formula>
    </cfRule>
    <cfRule type="cellIs" dxfId="12" priority="15" operator="lessThan">
      <formula>0.5</formula>
    </cfRule>
  </conditionalFormatting>
  <conditionalFormatting sqref="Q33:AA52">
    <cfRule type="expression" dxfId="11" priority="10">
      <formula>$D3="転送割合"</formula>
    </cfRule>
    <cfRule type="containsBlanks" dxfId="10" priority="11">
      <formula>LEN(TRIM(Q33))=0</formula>
    </cfRule>
    <cfRule type="cellIs" dxfId="9" priority="12" operator="lessThan">
      <formula>0.5</formula>
    </cfRule>
  </conditionalFormatting>
  <conditionalFormatting sqref="Q55:AA74">
    <cfRule type="expression" dxfId="8" priority="7">
      <formula>$D3="転送割合"</formula>
    </cfRule>
    <cfRule type="containsBlanks" dxfId="7" priority="8">
      <formula>LEN(TRIM(Q55))=0</formula>
    </cfRule>
    <cfRule type="cellIs" dxfId="6" priority="9" operator="lessThan">
      <formula>0.5</formula>
    </cfRule>
  </conditionalFormatting>
  <conditionalFormatting sqref="D158:N161">
    <cfRule type="expression" dxfId="5" priority="4">
      <formula>$D158="転送割合"</formula>
    </cfRule>
    <cfRule type="containsBlanks" dxfId="4" priority="5">
      <formula>LEN(TRIM(D158))=0</formula>
    </cfRule>
    <cfRule type="cellIs" dxfId="3" priority="6" operator="lessThan">
      <formula>0.5</formula>
    </cfRule>
  </conditionalFormatting>
  <conditionalFormatting sqref="R3:AB30">
    <cfRule type="expression" dxfId="2" priority="1">
      <formula>$D3="転送割合"</formula>
    </cfRule>
    <cfRule type="containsBlanks" dxfId="1" priority="2">
      <formula>LEN(TRIM(R3))=0</formula>
    </cfRule>
    <cfRule type="cellIs" dxfId="0" priority="3" operator="lessThan">
      <formula>0.5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9F88-9222-495B-A9CF-FD476591D397}">
  <sheetPr published="0" codeName="Sheet0">
    <tabColor rgb="FF00B0F0"/>
  </sheetPr>
  <dimension ref="A1:R200"/>
  <sheetViews>
    <sheetView topLeftCell="F1" zoomScale="85" zoomScaleNormal="85" workbookViewId="0">
      <selection activeCell="E26" sqref="E26"/>
    </sheetView>
  </sheetViews>
  <sheetFormatPr defaultRowHeight="20.100000000000001" customHeight="1" outlineLevelCol="1" x14ac:dyDescent="0.4"/>
  <cols>
    <col min="1" max="2" width="29.375" style="17" customWidth="1" outlineLevel="1"/>
    <col min="3" max="3" width="1.625" style="17" customWidth="1"/>
    <col min="4" max="4" width="10.625" style="17" customWidth="1"/>
    <col min="5" max="6" width="20.625" style="17" customWidth="1"/>
    <col min="7" max="7" width="1.625" style="17" customWidth="1"/>
    <col min="8" max="8" width="10.625" style="17" customWidth="1"/>
    <col min="9" max="10" width="20.625" style="17" customWidth="1"/>
    <col min="11" max="11" width="1.625" style="17" customWidth="1"/>
    <col min="12" max="12" width="10.625" style="17" customWidth="1"/>
    <col min="13" max="14" width="20.625" style="17" customWidth="1"/>
    <col min="15" max="15" width="1.625" style="17" customWidth="1"/>
    <col min="16" max="16" width="10.625" style="17" customWidth="1"/>
    <col min="17" max="18" width="20.625" style="17" customWidth="1"/>
    <col min="19" max="16384" width="9" style="17"/>
  </cols>
  <sheetData>
    <row r="1" spans="1:18" ht="20.100000000000001" customHeight="1" x14ac:dyDescent="0.4">
      <c r="A1" s="16" t="s">
        <v>599</v>
      </c>
      <c r="B1" s="16" t="s">
        <v>600</v>
      </c>
      <c r="D1" s="39"/>
      <c r="E1" s="39"/>
      <c r="F1" s="39"/>
    </row>
    <row r="2" spans="1:18" ht="20.100000000000001" customHeight="1" x14ac:dyDescent="0.25">
      <c r="A2" s="18" t="s">
        <v>603</v>
      </c>
      <c r="B2" s="18" t="s">
        <v>565</v>
      </c>
      <c r="D2" s="35" t="s">
        <v>601</v>
      </c>
      <c r="E2" s="19"/>
      <c r="F2" s="19"/>
      <c r="H2" s="39" t="s">
        <v>608</v>
      </c>
      <c r="I2" s="39"/>
      <c r="J2" s="39"/>
      <c r="L2" s="39" t="s">
        <v>606</v>
      </c>
      <c r="M2" s="39"/>
      <c r="N2" s="39"/>
      <c r="O2" s="20"/>
      <c r="P2" s="39" t="s">
        <v>607</v>
      </c>
      <c r="Q2" s="39"/>
      <c r="R2" s="39"/>
    </row>
    <row r="3" spans="1:18" ht="20.100000000000001" customHeight="1" x14ac:dyDescent="0.4">
      <c r="A3" s="18" t="s">
        <v>604</v>
      </c>
      <c r="B3" s="18" t="s">
        <v>569</v>
      </c>
      <c r="D3" s="19"/>
      <c r="E3" s="19"/>
      <c r="F3" s="19"/>
      <c r="H3" s="22" t="s">
        <v>610</v>
      </c>
      <c r="I3" s="23" t="s">
        <v>611</v>
      </c>
      <c r="J3" s="23" t="s">
        <v>612</v>
      </c>
      <c r="L3" s="22" t="s">
        <v>610</v>
      </c>
      <c r="M3" s="23" t="s">
        <v>611</v>
      </c>
      <c r="N3" s="23" t="s">
        <v>612</v>
      </c>
      <c r="O3" s="21"/>
      <c r="P3" s="22" t="s">
        <v>610</v>
      </c>
      <c r="Q3" s="23" t="s">
        <v>611</v>
      </c>
      <c r="R3" s="23" t="s">
        <v>612</v>
      </c>
    </row>
    <row r="4" spans="1:18" ht="20.100000000000001" customHeight="1" x14ac:dyDescent="0.4">
      <c r="A4" s="18" t="s">
        <v>605</v>
      </c>
      <c r="B4" s="18" t="s">
        <v>583</v>
      </c>
      <c r="D4" s="34" t="s">
        <v>602</v>
      </c>
      <c r="E4" s="34"/>
      <c r="F4" s="34"/>
      <c r="H4" s="17" t="s">
        <v>560</v>
      </c>
      <c r="I4" s="24" t="s">
        <v>684</v>
      </c>
      <c r="J4" s="24" t="s">
        <v>685</v>
      </c>
      <c r="L4" s="17" t="s">
        <v>556</v>
      </c>
      <c r="M4" s="24" t="s">
        <v>642</v>
      </c>
      <c r="N4" s="24" t="s">
        <v>643</v>
      </c>
      <c r="P4" s="17" t="s">
        <v>560</v>
      </c>
      <c r="Q4" s="24" t="s">
        <v>684</v>
      </c>
      <c r="R4" s="24" t="s">
        <v>685</v>
      </c>
    </row>
    <row r="5" spans="1:18" s="30" customFormat="1" ht="20.100000000000001" customHeight="1" x14ac:dyDescent="0.4">
      <c r="A5" s="36" t="s">
        <v>609</v>
      </c>
      <c r="B5" s="36" t="s">
        <v>578</v>
      </c>
      <c r="D5" s="31"/>
      <c r="E5" s="37"/>
      <c r="F5" s="37"/>
      <c r="H5" s="30" t="s">
        <v>556</v>
      </c>
      <c r="I5" s="29" t="s">
        <v>642</v>
      </c>
      <c r="J5" s="29" t="s">
        <v>643</v>
      </c>
      <c r="L5" s="30" t="s">
        <v>563</v>
      </c>
      <c r="M5" s="29" t="s">
        <v>644</v>
      </c>
      <c r="N5" s="29" t="s">
        <v>645</v>
      </c>
      <c r="P5" s="30" t="s">
        <v>558</v>
      </c>
      <c r="Q5" s="29" t="s">
        <v>686</v>
      </c>
      <c r="R5" s="29" t="s">
        <v>687</v>
      </c>
    </row>
    <row r="6" spans="1:18" s="30" customFormat="1" ht="20.100000000000001" customHeight="1" x14ac:dyDescent="0.4">
      <c r="A6" s="18" t="s">
        <v>613</v>
      </c>
      <c r="B6" s="18" t="s">
        <v>585</v>
      </c>
      <c r="C6" s="17"/>
      <c r="D6" s="24"/>
      <c r="E6" s="24"/>
      <c r="F6" s="24"/>
      <c r="G6" s="17"/>
      <c r="H6" s="29" t="s">
        <v>558</v>
      </c>
      <c r="I6" s="29" t="s">
        <v>686</v>
      </c>
      <c r="J6" s="29" t="s">
        <v>687</v>
      </c>
      <c r="L6" s="31" t="s">
        <v>572</v>
      </c>
      <c r="M6" s="29" t="s">
        <v>646</v>
      </c>
      <c r="N6" s="29" t="s">
        <v>647</v>
      </c>
      <c r="P6" s="30" t="s">
        <v>562</v>
      </c>
      <c r="Q6" s="29" t="s">
        <v>688</v>
      </c>
      <c r="R6" s="29" t="s">
        <v>689</v>
      </c>
    </row>
    <row r="7" spans="1:18" s="30" customFormat="1" ht="20.100000000000001" customHeight="1" x14ac:dyDescent="0.4">
      <c r="A7" s="18" t="s">
        <v>615</v>
      </c>
      <c r="B7" s="18" t="s">
        <v>557</v>
      </c>
      <c r="C7" s="17"/>
      <c r="D7" s="24"/>
      <c r="E7" s="24"/>
      <c r="F7" s="24"/>
      <c r="G7" s="17"/>
      <c r="H7" s="29" t="s">
        <v>562</v>
      </c>
      <c r="I7" s="29" t="s">
        <v>688</v>
      </c>
      <c r="J7" s="29" t="s">
        <v>689</v>
      </c>
      <c r="L7" s="29" t="s">
        <v>567</v>
      </c>
      <c r="M7" s="29" t="s">
        <v>648</v>
      </c>
      <c r="N7" s="29" t="s">
        <v>649</v>
      </c>
      <c r="P7" s="30" t="s">
        <v>576</v>
      </c>
      <c r="Q7" s="29" t="s">
        <v>690</v>
      </c>
      <c r="R7" s="29" t="s">
        <v>691</v>
      </c>
    </row>
    <row r="8" spans="1:18" s="30" customFormat="1" ht="20.100000000000001" customHeight="1" x14ac:dyDescent="0.4">
      <c r="A8" s="18" t="s">
        <v>617</v>
      </c>
      <c r="B8" s="18" t="s">
        <v>580</v>
      </c>
      <c r="C8" s="17"/>
      <c r="D8" s="24"/>
      <c r="E8" s="24"/>
      <c r="F8" s="24"/>
      <c r="G8" s="17"/>
      <c r="H8" s="29" t="s">
        <v>576</v>
      </c>
      <c r="I8" s="29" t="s">
        <v>690</v>
      </c>
      <c r="J8" s="29" t="s">
        <v>691</v>
      </c>
      <c r="L8" s="29" t="s">
        <v>568</v>
      </c>
      <c r="M8" s="29" t="s">
        <v>650</v>
      </c>
      <c r="N8" s="29" t="s">
        <v>651</v>
      </c>
      <c r="P8" s="30" t="s">
        <v>566</v>
      </c>
      <c r="Q8" s="29" t="s">
        <v>692</v>
      </c>
      <c r="R8" s="29" t="s">
        <v>693</v>
      </c>
    </row>
    <row r="9" spans="1:18" s="30" customFormat="1" ht="20.100000000000001" customHeight="1" x14ac:dyDescent="0.4">
      <c r="A9" s="18" t="s">
        <v>618</v>
      </c>
      <c r="B9" s="18" t="s">
        <v>559</v>
      </c>
      <c r="C9" s="17"/>
      <c r="D9" s="24"/>
      <c r="E9" s="24"/>
      <c r="F9" s="24"/>
      <c r="G9" s="17"/>
      <c r="H9" s="29" t="s">
        <v>563</v>
      </c>
      <c r="I9" s="29" t="s">
        <v>644</v>
      </c>
      <c r="J9" s="29" t="s">
        <v>645</v>
      </c>
      <c r="L9" s="29" t="s">
        <v>564</v>
      </c>
      <c r="M9" s="29" t="s">
        <v>652</v>
      </c>
      <c r="N9" s="29" t="s">
        <v>637</v>
      </c>
      <c r="P9" s="30" t="s">
        <v>570</v>
      </c>
      <c r="Q9" s="29" t="s">
        <v>694</v>
      </c>
      <c r="R9" s="29" t="s">
        <v>695</v>
      </c>
    </row>
    <row r="10" spans="1:18" s="30" customFormat="1" ht="20.100000000000001" customHeight="1" x14ac:dyDescent="0.4">
      <c r="A10" s="18" t="s">
        <v>620</v>
      </c>
      <c r="B10" s="18" t="s">
        <v>575</v>
      </c>
      <c r="C10" s="17"/>
      <c r="D10" s="24"/>
      <c r="E10" s="24"/>
      <c r="F10" s="24"/>
      <c r="G10" s="17"/>
      <c r="H10" s="29" t="s">
        <v>572</v>
      </c>
      <c r="I10" s="29" t="s">
        <v>646</v>
      </c>
      <c r="J10" s="29" t="s">
        <v>647</v>
      </c>
      <c r="L10" s="29" t="s">
        <v>574</v>
      </c>
      <c r="M10" s="29" t="s">
        <v>653</v>
      </c>
      <c r="N10" s="29" t="s">
        <v>654</v>
      </c>
      <c r="P10" s="30" t="s">
        <v>579</v>
      </c>
      <c r="Q10" s="29" t="s">
        <v>696</v>
      </c>
      <c r="R10" s="29" t="s">
        <v>697</v>
      </c>
    </row>
    <row r="11" spans="1:18" s="30" customFormat="1" ht="20.100000000000001" customHeight="1" x14ac:dyDescent="0.4">
      <c r="A11" s="18" t="s">
        <v>622</v>
      </c>
      <c r="B11" s="18" t="s">
        <v>623</v>
      </c>
      <c r="C11" s="17"/>
      <c r="D11" s="24"/>
      <c r="E11" s="24"/>
      <c r="F11" s="24"/>
      <c r="G11" s="17"/>
      <c r="H11" s="29" t="s">
        <v>567</v>
      </c>
      <c r="I11" s="29" t="s">
        <v>648</v>
      </c>
      <c r="J11" s="29" t="s">
        <v>649</v>
      </c>
      <c r="L11" s="29" t="s">
        <v>571</v>
      </c>
      <c r="M11" s="29" t="s">
        <v>655</v>
      </c>
      <c r="N11" s="29" t="s">
        <v>636</v>
      </c>
      <c r="P11" s="30" t="s">
        <v>584</v>
      </c>
      <c r="Q11" s="32" t="s">
        <v>698</v>
      </c>
      <c r="R11" s="32" t="s">
        <v>699</v>
      </c>
    </row>
    <row r="12" spans="1:18" s="30" customFormat="1" ht="20.100000000000001" customHeight="1" x14ac:dyDescent="0.4">
      <c r="A12" s="18" t="s">
        <v>616</v>
      </c>
      <c r="B12" s="18" t="s">
        <v>561</v>
      </c>
      <c r="C12" s="17"/>
      <c r="D12" s="24"/>
      <c r="E12" s="24"/>
      <c r="F12" s="24"/>
      <c r="G12" s="17"/>
      <c r="H12" s="29" t="s">
        <v>566</v>
      </c>
      <c r="I12" s="32" t="s">
        <v>692</v>
      </c>
      <c r="J12" s="32" t="s">
        <v>693</v>
      </c>
      <c r="L12" s="29" t="s">
        <v>577</v>
      </c>
      <c r="M12" s="29" t="s">
        <v>656</v>
      </c>
      <c r="N12" s="29" t="s">
        <v>657</v>
      </c>
      <c r="P12" s="30" t="s">
        <v>581</v>
      </c>
      <c r="Q12" s="29" t="s">
        <v>700</v>
      </c>
      <c r="R12" s="29" t="s">
        <v>701</v>
      </c>
    </row>
    <row r="13" spans="1:18" s="30" customFormat="1" ht="20.100000000000001" customHeight="1" x14ac:dyDescent="0.4">
      <c r="A13" s="18" t="s">
        <v>625</v>
      </c>
      <c r="B13" s="18"/>
      <c r="C13" s="17"/>
      <c r="D13" s="24"/>
      <c r="E13" s="24"/>
      <c r="F13" s="24"/>
      <c r="G13" s="17"/>
      <c r="H13" s="29" t="s">
        <v>568</v>
      </c>
      <c r="I13" s="32" t="s">
        <v>650</v>
      </c>
      <c r="J13" s="32" t="s">
        <v>651</v>
      </c>
      <c r="L13" s="29" t="s">
        <v>582</v>
      </c>
      <c r="M13" s="29" t="s">
        <v>658</v>
      </c>
      <c r="N13" s="29" t="s">
        <v>659</v>
      </c>
      <c r="P13" s="30" t="s">
        <v>586</v>
      </c>
      <c r="Q13" s="32" t="s">
        <v>702</v>
      </c>
      <c r="R13" s="32" t="s">
        <v>703</v>
      </c>
    </row>
    <row r="14" spans="1:18" s="30" customFormat="1" ht="20.100000000000001" customHeight="1" x14ac:dyDescent="0.4">
      <c r="A14" s="18" t="s">
        <v>627</v>
      </c>
      <c r="B14" s="18"/>
      <c r="C14" s="17"/>
      <c r="D14" s="24"/>
      <c r="E14" s="24"/>
      <c r="F14" s="24"/>
      <c r="G14" s="17"/>
      <c r="H14" s="29" t="s">
        <v>564</v>
      </c>
      <c r="I14" s="29" t="s">
        <v>652</v>
      </c>
      <c r="J14" s="29" t="s">
        <v>637</v>
      </c>
      <c r="L14" s="29" t="s">
        <v>587</v>
      </c>
      <c r="M14" s="29" t="s">
        <v>660</v>
      </c>
      <c r="N14" s="29" t="s">
        <v>661</v>
      </c>
      <c r="P14" s="30" t="s">
        <v>631</v>
      </c>
      <c r="Q14" s="33">
        <v>1.119212962962963E-2</v>
      </c>
      <c r="R14" s="33">
        <v>1.2847222222222223E-3</v>
      </c>
    </row>
    <row r="15" spans="1:18" s="30" customFormat="1" ht="20.100000000000001" customHeight="1" x14ac:dyDescent="0.4">
      <c r="A15" s="18" t="s">
        <v>629</v>
      </c>
      <c r="B15" s="18"/>
      <c r="C15" s="17"/>
      <c r="D15" s="24"/>
      <c r="E15" s="24"/>
      <c r="F15" s="24"/>
      <c r="G15" s="17"/>
      <c r="H15" s="29" t="s">
        <v>574</v>
      </c>
      <c r="I15" s="29" t="s">
        <v>653</v>
      </c>
      <c r="J15" s="29" t="s">
        <v>654</v>
      </c>
      <c r="L15" s="29" t="s">
        <v>588</v>
      </c>
      <c r="M15" s="29" t="s">
        <v>662</v>
      </c>
      <c r="N15" s="29" t="s">
        <v>663</v>
      </c>
    </row>
    <row r="16" spans="1:18" s="30" customFormat="1" ht="20.100000000000001" customHeight="1" x14ac:dyDescent="0.4">
      <c r="A16" s="18" t="s">
        <v>626</v>
      </c>
      <c r="B16" s="18"/>
      <c r="C16" s="17"/>
      <c r="D16" s="24"/>
      <c r="E16" s="24"/>
      <c r="F16" s="24"/>
      <c r="G16" s="17"/>
      <c r="H16" s="29" t="s">
        <v>570</v>
      </c>
      <c r="I16" s="32" t="s">
        <v>694</v>
      </c>
      <c r="J16" s="32" t="s">
        <v>695</v>
      </c>
      <c r="L16" s="29" t="s">
        <v>589</v>
      </c>
      <c r="M16" s="29" t="s">
        <v>664</v>
      </c>
      <c r="N16" s="29" t="s">
        <v>665</v>
      </c>
    </row>
    <row r="17" spans="1:14" s="30" customFormat="1" ht="20.100000000000001" customHeight="1" x14ac:dyDescent="0.4">
      <c r="A17" s="18" t="s">
        <v>628</v>
      </c>
      <c r="B17" s="18"/>
      <c r="C17" s="17"/>
      <c r="D17" s="24"/>
      <c r="E17" s="24"/>
      <c r="F17" s="24"/>
      <c r="G17" s="17"/>
      <c r="H17" s="29" t="s">
        <v>571</v>
      </c>
      <c r="I17" s="29" t="s">
        <v>655</v>
      </c>
      <c r="J17" s="29" t="s">
        <v>636</v>
      </c>
      <c r="L17" s="29" t="s">
        <v>590</v>
      </c>
      <c r="M17" s="29" t="s">
        <v>666</v>
      </c>
      <c r="N17" s="29" t="s">
        <v>667</v>
      </c>
    </row>
    <row r="18" spans="1:14" s="30" customFormat="1" ht="20.100000000000001" customHeight="1" x14ac:dyDescent="0.4">
      <c r="A18" s="18" t="s">
        <v>573</v>
      </c>
      <c r="B18" s="18"/>
      <c r="C18" s="17"/>
      <c r="D18" s="24"/>
      <c r="E18" s="24"/>
      <c r="F18" s="24"/>
      <c r="G18" s="17"/>
      <c r="H18" s="29" t="s">
        <v>638</v>
      </c>
      <c r="I18" s="29" t="s">
        <v>704</v>
      </c>
      <c r="J18" s="29" t="s">
        <v>705</v>
      </c>
      <c r="L18" s="29" t="s">
        <v>591</v>
      </c>
      <c r="M18" s="29" t="s">
        <v>668</v>
      </c>
      <c r="N18" s="29" t="s">
        <v>669</v>
      </c>
    </row>
    <row r="19" spans="1:14" s="30" customFormat="1" ht="20.100000000000001" customHeight="1" x14ac:dyDescent="0.4">
      <c r="A19" s="18" t="s">
        <v>621</v>
      </c>
      <c r="B19" s="18"/>
      <c r="C19" s="17"/>
      <c r="D19" s="24"/>
      <c r="E19" s="24"/>
      <c r="F19" s="24"/>
      <c r="G19" s="17"/>
      <c r="H19" s="29" t="s">
        <v>577</v>
      </c>
      <c r="I19" s="32" t="s">
        <v>656</v>
      </c>
      <c r="J19" s="32" t="s">
        <v>657</v>
      </c>
      <c r="L19" s="29" t="s">
        <v>592</v>
      </c>
      <c r="M19" s="29" t="s">
        <v>670</v>
      </c>
      <c r="N19" s="29" t="s">
        <v>671</v>
      </c>
    </row>
    <row r="20" spans="1:14" s="30" customFormat="1" ht="20.100000000000001" customHeight="1" x14ac:dyDescent="0.4">
      <c r="A20" s="18" t="s">
        <v>633</v>
      </c>
      <c r="B20" s="18"/>
      <c r="C20" s="17"/>
      <c r="D20" s="24"/>
      <c r="E20" s="24"/>
      <c r="F20" s="24"/>
      <c r="G20" s="17"/>
      <c r="H20" s="29" t="s">
        <v>579</v>
      </c>
      <c r="I20" s="29" t="s">
        <v>696</v>
      </c>
      <c r="J20" s="29" t="s">
        <v>697</v>
      </c>
      <c r="L20" s="29" t="s">
        <v>594</v>
      </c>
      <c r="M20" s="29" t="s">
        <v>672</v>
      </c>
      <c r="N20" s="29" t="s">
        <v>673</v>
      </c>
    </row>
    <row r="21" spans="1:14" s="30" customFormat="1" ht="20.100000000000001" customHeight="1" x14ac:dyDescent="0.4">
      <c r="A21" s="18" t="s">
        <v>624</v>
      </c>
      <c r="B21" s="18"/>
      <c r="C21" s="17"/>
      <c r="D21" s="24"/>
      <c r="E21" s="24"/>
      <c r="F21" s="24"/>
      <c r="G21" s="17"/>
      <c r="H21" s="29" t="s">
        <v>582</v>
      </c>
      <c r="I21" s="29" t="s">
        <v>658</v>
      </c>
      <c r="J21" s="29" t="s">
        <v>659</v>
      </c>
      <c r="L21" s="29" t="s">
        <v>593</v>
      </c>
      <c r="M21" s="29" t="s">
        <v>674</v>
      </c>
      <c r="N21" s="29" t="s">
        <v>675</v>
      </c>
    </row>
    <row r="22" spans="1:14" s="30" customFormat="1" ht="20.100000000000001" customHeight="1" x14ac:dyDescent="0.4">
      <c r="A22" s="18" t="s">
        <v>634</v>
      </c>
      <c r="B22" s="18"/>
      <c r="C22" s="17"/>
      <c r="D22" s="24"/>
      <c r="E22" s="24"/>
      <c r="F22" s="24"/>
      <c r="G22" s="17"/>
      <c r="H22" s="29" t="s">
        <v>584</v>
      </c>
      <c r="I22" s="29" t="s">
        <v>698</v>
      </c>
      <c r="J22" s="29" t="s">
        <v>699</v>
      </c>
      <c r="L22" s="29" t="s">
        <v>595</v>
      </c>
      <c r="M22" s="29" t="s">
        <v>676</v>
      </c>
      <c r="N22" s="29" t="s">
        <v>677</v>
      </c>
    </row>
    <row r="23" spans="1:14" s="30" customFormat="1" ht="20.100000000000001" customHeight="1" x14ac:dyDescent="0.4">
      <c r="A23" s="18" t="s">
        <v>619</v>
      </c>
      <c r="B23" s="18"/>
      <c r="C23" s="17"/>
      <c r="D23" s="24"/>
      <c r="E23" s="24"/>
      <c r="F23" s="24"/>
      <c r="G23" s="17"/>
      <c r="H23" s="29" t="s">
        <v>587</v>
      </c>
      <c r="I23" s="29" t="s">
        <v>660</v>
      </c>
      <c r="J23" s="29" t="s">
        <v>661</v>
      </c>
      <c r="L23" s="29" t="s">
        <v>597</v>
      </c>
      <c r="M23" s="29" t="s">
        <v>678</v>
      </c>
      <c r="N23" s="29" t="s">
        <v>679</v>
      </c>
    </row>
    <row r="24" spans="1:14" s="30" customFormat="1" ht="20.100000000000001" customHeight="1" x14ac:dyDescent="0.4">
      <c r="A24" s="18" t="s">
        <v>635</v>
      </c>
      <c r="B24" s="18"/>
      <c r="C24" s="17"/>
      <c r="D24" s="24"/>
      <c r="E24" s="24"/>
      <c r="F24" s="24"/>
      <c r="G24" s="17"/>
      <c r="H24" s="29" t="s">
        <v>581</v>
      </c>
      <c r="I24" s="29" t="s">
        <v>700</v>
      </c>
      <c r="J24" s="29" t="s">
        <v>701</v>
      </c>
      <c r="L24" s="29" t="s">
        <v>598</v>
      </c>
      <c r="M24" s="29" t="s">
        <v>680</v>
      </c>
      <c r="N24" s="29" t="s">
        <v>681</v>
      </c>
    </row>
    <row r="25" spans="1:14" s="30" customFormat="1" ht="20.100000000000001" customHeight="1" x14ac:dyDescent="0.4">
      <c r="A25" s="18" t="s">
        <v>614</v>
      </c>
      <c r="B25" s="18"/>
      <c r="C25" s="17"/>
      <c r="D25" s="24"/>
      <c r="E25" s="24"/>
      <c r="F25" s="24"/>
      <c r="G25" s="17"/>
      <c r="H25" s="29" t="s">
        <v>586</v>
      </c>
      <c r="I25" s="29" t="s">
        <v>702</v>
      </c>
      <c r="J25" s="29" t="s">
        <v>703</v>
      </c>
      <c r="L25" s="29" t="s">
        <v>596</v>
      </c>
      <c r="M25" s="29" t="s">
        <v>682</v>
      </c>
      <c r="N25" s="29" t="s">
        <v>683</v>
      </c>
    </row>
    <row r="26" spans="1:14" s="30" customFormat="1" ht="20.100000000000001" customHeight="1" x14ac:dyDescent="0.4">
      <c r="A26" s="18" t="s">
        <v>630</v>
      </c>
      <c r="B26" s="18"/>
      <c r="C26" s="17"/>
      <c r="D26" s="24"/>
      <c r="E26" s="24"/>
      <c r="F26" s="24"/>
      <c r="G26" s="17"/>
      <c r="H26" s="29" t="s">
        <v>640</v>
      </c>
      <c r="I26" s="29" t="s">
        <v>706</v>
      </c>
      <c r="J26" s="29" t="s">
        <v>707</v>
      </c>
      <c r="L26" s="29" t="s">
        <v>631</v>
      </c>
      <c r="M26" s="32">
        <v>8.9351851851851849E-3</v>
      </c>
      <c r="N26" s="32">
        <v>1.1921296296296296E-3</v>
      </c>
    </row>
    <row r="27" spans="1:14" s="30" customFormat="1" ht="20.100000000000001" customHeight="1" x14ac:dyDescent="0.4">
      <c r="A27" s="18" t="s">
        <v>632</v>
      </c>
      <c r="B27" s="18"/>
      <c r="C27" s="17"/>
      <c r="D27" s="24"/>
      <c r="E27" s="24"/>
      <c r="F27" s="24"/>
      <c r="G27" s="17"/>
      <c r="H27" s="29" t="s">
        <v>588</v>
      </c>
      <c r="I27" s="29" t="s">
        <v>662</v>
      </c>
      <c r="J27" s="29" t="s">
        <v>663</v>
      </c>
      <c r="L27" s="29"/>
      <c r="M27" s="29"/>
      <c r="N27" s="29"/>
    </row>
    <row r="28" spans="1:14" s="30" customFormat="1" ht="20.100000000000001" customHeight="1" x14ac:dyDescent="0.4">
      <c r="A28" s="18"/>
      <c r="B28" s="18"/>
      <c r="C28" s="17"/>
      <c r="D28" s="24"/>
      <c r="E28" s="24"/>
      <c r="F28" s="24"/>
      <c r="G28" s="17"/>
      <c r="H28" s="29" t="s">
        <v>639</v>
      </c>
      <c r="I28" s="29" t="s">
        <v>708</v>
      </c>
      <c r="J28" s="29" t="s">
        <v>709</v>
      </c>
      <c r="L28" s="29"/>
      <c r="M28" s="32"/>
      <c r="N28" s="32"/>
    </row>
    <row r="29" spans="1:14" s="30" customFormat="1" ht="20.100000000000001" customHeight="1" x14ac:dyDescent="0.4">
      <c r="A29" s="18"/>
      <c r="B29" s="18"/>
      <c r="C29" s="17"/>
      <c r="D29" s="24"/>
      <c r="E29" s="24"/>
      <c r="F29" s="24"/>
      <c r="G29" s="17"/>
      <c r="H29" s="29" t="s">
        <v>589</v>
      </c>
      <c r="I29" s="29" t="s">
        <v>664</v>
      </c>
      <c r="J29" s="29" t="s">
        <v>665</v>
      </c>
      <c r="L29" s="29"/>
      <c r="M29" s="29"/>
      <c r="N29" s="29"/>
    </row>
    <row r="30" spans="1:14" s="30" customFormat="1" ht="20.100000000000001" customHeight="1" x14ac:dyDescent="0.4">
      <c r="A30" s="18"/>
      <c r="B30" s="18"/>
      <c r="C30" s="17"/>
      <c r="D30" s="24"/>
      <c r="E30" s="24"/>
      <c r="F30" s="24"/>
      <c r="G30" s="17"/>
      <c r="H30" s="29" t="s">
        <v>590</v>
      </c>
      <c r="I30" s="29" t="s">
        <v>666</v>
      </c>
      <c r="J30" s="29" t="s">
        <v>667</v>
      </c>
      <c r="L30" s="29"/>
      <c r="M30" s="29"/>
      <c r="N30" s="29"/>
    </row>
    <row r="31" spans="1:14" s="30" customFormat="1" ht="20.100000000000001" customHeight="1" x14ac:dyDescent="0.4">
      <c r="A31" s="18"/>
      <c r="B31" s="18"/>
      <c r="C31" s="17"/>
      <c r="D31" s="24"/>
      <c r="E31" s="24"/>
      <c r="F31" s="24"/>
      <c r="G31" s="17"/>
      <c r="H31" s="29" t="s">
        <v>591</v>
      </c>
      <c r="I31" s="29" t="s">
        <v>668</v>
      </c>
      <c r="J31" s="29" t="s">
        <v>669</v>
      </c>
      <c r="L31" s="29"/>
      <c r="M31" s="29"/>
      <c r="N31" s="29"/>
    </row>
    <row r="32" spans="1:14" s="30" customFormat="1" ht="20.100000000000001" customHeight="1" x14ac:dyDescent="0.4">
      <c r="A32" s="18"/>
      <c r="B32" s="18"/>
      <c r="C32" s="17"/>
      <c r="D32" s="24"/>
      <c r="E32" s="24"/>
      <c r="F32" s="24"/>
      <c r="G32" s="17"/>
      <c r="H32" s="29" t="s">
        <v>592</v>
      </c>
      <c r="I32" s="29" t="s">
        <v>670</v>
      </c>
      <c r="J32" s="29" t="s">
        <v>671</v>
      </c>
      <c r="L32" s="29"/>
      <c r="M32" s="32"/>
      <c r="N32" s="32"/>
    </row>
    <row r="33" spans="1:17" s="30" customFormat="1" ht="20.100000000000001" customHeight="1" x14ac:dyDescent="0.4">
      <c r="A33" s="18"/>
      <c r="B33" s="18"/>
      <c r="C33" s="17"/>
      <c r="D33" s="24"/>
      <c r="E33" s="24"/>
      <c r="F33" s="24"/>
      <c r="G33" s="17"/>
      <c r="H33" s="29" t="s">
        <v>594</v>
      </c>
      <c r="I33" s="29" t="s">
        <v>672</v>
      </c>
      <c r="J33" s="29" t="s">
        <v>673</v>
      </c>
      <c r="L33" s="29"/>
      <c r="M33" s="29"/>
      <c r="N33" s="29"/>
    </row>
    <row r="34" spans="1:17" s="30" customFormat="1" ht="20.100000000000001" customHeight="1" x14ac:dyDescent="0.4">
      <c r="A34" s="18"/>
      <c r="B34" s="18"/>
      <c r="C34" s="17"/>
      <c r="D34" s="24"/>
      <c r="E34" s="24"/>
      <c r="F34" s="24"/>
      <c r="G34" s="17"/>
      <c r="H34" s="29" t="s">
        <v>593</v>
      </c>
      <c r="I34" s="29" t="s">
        <v>674</v>
      </c>
      <c r="J34" s="29" t="s">
        <v>675</v>
      </c>
      <c r="L34" s="29"/>
      <c r="M34" s="29"/>
      <c r="N34" s="29"/>
    </row>
    <row r="35" spans="1:17" s="30" customFormat="1" ht="20.100000000000001" customHeight="1" x14ac:dyDescent="0.4">
      <c r="A35" s="18"/>
      <c r="B35" s="18"/>
      <c r="C35" s="17"/>
      <c r="D35" s="24"/>
      <c r="E35" s="24"/>
      <c r="F35" s="24"/>
      <c r="G35" s="17"/>
      <c r="H35" s="29" t="s">
        <v>641</v>
      </c>
      <c r="I35" s="29" t="s">
        <v>710</v>
      </c>
      <c r="J35" s="29" t="s">
        <v>711</v>
      </c>
      <c r="L35" s="29"/>
      <c r="M35" s="32"/>
      <c r="N35" s="32"/>
    </row>
    <row r="36" spans="1:17" s="30" customFormat="1" ht="20.100000000000001" customHeight="1" x14ac:dyDescent="0.4">
      <c r="A36" s="18"/>
      <c r="B36" s="18"/>
      <c r="C36" s="17"/>
      <c r="D36" s="24"/>
      <c r="E36" s="24"/>
      <c r="F36" s="24"/>
      <c r="G36" s="17"/>
      <c r="H36" s="29" t="s">
        <v>595</v>
      </c>
      <c r="I36" s="29" t="s">
        <v>676</v>
      </c>
      <c r="J36" s="29" t="s">
        <v>677</v>
      </c>
      <c r="L36" s="29"/>
      <c r="M36" s="29"/>
      <c r="N36" s="29"/>
    </row>
    <row r="37" spans="1:17" s="30" customFormat="1" ht="20.100000000000001" customHeight="1" x14ac:dyDescent="0.4">
      <c r="A37" s="18"/>
      <c r="B37" s="18"/>
      <c r="C37" s="17"/>
      <c r="D37" s="24"/>
      <c r="E37" s="24"/>
      <c r="F37" s="24"/>
      <c r="G37" s="17"/>
      <c r="H37" s="29" t="s">
        <v>597</v>
      </c>
      <c r="I37" s="32" t="s">
        <v>678</v>
      </c>
      <c r="J37" s="32" t="s">
        <v>679</v>
      </c>
      <c r="L37" s="29"/>
      <c r="M37" s="32"/>
      <c r="N37" s="32"/>
    </row>
    <row r="38" spans="1:17" s="30" customFormat="1" ht="20.100000000000001" customHeight="1" x14ac:dyDescent="0.4">
      <c r="A38" s="18"/>
      <c r="B38" s="18"/>
      <c r="C38" s="17"/>
      <c r="D38" s="24"/>
      <c r="E38" s="24"/>
      <c r="F38" s="24"/>
      <c r="G38" s="17"/>
      <c r="H38" s="29" t="s">
        <v>598</v>
      </c>
      <c r="I38" s="29" t="s">
        <v>680</v>
      </c>
      <c r="J38" s="29" t="s">
        <v>681</v>
      </c>
      <c r="L38" s="29"/>
      <c r="M38" s="29"/>
      <c r="N38" s="29"/>
      <c r="Q38" s="33"/>
    </row>
    <row r="39" spans="1:17" s="30" customFormat="1" ht="20.100000000000001" customHeight="1" x14ac:dyDescent="0.4">
      <c r="A39" s="18"/>
      <c r="B39" s="18"/>
      <c r="C39" s="17"/>
      <c r="D39" s="24"/>
      <c r="E39" s="24"/>
      <c r="F39" s="24"/>
      <c r="G39" s="17"/>
      <c r="H39" s="29" t="s">
        <v>596</v>
      </c>
      <c r="I39" s="32" t="s">
        <v>682</v>
      </c>
      <c r="J39" s="32" t="s">
        <v>683</v>
      </c>
      <c r="L39" s="29"/>
      <c r="M39" s="32"/>
      <c r="N39" s="32"/>
    </row>
    <row r="40" spans="1:17" s="30" customFormat="1" ht="20.100000000000001" customHeight="1" x14ac:dyDescent="0.4">
      <c r="A40" s="18"/>
      <c r="B40" s="18"/>
      <c r="C40" s="17"/>
      <c r="D40" s="24"/>
      <c r="E40" s="24"/>
      <c r="F40" s="24"/>
      <c r="G40" s="17"/>
      <c r="H40" s="29" t="s">
        <v>631</v>
      </c>
      <c r="I40" s="32">
        <v>9.571759259259259E-3</v>
      </c>
      <c r="J40" s="32">
        <v>1.1689814814814816E-3</v>
      </c>
      <c r="L40" s="29"/>
      <c r="M40" s="29"/>
      <c r="N40" s="29"/>
    </row>
    <row r="41" spans="1:17" s="30" customFormat="1" ht="20.100000000000001" customHeight="1" x14ac:dyDescent="0.4">
      <c r="A41" s="18"/>
      <c r="B41" s="18"/>
      <c r="C41" s="17"/>
      <c r="D41" s="24"/>
      <c r="E41" s="24"/>
      <c r="F41" s="24"/>
      <c r="G41" s="17"/>
      <c r="H41" s="29"/>
      <c r="I41" s="29"/>
      <c r="J41" s="29"/>
      <c r="L41" s="29"/>
      <c r="M41" s="29"/>
      <c r="N41" s="29"/>
    </row>
    <row r="42" spans="1:17" s="30" customFormat="1" ht="20.100000000000001" customHeight="1" x14ac:dyDescent="0.4">
      <c r="A42" s="18"/>
      <c r="B42" s="18"/>
      <c r="C42" s="17"/>
      <c r="D42" s="24"/>
      <c r="E42" s="24"/>
      <c r="F42" s="24"/>
      <c r="G42" s="17"/>
      <c r="H42" s="29"/>
      <c r="I42" s="32"/>
      <c r="J42" s="32"/>
      <c r="L42" s="29"/>
      <c r="M42" s="32"/>
      <c r="N42" s="32"/>
    </row>
    <row r="43" spans="1:17" ht="20.100000000000001" customHeight="1" x14ac:dyDescent="0.4">
      <c r="A43" s="18"/>
      <c r="B43" s="18"/>
      <c r="D43" s="24"/>
      <c r="E43" s="24"/>
      <c r="F43" s="24"/>
      <c r="H43" s="24"/>
      <c r="I43" s="24"/>
      <c r="J43" s="24"/>
      <c r="L43" s="24"/>
      <c r="M43" s="24"/>
      <c r="N43" s="24"/>
    </row>
    <row r="44" spans="1:17" ht="20.100000000000001" customHeight="1" x14ac:dyDescent="0.4">
      <c r="A44" s="18"/>
      <c r="B44" s="18"/>
      <c r="D44" s="24"/>
      <c r="E44" s="24"/>
      <c r="F44" s="24"/>
      <c r="H44" s="24"/>
      <c r="I44" s="24"/>
      <c r="J44" s="24"/>
      <c r="L44" s="24"/>
      <c r="M44" s="24"/>
      <c r="N44" s="24"/>
    </row>
    <row r="45" spans="1:17" ht="20.100000000000001" customHeight="1" x14ac:dyDescent="0.4">
      <c r="A45" s="18"/>
      <c r="B45" s="18"/>
      <c r="D45" s="24"/>
      <c r="E45" s="24"/>
      <c r="F45" s="24"/>
      <c r="H45" s="24"/>
      <c r="I45" s="24"/>
      <c r="J45" s="24"/>
      <c r="L45" s="25"/>
      <c r="M45" s="24"/>
      <c r="N45" s="24"/>
    </row>
    <row r="46" spans="1:17" ht="20.100000000000001" customHeight="1" x14ac:dyDescent="0.4">
      <c r="A46" s="18"/>
      <c r="B46" s="18"/>
      <c r="D46" s="24"/>
      <c r="E46" s="24"/>
      <c r="F46" s="24"/>
      <c r="H46" s="24"/>
      <c r="I46" s="24"/>
      <c r="J46" s="24"/>
      <c r="L46" s="24"/>
      <c r="M46" s="24"/>
      <c r="N46" s="24"/>
    </row>
    <row r="47" spans="1:17" ht="20.100000000000001" customHeight="1" x14ac:dyDescent="0.4">
      <c r="A47" s="18"/>
      <c r="B47" s="18"/>
      <c r="D47" s="24"/>
      <c r="E47" s="24"/>
      <c r="F47" s="24"/>
      <c r="H47" s="24"/>
      <c r="I47" s="24"/>
      <c r="J47" s="24"/>
      <c r="L47" s="27"/>
      <c r="M47" s="28"/>
      <c r="N47" s="28"/>
    </row>
    <row r="48" spans="1:17" ht="20.100000000000001" customHeight="1" x14ac:dyDescent="0.4">
      <c r="A48" s="18"/>
      <c r="B48" s="18"/>
      <c r="D48" s="24"/>
      <c r="E48" s="24"/>
      <c r="F48" s="24"/>
      <c r="H48" s="24"/>
      <c r="I48" s="24"/>
      <c r="J48" s="24"/>
      <c r="L48" s="24"/>
      <c r="M48" s="26"/>
      <c r="N48" s="26"/>
    </row>
    <row r="49" spans="1:14" ht="20.100000000000001" customHeight="1" x14ac:dyDescent="0.4">
      <c r="A49" s="18"/>
      <c r="B49" s="18"/>
      <c r="D49" s="24"/>
      <c r="E49" s="24"/>
      <c r="F49" s="24"/>
      <c r="H49" s="24"/>
      <c r="I49" s="24"/>
      <c r="J49" s="24"/>
      <c r="L49" s="24"/>
      <c r="M49" s="24"/>
      <c r="N49" s="24"/>
    </row>
    <row r="50" spans="1:14" ht="20.100000000000001" customHeight="1" x14ac:dyDescent="0.4">
      <c r="A50" s="18"/>
      <c r="B50" s="18"/>
      <c r="D50" s="24"/>
      <c r="E50" s="24"/>
      <c r="F50" s="24"/>
      <c r="H50" s="24"/>
      <c r="I50" s="24"/>
      <c r="J50" s="24"/>
      <c r="L50" s="24"/>
      <c r="M50" s="24"/>
      <c r="N50" s="24"/>
    </row>
    <row r="51" spans="1:14" ht="20.100000000000001" customHeight="1" x14ac:dyDescent="0.4">
      <c r="D51" s="24"/>
      <c r="E51" s="24"/>
      <c r="F51" s="24"/>
      <c r="H51" s="24"/>
      <c r="I51" s="24"/>
      <c r="J51" s="24"/>
      <c r="L51" s="24"/>
      <c r="M51" s="24"/>
      <c r="N51" s="24"/>
    </row>
    <row r="52" spans="1:14" ht="20.100000000000001" customHeight="1" x14ac:dyDescent="0.4">
      <c r="D52" s="24"/>
      <c r="E52" s="24"/>
      <c r="F52" s="24"/>
      <c r="H52" s="24"/>
      <c r="I52" s="24"/>
      <c r="J52" s="24"/>
      <c r="L52" s="24"/>
      <c r="M52" s="24"/>
      <c r="N52" s="24"/>
    </row>
    <row r="53" spans="1:14" ht="20.100000000000001" customHeight="1" x14ac:dyDescent="0.4">
      <c r="D53" s="24"/>
      <c r="E53" s="24"/>
      <c r="F53" s="24"/>
      <c r="H53" s="24"/>
      <c r="I53" s="24"/>
      <c r="J53" s="24"/>
      <c r="L53" s="24"/>
      <c r="M53" s="24"/>
      <c r="N53" s="24"/>
    </row>
    <row r="54" spans="1:14" ht="20.100000000000001" customHeight="1" x14ac:dyDescent="0.4">
      <c r="D54" s="24"/>
      <c r="E54" s="24"/>
      <c r="F54" s="24"/>
      <c r="H54" s="24"/>
      <c r="I54" s="24"/>
      <c r="J54" s="24"/>
      <c r="L54" s="24"/>
      <c r="M54" s="24"/>
      <c r="N54" s="24"/>
    </row>
    <row r="55" spans="1:14" ht="20.100000000000001" customHeight="1" x14ac:dyDescent="0.4">
      <c r="D55" s="24"/>
      <c r="E55" s="24"/>
      <c r="F55" s="24"/>
      <c r="H55" s="24"/>
      <c r="I55" s="24"/>
      <c r="J55" s="24"/>
      <c r="L55" s="24"/>
      <c r="M55" s="24"/>
      <c r="N55" s="24"/>
    </row>
    <row r="56" spans="1:14" ht="20.100000000000001" customHeight="1" x14ac:dyDescent="0.4">
      <c r="D56" s="24"/>
      <c r="E56" s="24"/>
      <c r="F56" s="24"/>
      <c r="H56" s="24"/>
      <c r="I56" s="24"/>
      <c r="J56" s="24"/>
      <c r="L56" s="24"/>
      <c r="M56" s="24"/>
      <c r="N56" s="24"/>
    </row>
    <row r="57" spans="1:14" ht="20.100000000000001" customHeight="1" x14ac:dyDescent="0.4">
      <c r="D57" s="24"/>
      <c r="E57" s="24"/>
      <c r="F57" s="24"/>
      <c r="H57" s="24"/>
      <c r="I57" s="24"/>
      <c r="J57" s="24"/>
      <c r="L57" s="24"/>
      <c r="M57" s="24"/>
      <c r="N57" s="24"/>
    </row>
    <row r="58" spans="1:14" ht="20.100000000000001" customHeight="1" x14ac:dyDescent="0.4">
      <c r="D58" s="24"/>
      <c r="E58" s="24"/>
      <c r="F58" s="24"/>
      <c r="H58" s="24"/>
      <c r="I58" s="24"/>
      <c r="J58" s="24"/>
      <c r="L58" s="24"/>
      <c r="M58" s="24"/>
      <c r="N58" s="24"/>
    </row>
    <row r="59" spans="1:14" ht="20.100000000000001" customHeight="1" x14ac:dyDescent="0.4">
      <c r="D59" s="24"/>
      <c r="E59" s="24"/>
      <c r="F59" s="24"/>
      <c r="H59" s="24"/>
      <c r="I59" s="24"/>
      <c r="J59" s="24"/>
      <c r="L59" s="24"/>
      <c r="M59" s="24"/>
      <c r="N59" s="24"/>
    </row>
    <row r="60" spans="1:14" ht="20.100000000000001" customHeight="1" x14ac:dyDescent="0.4">
      <c r="D60" s="24"/>
      <c r="E60" s="24"/>
      <c r="F60" s="24"/>
      <c r="H60" s="24"/>
      <c r="I60" s="24"/>
      <c r="J60" s="24"/>
      <c r="L60" s="24"/>
      <c r="M60" s="24"/>
      <c r="N60" s="24"/>
    </row>
    <row r="61" spans="1:14" ht="20.100000000000001" customHeight="1" x14ac:dyDescent="0.4">
      <c r="D61" s="24"/>
      <c r="E61" s="24"/>
      <c r="F61" s="24"/>
      <c r="H61" s="24"/>
      <c r="I61" s="24"/>
      <c r="J61" s="24"/>
      <c r="L61" s="24"/>
      <c r="M61" s="24"/>
      <c r="N61" s="24"/>
    </row>
    <row r="62" spans="1:14" ht="20.100000000000001" customHeight="1" x14ac:dyDescent="0.4">
      <c r="D62" s="24"/>
      <c r="E62" s="24"/>
      <c r="F62" s="24"/>
      <c r="H62" s="24"/>
      <c r="I62" s="24"/>
      <c r="J62" s="24"/>
      <c r="L62" s="24"/>
      <c r="M62" s="24"/>
      <c r="N62" s="24"/>
    </row>
    <row r="63" spans="1:14" ht="20.100000000000001" customHeight="1" x14ac:dyDescent="0.4">
      <c r="D63" s="24"/>
      <c r="E63" s="24"/>
      <c r="F63" s="24"/>
      <c r="H63" s="24"/>
      <c r="I63" s="24"/>
      <c r="J63" s="24"/>
      <c r="L63" s="24"/>
      <c r="M63" s="24"/>
      <c r="N63" s="24"/>
    </row>
    <row r="64" spans="1:14" ht="20.100000000000001" customHeight="1" x14ac:dyDescent="0.4">
      <c r="D64" s="24"/>
      <c r="E64" s="24"/>
      <c r="F64" s="24"/>
      <c r="H64" s="24"/>
      <c r="I64" s="24"/>
      <c r="J64" s="24"/>
      <c r="L64" s="24"/>
      <c r="M64" s="24"/>
      <c r="N64" s="24"/>
    </row>
    <row r="65" spans="4:14" ht="20.100000000000001" customHeight="1" x14ac:dyDescent="0.4">
      <c r="D65" s="24"/>
      <c r="E65" s="24"/>
      <c r="F65" s="24"/>
      <c r="H65" s="24"/>
      <c r="I65" s="24"/>
      <c r="J65" s="24"/>
      <c r="L65" s="24"/>
      <c r="M65" s="24"/>
      <c r="N65" s="24"/>
    </row>
    <row r="66" spans="4:14" ht="20.100000000000001" customHeight="1" x14ac:dyDescent="0.4">
      <c r="D66" s="24"/>
      <c r="E66" s="24"/>
      <c r="F66" s="24"/>
      <c r="H66" s="24"/>
      <c r="I66" s="24"/>
      <c r="J66" s="24"/>
      <c r="L66" s="24"/>
      <c r="M66" s="24"/>
      <c r="N66" s="24"/>
    </row>
    <row r="67" spans="4:14" ht="20.100000000000001" customHeight="1" x14ac:dyDescent="0.4">
      <c r="D67" s="24"/>
      <c r="E67" s="24"/>
      <c r="F67" s="24"/>
      <c r="H67" s="24"/>
      <c r="I67" s="24"/>
      <c r="J67" s="24"/>
      <c r="L67" s="24"/>
      <c r="M67" s="24"/>
      <c r="N67" s="24"/>
    </row>
    <row r="68" spans="4:14" ht="20.100000000000001" customHeight="1" x14ac:dyDescent="0.4">
      <c r="D68" s="24"/>
      <c r="E68" s="24"/>
      <c r="F68" s="24"/>
      <c r="H68" s="24"/>
      <c r="I68" s="24"/>
      <c r="J68" s="24"/>
      <c r="L68" s="24"/>
      <c r="M68" s="24"/>
      <c r="N68" s="24"/>
    </row>
    <row r="69" spans="4:14" ht="20.100000000000001" customHeight="1" x14ac:dyDescent="0.4">
      <c r="D69" s="24"/>
      <c r="E69" s="24"/>
      <c r="F69" s="24"/>
      <c r="H69" s="24"/>
      <c r="I69" s="24"/>
      <c r="J69" s="24"/>
      <c r="L69" s="24"/>
      <c r="M69" s="24"/>
      <c r="N69" s="24"/>
    </row>
    <row r="70" spans="4:14" ht="20.100000000000001" customHeight="1" x14ac:dyDescent="0.4">
      <c r="D70" s="24"/>
      <c r="E70" s="24"/>
      <c r="F70" s="24"/>
      <c r="H70" s="24"/>
      <c r="I70" s="24"/>
      <c r="J70" s="24"/>
      <c r="L70" s="24"/>
      <c r="M70" s="24"/>
      <c r="N70" s="24"/>
    </row>
    <row r="71" spans="4:14" ht="20.100000000000001" customHeight="1" x14ac:dyDescent="0.4">
      <c r="D71" s="24"/>
      <c r="E71" s="24"/>
      <c r="F71" s="24"/>
      <c r="H71" s="24"/>
      <c r="I71" s="24"/>
      <c r="J71" s="24"/>
      <c r="L71" s="24"/>
      <c r="M71" s="24"/>
      <c r="N71" s="24"/>
    </row>
    <row r="72" spans="4:14" ht="20.100000000000001" customHeight="1" x14ac:dyDescent="0.4">
      <c r="D72" s="24"/>
      <c r="E72" s="24"/>
      <c r="F72" s="24"/>
      <c r="H72" s="24"/>
      <c r="I72" s="24"/>
      <c r="J72" s="24"/>
      <c r="L72" s="24"/>
      <c r="M72" s="24"/>
      <c r="N72" s="24"/>
    </row>
    <row r="73" spans="4:14" ht="20.100000000000001" customHeight="1" x14ac:dyDescent="0.4">
      <c r="D73" s="24"/>
      <c r="E73" s="24"/>
      <c r="F73" s="24"/>
      <c r="H73" s="24"/>
      <c r="I73" s="24"/>
      <c r="J73" s="24"/>
      <c r="L73" s="24"/>
      <c r="M73" s="24"/>
      <c r="N73" s="24"/>
    </row>
    <row r="74" spans="4:14" ht="20.100000000000001" customHeight="1" x14ac:dyDescent="0.4">
      <c r="D74" s="24"/>
      <c r="E74" s="24"/>
      <c r="F74" s="24"/>
      <c r="H74" s="24"/>
      <c r="I74" s="24"/>
      <c r="J74" s="24"/>
      <c r="L74" s="24"/>
      <c r="M74" s="24"/>
      <c r="N74" s="24"/>
    </row>
    <row r="75" spans="4:14" ht="20.100000000000001" customHeight="1" x14ac:dyDescent="0.4">
      <c r="D75" s="24"/>
      <c r="E75" s="24"/>
      <c r="F75" s="24"/>
      <c r="H75" s="24"/>
      <c r="I75" s="24"/>
      <c r="J75" s="24"/>
      <c r="L75" s="24"/>
      <c r="M75" s="24"/>
      <c r="N75" s="24"/>
    </row>
    <row r="76" spans="4:14" ht="20.100000000000001" customHeight="1" x14ac:dyDescent="0.4">
      <c r="D76" s="24"/>
      <c r="E76" s="24"/>
      <c r="F76" s="24"/>
      <c r="H76" s="24"/>
      <c r="I76" s="24"/>
      <c r="J76" s="24"/>
      <c r="L76" s="24"/>
      <c r="M76" s="24"/>
      <c r="N76" s="24"/>
    </row>
    <row r="77" spans="4:14" ht="20.100000000000001" customHeight="1" x14ac:dyDescent="0.4">
      <c r="D77" s="24"/>
      <c r="E77" s="24"/>
      <c r="F77" s="24"/>
      <c r="H77" s="24"/>
      <c r="I77" s="24"/>
      <c r="J77" s="24"/>
      <c r="L77" s="24"/>
      <c r="M77" s="24"/>
      <c r="N77" s="24"/>
    </row>
    <row r="78" spans="4:14" ht="20.100000000000001" customHeight="1" x14ac:dyDescent="0.4">
      <c r="D78" s="24"/>
      <c r="E78" s="24"/>
      <c r="F78" s="24"/>
      <c r="H78" s="24"/>
      <c r="I78" s="24"/>
      <c r="J78" s="24"/>
      <c r="L78" s="24"/>
      <c r="M78" s="24"/>
      <c r="N78" s="24"/>
    </row>
    <row r="79" spans="4:14" ht="20.100000000000001" customHeight="1" x14ac:dyDescent="0.4">
      <c r="D79" s="24"/>
      <c r="E79" s="24"/>
      <c r="F79" s="24"/>
      <c r="H79" s="24"/>
      <c r="I79" s="24"/>
      <c r="J79" s="24"/>
      <c r="L79" s="24"/>
      <c r="M79" s="24"/>
      <c r="N79" s="24"/>
    </row>
    <row r="80" spans="4:14" ht="20.100000000000001" customHeight="1" x14ac:dyDescent="0.4">
      <c r="D80" s="24"/>
      <c r="E80" s="24"/>
      <c r="F80" s="24"/>
      <c r="H80" s="24"/>
      <c r="I80" s="24"/>
      <c r="J80" s="24"/>
      <c r="L80" s="24"/>
      <c r="M80" s="24"/>
      <c r="N80" s="24"/>
    </row>
    <row r="81" spans="4:14" ht="20.100000000000001" customHeight="1" x14ac:dyDescent="0.4">
      <c r="D81" s="24"/>
      <c r="E81" s="24"/>
      <c r="F81" s="24"/>
      <c r="H81" s="24"/>
      <c r="I81" s="24"/>
      <c r="J81" s="24"/>
      <c r="L81" s="24"/>
      <c r="M81" s="24"/>
      <c r="N81" s="24"/>
    </row>
    <row r="82" spans="4:14" ht="20.100000000000001" customHeight="1" x14ac:dyDescent="0.4">
      <c r="D82" s="24"/>
      <c r="E82" s="24"/>
      <c r="F82" s="24"/>
      <c r="H82" s="24"/>
      <c r="I82" s="24"/>
      <c r="J82" s="24"/>
      <c r="L82" s="24"/>
      <c r="M82" s="24"/>
      <c r="N82" s="24"/>
    </row>
    <row r="83" spans="4:14" ht="20.100000000000001" customHeight="1" x14ac:dyDescent="0.4">
      <c r="D83" s="24"/>
      <c r="E83" s="24"/>
      <c r="F83" s="24"/>
      <c r="H83" s="24"/>
      <c r="I83" s="24"/>
      <c r="J83" s="24"/>
      <c r="L83" s="24"/>
      <c r="M83" s="24"/>
      <c r="N83" s="24"/>
    </row>
    <row r="84" spans="4:14" ht="20.100000000000001" customHeight="1" x14ac:dyDescent="0.4">
      <c r="D84" s="24"/>
      <c r="E84" s="24"/>
      <c r="F84" s="24"/>
      <c r="H84" s="24"/>
      <c r="I84" s="24"/>
      <c r="J84" s="24"/>
      <c r="L84" s="24"/>
      <c r="M84" s="24"/>
      <c r="N84" s="24"/>
    </row>
    <row r="85" spans="4:14" ht="20.100000000000001" customHeight="1" x14ac:dyDescent="0.4">
      <c r="D85" s="24"/>
      <c r="E85" s="24"/>
      <c r="F85" s="24"/>
      <c r="H85" s="24"/>
      <c r="I85" s="24"/>
      <c r="J85" s="24"/>
      <c r="L85" s="24"/>
      <c r="M85" s="24"/>
      <c r="N85" s="24"/>
    </row>
    <row r="86" spans="4:14" ht="20.100000000000001" customHeight="1" x14ac:dyDescent="0.4">
      <c r="D86" s="24"/>
      <c r="E86" s="24"/>
      <c r="F86" s="24"/>
      <c r="H86" s="24"/>
      <c r="I86" s="24"/>
      <c r="J86" s="24"/>
      <c r="L86" s="24"/>
      <c r="M86" s="24"/>
      <c r="N86" s="24"/>
    </row>
    <row r="87" spans="4:14" ht="20.100000000000001" customHeight="1" x14ac:dyDescent="0.4">
      <c r="D87" s="24"/>
      <c r="E87" s="24"/>
      <c r="F87" s="24"/>
      <c r="H87" s="24"/>
      <c r="I87" s="24"/>
      <c r="J87" s="24"/>
      <c r="L87" s="24"/>
      <c r="M87" s="24"/>
      <c r="N87" s="24"/>
    </row>
    <row r="88" spans="4:14" ht="20.100000000000001" customHeight="1" x14ac:dyDescent="0.4">
      <c r="D88" s="24"/>
      <c r="E88" s="24"/>
      <c r="F88" s="24"/>
      <c r="H88" s="24"/>
      <c r="I88" s="24"/>
      <c r="J88" s="24"/>
      <c r="L88" s="24"/>
      <c r="M88" s="24"/>
      <c r="N88" s="24"/>
    </row>
    <row r="89" spans="4:14" ht="20.100000000000001" customHeight="1" x14ac:dyDescent="0.4">
      <c r="D89" s="24"/>
      <c r="E89" s="24"/>
      <c r="F89" s="24"/>
      <c r="H89" s="24"/>
      <c r="I89" s="24"/>
      <c r="J89" s="24"/>
      <c r="L89" s="24"/>
      <c r="M89" s="24"/>
      <c r="N89" s="24"/>
    </row>
    <row r="90" spans="4:14" ht="20.100000000000001" customHeight="1" x14ac:dyDescent="0.4">
      <c r="D90" s="24"/>
      <c r="E90" s="24"/>
      <c r="F90" s="24"/>
      <c r="H90" s="24"/>
      <c r="I90" s="24"/>
      <c r="J90" s="24"/>
      <c r="L90" s="24"/>
      <c r="M90" s="24"/>
      <c r="N90" s="24"/>
    </row>
    <row r="91" spans="4:14" ht="20.100000000000001" customHeight="1" x14ac:dyDescent="0.4">
      <c r="D91" s="24"/>
      <c r="E91" s="24"/>
      <c r="F91" s="24"/>
      <c r="H91" s="24"/>
      <c r="I91" s="24"/>
      <c r="J91" s="24"/>
      <c r="L91" s="24"/>
      <c r="M91" s="24"/>
      <c r="N91" s="24"/>
    </row>
    <row r="92" spans="4:14" ht="20.100000000000001" customHeight="1" x14ac:dyDescent="0.4">
      <c r="D92" s="24"/>
      <c r="E92" s="24"/>
      <c r="F92" s="24"/>
      <c r="H92" s="24"/>
      <c r="I92" s="24"/>
      <c r="J92" s="24"/>
      <c r="L92" s="24"/>
      <c r="M92" s="24"/>
      <c r="N92" s="24"/>
    </row>
    <row r="93" spans="4:14" ht="20.100000000000001" customHeight="1" x14ac:dyDescent="0.4">
      <c r="D93" s="24"/>
      <c r="E93" s="24"/>
      <c r="F93" s="24"/>
      <c r="H93" s="24"/>
      <c r="I93" s="24"/>
      <c r="J93" s="24"/>
      <c r="L93" s="24"/>
      <c r="M93" s="24"/>
      <c r="N93" s="24"/>
    </row>
    <row r="94" spans="4:14" ht="20.100000000000001" customHeight="1" x14ac:dyDescent="0.4">
      <c r="D94" s="24"/>
      <c r="E94" s="24"/>
      <c r="F94" s="24"/>
      <c r="H94" s="24"/>
      <c r="I94" s="24"/>
      <c r="J94" s="24"/>
      <c r="L94" s="24"/>
      <c r="M94" s="24"/>
      <c r="N94" s="24"/>
    </row>
    <row r="95" spans="4:14" ht="20.100000000000001" customHeight="1" x14ac:dyDescent="0.4">
      <c r="D95" s="24"/>
      <c r="E95" s="24"/>
      <c r="F95" s="24"/>
      <c r="H95" s="24"/>
      <c r="I95" s="24"/>
      <c r="J95" s="24"/>
      <c r="L95" s="24"/>
      <c r="M95" s="24"/>
      <c r="N95" s="24"/>
    </row>
    <row r="96" spans="4:14" ht="20.100000000000001" customHeight="1" x14ac:dyDescent="0.4">
      <c r="D96" s="24"/>
      <c r="E96" s="24"/>
      <c r="F96" s="24"/>
      <c r="H96" s="24"/>
      <c r="I96" s="24"/>
      <c r="J96" s="24"/>
      <c r="L96" s="24"/>
      <c r="M96" s="24"/>
      <c r="N96" s="24"/>
    </row>
    <row r="97" spans="4:14" ht="20.100000000000001" customHeight="1" x14ac:dyDescent="0.4">
      <c r="D97" s="24"/>
      <c r="E97" s="24"/>
      <c r="F97" s="24"/>
      <c r="H97" s="24"/>
      <c r="I97" s="24"/>
      <c r="J97" s="24"/>
      <c r="L97" s="24"/>
      <c r="M97" s="24"/>
      <c r="N97" s="24"/>
    </row>
    <row r="98" spans="4:14" ht="20.100000000000001" customHeight="1" x14ac:dyDescent="0.4">
      <c r="D98" s="24"/>
      <c r="E98" s="24"/>
      <c r="F98" s="24"/>
      <c r="H98" s="24"/>
      <c r="I98" s="24"/>
      <c r="J98" s="24"/>
      <c r="L98" s="24"/>
      <c r="M98" s="24"/>
      <c r="N98" s="24"/>
    </row>
    <row r="99" spans="4:14" ht="20.100000000000001" customHeight="1" x14ac:dyDescent="0.4">
      <c r="D99" s="24"/>
      <c r="E99" s="24"/>
      <c r="F99" s="24"/>
      <c r="H99" s="24"/>
      <c r="I99" s="24"/>
      <c r="J99" s="24"/>
      <c r="L99" s="24"/>
      <c r="M99" s="24"/>
      <c r="N99" s="24"/>
    </row>
    <row r="100" spans="4:14" ht="20.100000000000001" customHeight="1" x14ac:dyDescent="0.4">
      <c r="D100" s="24"/>
      <c r="E100" s="24"/>
      <c r="F100" s="24"/>
      <c r="H100" s="24"/>
      <c r="I100" s="24"/>
      <c r="J100" s="24"/>
      <c r="L100" s="24"/>
      <c r="M100" s="24"/>
      <c r="N100" s="24"/>
    </row>
    <row r="101" spans="4:14" ht="20.100000000000001" customHeight="1" x14ac:dyDescent="0.4">
      <c r="D101" s="24"/>
      <c r="E101" s="24"/>
      <c r="F101" s="24"/>
      <c r="H101" s="24"/>
      <c r="I101" s="24"/>
      <c r="J101" s="24"/>
      <c r="L101" s="24"/>
      <c r="M101" s="24"/>
      <c r="N101" s="24"/>
    </row>
    <row r="102" spans="4:14" ht="20.100000000000001" customHeight="1" x14ac:dyDescent="0.4">
      <c r="D102" s="24"/>
      <c r="E102" s="24"/>
      <c r="F102" s="24"/>
      <c r="H102" s="24"/>
      <c r="I102" s="24"/>
      <c r="J102" s="24"/>
      <c r="L102" s="24"/>
      <c r="M102" s="24"/>
      <c r="N102" s="24"/>
    </row>
    <row r="103" spans="4:14" ht="20.100000000000001" customHeight="1" x14ac:dyDescent="0.4">
      <c r="D103" s="24"/>
      <c r="E103" s="24"/>
      <c r="F103" s="24"/>
      <c r="H103" s="24"/>
      <c r="I103" s="24"/>
      <c r="J103" s="24"/>
      <c r="L103" s="24"/>
      <c r="M103" s="24"/>
      <c r="N103" s="24"/>
    </row>
    <row r="104" spans="4:14" ht="20.100000000000001" customHeight="1" x14ac:dyDescent="0.4">
      <c r="D104" s="24"/>
      <c r="E104" s="24"/>
      <c r="F104" s="24"/>
      <c r="H104" s="24"/>
      <c r="I104" s="24"/>
      <c r="J104" s="24"/>
      <c r="L104" s="24"/>
      <c r="M104" s="24"/>
      <c r="N104" s="24"/>
    </row>
    <row r="105" spans="4:14" ht="20.100000000000001" customHeight="1" x14ac:dyDescent="0.4">
      <c r="D105" s="24"/>
      <c r="E105" s="24"/>
      <c r="F105" s="24"/>
      <c r="H105" s="24"/>
      <c r="I105" s="24"/>
      <c r="J105" s="24"/>
      <c r="L105" s="24"/>
      <c r="M105" s="24"/>
      <c r="N105" s="24"/>
    </row>
    <row r="106" spans="4:14" ht="20.100000000000001" customHeight="1" x14ac:dyDescent="0.4">
      <c r="D106" s="24"/>
      <c r="E106" s="24"/>
      <c r="F106" s="24"/>
      <c r="H106" s="24"/>
      <c r="I106" s="24"/>
      <c r="J106" s="24"/>
      <c r="L106" s="24"/>
      <c r="M106" s="24"/>
      <c r="N106" s="24"/>
    </row>
    <row r="107" spans="4:14" ht="20.100000000000001" customHeight="1" x14ac:dyDescent="0.4">
      <c r="D107" s="24"/>
      <c r="E107" s="24"/>
      <c r="F107" s="24"/>
      <c r="H107" s="24"/>
      <c r="I107" s="24"/>
      <c r="J107" s="24"/>
      <c r="L107" s="24"/>
      <c r="M107" s="24"/>
      <c r="N107" s="24"/>
    </row>
    <row r="108" spans="4:14" ht="20.100000000000001" customHeight="1" x14ac:dyDescent="0.4">
      <c r="D108" s="24"/>
      <c r="E108" s="24"/>
      <c r="F108" s="24"/>
      <c r="H108" s="24"/>
      <c r="I108" s="24"/>
      <c r="J108" s="24"/>
      <c r="L108" s="24"/>
      <c r="M108" s="24"/>
      <c r="N108" s="24"/>
    </row>
    <row r="109" spans="4:14" ht="20.100000000000001" customHeight="1" x14ac:dyDescent="0.4">
      <c r="D109" s="24"/>
      <c r="E109" s="24"/>
      <c r="F109" s="24"/>
      <c r="H109" s="24"/>
      <c r="I109" s="24"/>
      <c r="J109" s="24"/>
      <c r="L109" s="24"/>
      <c r="M109" s="24"/>
      <c r="N109" s="24"/>
    </row>
    <row r="110" spans="4:14" ht="20.100000000000001" customHeight="1" x14ac:dyDescent="0.4">
      <c r="D110" s="24"/>
      <c r="E110" s="24"/>
      <c r="F110" s="24"/>
      <c r="H110" s="24"/>
      <c r="I110" s="24"/>
      <c r="J110" s="24"/>
      <c r="L110" s="24"/>
      <c r="M110" s="24"/>
      <c r="N110" s="24"/>
    </row>
    <row r="111" spans="4:14" ht="20.100000000000001" customHeight="1" x14ac:dyDescent="0.4">
      <c r="D111" s="24"/>
      <c r="E111" s="24"/>
      <c r="F111" s="24"/>
      <c r="H111" s="24"/>
      <c r="I111" s="24"/>
      <c r="J111" s="24"/>
      <c r="L111" s="24"/>
      <c r="M111" s="24"/>
      <c r="N111" s="24"/>
    </row>
    <row r="112" spans="4:14" ht="20.100000000000001" customHeight="1" x14ac:dyDescent="0.4">
      <c r="D112" s="24"/>
      <c r="E112" s="24"/>
      <c r="F112" s="24"/>
      <c r="H112" s="24"/>
      <c r="I112" s="24"/>
      <c r="J112" s="24"/>
      <c r="L112" s="24"/>
      <c r="M112" s="24"/>
      <c r="N112" s="24"/>
    </row>
    <row r="113" spans="4:14" ht="20.100000000000001" customHeight="1" x14ac:dyDescent="0.4">
      <c r="D113" s="24"/>
      <c r="E113" s="24"/>
      <c r="F113" s="24"/>
      <c r="H113" s="24"/>
      <c r="I113" s="24"/>
      <c r="J113" s="24"/>
      <c r="L113" s="24"/>
      <c r="M113" s="24"/>
      <c r="N113" s="24"/>
    </row>
    <row r="114" spans="4:14" ht="20.100000000000001" customHeight="1" x14ac:dyDescent="0.4">
      <c r="D114" s="24"/>
      <c r="E114" s="24"/>
      <c r="F114" s="24"/>
      <c r="H114" s="24"/>
      <c r="I114" s="24"/>
      <c r="J114" s="24"/>
      <c r="L114" s="24"/>
      <c r="M114" s="24"/>
      <c r="N114" s="24"/>
    </row>
    <row r="115" spans="4:14" ht="20.100000000000001" customHeight="1" x14ac:dyDescent="0.4">
      <c r="D115" s="24"/>
      <c r="E115" s="24"/>
      <c r="F115" s="24"/>
      <c r="H115" s="24"/>
      <c r="I115" s="24"/>
      <c r="J115" s="24"/>
      <c r="L115" s="24"/>
      <c r="M115" s="24"/>
      <c r="N115" s="24"/>
    </row>
    <row r="116" spans="4:14" ht="20.100000000000001" customHeight="1" x14ac:dyDescent="0.4">
      <c r="D116" s="24"/>
      <c r="E116" s="24"/>
      <c r="F116" s="24"/>
      <c r="H116" s="24"/>
      <c r="I116" s="24"/>
      <c r="J116" s="24"/>
      <c r="L116" s="24"/>
      <c r="M116" s="24"/>
      <c r="N116" s="24"/>
    </row>
    <row r="117" spans="4:14" ht="20.100000000000001" customHeight="1" x14ac:dyDescent="0.4">
      <c r="D117" s="24"/>
      <c r="E117" s="24"/>
      <c r="F117" s="24"/>
      <c r="H117" s="24"/>
      <c r="I117" s="24"/>
      <c r="J117" s="24"/>
      <c r="L117" s="24"/>
      <c r="M117" s="24"/>
      <c r="N117" s="24"/>
    </row>
    <row r="118" spans="4:14" ht="20.100000000000001" customHeight="1" x14ac:dyDescent="0.4">
      <c r="D118" s="24"/>
      <c r="E118" s="24"/>
      <c r="F118" s="24"/>
      <c r="H118" s="24"/>
      <c r="I118" s="24"/>
      <c r="J118" s="24"/>
      <c r="L118" s="24"/>
      <c r="M118" s="24"/>
      <c r="N118" s="24"/>
    </row>
    <row r="119" spans="4:14" ht="20.100000000000001" customHeight="1" x14ac:dyDescent="0.4">
      <c r="D119" s="24"/>
      <c r="E119" s="24"/>
      <c r="F119" s="24"/>
      <c r="H119" s="24"/>
      <c r="I119" s="24"/>
      <c r="J119" s="24"/>
      <c r="L119" s="24"/>
      <c r="M119" s="24"/>
      <c r="N119" s="24"/>
    </row>
    <row r="120" spans="4:14" ht="20.100000000000001" customHeight="1" x14ac:dyDescent="0.4">
      <c r="D120" s="24"/>
      <c r="E120" s="24"/>
      <c r="F120" s="24"/>
      <c r="H120" s="24"/>
      <c r="I120" s="24"/>
      <c r="J120" s="24"/>
      <c r="L120" s="24"/>
      <c r="M120" s="24"/>
      <c r="N120" s="24"/>
    </row>
    <row r="121" spans="4:14" ht="20.100000000000001" customHeight="1" x14ac:dyDescent="0.4">
      <c r="D121" s="24"/>
      <c r="E121" s="24"/>
      <c r="F121" s="24"/>
      <c r="H121" s="24"/>
      <c r="I121" s="24"/>
      <c r="J121" s="24"/>
      <c r="L121" s="24"/>
      <c r="M121" s="24"/>
      <c r="N121" s="24"/>
    </row>
    <row r="122" spans="4:14" ht="20.100000000000001" customHeight="1" x14ac:dyDescent="0.4">
      <c r="D122" s="24"/>
      <c r="E122" s="24"/>
      <c r="F122" s="24"/>
      <c r="H122" s="24"/>
      <c r="I122" s="24"/>
      <c r="J122" s="24"/>
      <c r="L122" s="24"/>
      <c r="M122" s="24"/>
      <c r="N122" s="24"/>
    </row>
    <row r="123" spans="4:14" ht="20.100000000000001" customHeight="1" x14ac:dyDescent="0.4">
      <c r="D123" s="24"/>
      <c r="E123" s="24"/>
      <c r="F123" s="24"/>
      <c r="H123" s="24"/>
      <c r="I123" s="24"/>
      <c r="J123" s="24"/>
      <c r="L123" s="24"/>
      <c r="M123" s="24"/>
      <c r="N123" s="24"/>
    </row>
    <row r="124" spans="4:14" ht="20.100000000000001" customHeight="1" x14ac:dyDescent="0.4">
      <c r="D124" s="24"/>
      <c r="E124" s="24"/>
      <c r="F124" s="24"/>
      <c r="H124" s="24"/>
      <c r="I124" s="24"/>
      <c r="J124" s="24"/>
      <c r="L124" s="24"/>
      <c r="M124" s="24"/>
      <c r="N124" s="24"/>
    </row>
    <row r="125" spans="4:14" ht="20.100000000000001" customHeight="1" x14ac:dyDescent="0.4">
      <c r="D125" s="24"/>
      <c r="E125" s="24"/>
      <c r="F125" s="24"/>
      <c r="H125" s="24"/>
      <c r="I125" s="24"/>
      <c r="J125" s="24"/>
      <c r="L125" s="24"/>
      <c r="M125" s="24"/>
      <c r="N125" s="24"/>
    </row>
    <row r="126" spans="4:14" ht="20.100000000000001" customHeight="1" x14ac:dyDescent="0.4">
      <c r="D126" s="24"/>
      <c r="E126" s="24"/>
      <c r="F126" s="24"/>
      <c r="H126" s="24"/>
      <c r="I126" s="24"/>
      <c r="J126" s="24"/>
      <c r="L126" s="24"/>
      <c r="M126" s="24"/>
      <c r="N126" s="24"/>
    </row>
    <row r="127" spans="4:14" ht="20.100000000000001" customHeight="1" x14ac:dyDescent="0.4">
      <c r="D127" s="24"/>
      <c r="E127" s="24"/>
      <c r="F127" s="24"/>
      <c r="H127" s="24"/>
      <c r="I127" s="24"/>
      <c r="J127" s="24"/>
      <c r="L127" s="24"/>
      <c r="M127" s="24"/>
      <c r="N127" s="24"/>
    </row>
    <row r="128" spans="4:14" ht="20.100000000000001" customHeight="1" x14ac:dyDescent="0.4">
      <c r="D128" s="24"/>
      <c r="E128" s="24"/>
      <c r="F128" s="24"/>
      <c r="H128" s="24"/>
      <c r="I128" s="24"/>
      <c r="J128" s="24"/>
      <c r="L128" s="24"/>
      <c r="M128" s="24"/>
      <c r="N128" s="24"/>
    </row>
    <row r="129" spans="4:14" ht="20.100000000000001" customHeight="1" x14ac:dyDescent="0.4">
      <c r="D129" s="24"/>
      <c r="E129" s="24"/>
      <c r="F129" s="24"/>
      <c r="H129" s="24"/>
      <c r="I129" s="24"/>
      <c r="J129" s="24"/>
      <c r="L129" s="24"/>
      <c r="M129" s="24"/>
      <c r="N129" s="24"/>
    </row>
    <row r="130" spans="4:14" ht="20.100000000000001" customHeight="1" x14ac:dyDescent="0.4">
      <c r="D130" s="24"/>
      <c r="E130" s="24"/>
      <c r="F130" s="24"/>
      <c r="H130" s="24"/>
      <c r="I130" s="24"/>
      <c r="J130" s="24"/>
      <c r="L130" s="24"/>
      <c r="M130" s="24"/>
      <c r="N130" s="24"/>
    </row>
    <row r="131" spans="4:14" ht="20.100000000000001" customHeight="1" x14ac:dyDescent="0.4">
      <c r="D131" s="24"/>
      <c r="E131" s="24"/>
      <c r="F131" s="24"/>
      <c r="H131" s="24"/>
      <c r="I131" s="24"/>
      <c r="J131" s="24"/>
      <c r="L131" s="24"/>
      <c r="M131" s="24"/>
      <c r="N131" s="24"/>
    </row>
    <row r="132" spans="4:14" ht="20.100000000000001" customHeight="1" x14ac:dyDescent="0.4">
      <c r="D132" s="24"/>
      <c r="E132" s="24"/>
      <c r="F132" s="24"/>
      <c r="H132" s="24"/>
      <c r="I132" s="24"/>
      <c r="J132" s="24"/>
      <c r="L132" s="24"/>
      <c r="M132" s="24"/>
      <c r="N132" s="24"/>
    </row>
    <row r="133" spans="4:14" ht="20.100000000000001" customHeight="1" x14ac:dyDescent="0.4">
      <c r="D133" s="24"/>
      <c r="E133" s="24"/>
      <c r="F133" s="24"/>
      <c r="H133" s="24"/>
      <c r="I133" s="24"/>
      <c r="J133" s="24"/>
      <c r="L133" s="24"/>
      <c r="M133" s="24"/>
      <c r="N133" s="24"/>
    </row>
    <row r="134" spans="4:14" ht="20.100000000000001" customHeight="1" x14ac:dyDescent="0.4">
      <c r="D134" s="24"/>
      <c r="E134" s="24"/>
      <c r="F134" s="24"/>
      <c r="H134" s="24"/>
      <c r="I134" s="24"/>
      <c r="J134" s="24"/>
      <c r="L134" s="24"/>
      <c r="M134" s="24"/>
      <c r="N134" s="24"/>
    </row>
    <row r="135" spans="4:14" ht="20.100000000000001" customHeight="1" x14ac:dyDescent="0.4">
      <c r="D135" s="24"/>
      <c r="E135" s="24"/>
      <c r="F135" s="24"/>
      <c r="H135" s="24"/>
      <c r="I135" s="24"/>
      <c r="J135" s="24"/>
      <c r="L135" s="24"/>
      <c r="M135" s="24"/>
      <c r="N135" s="24"/>
    </row>
    <row r="136" spans="4:14" ht="20.100000000000001" customHeight="1" x14ac:dyDescent="0.4">
      <c r="D136" s="24"/>
      <c r="E136" s="24"/>
      <c r="F136" s="24"/>
      <c r="H136" s="24"/>
      <c r="I136" s="24"/>
      <c r="J136" s="24"/>
      <c r="L136" s="24"/>
      <c r="M136" s="24"/>
      <c r="N136" s="24"/>
    </row>
    <row r="137" spans="4:14" ht="20.100000000000001" customHeight="1" x14ac:dyDescent="0.4">
      <c r="D137" s="24"/>
      <c r="E137" s="24"/>
      <c r="F137" s="24"/>
      <c r="H137" s="24"/>
      <c r="I137" s="24"/>
      <c r="J137" s="24"/>
      <c r="L137" s="24"/>
      <c r="M137" s="24"/>
      <c r="N137" s="24"/>
    </row>
    <row r="138" spans="4:14" ht="20.100000000000001" customHeight="1" x14ac:dyDescent="0.4">
      <c r="D138" s="24"/>
      <c r="E138" s="24"/>
      <c r="F138" s="24"/>
      <c r="H138" s="24"/>
      <c r="I138" s="24"/>
      <c r="J138" s="24"/>
      <c r="L138" s="24"/>
      <c r="M138" s="24"/>
      <c r="N138" s="24"/>
    </row>
    <row r="139" spans="4:14" ht="20.100000000000001" customHeight="1" x14ac:dyDescent="0.4">
      <c r="D139" s="24"/>
      <c r="E139" s="24"/>
      <c r="F139" s="24"/>
      <c r="H139" s="24"/>
      <c r="I139" s="24"/>
      <c r="J139" s="24"/>
      <c r="L139" s="24"/>
      <c r="M139" s="24"/>
      <c r="N139" s="24"/>
    </row>
    <row r="140" spans="4:14" ht="20.100000000000001" customHeight="1" x14ac:dyDescent="0.4">
      <c r="D140" s="24"/>
      <c r="E140" s="24"/>
      <c r="F140" s="24"/>
      <c r="H140" s="24"/>
      <c r="I140" s="24"/>
      <c r="J140" s="24"/>
      <c r="L140" s="24"/>
      <c r="M140" s="24"/>
      <c r="N140" s="24"/>
    </row>
    <row r="141" spans="4:14" ht="20.100000000000001" customHeight="1" x14ac:dyDescent="0.4">
      <c r="D141" s="24"/>
      <c r="E141" s="24"/>
      <c r="F141" s="24"/>
      <c r="H141" s="24"/>
      <c r="I141" s="24"/>
      <c r="J141" s="24"/>
      <c r="L141" s="24"/>
      <c r="M141" s="24"/>
      <c r="N141" s="24"/>
    </row>
    <row r="142" spans="4:14" ht="20.100000000000001" customHeight="1" x14ac:dyDescent="0.4">
      <c r="D142" s="24"/>
      <c r="E142" s="24"/>
      <c r="F142" s="24"/>
      <c r="H142" s="24"/>
      <c r="I142" s="24"/>
      <c r="J142" s="24"/>
      <c r="L142" s="24"/>
      <c r="M142" s="24"/>
      <c r="N142" s="24"/>
    </row>
    <row r="143" spans="4:14" ht="20.100000000000001" customHeight="1" x14ac:dyDescent="0.4">
      <c r="D143" s="24"/>
      <c r="E143" s="24"/>
      <c r="F143" s="24"/>
      <c r="H143" s="24"/>
      <c r="I143" s="24"/>
      <c r="J143" s="24"/>
      <c r="L143" s="24"/>
      <c r="M143" s="24"/>
      <c r="N143" s="24"/>
    </row>
    <row r="144" spans="4:14" ht="20.100000000000001" customHeight="1" x14ac:dyDescent="0.4">
      <c r="D144" s="24"/>
      <c r="E144" s="24"/>
      <c r="F144" s="24"/>
      <c r="H144" s="24"/>
      <c r="I144" s="24"/>
      <c r="J144" s="24"/>
      <c r="L144" s="24"/>
      <c r="M144" s="24"/>
      <c r="N144" s="24"/>
    </row>
    <row r="145" spans="4:14" ht="20.100000000000001" customHeight="1" x14ac:dyDescent="0.4">
      <c r="D145" s="24"/>
      <c r="E145" s="24"/>
      <c r="F145" s="24"/>
      <c r="H145" s="24"/>
      <c r="I145" s="24"/>
      <c r="J145" s="24"/>
      <c r="L145" s="24"/>
      <c r="M145" s="24"/>
      <c r="N145" s="24"/>
    </row>
    <row r="146" spans="4:14" ht="20.100000000000001" customHeight="1" x14ac:dyDescent="0.4">
      <c r="D146" s="24"/>
      <c r="E146" s="24"/>
      <c r="F146" s="24"/>
      <c r="H146" s="24"/>
      <c r="I146" s="24"/>
      <c r="J146" s="24"/>
      <c r="L146" s="24"/>
      <c r="M146" s="24"/>
      <c r="N146" s="24"/>
    </row>
    <row r="147" spans="4:14" ht="20.100000000000001" customHeight="1" x14ac:dyDescent="0.4">
      <c r="D147" s="24"/>
      <c r="E147" s="24"/>
      <c r="F147" s="24"/>
      <c r="H147" s="24"/>
      <c r="I147" s="24"/>
      <c r="J147" s="24"/>
      <c r="L147" s="24"/>
      <c r="M147" s="24"/>
      <c r="N147" s="24"/>
    </row>
    <row r="148" spans="4:14" ht="20.100000000000001" customHeight="1" x14ac:dyDescent="0.4">
      <c r="D148" s="24"/>
      <c r="E148" s="24"/>
      <c r="F148" s="24"/>
      <c r="H148" s="24"/>
      <c r="I148" s="24"/>
      <c r="J148" s="24"/>
      <c r="L148" s="24"/>
      <c r="M148" s="24"/>
      <c r="N148" s="24"/>
    </row>
    <row r="149" spans="4:14" ht="20.100000000000001" customHeight="1" x14ac:dyDescent="0.4">
      <c r="D149" s="24"/>
      <c r="E149" s="24"/>
      <c r="F149" s="24"/>
      <c r="H149" s="24"/>
      <c r="I149" s="24"/>
      <c r="J149" s="24"/>
      <c r="L149" s="24"/>
      <c r="M149" s="24"/>
      <c r="N149" s="24"/>
    </row>
    <row r="150" spans="4:14" ht="20.100000000000001" customHeight="1" x14ac:dyDescent="0.4">
      <c r="D150" s="24"/>
      <c r="E150" s="24"/>
      <c r="F150" s="24"/>
      <c r="H150" s="24"/>
      <c r="I150" s="24"/>
      <c r="J150" s="24"/>
      <c r="L150" s="24"/>
      <c r="M150" s="24"/>
      <c r="N150" s="24"/>
    </row>
    <row r="151" spans="4:14" ht="20.100000000000001" customHeight="1" x14ac:dyDescent="0.4">
      <c r="D151" s="24"/>
      <c r="E151" s="24"/>
      <c r="F151" s="24"/>
      <c r="H151" s="24"/>
      <c r="I151" s="24"/>
      <c r="J151" s="24"/>
      <c r="L151" s="24"/>
      <c r="M151" s="24"/>
      <c r="N151" s="24"/>
    </row>
    <row r="152" spans="4:14" ht="20.100000000000001" customHeight="1" x14ac:dyDescent="0.4">
      <c r="D152" s="24"/>
      <c r="E152" s="24"/>
      <c r="F152" s="24"/>
      <c r="H152" s="24"/>
      <c r="I152" s="24"/>
      <c r="J152" s="24"/>
      <c r="L152" s="24"/>
      <c r="M152" s="24"/>
      <c r="N152" s="24"/>
    </row>
    <row r="153" spans="4:14" ht="20.100000000000001" customHeight="1" x14ac:dyDescent="0.4">
      <c r="D153" s="24"/>
      <c r="E153" s="24"/>
      <c r="F153" s="24"/>
      <c r="H153" s="24"/>
      <c r="I153" s="24"/>
      <c r="J153" s="24"/>
      <c r="L153" s="24"/>
      <c r="M153" s="24"/>
      <c r="N153" s="24"/>
    </row>
    <row r="154" spans="4:14" ht="20.100000000000001" customHeight="1" x14ac:dyDescent="0.4">
      <c r="D154" s="24"/>
      <c r="E154" s="24"/>
      <c r="F154" s="24"/>
      <c r="H154" s="24"/>
      <c r="I154" s="24"/>
      <c r="J154" s="24"/>
      <c r="L154" s="24"/>
      <c r="M154" s="24"/>
      <c r="N154" s="24"/>
    </row>
    <row r="155" spans="4:14" ht="20.100000000000001" customHeight="1" x14ac:dyDescent="0.4">
      <c r="D155" s="24"/>
      <c r="E155" s="24"/>
      <c r="F155" s="24"/>
      <c r="H155" s="24"/>
      <c r="I155" s="24"/>
      <c r="J155" s="24"/>
      <c r="L155" s="24"/>
      <c r="M155" s="24"/>
      <c r="N155" s="24"/>
    </row>
    <row r="156" spans="4:14" ht="20.100000000000001" customHeight="1" x14ac:dyDescent="0.4">
      <c r="D156" s="24"/>
      <c r="E156" s="24"/>
      <c r="F156" s="24"/>
      <c r="H156" s="24"/>
      <c r="I156" s="24"/>
      <c r="J156" s="24"/>
      <c r="L156" s="24"/>
      <c r="M156" s="24"/>
      <c r="N156" s="24"/>
    </row>
    <row r="157" spans="4:14" ht="20.100000000000001" customHeight="1" x14ac:dyDescent="0.4">
      <c r="D157" s="24"/>
      <c r="E157" s="24"/>
      <c r="F157" s="24"/>
      <c r="H157" s="24"/>
      <c r="I157" s="24"/>
      <c r="J157" s="24"/>
      <c r="L157" s="24"/>
      <c r="M157" s="24"/>
      <c r="N157" s="24"/>
    </row>
    <row r="158" spans="4:14" ht="20.100000000000001" customHeight="1" x14ac:dyDescent="0.4">
      <c r="D158" s="24"/>
      <c r="E158" s="24"/>
      <c r="F158" s="24"/>
      <c r="H158" s="24"/>
      <c r="I158" s="24"/>
      <c r="J158" s="24"/>
      <c r="L158" s="24"/>
      <c r="M158" s="24"/>
      <c r="N158" s="24"/>
    </row>
    <row r="159" spans="4:14" ht="20.100000000000001" customHeight="1" x14ac:dyDescent="0.4">
      <c r="D159" s="24"/>
      <c r="E159" s="24"/>
      <c r="F159" s="24"/>
      <c r="H159" s="24"/>
      <c r="I159" s="24"/>
      <c r="J159" s="24"/>
      <c r="L159" s="24"/>
      <c r="M159" s="24"/>
      <c r="N159" s="24"/>
    </row>
    <row r="160" spans="4:14" ht="20.100000000000001" customHeight="1" x14ac:dyDescent="0.4">
      <c r="D160" s="24"/>
      <c r="E160" s="24"/>
      <c r="F160" s="24"/>
      <c r="H160" s="24"/>
      <c r="I160" s="24"/>
      <c r="J160" s="24"/>
      <c r="L160" s="24"/>
      <c r="M160" s="24"/>
      <c r="N160" s="24"/>
    </row>
    <row r="161" spans="4:14" ht="20.100000000000001" customHeight="1" x14ac:dyDescent="0.4">
      <c r="D161" s="24"/>
      <c r="E161" s="24"/>
      <c r="F161" s="24"/>
      <c r="H161" s="24"/>
      <c r="I161" s="24"/>
      <c r="J161" s="24"/>
      <c r="L161" s="24"/>
      <c r="M161" s="24"/>
      <c r="N161" s="24"/>
    </row>
    <row r="162" spans="4:14" ht="20.100000000000001" customHeight="1" x14ac:dyDescent="0.4">
      <c r="D162" s="24"/>
      <c r="E162" s="24"/>
      <c r="F162" s="24"/>
      <c r="H162" s="24"/>
      <c r="I162" s="24"/>
      <c r="J162" s="24"/>
      <c r="L162" s="24"/>
      <c r="M162" s="24"/>
      <c r="N162" s="24"/>
    </row>
    <row r="163" spans="4:14" ht="20.100000000000001" customHeight="1" x14ac:dyDescent="0.4">
      <c r="D163" s="24"/>
      <c r="E163" s="24"/>
      <c r="F163" s="24"/>
      <c r="H163" s="24"/>
      <c r="I163" s="24"/>
      <c r="J163" s="24"/>
      <c r="L163" s="24"/>
      <c r="M163" s="24"/>
      <c r="N163" s="24"/>
    </row>
    <row r="164" spans="4:14" ht="20.100000000000001" customHeight="1" x14ac:dyDescent="0.4">
      <c r="D164" s="24"/>
      <c r="E164" s="24"/>
      <c r="F164" s="24"/>
      <c r="H164" s="24"/>
      <c r="I164" s="24"/>
      <c r="J164" s="24"/>
      <c r="L164" s="24"/>
      <c r="M164" s="24"/>
      <c r="N164" s="24"/>
    </row>
    <row r="165" spans="4:14" ht="20.100000000000001" customHeight="1" x14ac:dyDescent="0.4">
      <c r="D165" s="24"/>
      <c r="E165" s="24"/>
      <c r="F165" s="24"/>
      <c r="H165" s="24"/>
      <c r="I165" s="24"/>
      <c r="J165" s="24"/>
      <c r="L165" s="24"/>
      <c r="M165" s="24"/>
      <c r="N165" s="24"/>
    </row>
    <row r="166" spans="4:14" ht="20.100000000000001" customHeight="1" x14ac:dyDescent="0.4">
      <c r="D166" s="24"/>
      <c r="E166" s="24"/>
      <c r="F166" s="24"/>
      <c r="H166" s="24"/>
      <c r="I166" s="24"/>
      <c r="J166" s="24"/>
      <c r="L166" s="24"/>
      <c r="M166" s="24"/>
      <c r="N166" s="24"/>
    </row>
    <row r="167" spans="4:14" ht="20.100000000000001" customHeight="1" x14ac:dyDescent="0.4">
      <c r="D167" s="24"/>
      <c r="E167" s="24"/>
      <c r="F167" s="24"/>
      <c r="H167" s="24"/>
      <c r="I167" s="24"/>
      <c r="J167" s="24"/>
      <c r="L167" s="24"/>
      <c r="M167" s="24"/>
      <c r="N167" s="24"/>
    </row>
    <row r="168" spans="4:14" ht="20.100000000000001" customHeight="1" x14ac:dyDescent="0.4">
      <c r="D168" s="24"/>
      <c r="E168" s="24"/>
      <c r="F168" s="24"/>
      <c r="H168" s="24"/>
      <c r="I168" s="24"/>
      <c r="J168" s="24"/>
      <c r="L168" s="24"/>
      <c r="M168" s="24"/>
      <c r="N168" s="24"/>
    </row>
    <row r="169" spans="4:14" ht="20.100000000000001" customHeight="1" x14ac:dyDescent="0.4">
      <c r="D169" s="24"/>
      <c r="E169" s="24"/>
      <c r="F169" s="24"/>
      <c r="H169" s="24"/>
      <c r="I169" s="24"/>
      <c r="J169" s="24"/>
      <c r="L169" s="24"/>
      <c r="M169" s="24"/>
      <c r="N169" s="24"/>
    </row>
    <row r="170" spans="4:14" ht="20.100000000000001" customHeight="1" x14ac:dyDescent="0.4">
      <c r="D170" s="24"/>
      <c r="E170" s="24"/>
      <c r="F170" s="24"/>
      <c r="H170" s="24"/>
      <c r="I170" s="24"/>
      <c r="J170" s="24"/>
      <c r="L170" s="24"/>
      <c r="M170" s="24"/>
      <c r="N170" s="24"/>
    </row>
    <row r="171" spans="4:14" ht="20.100000000000001" customHeight="1" x14ac:dyDescent="0.4">
      <c r="D171" s="24"/>
      <c r="E171" s="24"/>
      <c r="F171" s="24"/>
      <c r="H171" s="24"/>
      <c r="I171" s="24"/>
      <c r="J171" s="24"/>
      <c r="L171" s="24"/>
      <c r="M171" s="24"/>
      <c r="N171" s="24"/>
    </row>
    <row r="172" spans="4:14" ht="20.100000000000001" customHeight="1" x14ac:dyDescent="0.4">
      <c r="D172" s="24"/>
      <c r="E172" s="24"/>
      <c r="F172" s="24"/>
      <c r="H172" s="24"/>
      <c r="I172" s="24"/>
      <c r="J172" s="24"/>
      <c r="L172" s="24"/>
      <c r="M172" s="24"/>
      <c r="N172" s="24"/>
    </row>
    <row r="173" spans="4:14" ht="20.100000000000001" customHeight="1" x14ac:dyDescent="0.4">
      <c r="D173" s="24"/>
      <c r="E173" s="24"/>
      <c r="F173" s="24"/>
      <c r="H173" s="24"/>
      <c r="I173" s="24"/>
      <c r="J173" s="24"/>
      <c r="L173" s="24"/>
      <c r="M173" s="24"/>
      <c r="N173" s="24"/>
    </row>
    <row r="174" spans="4:14" ht="20.100000000000001" customHeight="1" x14ac:dyDescent="0.4">
      <c r="D174" s="24"/>
      <c r="E174" s="24"/>
      <c r="F174" s="24"/>
      <c r="H174" s="24"/>
      <c r="I174" s="24"/>
      <c r="J174" s="24"/>
      <c r="L174" s="24"/>
      <c r="M174" s="24"/>
      <c r="N174" s="24"/>
    </row>
    <row r="175" spans="4:14" ht="20.100000000000001" customHeight="1" x14ac:dyDescent="0.4">
      <c r="H175" s="24"/>
      <c r="I175" s="24"/>
      <c r="J175" s="24"/>
      <c r="L175" s="24"/>
      <c r="M175" s="24"/>
      <c r="N175" s="24"/>
    </row>
    <row r="176" spans="4:14" ht="20.100000000000001" customHeight="1" x14ac:dyDescent="0.4">
      <c r="H176" s="24"/>
      <c r="I176" s="24"/>
      <c r="J176" s="24"/>
      <c r="L176" s="24"/>
      <c r="M176" s="24"/>
      <c r="N176" s="24"/>
    </row>
    <row r="177" spans="8:14" ht="20.100000000000001" customHeight="1" x14ac:dyDescent="0.4">
      <c r="H177" s="24"/>
      <c r="I177" s="24"/>
      <c r="J177" s="24"/>
      <c r="L177" s="24"/>
      <c r="M177" s="24"/>
      <c r="N177" s="24"/>
    </row>
    <row r="178" spans="8:14" ht="20.100000000000001" customHeight="1" x14ac:dyDescent="0.4">
      <c r="H178" s="24"/>
      <c r="I178" s="24"/>
      <c r="J178" s="24"/>
      <c r="L178" s="24"/>
      <c r="M178" s="24"/>
      <c r="N178" s="24"/>
    </row>
    <row r="179" spans="8:14" ht="20.100000000000001" customHeight="1" x14ac:dyDescent="0.4">
      <c r="H179" s="24"/>
      <c r="I179" s="24"/>
      <c r="J179" s="24"/>
      <c r="L179" s="24"/>
      <c r="M179" s="24"/>
      <c r="N179" s="24"/>
    </row>
    <row r="180" spans="8:14" ht="20.100000000000001" customHeight="1" x14ac:dyDescent="0.4">
      <c r="H180" s="24"/>
      <c r="I180" s="24"/>
      <c r="J180" s="24"/>
      <c r="L180" s="24"/>
      <c r="M180" s="24"/>
      <c r="N180" s="24"/>
    </row>
    <row r="181" spans="8:14" ht="20.100000000000001" customHeight="1" x14ac:dyDescent="0.4">
      <c r="H181" s="24"/>
      <c r="I181" s="24"/>
      <c r="J181" s="24"/>
      <c r="L181" s="24"/>
      <c r="M181" s="24"/>
      <c r="N181" s="24"/>
    </row>
    <row r="182" spans="8:14" ht="20.100000000000001" customHeight="1" x14ac:dyDescent="0.4">
      <c r="H182" s="24"/>
      <c r="I182" s="24"/>
      <c r="J182" s="24"/>
      <c r="L182" s="24"/>
      <c r="M182" s="24"/>
      <c r="N182" s="24"/>
    </row>
    <row r="183" spans="8:14" ht="20.100000000000001" customHeight="1" x14ac:dyDescent="0.4">
      <c r="H183" s="24"/>
      <c r="I183" s="24"/>
      <c r="J183" s="24"/>
      <c r="L183" s="24"/>
      <c r="M183" s="24"/>
      <c r="N183" s="24"/>
    </row>
    <row r="184" spans="8:14" ht="20.100000000000001" customHeight="1" x14ac:dyDescent="0.4">
      <c r="H184" s="24"/>
      <c r="I184" s="24"/>
      <c r="J184" s="24"/>
      <c r="L184" s="24"/>
      <c r="M184" s="24"/>
      <c r="N184" s="24"/>
    </row>
    <row r="185" spans="8:14" ht="20.100000000000001" customHeight="1" x14ac:dyDescent="0.4">
      <c r="H185" s="24"/>
      <c r="I185" s="24"/>
      <c r="J185" s="24"/>
      <c r="L185" s="24"/>
      <c r="M185" s="24"/>
      <c r="N185" s="24"/>
    </row>
    <row r="186" spans="8:14" ht="20.100000000000001" customHeight="1" x14ac:dyDescent="0.4">
      <c r="H186" s="24"/>
      <c r="I186" s="24"/>
      <c r="J186" s="24"/>
      <c r="L186" s="24"/>
      <c r="M186" s="24"/>
      <c r="N186" s="24"/>
    </row>
    <row r="187" spans="8:14" ht="20.100000000000001" customHeight="1" x14ac:dyDescent="0.4">
      <c r="H187" s="24"/>
      <c r="I187" s="24"/>
      <c r="J187" s="24"/>
      <c r="L187" s="24"/>
      <c r="M187" s="24"/>
      <c r="N187" s="24"/>
    </row>
    <row r="188" spans="8:14" ht="20.100000000000001" customHeight="1" x14ac:dyDescent="0.4">
      <c r="H188" s="24"/>
      <c r="I188" s="24"/>
      <c r="J188" s="24"/>
      <c r="L188" s="24"/>
      <c r="M188" s="24"/>
      <c r="N188" s="24"/>
    </row>
    <row r="189" spans="8:14" ht="20.100000000000001" customHeight="1" x14ac:dyDescent="0.4">
      <c r="H189" s="24"/>
      <c r="I189" s="24"/>
      <c r="J189" s="24"/>
      <c r="L189" s="24"/>
      <c r="M189" s="24"/>
      <c r="N189" s="24"/>
    </row>
    <row r="190" spans="8:14" ht="20.100000000000001" customHeight="1" x14ac:dyDescent="0.4">
      <c r="H190" s="24"/>
      <c r="I190" s="24"/>
      <c r="J190" s="24"/>
      <c r="L190" s="24"/>
      <c r="M190" s="24"/>
      <c r="N190" s="24"/>
    </row>
    <row r="191" spans="8:14" ht="20.100000000000001" customHeight="1" x14ac:dyDescent="0.4">
      <c r="H191" s="24"/>
      <c r="I191" s="24"/>
      <c r="J191" s="24"/>
      <c r="L191" s="24"/>
      <c r="M191" s="24"/>
      <c r="N191" s="24"/>
    </row>
    <row r="192" spans="8:14" ht="20.100000000000001" customHeight="1" x14ac:dyDescent="0.4">
      <c r="H192" s="24"/>
      <c r="I192" s="24"/>
      <c r="J192" s="24"/>
      <c r="L192" s="24"/>
      <c r="M192" s="24"/>
      <c r="N192" s="24"/>
    </row>
    <row r="193" spans="8:14" ht="20.100000000000001" customHeight="1" x14ac:dyDescent="0.4">
      <c r="H193" s="24"/>
      <c r="I193" s="24"/>
      <c r="J193" s="24"/>
      <c r="L193" s="24"/>
      <c r="M193" s="24"/>
      <c r="N193" s="24"/>
    </row>
    <row r="194" spans="8:14" ht="20.100000000000001" customHeight="1" x14ac:dyDescent="0.4">
      <c r="H194" s="24"/>
      <c r="I194" s="24"/>
      <c r="J194" s="24"/>
      <c r="L194" s="24"/>
      <c r="M194" s="24"/>
      <c r="N194" s="24"/>
    </row>
    <row r="195" spans="8:14" ht="20.100000000000001" customHeight="1" x14ac:dyDescent="0.4">
      <c r="H195" s="24"/>
      <c r="I195" s="24"/>
      <c r="J195" s="24"/>
      <c r="L195" s="24"/>
      <c r="M195" s="24"/>
      <c r="N195" s="24"/>
    </row>
    <row r="196" spans="8:14" ht="20.100000000000001" customHeight="1" x14ac:dyDescent="0.4">
      <c r="H196" s="24"/>
      <c r="I196" s="24"/>
      <c r="J196" s="24"/>
      <c r="L196" s="24"/>
      <c r="M196" s="24"/>
      <c r="N196" s="24"/>
    </row>
    <row r="197" spans="8:14" ht="20.100000000000001" customHeight="1" x14ac:dyDescent="0.4">
      <c r="H197" s="24"/>
      <c r="I197" s="24"/>
      <c r="J197" s="24"/>
      <c r="L197" s="24"/>
      <c r="M197" s="24"/>
      <c r="N197" s="24"/>
    </row>
    <row r="198" spans="8:14" ht="20.100000000000001" customHeight="1" x14ac:dyDescent="0.4">
      <c r="H198" s="24"/>
      <c r="I198" s="24"/>
      <c r="J198" s="24"/>
      <c r="L198" s="24"/>
      <c r="M198" s="24"/>
      <c r="N198" s="24"/>
    </row>
    <row r="199" spans="8:14" ht="20.100000000000001" customHeight="1" x14ac:dyDescent="0.4">
      <c r="H199" s="24"/>
      <c r="I199" s="24"/>
      <c r="J199" s="24"/>
      <c r="L199" s="24"/>
      <c r="M199" s="24"/>
      <c r="N199" s="24"/>
    </row>
    <row r="200" spans="8:14" ht="20.100000000000001" customHeight="1" x14ac:dyDescent="0.4">
      <c r="H200" s="24"/>
      <c r="I200" s="24"/>
      <c r="J200" s="24"/>
      <c r="L200" s="24"/>
      <c r="M200" s="24"/>
      <c r="N200" s="24"/>
    </row>
  </sheetData>
  <mergeCells count="4">
    <mergeCell ref="D1:F1"/>
    <mergeCell ref="L2:N2"/>
    <mergeCell ref="P2:R2"/>
    <mergeCell ref="H2:J2"/>
  </mergeCells>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boBox1">
          <controlPr defaultSize="0" autoLine="0" autoPict="0" r:id="rId5">
            <anchor moveWithCells="1">
              <from>
                <xdr:col>4</xdr:col>
                <xdr:colOff>0</xdr:colOff>
                <xdr:row>1</xdr:row>
                <xdr:rowOff>0</xdr:rowOff>
              </from>
              <to>
                <xdr:col>6</xdr:col>
                <xdr:colOff>0</xdr:colOff>
                <xdr:row>2</xdr:row>
                <xdr:rowOff>0</xdr:rowOff>
              </to>
            </anchor>
          </controlPr>
        </control>
      </mc:Choice>
      <mc:Fallback>
        <control shapeId="6145" r:id="rId4" name="ComboBox1"/>
      </mc:Fallback>
    </mc:AlternateContent>
    <mc:AlternateContent xmlns:mc="http://schemas.openxmlformats.org/markup-compatibility/2006">
      <mc:Choice Requires="x14">
        <control shapeId="6146" r:id="rId6" name="ComboBox2">
          <controlPr defaultSize="0" autoLine="0" r:id="rId5">
            <anchor moveWithCells="1">
              <from>
                <xdr:col>4</xdr:col>
                <xdr:colOff>0</xdr:colOff>
                <xdr:row>3</xdr:row>
                <xdr:rowOff>0</xdr:rowOff>
              </from>
              <to>
                <xdr:col>6</xdr:col>
                <xdr:colOff>0</xdr:colOff>
                <xdr:row>4</xdr:row>
                <xdr:rowOff>0</xdr:rowOff>
              </to>
            </anchor>
          </controlPr>
        </control>
      </mc:Choice>
      <mc:Fallback>
        <control shapeId="6146" r:id="rId6" name="ComboBox2"/>
      </mc:Fallback>
    </mc:AlternateContent>
    <mc:AlternateContent xmlns:mc="http://schemas.openxmlformats.org/markup-compatibility/2006">
      <mc:Choice Requires="x14">
        <control shapeId="6147" r:id="rId7" name="ToggleButton1">
          <controlPr defaultSize="0" autoLine="0" autoPict="0" r:id="rId8">
            <anchor moveWithCells="1">
              <from>
                <xdr:col>3</xdr:col>
                <xdr:colOff>0</xdr:colOff>
                <xdr:row>5</xdr:row>
                <xdr:rowOff>0</xdr:rowOff>
              </from>
              <to>
                <xdr:col>4</xdr:col>
                <xdr:colOff>0</xdr:colOff>
                <xdr:row>6</xdr:row>
                <xdr:rowOff>123825</xdr:rowOff>
              </to>
            </anchor>
          </controlPr>
        </control>
      </mc:Choice>
      <mc:Fallback>
        <control shapeId="6147" r:id="rId7" name="Toggle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0D34-E0EF-4852-968B-07A02EC74F2A}">
  <sheetPr codeName="Sheet1"/>
  <dimension ref="A1:T42"/>
  <sheetViews>
    <sheetView workbookViewId="0">
      <pane ySplit="1" topLeftCell="A2" activePane="bottomLeft" state="frozen"/>
      <selection activeCell="J53" sqref="J53"/>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20</v>
      </c>
      <c r="B2" s="14">
        <v>0</v>
      </c>
      <c r="C2" s="12">
        <v>0</v>
      </c>
      <c r="D2" s="1" t="s">
        <v>21</v>
      </c>
      <c r="E2" s="9">
        <v>0</v>
      </c>
      <c r="F2" s="1" t="s">
        <v>22</v>
      </c>
      <c r="G2" s="9">
        <v>2.3171296296296297E-2</v>
      </c>
      <c r="H2" s="1" t="s">
        <v>23</v>
      </c>
      <c r="I2" s="9">
        <v>0</v>
      </c>
      <c r="J2" s="1" t="s">
        <v>24</v>
      </c>
      <c r="K2" s="9">
        <v>3.5879629629629629E-4</v>
      </c>
      <c r="L2" s="9">
        <v>3.5879629629629629E-4</v>
      </c>
      <c r="M2" s="13">
        <v>1</v>
      </c>
      <c r="N2" s="11"/>
      <c r="O2" s="12"/>
      <c r="P2" s="11">
        <v>0</v>
      </c>
      <c r="Q2" s="10">
        <v>0.32340277777777776</v>
      </c>
      <c r="R2" s="10">
        <v>0</v>
      </c>
      <c r="S2" s="9">
        <v>3.5636574074074077E-2</v>
      </c>
      <c r="T2" s="9">
        <v>4.6979166666666669E-2</v>
      </c>
    </row>
    <row r="3" spans="1:20" x14ac:dyDescent="0.4">
      <c r="A3" s="1" t="s">
        <v>25</v>
      </c>
      <c r="B3" s="14">
        <v>67</v>
      </c>
      <c r="C3" s="12">
        <v>13.4</v>
      </c>
      <c r="D3" s="12">
        <v>2.5</v>
      </c>
      <c r="E3" s="9">
        <v>1.6400462962962964E-2</v>
      </c>
      <c r="F3" s="1" t="s">
        <v>26</v>
      </c>
      <c r="G3" s="9">
        <v>1.4768518518518519E-2</v>
      </c>
      <c r="H3" s="1" t="s">
        <v>27</v>
      </c>
      <c r="I3" s="9">
        <v>1.25E-3</v>
      </c>
      <c r="J3" s="1" t="s">
        <v>28</v>
      </c>
      <c r="K3" s="9">
        <v>3.8194444444444446E-4</v>
      </c>
      <c r="L3" s="9">
        <v>9.4907407407407408E-4</v>
      </c>
      <c r="M3" s="13">
        <v>27</v>
      </c>
      <c r="N3" s="11">
        <v>0.40298507462686567</v>
      </c>
      <c r="O3" s="12">
        <v>1.8294131683981347</v>
      </c>
      <c r="P3" s="11">
        <v>0.93726290972449389</v>
      </c>
      <c r="Q3" s="10">
        <v>0.325625</v>
      </c>
      <c r="R3" s="10">
        <v>0.30519675925925926</v>
      </c>
      <c r="S3" s="9">
        <v>1.4837962962962963E-2</v>
      </c>
      <c r="T3" s="9">
        <v>4.9085648148148149E-2</v>
      </c>
    </row>
    <row r="4" spans="1:20" x14ac:dyDescent="0.4">
      <c r="A4" s="1" t="s">
        <v>29</v>
      </c>
      <c r="B4" s="14">
        <v>45</v>
      </c>
      <c r="C4" s="12">
        <v>15</v>
      </c>
      <c r="D4" s="12">
        <v>2.7</v>
      </c>
      <c r="E4" s="9">
        <v>1.5347222222222222E-2</v>
      </c>
      <c r="F4" s="1" t="s">
        <v>30</v>
      </c>
      <c r="G4" s="9">
        <v>1.3414351851851853E-2</v>
      </c>
      <c r="H4" s="1" t="s">
        <v>31</v>
      </c>
      <c r="I4" s="9">
        <v>1.3310185185185185E-3</v>
      </c>
      <c r="J4" s="1" t="s">
        <v>32</v>
      </c>
      <c r="K4" s="9">
        <v>6.018518518518519E-4</v>
      </c>
      <c r="L4" s="9">
        <v>1.0879629629629629E-3</v>
      </c>
      <c r="M4" s="13">
        <v>25</v>
      </c>
      <c r="N4" s="11">
        <v>0.55555555555555558</v>
      </c>
      <c r="O4" s="12">
        <v>2.0483766633909073</v>
      </c>
      <c r="P4" s="11">
        <v>0.92911829950065039</v>
      </c>
      <c r="Q4" s="10">
        <v>0.32840277777777777</v>
      </c>
      <c r="R4" s="10">
        <v>0.30511574074074072</v>
      </c>
      <c r="S4" s="9">
        <v>1.4965277777777777E-2</v>
      </c>
      <c r="T4" s="9">
        <v>4.8888888888888891E-2</v>
      </c>
    </row>
    <row r="5" spans="1:20" x14ac:dyDescent="0.4">
      <c r="A5" s="1" t="s">
        <v>33</v>
      </c>
      <c r="B5" s="14">
        <v>10</v>
      </c>
      <c r="C5" s="12">
        <v>10</v>
      </c>
      <c r="D5" s="12">
        <v>2.4</v>
      </c>
      <c r="E5" s="9">
        <v>1.712962962962963E-2</v>
      </c>
      <c r="F5" s="1" t="s">
        <v>34</v>
      </c>
      <c r="G5" s="9">
        <v>1.2812499999999999E-2</v>
      </c>
      <c r="H5" s="1" t="s">
        <v>35</v>
      </c>
      <c r="I5" s="9">
        <v>3.0324074074074073E-3</v>
      </c>
      <c r="J5" s="1" t="s">
        <v>36</v>
      </c>
      <c r="K5" s="9">
        <v>1.2962962962962963E-3</v>
      </c>
      <c r="L5" s="9">
        <v>2.5810185185185185E-3</v>
      </c>
      <c r="M5" s="13">
        <v>5</v>
      </c>
      <c r="N5" s="11">
        <v>0.5</v>
      </c>
      <c r="O5" s="12">
        <v>1.5903557294442656</v>
      </c>
      <c r="P5" s="11">
        <v>0.82564103368400388</v>
      </c>
      <c r="Q5" s="10">
        <v>0.31732638888888887</v>
      </c>
      <c r="R5" s="10">
        <v>0.26199074074074075</v>
      </c>
      <c r="S5" s="9">
        <v>1.7094907407407406E-2</v>
      </c>
      <c r="T5" s="9">
        <v>4.9618055555555554E-2</v>
      </c>
    </row>
    <row r="6" spans="1:20" x14ac:dyDescent="0.4">
      <c r="A6" s="1" t="s">
        <v>37</v>
      </c>
      <c r="B6" s="14">
        <v>45</v>
      </c>
      <c r="C6" s="12">
        <v>11.25</v>
      </c>
      <c r="D6" s="12">
        <v>2.9</v>
      </c>
      <c r="E6" s="9">
        <v>1.4212962962962964E-2</v>
      </c>
      <c r="F6" s="1" t="s">
        <v>38</v>
      </c>
      <c r="G6" s="9">
        <v>1.2719907407407407E-2</v>
      </c>
      <c r="H6" s="1" t="s">
        <v>39</v>
      </c>
      <c r="I6" s="9">
        <v>1.0416666666666667E-3</v>
      </c>
      <c r="J6" s="1" t="s">
        <v>40</v>
      </c>
      <c r="K6" s="9">
        <v>4.5138888888888887E-4</v>
      </c>
      <c r="L6" s="9">
        <v>1.1921296296296296E-3</v>
      </c>
      <c r="M6" s="13">
        <v>17</v>
      </c>
      <c r="N6" s="11">
        <v>0.37777777777777777</v>
      </c>
      <c r="O6" s="12">
        <v>1.9660626040450646</v>
      </c>
      <c r="P6" s="11">
        <v>0.73239534893849667</v>
      </c>
      <c r="Q6" s="10">
        <v>0.32553240740740741</v>
      </c>
      <c r="R6" s="10">
        <v>0.23842592592592593</v>
      </c>
      <c r="S6" s="9">
        <v>1.6562500000000001E-2</v>
      </c>
      <c r="T6" s="9">
        <v>4.8541666666666664E-2</v>
      </c>
    </row>
    <row r="7" spans="1:20" x14ac:dyDescent="0.4">
      <c r="A7" s="1" t="s">
        <v>41</v>
      </c>
      <c r="B7" s="14">
        <v>42</v>
      </c>
      <c r="C7" s="12">
        <v>14</v>
      </c>
      <c r="D7" s="12">
        <v>2.9</v>
      </c>
      <c r="E7" s="9">
        <v>1.3923611111111111E-2</v>
      </c>
      <c r="F7" s="1" t="s">
        <v>42</v>
      </c>
      <c r="G7" s="9">
        <v>1.2604166666666666E-2</v>
      </c>
      <c r="H7" s="1" t="s">
        <v>43</v>
      </c>
      <c r="I7" s="9">
        <v>1.1458333333333333E-3</v>
      </c>
      <c r="J7" s="1" t="s">
        <v>44</v>
      </c>
      <c r="K7" s="9">
        <v>1.8518518518518518E-4</v>
      </c>
      <c r="L7" s="9">
        <v>5.2083333333333333E-4</v>
      </c>
      <c r="M7" s="13">
        <v>15</v>
      </c>
      <c r="N7" s="11">
        <v>0.35714285714285715</v>
      </c>
      <c r="O7" s="12">
        <v>2.0713790082451022</v>
      </c>
      <c r="P7" s="11">
        <v>0.86220896725863538</v>
      </c>
      <c r="Q7" s="10">
        <v>0.32662037037037039</v>
      </c>
      <c r="R7" s="10">
        <v>0.28162037037037035</v>
      </c>
      <c r="S7" s="9">
        <v>2.1469907407407406E-2</v>
      </c>
      <c r="T7" s="9">
        <v>4.2303240740740738E-2</v>
      </c>
    </row>
    <row r="8" spans="1:20" x14ac:dyDescent="0.4">
      <c r="A8" s="1" t="s">
        <v>45</v>
      </c>
      <c r="B8" s="14">
        <v>78</v>
      </c>
      <c r="C8" s="12">
        <v>15.6</v>
      </c>
      <c r="D8" s="12">
        <v>3.3</v>
      </c>
      <c r="E8" s="9">
        <v>1.238425925925926E-2</v>
      </c>
      <c r="F8" s="1" t="s">
        <v>46</v>
      </c>
      <c r="G8" s="9">
        <v>1.1782407407407408E-2</v>
      </c>
      <c r="H8" s="1" t="s">
        <v>47</v>
      </c>
      <c r="I8" s="9">
        <v>4.861111111111111E-4</v>
      </c>
      <c r="J8" s="1" t="s">
        <v>48</v>
      </c>
      <c r="K8" s="9">
        <v>1.1574074074074075E-4</v>
      </c>
      <c r="L8" s="9">
        <v>4.3981481481481481E-4</v>
      </c>
      <c r="M8" s="13">
        <v>20</v>
      </c>
      <c r="N8" s="11">
        <v>0.25641025641025639</v>
      </c>
      <c r="O8" s="12">
        <v>2.1222973067193123</v>
      </c>
      <c r="P8" s="11">
        <v>0.93379679515611047</v>
      </c>
      <c r="Q8" s="10">
        <v>0.32798611111111109</v>
      </c>
      <c r="R8" s="10">
        <v>0.30627314814814816</v>
      </c>
      <c r="S8" s="9">
        <v>1.9872685185185184E-2</v>
      </c>
      <c r="T8" s="9">
        <v>4.8402777777777781E-2</v>
      </c>
    </row>
    <row r="9" spans="1:20" x14ac:dyDescent="0.4">
      <c r="A9" s="1" t="s">
        <v>49</v>
      </c>
      <c r="B9" s="14">
        <v>62</v>
      </c>
      <c r="C9" s="12">
        <v>15.5</v>
      </c>
      <c r="D9" s="12">
        <v>3.2</v>
      </c>
      <c r="E9" s="9">
        <v>1.2858796296296297E-2</v>
      </c>
      <c r="F9" s="1" t="s">
        <v>50</v>
      </c>
      <c r="G9" s="9">
        <v>1.1493055555555555E-2</v>
      </c>
      <c r="H9" s="1" t="s">
        <v>51</v>
      </c>
      <c r="I9" s="9">
        <v>1.238425925925926E-3</v>
      </c>
      <c r="J9" s="1" t="s">
        <v>52</v>
      </c>
      <c r="K9" s="9">
        <v>1.3888888888888889E-4</v>
      </c>
      <c r="L9" s="9">
        <v>3.0092592592592595E-4</v>
      </c>
      <c r="M9" s="13">
        <v>29</v>
      </c>
      <c r="N9" s="11">
        <v>0.46774193548387094</v>
      </c>
      <c r="O9" s="12">
        <v>2.0883180777892867</v>
      </c>
      <c r="P9" s="11">
        <v>0.93627673537245615</v>
      </c>
      <c r="Q9" s="10">
        <v>0.33031250000000001</v>
      </c>
      <c r="R9" s="10">
        <v>0.30925925925925923</v>
      </c>
      <c r="S9" s="9">
        <v>1.5821759259259258E-2</v>
      </c>
      <c r="T9" s="9">
        <v>4.8564814814814818E-2</v>
      </c>
    </row>
    <row r="10" spans="1:20" x14ac:dyDescent="0.4">
      <c r="A10" s="1" t="s">
        <v>53</v>
      </c>
      <c r="B10" s="14">
        <v>55</v>
      </c>
      <c r="C10" s="12">
        <v>13.75</v>
      </c>
      <c r="D10" s="12">
        <v>3</v>
      </c>
      <c r="E10" s="9">
        <v>1.34375E-2</v>
      </c>
      <c r="F10" s="1" t="s">
        <v>54</v>
      </c>
      <c r="G10" s="9">
        <v>1.1412037037037037E-2</v>
      </c>
      <c r="H10" s="1" t="s">
        <v>55</v>
      </c>
      <c r="I10" s="9">
        <v>1.724537037037037E-3</v>
      </c>
      <c r="J10" s="1" t="s">
        <v>56</v>
      </c>
      <c r="K10" s="9">
        <v>3.0092592592592595E-4</v>
      </c>
      <c r="L10" s="9">
        <v>5.7870370370370367E-4</v>
      </c>
      <c r="M10" s="13">
        <v>28</v>
      </c>
      <c r="N10" s="11">
        <v>0.50909090909090904</v>
      </c>
      <c r="O10" s="12">
        <v>2.0839191505465613</v>
      </c>
      <c r="P10" s="11">
        <v>0.86160293851494307</v>
      </c>
      <c r="Q10" s="10">
        <v>0.31908564814814816</v>
      </c>
      <c r="R10" s="10">
        <v>0.27491898148148147</v>
      </c>
      <c r="S10" s="9">
        <v>1.4664351851851852E-2</v>
      </c>
      <c r="T10" s="9">
        <v>4.971064814814815E-2</v>
      </c>
    </row>
    <row r="11" spans="1:20" x14ac:dyDescent="0.4">
      <c r="A11" s="1" t="s">
        <v>57</v>
      </c>
      <c r="B11" s="14">
        <v>24</v>
      </c>
      <c r="C11" s="12">
        <v>12</v>
      </c>
      <c r="D11" s="12">
        <v>3.2</v>
      </c>
      <c r="E11" s="9">
        <v>1.2743055555555556E-2</v>
      </c>
      <c r="F11" s="1" t="s">
        <v>58</v>
      </c>
      <c r="G11" s="9">
        <v>1.1296296296296296E-2</v>
      </c>
      <c r="H11" s="1" t="s">
        <v>59</v>
      </c>
      <c r="I11" s="9">
        <v>1.4351851851851852E-3</v>
      </c>
      <c r="J11" s="1" t="s">
        <v>60</v>
      </c>
      <c r="K11" s="9">
        <v>1.1574074074074073E-5</v>
      </c>
      <c r="L11" s="9">
        <v>1.1574074074074073E-5</v>
      </c>
      <c r="M11" s="13">
        <v>10</v>
      </c>
      <c r="N11" s="11">
        <v>0.41666666666666669</v>
      </c>
      <c r="O11" s="12">
        <v>1.7116930766314096</v>
      </c>
      <c r="P11" s="11">
        <v>0.90841715295165015</v>
      </c>
      <c r="Q11" s="10">
        <v>0.32156249999999997</v>
      </c>
      <c r="R11" s="10">
        <v>0.29210648148148149</v>
      </c>
      <c r="S11" s="9">
        <v>1.9895833333333335E-2</v>
      </c>
      <c r="T11" s="9">
        <v>4.8587962962962965E-2</v>
      </c>
    </row>
    <row r="12" spans="1:20" x14ac:dyDescent="0.4">
      <c r="A12" s="1" t="s">
        <v>61</v>
      </c>
      <c r="B12" s="14">
        <v>63</v>
      </c>
      <c r="C12" s="12">
        <v>15.75</v>
      </c>
      <c r="D12" s="12">
        <v>3.3</v>
      </c>
      <c r="E12" s="9">
        <v>1.2256944444444445E-2</v>
      </c>
      <c r="F12" s="1" t="s">
        <v>62</v>
      </c>
      <c r="G12" s="9">
        <v>1.1168981481481481E-2</v>
      </c>
      <c r="H12" s="1" t="s">
        <v>63</v>
      </c>
      <c r="I12" s="9">
        <v>9.7222222222222219E-4</v>
      </c>
      <c r="J12" s="1" t="s">
        <v>64</v>
      </c>
      <c r="K12" s="9">
        <v>1.1574074074074075E-4</v>
      </c>
      <c r="L12" s="9">
        <v>3.0092592592592595E-4</v>
      </c>
      <c r="M12" s="13">
        <v>25</v>
      </c>
      <c r="N12" s="11">
        <v>0.3968253968253968</v>
      </c>
      <c r="O12" s="12">
        <v>2.1812611890620253</v>
      </c>
      <c r="P12" s="11">
        <v>0.8958316493212054</v>
      </c>
      <c r="Q12" s="10">
        <v>0.33584490740740741</v>
      </c>
      <c r="R12" s="10">
        <v>0.30085648148148147</v>
      </c>
      <c r="S12" s="9">
        <v>1.9895833333333335E-2</v>
      </c>
      <c r="T12" s="9">
        <v>4.880787037037037E-2</v>
      </c>
    </row>
    <row r="13" spans="1:20" x14ac:dyDescent="0.4">
      <c r="A13" s="1" t="s">
        <v>65</v>
      </c>
      <c r="B13" s="14">
        <v>57</v>
      </c>
      <c r="C13" s="12">
        <v>14.25</v>
      </c>
      <c r="D13" s="12">
        <v>3.4</v>
      </c>
      <c r="E13" s="9">
        <v>1.21875E-2</v>
      </c>
      <c r="F13" s="1" t="s">
        <v>66</v>
      </c>
      <c r="G13" s="9">
        <v>1.1157407407407408E-2</v>
      </c>
      <c r="H13" s="1" t="s">
        <v>67</v>
      </c>
      <c r="I13" s="9">
        <v>9.3749999999999997E-4</v>
      </c>
      <c r="J13" s="1" t="s">
        <v>68</v>
      </c>
      <c r="K13" s="9">
        <v>9.2592592592592588E-5</v>
      </c>
      <c r="L13" s="9">
        <v>2.3148148148148149E-4</v>
      </c>
      <c r="M13" s="13">
        <v>22</v>
      </c>
      <c r="N13" s="11">
        <v>0.38596491228070173</v>
      </c>
      <c r="O13" s="12">
        <v>2.0154806396337999</v>
      </c>
      <c r="P13" s="11">
        <v>0.88754226783809309</v>
      </c>
      <c r="Q13" s="10">
        <v>0.3319212962962963</v>
      </c>
      <c r="R13" s="10">
        <v>0.2945949074074074</v>
      </c>
      <c r="S13" s="9">
        <v>1.6145833333333335E-2</v>
      </c>
      <c r="T13" s="9">
        <v>4.853009259259259E-2</v>
      </c>
    </row>
    <row r="14" spans="1:20" x14ac:dyDescent="0.4">
      <c r="A14" s="1" t="s">
        <v>69</v>
      </c>
      <c r="B14" s="14">
        <v>74</v>
      </c>
      <c r="C14" s="12">
        <v>14.8</v>
      </c>
      <c r="D14" s="12">
        <v>3</v>
      </c>
      <c r="E14" s="9">
        <v>1.3645833333333333E-2</v>
      </c>
      <c r="F14" s="1" t="s">
        <v>70</v>
      </c>
      <c r="G14" s="9">
        <v>1.1157407407407408E-2</v>
      </c>
      <c r="H14" s="1" t="s">
        <v>71</v>
      </c>
      <c r="I14" s="9">
        <v>2.2106481481481482E-3</v>
      </c>
      <c r="J14" s="1" t="s">
        <v>72</v>
      </c>
      <c r="K14" s="9">
        <v>2.8935185185185184E-4</v>
      </c>
      <c r="L14" s="9">
        <v>5.4398148148148144E-4</v>
      </c>
      <c r="M14" s="13">
        <v>39</v>
      </c>
      <c r="N14" s="11">
        <v>0.52702702702702697</v>
      </c>
      <c r="O14" s="12">
        <v>2.080325734029933</v>
      </c>
      <c r="P14" s="11">
        <v>0.90629578366186458</v>
      </c>
      <c r="Q14" s="10">
        <v>0.32707175925925924</v>
      </c>
      <c r="R14" s="10">
        <v>0.2964236111111111</v>
      </c>
      <c r="S14" s="9">
        <v>1.8425925925925925E-2</v>
      </c>
      <c r="T14" s="9">
        <v>4.8692129629629627E-2</v>
      </c>
    </row>
    <row r="15" spans="1:20" x14ac:dyDescent="0.4">
      <c r="A15" s="1" t="s">
        <v>73</v>
      </c>
      <c r="B15" s="14">
        <v>71</v>
      </c>
      <c r="C15" s="12">
        <v>14.2</v>
      </c>
      <c r="D15" s="12">
        <v>3.4</v>
      </c>
      <c r="E15" s="9">
        <v>1.207175925925926E-2</v>
      </c>
      <c r="F15" s="1" t="s">
        <v>74</v>
      </c>
      <c r="G15" s="9">
        <v>1.1134259259259259E-2</v>
      </c>
      <c r="H15" s="1" t="s">
        <v>75</v>
      </c>
      <c r="I15" s="9">
        <v>7.291666666666667E-4</v>
      </c>
      <c r="J15" s="1" t="s">
        <v>76</v>
      </c>
      <c r="K15" s="9">
        <v>2.0833333333333335E-4</v>
      </c>
      <c r="L15" s="9">
        <v>6.2500000000000001E-4</v>
      </c>
      <c r="M15" s="13">
        <v>24</v>
      </c>
      <c r="N15" s="11">
        <v>0.3380281690140845</v>
      </c>
      <c r="O15" s="12">
        <v>2.1148023255544568</v>
      </c>
      <c r="P15" s="11">
        <v>0.8977737021129889</v>
      </c>
      <c r="Q15" s="10">
        <v>0.31163194444444442</v>
      </c>
      <c r="R15" s="10">
        <v>0.27976851851851853</v>
      </c>
      <c r="S15" s="9">
        <v>2.537037037037037E-2</v>
      </c>
      <c r="T15" s="9">
        <v>4.3576388888888887E-2</v>
      </c>
    </row>
    <row r="16" spans="1:20" x14ac:dyDescent="0.4">
      <c r="A16" s="1" t="s">
        <v>77</v>
      </c>
      <c r="B16" s="14">
        <v>77</v>
      </c>
      <c r="C16" s="12">
        <v>15.4</v>
      </c>
      <c r="D16" s="12">
        <v>3.3</v>
      </c>
      <c r="E16" s="9">
        <v>1.2361111111111111E-2</v>
      </c>
      <c r="F16" s="1" t="s">
        <v>78</v>
      </c>
      <c r="G16" s="9">
        <v>1.0983796296296297E-2</v>
      </c>
      <c r="H16" s="1" t="s">
        <v>79</v>
      </c>
      <c r="I16" s="9">
        <v>1.2731481481481483E-3</v>
      </c>
      <c r="J16" s="1" t="s">
        <v>80</v>
      </c>
      <c r="K16" s="9">
        <v>1.0416666666666667E-4</v>
      </c>
      <c r="L16" s="9">
        <v>3.0092592592592595E-4</v>
      </c>
      <c r="M16" s="13">
        <v>27</v>
      </c>
      <c r="N16" s="11">
        <v>0.35064935064935066</v>
      </c>
      <c r="O16" s="12">
        <v>2.1202284247827166</v>
      </c>
      <c r="P16" s="11">
        <v>0.9338972310123389</v>
      </c>
      <c r="Q16" s="10">
        <v>0.32406249999999998</v>
      </c>
      <c r="R16" s="10">
        <v>0.3026388888888889</v>
      </c>
      <c r="S16" s="9">
        <v>1.3506944444444445E-2</v>
      </c>
      <c r="T16" s="9">
        <v>4.866898148148148E-2</v>
      </c>
    </row>
    <row r="17" spans="1:20" x14ac:dyDescent="0.4">
      <c r="A17" s="1" t="s">
        <v>81</v>
      </c>
      <c r="B17" s="14">
        <v>57</v>
      </c>
      <c r="C17" s="12">
        <v>11.4</v>
      </c>
      <c r="D17" s="12">
        <v>2.9</v>
      </c>
      <c r="E17" s="9">
        <v>1.4143518518518519E-2</v>
      </c>
      <c r="F17" s="1" t="s">
        <v>82</v>
      </c>
      <c r="G17" s="9">
        <v>1.0520833333333333E-2</v>
      </c>
      <c r="H17" s="1" t="s">
        <v>83</v>
      </c>
      <c r="I17" s="9">
        <v>2.2685185185185187E-3</v>
      </c>
      <c r="J17" s="1" t="s">
        <v>84</v>
      </c>
      <c r="K17" s="9">
        <v>1.3657407407407407E-3</v>
      </c>
      <c r="L17" s="9">
        <v>2.5925925925925925E-3</v>
      </c>
      <c r="M17" s="13">
        <v>30</v>
      </c>
      <c r="N17" s="11">
        <v>0.52631578947368418</v>
      </c>
      <c r="O17" s="12">
        <v>2.0024379779966806</v>
      </c>
      <c r="P17" s="11">
        <v>0.75197573344192981</v>
      </c>
      <c r="Q17" s="10">
        <v>0.31545138888888891</v>
      </c>
      <c r="R17" s="10">
        <v>0.23721064814814816</v>
      </c>
      <c r="S17" s="9">
        <v>2.3472222222222221E-2</v>
      </c>
      <c r="T17" s="9">
        <v>0.05</v>
      </c>
    </row>
    <row r="18" spans="1:20" x14ac:dyDescent="0.4">
      <c r="A18" s="1" t="s">
        <v>85</v>
      </c>
      <c r="B18" s="14">
        <v>62</v>
      </c>
      <c r="C18" s="12">
        <v>12.4</v>
      </c>
      <c r="D18" s="12">
        <v>3.4</v>
      </c>
      <c r="E18" s="9">
        <v>1.1979166666666667E-2</v>
      </c>
      <c r="F18" s="1" t="s">
        <v>86</v>
      </c>
      <c r="G18" s="9">
        <v>1.0486111111111111E-2</v>
      </c>
      <c r="H18" s="1" t="s">
        <v>87</v>
      </c>
      <c r="I18" s="9">
        <v>1.3425925925925925E-3</v>
      </c>
      <c r="J18" s="1" t="s">
        <v>88</v>
      </c>
      <c r="K18" s="9">
        <v>1.5046296296296297E-4</v>
      </c>
      <c r="L18" s="9">
        <v>4.7453703703703704E-4</v>
      </c>
      <c r="M18" s="13">
        <v>20</v>
      </c>
      <c r="N18" s="11">
        <v>0.32258064516129031</v>
      </c>
      <c r="O18" s="12">
        <v>2.2345855495559692</v>
      </c>
      <c r="P18" s="11">
        <v>0.70661472031378336</v>
      </c>
      <c r="Q18" s="10">
        <v>0.32721064814814815</v>
      </c>
      <c r="R18" s="10">
        <v>0.23121527777777778</v>
      </c>
      <c r="S18" s="9">
        <v>2.6018518518518517E-2</v>
      </c>
      <c r="T18" s="9">
        <v>4.9826388888888892E-2</v>
      </c>
    </row>
    <row r="19" spans="1:20" x14ac:dyDescent="0.4">
      <c r="A19" s="1" t="s">
        <v>89</v>
      </c>
      <c r="B19" s="14">
        <v>78</v>
      </c>
      <c r="C19" s="12">
        <v>15.6</v>
      </c>
      <c r="D19" s="12">
        <v>3.6</v>
      </c>
      <c r="E19" s="9">
        <v>1.1516203703703704E-2</v>
      </c>
      <c r="F19" s="1" t="s">
        <v>90</v>
      </c>
      <c r="G19" s="9">
        <v>1.0347222222222223E-2</v>
      </c>
      <c r="H19" s="1" t="s">
        <v>91</v>
      </c>
      <c r="I19" s="9">
        <v>8.1018518518518516E-4</v>
      </c>
      <c r="J19" s="1" t="s">
        <v>92</v>
      </c>
      <c r="K19" s="9">
        <v>3.7037037037037035E-4</v>
      </c>
      <c r="L19" s="9">
        <v>7.1759259259259259E-4</v>
      </c>
      <c r="M19" s="13">
        <v>40</v>
      </c>
      <c r="N19" s="11">
        <v>0.51282051282051277</v>
      </c>
      <c r="O19" s="12">
        <v>2.3113014748465743</v>
      </c>
      <c r="P19" s="11">
        <v>0.87588475792739906</v>
      </c>
      <c r="Q19" s="10">
        <v>0.3210763888888889</v>
      </c>
      <c r="R19" s="10">
        <v>0.28122685185185187</v>
      </c>
      <c r="S19" s="9">
        <v>1.9108796296296297E-2</v>
      </c>
      <c r="T19" s="9">
        <v>4.9027777777777781E-2</v>
      </c>
    </row>
    <row r="20" spans="1:20" x14ac:dyDescent="0.4">
      <c r="A20" s="1" t="s">
        <v>93</v>
      </c>
      <c r="B20" s="14">
        <v>15</v>
      </c>
      <c r="C20" s="12">
        <v>7.5</v>
      </c>
      <c r="D20" s="12">
        <v>3.9</v>
      </c>
      <c r="E20" s="9">
        <v>1.0497685185185185E-2</v>
      </c>
      <c r="F20" s="1" t="s">
        <v>94</v>
      </c>
      <c r="G20" s="9">
        <v>1.0173611111111111E-2</v>
      </c>
      <c r="H20" s="1" t="s">
        <v>95</v>
      </c>
      <c r="I20" s="9">
        <v>2.5462962962962961E-4</v>
      </c>
      <c r="J20" s="1" t="s">
        <v>96</v>
      </c>
      <c r="K20" s="9">
        <v>6.9444444444444444E-5</v>
      </c>
      <c r="L20" s="9">
        <v>1.0069444444444444E-3</v>
      </c>
      <c r="M20" s="13">
        <v>1</v>
      </c>
      <c r="N20" s="11">
        <v>6.6666666666666666E-2</v>
      </c>
      <c r="O20" s="12">
        <v>1.9582816383245292</v>
      </c>
      <c r="P20" s="11">
        <v>0.49874495319363887</v>
      </c>
      <c r="Q20" s="10">
        <v>0.31996527777777778</v>
      </c>
      <c r="R20" s="10">
        <v>0.15958333333333333</v>
      </c>
      <c r="S20" s="9">
        <v>1.7627314814814814E-2</v>
      </c>
      <c r="T20" s="9">
        <v>4.642361111111111E-2</v>
      </c>
    </row>
    <row r="21" spans="1:20" x14ac:dyDescent="0.4">
      <c r="A21" s="1" t="s">
        <v>97</v>
      </c>
      <c r="B21" s="14">
        <v>78</v>
      </c>
      <c r="C21" s="12">
        <v>15.6</v>
      </c>
      <c r="D21" s="12">
        <v>3.6</v>
      </c>
      <c r="E21" s="9">
        <v>1.1458333333333333E-2</v>
      </c>
      <c r="F21" s="1" t="s">
        <v>98</v>
      </c>
      <c r="G21" s="9">
        <v>9.9421296296296289E-3</v>
      </c>
      <c r="H21" s="1" t="s">
        <v>99</v>
      </c>
      <c r="I21" s="9">
        <v>1.2731481481481483E-3</v>
      </c>
      <c r="J21" s="1" t="s">
        <v>100</v>
      </c>
      <c r="K21" s="9">
        <v>2.4305555555555555E-4</v>
      </c>
      <c r="L21" s="9">
        <v>8.6805555555555551E-4</v>
      </c>
      <c r="M21" s="13">
        <v>22</v>
      </c>
      <c r="N21" s="11">
        <v>0.28205128205128205</v>
      </c>
      <c r="O21" s="12">
        <v>2.2573173074844566</v>
      </c>
      <c r="P21" s="11">
        <v>0.86749157440648061</v>
      </c>
      <c r="Q21" s="10">
        <v>0.33193287037037039</v>
      </c>
      <c r="R21" s="10">
        <v>0.28795138888888888</v>
      </c>
      <c r="S21" s="9">
        <v>1.2604166666666666E-2</v>
      </c>
      <c r="T21" s="9">
        <v>4.9201388888888892E-2</v>
      </c>
    </row>
    <row r="22" spans="1:20" x14ac:dyDescent="0.4">
      <c r="A22" s="1" t="s">
        <v>101</v>
      </c>
      <c r="B22" s="14">
        <v>79</v>
      </c>
      <c r="C22" s="12">
        <v>15.8</v>
      </c>
      <c r="D22" s="12">
        <v>3.8</v>
      </c>
      <c r="E22" s="9">
        <v>1.0960648148148148E-2</v>
      </c>
      <c r="F22" s="1" t="s">
        <v>102</v>
      </c>
      <c r="G22" s="9">
        <v>9.8495370370370369E-3</v>
      </c>
      <c r="H22" s="1" t="s">
        <v>103</v>
      </c>
      <c r="I22" s="9">
        <v>1.0069444444444444E-3</v>
      </c>
      <c r="J22" s="1" t="s">
        <v>80</v>
      </c>
      <c r="K22" s="9">
        <v>1.0416666666666667E-4</v>
      </c>
      <c r="L22" s="9">
        <v>2.3148148148148149E-4</v>
      </c>
      <c r="M22" s="13">
        <v>34</v>
      </c>
      <c r="N22" s="11">
        <v>0.43037974683544306</v>
      </c>
      <c r="O22" s="12">
        <v>2.2565779425552224</v>
      </c>
      <c r="P22" s="11">
        <v>0.93463934190330433</v>
      </c>
      <c r="Q22" s="10">
        <v>0.31214120370370368</v>
      </c>
      <c r="R22" s="10">
        <v>0.29173611111111108</v>
      </c>
      <c r="S22" s="9">
        <v>1.8425925925925925E-2</v>
      </c>
      <c r="T22" s="9">
        <v>4.9386574074074076E-2</v>
      </c>
    </row>
    <row r="23" spans="1:20" x14ac:dyDescent="0.4">
      <c r="A23" s="1" t="s">
        <v>104</v>
      </c>
      <c r="B23" s="14">
        <v>53</v>
      </c>
      <c r="C23" s="12">
        <v>17.666666666666668</v>
      </c>
      <c r="D23" s="12">
        <v>4</v>
      </c>
      <c r="E23" s="9">
        <v>1.0243055555555556E-2</v>
      </c>
      <c r="F23" s="1" t="s">
        <v>105</v>
      </c>
      <c r="G23" s="9">
        <v>9.479166666666667E-3</v>
      </c>
      <c r="H23" s="1" t="s">
        <v>106</v>
      </c>
      <c r="I23" s="9">
        <v>6.3657407407407413E-4</v>
      </c>
      <c r="J23" s="1" t="s">
        <v>107</v>
      </c>
      <c r="K23" s="9">
        <v>1.273148148148148E-4</v>
      </c>
      <c r="L23" s="9">
        <v>5.4398148148148144E-4</v>
      </c>
      <c r="M23" s="13">
        <v>12</v>
      </c>
      <c r="N23" s="11">
        <v>0.22641509433962265</v>
      </c>
      <c r="O23" s="12">
        <v>2.5469592950251618</v>
      </c>
      <c r="P23" s="11">
        <v>0.9066562392065608</v>
      </c>
      <c r="Q23" s="10">
        <v>0.31877314814814817</v>
      </c>
      <c r="R23" s="10">
        <v>0.28901620370370368</v>
      </c>
      <c r="S23" s="9">
        <v>1.8437499999999999E-2</v>
      </c>
      <c r="T23" s="9">
        <v>4.9131944444444443E-2</v>
      </c>
    </row>
    <row r="24" spans="1:20" x14ac:dyDescent="0.4">
      <c r="A24" s="1" t="s">
        <v>108</v>
      </c>
      <c r="B24" s="14">
        <v>90</v>
      </c>
      <c r="C24" s="12">
        <v>18</v>
      </c>
      <c r="D24" s="12">
        <v>4</v>
      </c>
      <c r="E24" s="9">
        <v>1.0335648148148148E-2</v>
      </c>
      <c r="F24" s="1" t="s">
        <v>109</v>
      </c>
      <c r="G24" s="9">
        <v>9.432870370370371E-3</v>
      </c>
      <c r="H24" s="1" t="s">
        <v>110</v>
      </c>
      <c r="I24" s="9">
        <v>8.7962962962962962E-4</v>
      </c>
      <c r="J24" s="1" t="s">
        <v>111</v>
      </c>
      <c r="K24" s="9">
        <v>3.4722222222222222E-5</v>
      </c>
      <c r="L24" s="9">
        <v>1.0416666666666667E-4</v>
      </c>
      <c r="M24" s="13">
        <v>27</v>
      </c>
      <c r="N24" s="11">
        <v>0.3</v>
      </c>
      <c r="O24" s="12">
        <v>2.4964952558384064</v>
      </c>
      <c r="P24" s="11">
        <v>0.90639454089624116</v>
      </c>
      <c r="Q24" s="10">
        <v>0.33144675925925926</v>
      </c>
      <c r="R24" s="10">
        <v>0.30041666666666667</v>
      </c>
      <c r="S24" s="9">
        <v>1.324074074074074E-2</v>
      </c>
      <c r="T24" s="9">
        <v>4.8159722222222222E-2</v>
      </c>
    </row>
    <row r="25" spans="1:20" x14ac:dyDescent="0.4">
      <c r="A25" s="1" t="s">
        <v>112</v>
      </c>
      <c r="B25" s="14">
        <v>39</v>
      </c>
      <c r="C25" s="12">
        <v>7.8</v>
      </c>
      <c r="D25" s="12">
        <v>3.8</v>
      </c>
      <c r="E25" s="9">
        <v>1.0868055555555556E-2</v>
      </c>
      <c r="F25" s="1" t="s">
        <v>113</v>
      </c>
      <c r="G25" s="9">
        <v>9.3865740740740732E-3</v>
      </c>
      <c r="H25" s="1" t="s">
        <v>114</v>
      </c>
      <c r="I25" s="9">
        <v>1.3310185185185185E-3</v>
      </c>
      <c r="J25" s="1" t="s">
        <v>115</v>
      </c>
      <c r="K25" s="9">
        <v>1.5046296296296297E-4</v>
      </c>
      <c r="L25" s="9">
        <v>6.4814814814814813E-4</v>
      </c>
      <c r="M25" s="13">
        <v>9</v>
      </c>
      <c r="N25" s="11">
        <v>0.23076923076923078</v>
      </c>
      <c r="O25" s="12">
        <v>2.5617476519822024</v>
      </c>
      <c r="P25" s="11">
        <v>0.39067976480660205</v>
      </c>
      <c r="Q25" s="10">
        <v>0.32473379629629628</v>
      </c>
      <c r="R25" s="10">
        <v>0.12686342592592592</v>
      </c>
      <c r="S25" s="9">
        <v>1.4756944444444444E-2</v>
      </c>
      <c r="T25" s="9">
        <v>4.8495370370370369E-2</v>
      </c>
    </row>
    <row r="26" spans="1:20" x14ac:dyDescent="0.4">
      <c r="A26" s="1" t="s">
        <v>116</v>
      </c>
      <c r="B26" s="14">
        <v>67</v>
      </c>
      <c r="C26" s="12">
        <v>13.4</v>
      </c>
      <c r="D26" s="12">
        <v>4.0999999999999996</v>
      </c>
      <c r="E26" s="9">
        <v>1.0104166666666666E-2</v>
      </c>
      <c r="F26" s="1" t="s">
        <v>117</v>
      </c>
      <c r="G26" s="9">
        <v>8.7962962962962968E-3</v>
      </c>
      <c r="H26" s="1" t="s">
        <v>118</v>
      </c>
      <c r="I26" s="9">
        <v>1.1921296296296296E-3</v>
      </c>
      <c r="J26" s="1" t="s">
        <v>119</v>
      </c>
      <c r="K26" s="9">
        <v>1.1574074074074075E-4</v>
      </c>
      <c r="L26" s="9">
        <v>4.0509259259259258E-4</v>
      </c>
      <c r="M26" s="13">
        <v>19</v>
      </c>
      <c r="N26" s="11">
        <v>0.28358208955223879</v>
      </c>
      <c r="O26" s="12">
        <v>2.4849539489714711</v>
      </c>
      <c r="P26" s="11">
        <v>0.69804095956441115</v>
      </c>
      <c r="Q26" s="10">
        <v>0.32187500000000002</v>
      </c>
      <c r="R26" s="10">
        <v>0.22468750000000001</v>
      </c>
      <c r="S26" s="9">
        <v>1.7083333333333332E-2</v>
      </c>
      <c r="T26" s="9">
        <v>4.866898148148148E-2</v>
      </c>
    </row>
    <row r="27" spans="1:20" x14ac:dyDescent="0.4">
      <c r="A27" s="1" t="s">
        <v>120</v>
      </c>
      <c r="B27" s="14">
        <v>95</v>
      </c>
      <c r="C27" s="12">
        <v>19</v>
      </c>
      <c r="D27" s="12">
        <v>4.3</v>
      </c>
      <c r="E27" s="9">
        <v>9.5023148148148141E-3</v>
      </c>
      <c r="F27" s="1" t="s">
        <v>121</v>
      </c>
      <c r="G27" s="9">
        <v>8.6342592592592599E-3</v>
      </c>
      <c r="H27" s="1" t="s">
        <v>122</v>
      </c>
      <c r="I27" s="9">
        <v>7.9861111111111116E-4</v>
      </c>
      <c r="J27" s="1" t="s">
        <v>123</v>
      </c>
      <c r="K27" s="9">
        <v>8.1018518518518516E-5</v>
      </c>
      <c r="L27" s="9">
        <v>1.9675925925925926E-4</v>
      </c>
      <c r="M27" s="13">
        <v>37</v>
      </c>
      <c r="N27" s="11">
        <v>0.38947368421052631</v>
      </c>
      <c r="O27" s="12">
        <v>2.6336887152283492</v>
      </c>
      <c r="P27" s="11">
        <v>0.93152002937573086</v>
      </c>
      <c r="Q27" s="10">
        <v>0.32268518518518519</v>
      </c>
      <c r="R27" s="10">
        <v>0.3005902777777778</v>
      </c>
      <c r="S27" s="9">
        <v>1.7025462962962964E-2</v>
      </c>
      <c r="T27" s="9">
        <v>4.9513888888888892E-2</v>
      </c>
    </row>
    <row r="28" spans="1:20" x14ac:dyDescent="0.4">
      <c r="A28" s="1" t="s">
        <v>124</v>
      </c>
      <c r="B28" s="14">
        <v>95</v>
      </c>
      <c r="C28" s="12">
        <v>19</v>
      </c>
      <c r="D28" s="12">
        <v>4.3</v>
      </c>
      <c r="E28" s="9">
        <v>9.571759259259259E-3</v>
      </c>
      <c r="F28" s="1" t="s">
        <v>125</v>
      </c>
      <c r="G28" s="9">
        <v>8.3564814814814821E-3</v>
      </c>
      <c r="H28" s="1" t="s">
        <v>126</v>
      </c>
      <c r="I28" s="9">
        <v>1.0185185185185184E-3</v>
      </c>
      <c r="J28" s="1" t="s">
        <v>127</v>
      </c>
      <c r="K28" s="9">
        <v>1.9675925925925926E-4</v>
      </c>
      <c r="L28" s="9">
        <v>6.018518518518519E-4</v>
      </c>
      <c r="M28" s="13">
        <v>31</v>
      </c>
      <c r="N28" s="11">
        <v>0.32631578947368423</v>
      </c>
      <c r="O28" s="12">
        <v>2.69627285688447</v>
      </c>
      <c r="P28" s="11">
        <v>0.92836850160865569</v>
      </c>
      <c r="Q28" s="10">
        <v>0.31627314814814816</v>
      </c>
      <c r="R28" s="10">
        <v>0.2936111111111111</v>
      </c>
      <c r="S28" s="9">
        <v>2.5127314814814814E-2</v>
      </c>
      <c r="T28" s="9">
        <v>5.0057870370370371E-2</v>
      </c>
    </row>
    <row r="29" spans="1:20" x14ac:dyDescent="0.4">
      <c r="A29" s="1" t="s">
        <v>128</v>
      </c>
      <c r="B29" s="14">
        <v>92</v>
      </c>
      <c r="C29" s="12">
        <v>18.399999999999999</v>
      </c>
      <c r="D29" s="12">
        <v>4.8</v>
      </c>
      <c r="E29" s="9">
        <v>8.6574074074074071E-3</v>
      </c>
      <c r="F29" s="1" t="s">
        <v>129</v>
      </c>
      <c r="G29" s="9">
        <v>7.3842592592592597E-3</v>
      </c>
      <c r="H29" s="1" t="s">
        <v>130</v>
      </c>
      <c r="I29" s="9">
        <v>1.2268518518518518E-3</v>
      </c>
      <c r="J29" s="1" t="s">
        <v>131</v>
      </c>
      <c r="K29" s="9">
        <v>4.6296296296296294E-5</v>
      </c>
      <c r="L29" s="9">
        <v>3.8194444444444446E-4</v>
      </c>
      <c r="M29" s="13">
        <v>11</v>
      </c>
      <c r="N29" s="11">
        <v>0.11956521739130435</v>
      </c>
      <c r="O29" s="12">
        <v>2.60482913457344</v>
      </c>
      <c r="P29" s="11">
        <v>0.92031858016373713</v>
      </c>
      <c r="Q29" s="10">
        <v>0.31980324074074074</v>
      </c>
      <c r="R29" s="10">
        <v>0.29432870370370373</v>
      </c>
      <c r="S29" s="9">
        <v>2.0347222222222221E-2</v>
      </c>
      <c r="T29" s="9">
        <v>4.2129629629629628E-2</v>
      </c>
    </row>
    <row r="30" spans="1:20" x14ac:dyDescent="0.4">
      <c r="A30" s="1" t="s">
        <v>132</v>
      </c>
      <c r="B30" s="14">
        <v>92</v>
      </c>
      <c r="C30" s="12">
        <v>18.399999999999999</v>
      </c>
      <c r="D30" s="12">
        <v>4.9000000000000004</v>
      </c>
      <c r="E30" s="9">
        <v>8.3680555555555557E-3</v>
      </c>
      <c r="F30" s="1" t="s">
        <v>133</v>
      </c>
      <c r="G30" s="9">
        <v>7.3726851851851852E-3</v>
      </c>
      <c r="H30" s="1" t="s">
        <v>134</v>
      </c>
      <c r="I30" s="9">
        <v>7.8703703703703705E-4</v>
      </c>
      <c r="J30" s="1" t="s">
        <v>135</v>
      </c>
      <c r="K30" s="9">
        <v>2.199074074074074E-4</v>
      </c>
      <c r="L30" s="9">
        <v>5.5555555555555556E-4</v>
      </c>
      <c r="M30" s="13">
        <v>36</v>
      </c>
      <c r="N30" s="11">
        <v>0.39130434782608697</v>
      </c>
      <c r="O30" s="12">
        <v>2.5860623513687599</v>
      </c>
      <c r="P30" s="11">
        <v>0.92225831633534283</v>
      </c>
      <c r="Q30" s="10">
        <v>0.32144675925925925</v>
      </c>
      <c r="R30" s="10">
        <v>0.29645833333333332</v>
      </c>
      <c r="S30" s="9">
        <v>1.5625E-2</v>
      </c>
      <c r="T30" s="9">
        <v>4.8194444444444443E-2</v>
      </c>
    </row>
    <row r="31" spans="1:20" x14ac:dyDescent="0.4">
      <c r="A31" s="1" t="s">
        <v>136</v>
      </c>
      <c r="B31" s="14">
        <v>106</v>
      </c>
      <c r="C31" s="12">
        <v>21.2</v>
      </c>
      <c r="D31" s="12">
        <v>5.4</v>
      </c>
      <c r="E31" s="9">
        <v>7.6273148148148151E-3</v>
      </c>
      <c r="F31" s="1" t="s">
        <v>137</v>
      </c>
      <c r="G31" s="9">
        <v>7.083333333333333E-3</v>
      </c>
      <c r="H31" s="1" t="s">
        <v>138</v>
      </c>
      <c r="I31" s="9">
        <v>4.9768518518518521E-4</v>
      </c>
      <c r="J31" s="1" t="s">
        <v>139</v>
      </c>
      <c r="K31" s="9">
        <v>4.6296296296296294E-5</v>
      </c>
      <c r="L31" s="9">
        <v>1.5046296296296297E-4</v>
      </c>
      <c r="M31" s="13">
        <v>35</v>
      </c>
      <c r="N31" s="11">
        <v>0.330188679245283</v>
      </c>
      <c r="O31" s="12">
        <v>2.8784936028308388</v>
      </c>
      <c r="P31" s="11">
        <v>0.94604361800134495</v>
      </c>
      <c r="Q31" s="10">
        <v>0.32437500000000002</v>
      </c>
      <c r="R31" s="10">
        <v>0.30687500000000001</v>
      </c>
      <c r="S31" s="9">
        <v>1.2083333333333333E-2</v>
      </c>
      <c r="T31" s="9">
        <v>4.7708333333333332E-2</v>
      </c>
    </row>
    <row r="32" spans="1:20" x14ac:dyDescent="0.4">
      <c r="A32" s="1" t="s">
        <v>140</v>
      </c>
      <c r="B32" s="14">
        <v>48</v>
      </c>
      <c r="C32" s="12">
        <v>12</v>
      </c>
      <c r="D32" s="12">
        <v>5</v>
      </c>
      <c r="E32" s="9">
        <v>8.3101851851851843E-3</v>
      </c>
      <c r="F32" s="1" t="s">
        <v>141</v>
      </c>
      <c r="G32" s="9">
        <v>7.037037037037037E-3</v>
      </c>
      <c r="H32" s="1" t="s">
        <v>142</v>
      </c>
      <c r="I32" s="9">
        <v>1.1574074074074073E-3</v>
      </c>
      <c r="J32" s="1" t="s">
        <v>143</v>
      </c>
      <c r="K32" s="9">
        <v>1.1574074074074075E-4</v>
      </c>
      <c r="L32" s="9">
        <v>3.9351851851851852E-4</v>
      </c>
      <c r="M32" s="13">
        <v>14</v>
      </c>
      <c r="N32" s="11">
        <v>0.29166666666666669</v>
      </c>
      <c r="O32" s="12">
        <v>3.4645086947740173</v>
      </c>
      <c r="P32" s="11">
        <v>0.44043861245576932</v>
      </c>
      <c r="Q32" s="10">
        <v>0.3276736111111111</v>
      </c>
      <c r="R32" s="10">
        <v>0.14431712962962964</v>
      </c>
      <c r="S32" s="9">
        <v>1.6250000000000001E-2</v>
      </c>
      <c r="T32" s="9">
        <v>4.821759259259259E-2</v>
      </c>
    </row>
    <row r="33" spans="1:20" x14ac:dyDescent="0.4">
      <c r="A33" s="1" t="s">
        <v>144</v>
      </c>
      <c r="B33" s="14">
        <v>97</v>
      </c>
      <c r="C33" s="12">
        <v>19.399999999999999</v>
      </c>
      <c r="D33" s="12">
        <v>5.3</v>
      </c>
      <c r="E33" s="9">
        <v>7.8240740740740736E-3</v>
      </c>
      <c r="F33" s="1" t="s">
        <v>145</v>
      </c>
      <c r="G33" s="9">
        <v>6.8634259259259256E-3</v>
      </c>
      <c r="H33" s="1" t="s">
        <v>146</v>
      </c>
      <c r="I33" s="9">
        <v>7.9861111111111116E-4</v>
      </c>
      <c r="J33" s="1" t="s">
        <v>147</v>
      </c>
      <c r="K33" s="9">
        <v>1.6203703703703703E-4</v>
      </c>
      <c r="L33" s="9">
        <v>3.5879629629629629E-4</v>
      </c>
      <c r="M33" s="13">
        <v>43</v>
      </c>
      <c r="N33" s="11">
        <v>0.44329896907216493</v>
      </c>
      <c r="O33" s="12">
        <v>2.7085865684666999</v>
      </c>
      <c r="P33" s="11">
        <v>0.92623908272915423</v>
      </c>
      <c r="Q33" s="10">
        <v>0.32219907407407405</v>
      </c>
      <c r="R33" s="10">
        <v>0.29843750000000002</v>
      </c>
      <c r="S33" s="9">
        <v>2.7534722222222221E-2</v>
      </c>
      <c r="T33" s="9">
        <v>5.0277777777777775E-2</v>
      </c>
    </row>
    <row r="34" spans="1:20" x14ac:dyDescent="0.4">
      <c r="A34" s="1" t="s">
        <v>148</v>
      </c>
      <c r="B34" s="14">
        <v>58</v>
      </c>
      <c r="C34" s="12">
        <v>14.5</v>
      </c>
      <c r="D34" s="12">
        <v>5.0999999999999996</v>
      </c>
      <c r="E34" s="9">
        <v>8.1365740740740738E-3</v>
      </c>
      <c r="F34" s="1" t="s">
        <v>149</v>
      </c>
      <c r="G34" s="9">
        <v>6.5856481481481478E-3</v>
      </c>
      <c r="H34" s="1" t="s">
        <v>150</v>
      </c>
      <c r="I34" s="9">
        <v>1.4583333333333334E-3</v>
      </c>
      <c r="J34" s="1" t="s">
        <v>151</v>
      </c>
      <c r="K34" s="9">
        <v>9.2592592592592588E-5</v>
      </c>
      <c r="L34" s="9">
        <v>2.4305555555555555E-4</v>
      </c>
      <c r="M34" s="13">
        <v>21</v>
      </c>
      <c r="N34" s="11">
        <v>0.36206896551724138</v>
      </c>
      <c r="O34" s="12">
        <v>2.5598395912318677</v>
      </c>
      <c r="P34" s="11">
        <v>0.75115505328554599</v>
      </c>
      <c r="Q34" s="10">
        <v>0.31420138888888888</v>
      </c>
      <c r="R34" s="10">
        <v>0.23601851851851852</v>
      </c>
      <c r="S34" s="9">
        <v>1.8333333333333333E-2</v>
      </c>
      <c r="T34" s="9">
        <v>4.7627314814814817E-2</v>
      </c>
    </row>
    <row r="35" spans="1:20" x14ac:dyDescent="0.4">
      <c r="A35" s="1" t="s">
        <v>152</v>
      </c>
      <c r="B35" s="14">
        <v>86</v>
      </c>
      <c r="C35" s="12">
        <v>21.5</v>
      </c>
      <c r="D35" s="12">
        <v>6.4</v>
      </c>
      <c r="E35" s="9">
        <v>6.4467592592592588E-3</v>
      </c>
      <c r="F35" s="1" t="s">
        <v>153</v>
      </c>
      <c r="G35" s="9">
        <v>5.6481481481481478E-3</v>
      </c>
      <c r="H35" s="1" t="s">
        <v>154</v>
      </c>
      <c r="I35" s="9">
        <v>7.6388888888888893E-4</v>
      </c>
      <c r="J35" s="1" t="s">
        <v>155</v>
      </c>
      <c r="K35" s="9">
        <v>3.4722222222222222E-5</v>
      </c>
      <c r="L35" s="9">
        <v>6.9444444444444444E-5</v>
      </c>
      <c r="M35" s="13">
        <v>38</v>
      </c>
      <c r="N35" s="11">
        <v>0.44186046511627908</v>
      </c>
      <c r="O35" s="12">
        <v>3.2662342683108272</v>
      </c>
      <c r="P35" s="11">
        <v>0.94834992734604207</v>
      </c>
      <c r="Q35" s="10">
        <v>0.28921296296296295</v>
      </c>
      <c r="R35" s="10">
        <v>0.27427083333333335</v>
      </c>
      <c r="S35" s="9">
        <v>1.4907407407407407E-2</v>
      </c>
      <c r="T35" s="9">
        <v>4.9849537037037039E-2</v>
      </c>
    </row>
    <row r="36" spans="1:20" x14ac:dyDescent="0.4">
      <c r="A36" s="1" t="s">
        <v>156</v>
      </c>
      <c r="B36" s="14">
        <v>48</v>
      </c>
      <c r="C36" s="12">
        <v>16</v>
      </c>
      <c r="D36" s="12">
        <v>7.7</v>
      </c>
      <c r="E36" s="9">
        <v>5.3935185185185188E-3</v>
      </c>
      <c r="F36" s="1" t="s">
        <v>157</v>
      </c>
      <c r="G36" s="9">
        <v>4.6180555555555558E-3</v>
      </c>
      <c r="H36" s="1" t="s">
        <v>158</v>
      </c>
      <c r="I36" s="9">
        <v>7.291666666666667E-4</v>
      </c>
      <c r="J36" s="1" t="s">
        <v>159</v>
      </c>
      <c r="K36" s="9">
        <v>4.6296296296296294E-5</v>
      </c>
      <c r="L36" s="9">
        <v>1.0185185185185184E-3</v>
      </c>
      <c r="M36" s="13">
        <v>2</v>
      </c>
      <c r="N36" s="11">
        <v>4.1666666666666664E-2</v>
      </c>
      <c r="O36" s="12">
        <v>2.704350793360744</v>
      </c>
      <c r="P36" s="11">
        <v>0.79605162007569863</v>
      </c>
      <c r="Q36" s="10">
        <v>0.30967592592592591</v>
      </c>
      <c r="R36" s="10">
        <v>0.2465162037037037</v>
      </c>
      <c r="S36" s="9">
        <v>3.2511574074074075E-2</v>
      </c>
      <c r="T36" s="9">
        <v>5.136574074074074E-2</v>
      </c>
    </row>
    <row r="37" spans="1:20" x14ac:dyDescent="0.4">
      <c r="A37" s="1" t="s">
        <v>160</v>
      </c>
      <c r="B37" s="14">
        <v>137</v>
      </c>
      <c r="C37" s="12">
        <v>27.4</v>
      </c>
      <c r="D37" s="12">
        <v>6.7</v>
      </c>
      <c r="E37" s="9">
        <v>6.1689814814814819E-3</v>
      </c>
      <c r="F37" s="1" t="s">
        <v>161</v>
      </c>
      <c r="G37" s="9">
        <v>4.5486111111111109E-3</v>
      </c>
      <c r="H37" s="1" t="s">
        <v>162</v>
      </c>
      <c r="I37" s="9">
        <v>1.4930555555555556E-3</v>
      </c>
      <c r="J37" s="1" t="s">
        <v>163</v>
      </c>
      <c r="K37" s="9">
        <v>1.273148148148148E-4</v>
      </c>
      <c r="L37" s="9">
        <v>3.8194444444444446E-4</v>
      </c>
      <c r="M37" s="13">
        <v>48</v>
      </c>
      <c r="N37" s="11">
        <v>0.35036496350364965</v>
      </c>
      <c r="O37" s="12">
        <v>3.831944316969794</v>
      </c>
      <c r="P37" s="11">
        <v>0.93861834876091488</v>
      </c>
      <c r="Q37" s="10">
        <v>0.31741898148148145</v>
      </c>
      <c r="R37" s="10">
        <v>0.2979398148148148</v>
      </c>
      <c r="S37" s="9">
        <v>2.2233796296296297E-2</v>
      </c>
      <c r="T37" s="9">
        <v>0.05</v>
      </c>
    </row>
    <row r="38" spans="1:20" x14ac:dyDescent="0.4">
      <c r="A38" s="1" t="s">
        <v>164</v>
      </c>
      <c r="B38" s="14">
        <v>58</v>
      </c>
      <c r="C38" s="12">
        <v>19.333333333333332</v>
      </c>
      <c r="D38" s="12">
        <v>7.1</v>
      </c>
      <c r="E38" s="9">
        <v>5.7986111111111112E-3</v>
      </c>
      <c r="F38" s="1" t="s">
        <v>165</v>
      </c>
      <c r="G38" s="9">
        <v>4.2129629629629626E-3</v>
      </c>
      <c r="H38" s="1" t="s">
        <v>166</v>
      </c>
      <c r="I38" s="9">
        <v>1.5162037037037036E-3</v>
      </c>
      <c r="J38" s="1" t="s">
        <v>167</v>
      </c>
      <c r="K38" s="9">
        <v>6.9444444444444444E-5</v>
      </c>
      <c r="L38" s="9">
        <v>3.0092592592592595E-4</v>
      </c>
      <c r="M38" s="13">
        <v>14</v>
      </c>
      <c r="N38" s="11">
        <v>0.2413793103448276</v>
      </c>
      <c r="O38" s="12">
        <v>2.8567389342719234</v>
      </c>
      <c r="P38" s="11">
        <v>0.87313222052507666</v>
      </c>
      <c r="Q38" s="10">
        <v>0.32295138888888891</v>
      </c>
      <c r="R38" s="10">
        <v>0.28197916666666667</v>
      </c>
      <c r="S38" s="9">
        <v>2.3622685185185184E-2</v>
      </c>
      <c r="T38" s="9">
        <v>4.9722222222222223E-2</v>
      </c>
    </row>
    <row r="39" spans="1:20" x14ac:dyDescent="0.4">
      <c r="A39" s="1" t="s">
        <v>168</v>
      </c>
      <c r="B39" s="14">
        <v>0</v>
      </c>
      <c r="C39" s="12">
        <v>0</v>
      </c>
      <c r="D39" s="1" t="s">
        <v>21</v>
      </c>
      <c r="E39" s="9">
        <v>0</v>
      </c>
      <c r="F39" s="1" t="s">
        <v>169</v>
      </c>
      <c r="G39" s="9">
        <v>0</v>
      </c>
      <c r="H39" s="1" t="s">
        <v>169</v>
      </c>
      <c r="I39" s="9">
        <v>0</v>
      </c>
      <c r="J39" s="1" t="s">
        <v>169</v>
      </c>
      <c r="K39" s="9">
        <v>0</v>
      </c>
      <c r="L39" s="9">
        <v>0</v>
      </c>
      <c r="M39" s="13"/>
      <c r="N39" s="11"/>
      <c r="O39" s="12"/>
      <c r="P39" s="11">
        <v>0</v>
      </c>
      <c r="Q39" s="10">
        <v>0.40703703703703703</v>
      </c>
      <c r="R39" s="10">
        <v>0</v>
      </c>
      <c r="S39" s="9">
        <v>0.22707175925925926</v>
      </c>
      <c r="T39" s="9">
        <v>0</v>
      </c>
    </row>
    <row r="40" spans="1:20" x14ac:dyDescent="0.35">
      <c r="A40" s="7" t="s">
        <v>170</v>
      </c>
      <c r="B40" s="8">
        <v>2400</v>
      </c>
      <c r="C40" s="5">
        <v>14.906832298136646</v>
      </c>
      <c r="D40" s="5">
        <v>3.9</v>
      </c>
      <c r="E40" s="2">
        <v>1.0439814814814815E-2</v>
      </c>
      <c r="F40" s="7" t="s">
        <v>171</v>
      </c>
      <c r="G40" s="2">
        <v>9.1319444444444443E-3</v>
      </c>
      <c r="H40" s="7" t="s">
        <v>172</v>
      </c>
      <c r="I40" s="2">
        <v>1.1111111111111111E-3</v>
      </c>
      <c r="J40" s="7" t="s">
        <v>173</v>
      </c>
      <c r="K40" s="2">
        <v>1.9675925925925926E-4</v>
      </c>
      <c r="L40" s="2">
        <v>5.3240740740740744E-4</v>
      </c>
      <c r="M40" s="6">
        <v>858</v>
      </c>
      <c r="N40" s="4">
        <v>0.35749999999999998</v>
      </c>
      <c r="O40" s="5">
        <v>2.4114918949601112</v>
      </c>
      <c r="P40" s="4">
        <v>0.79072535648512399</v>
      </c>
      <c r="Q40" s="3">
        <v>0.32572916666666668</v>
      </c>
      <c r="R40" s="3">
        <v>0.25756944444444446</v>
      </c>
      <c r="S40" s="2">
        <v>2.795138888888889E-2</v>
      </c>
      <c r="T40" s="2">
        <v>4.6354166666666669E-2</v>
      </c>
    </row>
    <row r="42" spans="1:20" x14ac:dyDescent="0.4">
      <c r="A42" s="1" t="s">
        <v>712</v>
      </c>
    </row>
  </sheetData>
  <autoFilter ref="A1:L37" xr:uid="{00000000-0001-0000-0000-000000000000}"/>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0C9C-35E5-4D79-8117-FFE1599BF7CE}">
  <sheetPr codeName="Sheet2"/>
  <dimension ref="A1:T43"/>
  <sheetViews>
    <sheetView workbookViewId="0">
      <pane ySplit="1" topLeftCell="A2" activePane="bottomLeft" state="frozen"/>
      <selection activeCell="J53" sqref="J53"/>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81</v>
      </c>
      <c r="B2" s="14">
        <v>0</v>
      </c>
      <c r="C2" s="12">
        <v>0</v>
      </c>
      <c r="D2" s="1" t="s">
        <v>21</v>
      </c>
      <c r="E2" s="9">
        <v>0</v>
      </c>
      <c r="F2" s="1" t="s">
        <v>285</v>
      </c>
      <c r="G2" s="9">
        <v>0.15251157407407406</v>
      </c>
      <c r="H2" s="1" t="s">
        <v>23</v>
      </c>
      <c r="I2" s="9">
        <v>0</v>
      </c>
      <c r="J2" s="1" t="s">
        <v>284</v>
      </c>
      <c r="K2" s="9">
        <v>4.3009259259259261E-2</v>
      </c>
      <c r="L2" s="9">
        <v>3.0671296296296297E-3</v>
      </c>
      <c r="M2" s="13">
        <v>14</v>
      </c>
      <c r="N2" s="11"/>
      <c r="O2" s="12"/>
      <c r="P2" s="11">
        <v>0</v>
      </c>
      <c r="Q2" s="10">
        <v>0.37216435185185187</v>
      </c>
      <c r="R2" s="10">
        <v>0</v>
      </c>
      <c r="S2" s="9">
        <v>0</v>
      </c>
      <c r="T2" s="9">
        <v>0</v>
      </c>
    </row>
    <row r="3" spans="1:20" x14ac:dyDescent="0.4">
      <c r="A3" s="1" t="s">
        <v>37</v>
      </c>
      <c r="B3" s="14">
        <v>0</v>
      </c>
      <c r="C3" s="12">
        <v>0</v>
      </c>
      <c r="D3" s="1" t="s">
        <v>21</v>
      </c>
      <c r="E3" s="9">
        <v>0</v>
      </c>
      <c r="F3" s="1" t="s">
        <v>283</v>
      </c>
      <c r="G3" s="9">
        <v>0.12435185185185185</v>
      </c>
      <c r="H3" s="1" t="s">
        <v>23</v>
      </c>
      <c r="I3" s="9">
        <v>0</v>
      </c>
      <c r="J3" s="1" t="s">
        <v>282</v>
      </c>
      <c r="K3" s="9">
        <v>1.1817129629629629E-2</v>
      </c>
      <c r="L3" s="9">
        <v>1.9675925925925924E-3</v>
      </c>
      <c r="M3" s="13">
        <v>6</v>
      </c>
      <c r="N3" s="11"/>
      <c r="O3" s="12"/>
      <c r="P3" s="11">
        <v>0</v>
      </c>
      <c r="Q3" s="10">
        <v>0.37232638888888892</v>
      </c>
      <c r="R3" s="10">
        <v>0</v>
      </c>
      <c r="S3" s="9">
        <v>0</v>
      </c>
      <c r="T3" s="9">
        <v>0</v>
      </c>
    </row>
    <row r="4" spans="1:20" x14ac:dyDescent="0.4">
      <c r="A4" s="1" t="s">
        <v>20</v>
      </c>
      <c r="B4" s="14">
        <v>0</v>
      </c>
      <c r="C4" s="12">
        <v>0</v>
      </c>
      <c r="D4" s="1" t="s">
        <v>21</v>
      </c>
      <c r="E4" s="9">
        <v>0</v>
      </c>
      <c r="F4" s="1" t="s">
        <v>281</v>
      </c>
      <c r="G4" s="9">
        <v>9.5393518518518516E-2</v>
      </c>
      <c r="H4" s="1" t="s">
        <v>23</v>
      </c>
      <c r="I4" s="9">
        <v>0</v>
      </c>
      <c r="J4" s="1" t="s">
        <v>280</v>
      </c>
      <c r="K4" s="9">
        <v>2.1446759259259259E-2</v>
      </c>
      <c r="L4" s="9">
        <v>2.685185185185185E-3</v>
      </c>
      <c r="M4" s="13">
        <v>8</v>
      </c>
      <c r="N4" s="11"/>
      <c r="O4" s="12"/>
      <c r="P4" s="11">
        <v>0</v>
      </c>
      <c r="Q4" s="10">
        <v>0.38190972222222225</v>
      </c>
      <c r="R4" s="10">
        <v>0</v>
      </c>
      <c r="S4" s="9">
        <v>0</v>
      </c>
      <c r="T4" s="9">
        <v>0</v>
      </c>
    </row>
    <row r="5" spans="1:20" x14ac:dyDescent="0.4">
      <c r="A5" s="1" t="s">
        <v>33</v>
      </c>
      <c r="B5" s="14">
        <v>0</v>
      </c>
      <c r="C5" s="12">
        <v>0</v>
      </c>
      <c r="D5" s="1" t="s">
        <v>21</v>
      </c>
      <c r="E5" s="9">
        <v>0</v>
      </c>
      <c r="F5" s="1" t="s">
        <v>279</v>
      </c>
      <c r="G5" s="9">
        <v>5.2997685185185182E-2</v>
      </c>
      <c r="H5" s="1" t="s">
        <v>23</v>
      </c>
      <c r="I5" s="9">
        <v>0</v>
      </c>
      <c r="J5" s="1" t="s">
        <v>278</v>
      </c>
      <c r="K5" s="9">
        <v>2.5000000000000001E-3</v>
      </c>
      <c r="L5" s="9">
        <v>4.9768518518518521E-4</v>
      </c>
      <c r="M5" s="13">
        <v>5</v>
      </c>
      <c r="N5" s="11"/>
      <c r="O5" s="12"/>
      <c r="P5" s="11">
        <v>0</v>
      </c>
      <c r="Q5" s="10">
        <v>0.37896990740740738</v>
      </c>
      <c r="R5" s="10">
        <v>0</v>
      </c>
      <c r="S5" s="9">
        <v>0</v>
      </c>
      <c r="T5" s="9">
        <v>0</v>
      </c>
    </row>
    <row r="6" spans="1:20" x14ac:dyDescent="0.4">
      <c r="A6" s="1" t="s">
        <v>25</v>
      </c>
      <c r="B6" s="14">
        <v>59</v>
      </c>
      <c r="C6" s="12">
        <v>11.8</v>
      </c>
      <c r="D6" s="12">
        <v>2.1</v>
      </c>
      <c r="E6" s="9">
        <v>1.90625E-2</v>
      </c>
      <c r="F6" s="1" t="s">
        <v>277</v>
      </c>
      <c r="G6" s="9">
        <v>1.7349537037037038E-2</v>
      </c>
      <c r="H6" s="1" t="s">
        <v>276</v>
      </c>
      <c r="I6" s="9">
        <v>1.1574074074074073E-3</v>
      </c>
      <c r="J6" s="1" t="s">
        <v>275</v>
      </c>
      <c r="K6" s="9">
        <v>5.5555555555555556E-4</v>
      </c>
      <c r="L6" s="9">
        <v>1.5509259259259259E-3</v>
      </c>
      <c r="M6" s="13">
        <v>21</v>
      </c>
      <c r="N6" s="11">
        <v>0.3559322033898305</v>
      </c>
      <c r="O6" s="12">
        <v>1.6315542468435265</v>
      </c>
      <c r="P6" s="11">
        <v>0.93189638628538085</v>
      </c>
      <c r="Q6" s="10">
        <v>0.32336805555555553</v>
      </c>
      <c r="R6" s="10">
        <v>0.30135416666666665</v>
      </c>
      <c r="S6" s="9">
        <v>1.4479166666666666E-2</v>
      </c>
      <c r="T6" s="9">
        <v>4.9178240740740738E-2</v>
      </c>
    </row>
    <row r="7" spans="1:20" x14ac:dyDescent="0.4">
      <c r="A7" s="1" t="s">
        <v>148</v>
      </c>
      <c r="B7" s="14">
        <v>30</v>
      </c>
      <c r="C7" s="12">
        <v>10</v>
      </c>
      <c r="D7" s="12">
        <v>2.6</v>
      </c>
      <c r="E7" s="9">
        <v>1.5810185185185184E-2</v>
      </c>
      <c r="F7" s="1" t="s">
        <v>274</v>
      </c>
      <c r="G7" s="9">
        <v>1.3888888888888888E-2</v>
      </c>
      <c r="H7" s="1" t="s">
        <v>273</v>
      </c>
      <c r="I7" s="9">
        <v>1.6435185185185185E-3</v>
      </c>
      <c r="J7" s="1" t="s">
        <v>272</v>
      </c>
      <c r="K7" s="9">
        <v>2.8935185185185184E-4</v>
      </c>
      <c r="L7" s="9">
        <v>9.6064814814814819E-4</v>
      </c>
      <c r="M7" s="13">
        <v>9</v>
      </c>
      <c r="N7" s="11">
        <v>0.3</v>
      </c>
      <c r="O7" s="12">
        <v>1.646477172287661</v>
      </c>
      <c r="P7" s="11">
        <v>0.7993020177788438</v>
      </c>
      <c r="Q7" s="10">
        <v>0.31660879629629629</v>
      </c>
      <c r="R7" s="10">
        <v>0.25306712962962963</v>
      </c>
      <c r="S7" s="9">
        <v>1.650462962962963E-2</v>
      </c>
      <c r="T7" s="9">
        <v>4.9780092592592591E-2</v>
      </c>
    </row>
    <row r="8" spans="1:20" x14ac:dyDescent="0.4">
      <c r="A8" s="1" t="s">
        <v>65</v>
      </c>
      <c r="B8" s="14">
        <v>29</v>
      </c>
      <c r="C8" s="12">
        <v>5.8</v>
      </c>
      <c r="D8" s="12">
        <v>2.8</v>
      </c>
      <c r="E8" s="9">
        <v>1.4548611111111111E-2</v>
      </c>
      <c r="F8" s="1" t="s">
        <v>271</v>
      </c>
      <c r="G8" s="9">
        <v>1.3541666666666667E-2</v>
      </c>
      <c r="H8" s="1" t="s">
        <v>270</v>
      </c>
      <c r="I8" s="9">
        <v>9.3749999999999997E-4</v>
      </c>
      <c r="J8" s="1" t="s">
        <v>269</v>
      </c>
      <c r="K8" s="9">
        <v>6.9444444444444444E-5</v>
      </c>
      <c r="L8" s="9">
        <v>2.199074074074074E-4</v>
      </c>
      <c r="M8" s="13">
        <v>9</v>
      </c>
      <c r="N8" s="11">
        <v>0.31034482758620691</v>
      </c>
      <c r="O8" s="12">
        <v>2.0009228394130045</v>
      </c>
      <c r="P8" s="11">
        <v>0.36913625515400234</v>
      </c>
      <c r="Q8" s="10">
        <v>0.32718750000000002</v>
      </c>
      <c r="R8" s="10">
        <v>0.12077546296296296</v>
      </c>
      <c r="S8" s="9">
        <v>1.494212962962963E-2</v>
      </c>
      <c r="T8" s="9">
        <v>4.8611111111111112E-2</v>
      </c>
    </row>
    <row r="9" spans="1:20" x14ac:dyDescent="0.4">
      <c r="A9" s="1" t="s">
        <v>77</v>
      </c>
      <c r="B9" s="14">
        <v>73</v>
      </c>
      <c r="C9" s="12">
        <v>14.6</v>
      </c>
      <c r="D9" s="12">
        <v>2.9</v>
      </c>
      <c r="E9" s="9">
        <v>1.4363425925925925E-2</v>
      </c>
      <c r="F9" s="1" t="s">
        <v>268</v>
      </c>
      <c r="G9" s="9">
        <v>1.2986111111111111E-2</v>
      </c>
      <c r="H9" s="1" t="s">
        <v>267</v>
      </c>
      <c r="I9" s="9">
        <v>1.3078703703703703E-3</v>
      </c>
      <c r="J9" s="1" t="s">
        <v>266</v>
      </c>
      <c r="K9" s="9">
        <v>6.9444444444444444E-5</v>
      </c>
      <c r="L9" s="9">
        <v>1.9675925925925926E-4</v>
      </c>
      <c r="M9" s="13">
        <v>26</v>
      </c>
      <c r="N9" s="11">
        <v>0.35616438356164382</v>
      </c>
      <c r="O9" s="12">
        <v>2.0571416172218826</v>
      </c>
      <c r="P9" s="11">
        <v>0.90907474079964257</v>
      </c>
      <c r="Q9" s="10">
        <v>0.32530092592592591</v>
      </c>
      <c r="R9" s="10">
        <v>0.29571759259259262</v>
      </c>
      <c r="S9" s="9">
        <v>1.3472222222222222E-2</v>
      </c>
      <c r="T9" s="9">
        <v>4.9861111111111113E-2</v>
      </c>
    </row>
    <row r="10" spans="1:20" x14ac:dyDescent="0.4">
      <c r="A10" s="1" t="s">
        <v>93</v>
      </c>
      <c r="B10" s="14">
        <v>48</v>
      </c>
      <c r="C10" s="12">
        <v>9.6</v>
      </c>
      <c r="D10" s="12">
        <v>3</v>
      </c>
      <c r="E10" s="9">
        <v>1.3854166666666667E-2</v>
      </c>
      <c r="F10" s="1" t="s">
        <v>265</v>
      </c>
      <c r="G10" s="9">
        <v>1.2974537037037038E-2</v>
      </c>
      <c r="H10" s="1" t="s">
        <v>264</v>
      </c>
      <c r="I10" s="9">
        <v>8.4490740740740739E-4</v>
      </c>
      <c r="J10" s="1" t="s">
        <v>263</v>
      </c>
      <c r="K10" s="9">
        <v>2.3148148148148147E-5</v>
      </c>
      <c r="L10" s="9">
        <v>6.4814814814814813E-4</v>
      </c>
      <c r="M10" s="13">
        <v>2</v>
      </c>
      <c r="N10" s="11">
        <v>4.1666666666666664E-2</v>
      </c>
      <c r="O10" s="12">
        <v>2.1674502036782304</v>
      </c>
      <c r="P10" s="11">
        <v>0.53900910045959471</v>
      </c>
      <c r="Q10" s="10">
        <v>0.34238425925925925</v>
      </c>
      <c r="R10" s="10">
        <v>0.18454861111111112</v>
      </c>
      <c r="S10" s="9">
        <v>9.3518518518518525E-3</v>
      </c>
      <c r="T10" s="9">
        <v>2.9652777777777778E-2</v>
      </c>
    </row>
    <row r="11" spans="1:20" x14ac:dyDescent="0.4">
      <c r="A11" s="1" t="s">
        <v>29</v>
      </c>
      <c r="B11" s="14">
        <v>57</v>
      </c>
      <c r="C11" s="12">
        <v>14.25</v>
      </c>
      <c r="D11" s="12">
        <v>2.7</v>
      </c>
      <c r="E11" s="9">
        <v>1.5127314814814816E-2</v>
      </c>
      <c r="F11" s="1" t="s">
        <v>262</v>
      </c>
      <c r="G11" s="9">
        <v>1.2766203703703703E-2</v>
      </c>
      <c r="H11" s="1" t="s">
        <v>261</v>
      </c>
      <c r="I11" s="9">
        <v>1.3194444444444445E-3</v>
      </c>
      <c r="J11" s="1" t="s">
        <v>260</v>
      </c>
      <c r="K11" s="9">
        <v>1.0416666666666667E-3</v>
      </c>
      <c r="L11" s="9">
        <v>1.6550925925925926E-3</v>
      </c>
      <c r="M11" s="13">
        <v>36</v>
      </c>
      <c r="N11" s="11">
        <v>0.63157894736842102</v>
      </c>
      <c r="O11" s="12">
        <v>1.9958571180673301</v>
      </c>
      <c r="P11" s="11">
        <v>0.90512988956079377</v>
      </c>
      <c r="Q11" s="10">
        <v>0.32866898148148149</v>
      </c>
      <c r="R11" s="10">
        <v>0.29748842592592595</v>
      </c>
      <c r="S11" s="9">
        <v>1.4699074074074074E-2</v>
      </c>
      <c r="T11" s="9">
        <v>4.8912037037037039E-2</v>
      </c>
    </row>
    <row r="12" spans="1:20" x14ac:dyDescent="0.4">
      <c r="A12" s="1" t="s">
        <v>49</v>
      </c>
      <c r="B12" s="14">
        <v>78</v>
      </c>
      <c r="C12" s="12">
        <v>15.6</v>
      </c>
      <c r="D12" s="12">
        <v>3.1</v>
      </c>
      <c r="E12" s="9">
        <v>1.3310185185185185E-2</v>
      </c>
      <c r="F12" s="1" t="s">
        <v>259</v>
      </c>
      <c r="G12" s="9">
        <v>1.1921296296296296E-2</v>
      </c>
      <c r="H12" s="1" t="s">
        <v>258</v>
      </c>
      <c r="I12" s="9">
        <v>1.2037037037037038E-3</v>
      </c>
      <c r="J12" s="1" t="s">
        <v>257</v>
      </c>
      <c r="K12" s="9">
        <v>1.8518518518518518E-4</v>
      </c>
      <c r="L12" s="9">
        <v>4.861111111111111E-4</v>
      </c>
      <c r="M12" s="13">
        <v>30</v>
      </c>
      <c r="N12" s="11">
        <v>0.38461538461538464</v>
      </c>
      <c r="O12" s="12">
        <v>2.2085300524979705</v>
      </c>
      <c r="P12" s="11">
        <v>0.89362495374029294</v>
      </c>
      <c r="Q12" s="10">
        <v>0.32935185185185184</v>
      </c>
      <c r="R12" s="10">
        <v>0.29431712962962964</v>
      </c>
      <c r="S12" s="9">
        <v>1.7997685185185186E-2</v>
      </c>
      <c r="T12" s="9">
        <v>4.8402777777777781E-2</v>
      </c>
    </row>
    <row r="13" spans="1:20" x14ac:dyDescent="0.4">
      <c r="A13" s="1" t="s">
        <v>108</v>
      </c>
      <c r="B13" s="14">
        <v>78</v>
      </c>
      <c r="C13" s="12">
        <v>15.6</v>
      </c>
      <c r="D13" s="12">
        <v>3.2</v>
      </c>
      <c r="E13" s="9">
        <v>1.2962962962962963E-2</v>
      </c>
      <c r="F13" s="1" t="s">
        <v>256</v>
      </c>
      <c r="G13" s="9">
        <v>1.1863425925925927E-2</v>
      </c>
      <c r="H13" s="1" t="s">
        <v>255</v>
      </c>
      <c r="I13" s="9">
        <v>9.9537037037037042E-4</v>
      </c>
      <c r="J13" s="1" t="s">
        <v>254</v>
      </c>
      <c r="K13" s="9">
        <v>1.0416666666666667E-4</v>
      </c>
      <c r="L13" s="9">
        <v>3.3564814814814812E-4</v>
      </c>
      <c r="M13" s="13">
        <v>23</v>
      </c>
      <c r="N13" s="11">
        <v>0.29487179487179488</v>
      </c>
      <c r="O13" s="12">
        <v>2.1485608636333211</v>
      </c>
      <c r="P13" s="11">
        <v>0.91868099131435699</v>
      </c>
      <c r="Q13" s="10">
        <v>0.32930555555555557</v>
      </c>
      <c r="R13" s="10">
        <v>0.30252314814814812</v>
      </c>
      <c r="S13" s="9">
        <v>2.2546296296296297E-2</v>
      </c>
      <c r="T13" s="9">
        <v>3.8564814814814816E-2</v>
      </c>
    </row>
    <row r="14" spans="1:20" x14ac:dyDescent="0.4">
      <c r="A14" s="1" t="s">
        <v>69</v>
      </c>
      <c r="B14" s="14">
        <v>73</v>
      </c>
      <c r="C14" s="12">
        <v>14.6</v>
      </c>
      <c r="D14" s="12">
        <v>3</v>
      </c>
      <c r="E14" s="9">
        <v>1.3599537037037037E-2</v>
      </c>
      <c r="F14" s="1" t="s">
        <v>253</v>
      </c>
      <c r="G14" s="9">
        <v>1.1643518518518518E-2</v>
      </c>
      <c r="H14" s="1" t="s">
        <v>252</v>
      </c>
      <c r="I14" s="9">
        <v>1.6898148148148148E-3</v>
      </c>
      <c r="J14" s="1" t="s">
        <v>251</v>
      </c>
      <c r="K14" s="9">
        <v>2.5462962962962961E-4</v>
      </c>
      <c r="L14" s="9">
        <v>6.018518518518519E-4</v>
      </c>
      <c r="M14" s="13">
        <v>31</v>
      </c>
      <c r="N14" s="11">
        <v>0.42465753424657532</v>
      </c>
      <c r="O14" s="12">
        <v>2.0723357466529491</v>
      </c>
      <c r="P14" s="11">
        <v>0.88975257471374425</v>
      </c>
      <c r="Q14" s="10">
        <v>0.32991898148148147</v>
      </c>
      <c r="R14" s="10">
        <v>0.29355324074074074</v>
      </c>
      <c r="S14" s="9">
        <v>1.9409722222222221E-2</v>
      </c>
      <c r="T14" s="9">
        <v>4.8148148148148148E-2</v>
      </c>
    </row>
    <row r="15" spans="1:20" x14ac:dyDescent="0.4">
      <c r="A15" s="1" t="s">
        <v>85</v>
      </c>
      <c r="B15" s="14">
        <v>73</v>
      </c>
      <c r="C15" s="12">
        <v>14.6</v>
      </c>
      <c r="D15" s="12">
        <v>3.2</v>
      </c>
      <c r="E15" s="9">
        <v>1.2777777777777779E-2</v>
      </c>
      <c r="F15" s="1" t="s">
        <v>250</v>
      </c>
      <c r="G15" s="9">
        <v>1.1458333333333333E-2</v>
      </c>
      <c r="H15" s="1" t="s">
        <v>249</v>
      </c>
      <c r="I15" s="9">
        <v>1.0069444444444444E-3</v>
      </c>
      <c r="J15" s="1" t="s">
        <v>248</v>
      </c>
      <c r="K15" s="9">
        <v>3.1250000000000001E-4</v>
      </c>
      <c r="L15" s="9">
        <v>7.6388888888888893E-4</v>
      </c>
      <c r="M15" s="13">
        <v>30</v>
      </c>
      <c r="N15" s="11">
        <v>0.41095890410958902</v>
      </c>
      <c r="O15" s="12">
        <v>2.2332026830451635</v>
      </c>
      <c r="P15" s="11">
        <v>0.84907762772849249</v>
      </c>
      <c r="Q15" s="10">
        <v>0.32082175925925926</v>
      </c>
      <c r="R15" s="10">
        <v>0.27240740740740743</v>
      </c>
      <c r="S15" s="9">
        <v>2.7546296296296298E-2</v>
      </c>
      <c r="T15" s="9">
        <v>4.9988425925925929E-2</v>
      </c>
    </row>
    <row r="16" spans="1:20" x14ac:dyDescent="0.4">
      <c r="A16" s="1" t="s">
        <v>53</v>
      </c>
      <c r="B16" s="14">
        <v>56</v>
      </c>
      <c r="C16" s="12">
        <v>14</v>
      </c>
      <c r="D16" s="12">
        <v>3.1</v>
      </c>
      <c r="E16" s="9">
        <v>1.337962962962963E-2</v>
      </c>
      <c r="F16" s="1" t="s">
        <v>247</v>
      </c>
      <c r="G16" s="9">
        <v>1.1331018518518518E-2</v>
      </c>
      <c r="H16" s="1" t="s">
        <v>246</v>
      </c>
      <c r="I16" s="9">
        <v>1.7592592592592592E-3</v>
      </c>
      <c r="J16" s="1" t="s">
        <v>245</v>
      </c>
      <c r="K16" s="9">
        <v>2.8935185185185184E-4</v>
      </c>
      <c r="L16" s="9">
        <v>5.3240740740740744E-4</v>
      </c>
      <c r="M16" s="13">
        <v>30</v>
      </c>
      <c r="N16" s="11">
        <v>0.5357142857142857</v>
      </c>
      <c r="O16" s="12">
        <v>2.2162791153774681</v>
      </c>
      <c r="P16" s="11">
        <v>0.83304372917477032</v>
      </c>
      <c r="Q16" s="10">
        <v>0.31594907407407408</v>
      </c>
      <c r="R16" s="10">
        <v>0.26320601851851849</v>
      </c>
      <c r="S16" s="9">
        <v>2.1307870370370369E-2</v>
      </c>
      <c r="T16" s="9">
        <v>5.0393518518518518E-2</v>
      </c>
    </row>
    <row r="17" spans="1:20" x14ac:dyDescent="0.4">
      <c r="A17" s="1" t="s">
        <v>112</v>
      </c>
      <c r="B17" s="14">
        <v>66</v>
      </c>
      <c r="C17" s="12">
        <v>13.2</v>
      </c>
      <c r="D17" s="12">
        <v>3.3</v>
      </c>
      <c r="E17" s="9">
        <v>1.2465277777777778E-2</v>
      </c>
      <c r="F17" s="1" t="s">
        <v>244</v>
      </c>
      <c r="G17" s="9">
        <v>1.1168981481481481E-2</v>
      </c>
      <c r="H17" s="1" t="s">
        <v>243</v>
      </c>
      <c r="I17" s="9">
        <v>1.1342592592592593E-3</v>
      </c>
      <c r="J17" s="1" t="s">
        <v>242</v>
      </c>
      <c r="K17" s="9">
        <v>1.6203703703703703E-4</v>
      </c>
      <c r="L17" s="9">
        <v>4.7453703703703704E-4</v>
      </c>
      <c r="M17" s="13">
        <v>22</v>
      </c>
      <c r="N17" s="11">
        <v>0.33333333333333331</v>
      </c>
      <c r="O17" s="12">
        <v>2.0811948931716788</v>
      </c>
      <c r="P17" s="11">
        <v>0.93706418255032942</v>
      </c>
      <c r="Q17" s="10">
        <v>0.28202546296296294</v>
      </c>
      <c r="R17" s="10">
        <v>0.26427083333333334</v>
      </c>
      <c r="S17" s="9">
        <v>1.5682870370370371E-2</v>
      </c>
      <c r="T17" s="9">
        <v>3.875E-2</v>
      </c>
    </row>
    <row r="18" spans="1:20" x14ac:dyDescent="0.4">
      <c r="A18" s="1" t="s">
        <v>73</v>
      </c>
      <c r="B18" s="14">
        <v>85</v>
      </c>
      <c r="C18" s="12">
        <v>17</v>
      </c>
      <c r="D18" s="12">
        <v>3.5</v>
      </c>
      <c r="E18" s="9">
        <v>1.1805555555555555E-2</v>
      </c>
      <c r="F18" s="1" t="s">
        <v>241</v>
      </c>
      <c r="G18" s="9">
        <v>1.0914351851851852E-2</v>
      </c>
      <c r="H18" s="1" t="s">
        <v>240</v>
      </c>
      <c r="I18" s="9">
        <v>6.3657407407407413E-4</v>
      </c>
      <c r="J18" s="1" t="s">
        <v>239</v>
      </c>
      <c r="K18" s="9">
        <v>2.5462962962962961E-4</v>
      </c>
      <c r="L18" s="9">
        <v>9.0277777777777774E-4</v>
      </c>
      <c r="M18" s="13">
        <v>24</v>
      </c>
      <c r="N18" s="11">
        <v>0.28235294117647058</v>
      </c>
      <c r="O18" s="12">
        <v>2.3083316946818551</v>
      </c>
      <c r="P18" s="11">
        <v>0.97575569700000075</v>
      </c>
      <c r="Q18" s="10">
        <v>0.31447916666666664</v>
      </c>
      <c r="R18" s="10">
        <v>0.30686342592592591</v>
      </c>
      <c r="S18" s="9">
        <v>2.0763888888888887E-2</v>
      </c>
      <c r="T18" s="9">
        <v>4.3229166666666666E-2</v>
      </c>
    </row>
    <row r="19" spans="1:20" x14ac:dyDescent="0.4">
      <c r="A19" s="1" t="s">
        <v>89</v>
      </c>
      <c r="B19" s="14">
        <v>81</v>
      </c>
      <c r="C19" s="12">
        <v>16.2</v>
      </c>
      <c r="D19" s="12">
        <v>3.7</v>
      </c>
      <c r="E19" s="9">
        <v>1.119212962962963E-2</v>
      </c>
      <c r="F19" s="1" t="s">
        <v>238</v>
      </c>
      <c r="G19" s="9">
        <v>1.0219907407407407E-2</v>
      </c>
      <c r="H19" s="1" t="s">
        <v>237</v>
      </c>
      <c r="I19" s="9">
        <v>7.0601851851851847E-4</v>
      </c>
      <c r="J19" s="1" t="s">
        <v>236</v>
      </c>
      <c r="K19" s="9">
        <v>2.6620370370370372E-4</v>
      </c>
      <c r="L19" s="9">
        <v>5.5555555555555556E-4</v>
      </c>
      <c r="M19" s="13">
        <v>38</v>
      </c>
      <c r="N19" s="11">
        <v>0.46913580246913578</v>
      </c>
      <c r="O19" s="12">
        <v>2.3940018922959401</v>
      </c>
      <c r="P19" s="11">
        <v>0.93242148930102342</v>
      </c>
      <c r="Q19" s="10">
        <v>0.30238425925925927</v>
      </c>
      <c r="R19" s="10">
        <v>0.28195601851851854</v>
      </c>
      <c r="S19" s="9">
        <v>1.9745370370370371E-2</v>
      </c>
      <c r="T19" s="9">
        <v>4.9652777777777775E-2</v>
      </c>
    </row>
    <row r="20" spans="1:20" x14ac:dyDescent="0.4">
      <c r="A20" s="1" t="s">
        <v>45</v>
      </c>
      <c r="B20" s="14">
        <v>84</v>
      </c>
      <c r="C20" s="12">
        <v>16.8</v>
      </c>
      <c r="D20" s="12">
        <v>3.9</v>
      </c>
      <c r="E20" s="9">
        <v>1.0543981481481482E-2</v>
      </c>
      <c r="F20" s="1" t="s">
        <v>235</v>
      </c>
      <c r="G20" s="9">
        <v>0.01</v>
      </c>
      <c r="H20" s="1" t="s">
        <v>234</v>
      </c>
      <c r="I20" s="9">
        <v>4.861111111111111E-4</v>
      </c>
      <c r="J20" s="1" t="s">
        <v>233</v>
      </c>
      <c r="K20" s="9">
        <v>5.7870370370370373E-5</v>
      </c>
      <c r="L20" s="9">
        <v>1.6203703703703703E-4</v>
      </c>
      <c r="M20" s="13">
        <v>30</v>
      </c>
      <c r="N20" s="11">
        <v>0.35714285714285715</v>
      </c>
      <c r="O20" s="12">
        <v>2.4507397262867348</v>
      </c>
      <c r="P20" s="11">
        <v>0.88712055887984753</v>
      </c>
      <c r="Q20" s="10">
        <v>0.32196759259259261</v>
      </c>
      <c r="R20" s="10">
        <v>0.28562500000000002</v>
      </c>
      <c r="S20" s="9">
        <v>1.9224537037037037E-2</v>
      </c>
      <c r="T20" s="9">
        <v>4.8391203703703707E-2</v>
      </c>
    </row>
    <row r="21" spans="1:20" x14ac:dyDescent="0.4">
      <c r="A21" s="1" t="s">
        <v>41</v>
      </c>
      <c r="B21" s="14">
        <v>33</v>
      </c>
      <c r="C21" s="12">
        <v>11</v>
      </c>
      <c r="D21" s="12">
        <v>3.6</v>
      </c>
      <c r="E21" s="9">
        <v>1.1400462962962963E-2</v>
      </c>
      <c r="F21" s="1" t="s">
        <v>232</v>
      </c>
      <c r="G21" s="9">
        <v>9.9884259259259266E-3</v>
      </c>
      <c r="H21" s="1" t="s">
        <v>231</v>
      </c>
      <c r="I21" s="9">
        <v>1.3425925925925925E-3</v>
      </c>
      <c r="J21" s="1" t="s">
        <v>230</v>
      </c>
      <c r="K21" s="9">
        <v>6.9444444444444444E-5</v>
      </c>
      <c r="L21" s="9">
        <v>2.0833333333333335E-4</v>
      </c>
      <c r="M21" s="13">
        <v>12</v>
      </c>
      <c r="N21" s="11">
        <v>0.36363636363636365</v>
      </c>
      <c r="O21" s="12">
        <v>2.2735423153781733</v>
      </c>
      <c r="P21" s="11">
        <v>0.64106805504631137</v>
      </c>
      <c r="Q21" s="10">
        <v>0.3144675925925926</v>
      </c>
      <c r="R21" s="10">
        <v>0.20159722222222223</v>
      </c>
      <c r="S21" s="9">
        <v>1.9641203703703702E-2</v>
      </c>
      <c r="T21" s="9">
        <v>4.9699074074074076E-2</v>
      </c>
    </row>
    <row r="22" spans="1:20" x14ac:dyDescent="0.4">
      <c r="A22" s="1" t="s">
        <v>101</v>
      </c>
      <c r="B22" s="14">
        <v>87</v>
      </c>
      <c r="C22" s="12">
        <v>17.399999999999999</v>
      </c>
      <c r="D22" s="12">
        <v>3.7</v>
      </c>
      <c r="E22" s="9">
        <v>1.1145833333333334E-2</v>
      </c>
      <c r="F22" s="1" t="s">
        <v>229</v>
      </c>
      <c r="G22" s="9">
        <v>9.9421296296296289E-3</v>
      </c>
      <c r="H22" s="1" t="s">
        <v>228</v>
      </c>
      <c r="I22" s="9">
        <v>1.0416666666666667E-3</v>
      </c>
      <c r="J22" s="1" t="s">
        <v>227</v>
      </c>
      <c r="K22" s="9">
        <v>1.6203703703703703E-4</v>
      </c>
      <c r="L22" s="9">
        <v>4.1666666666666669E-4</v>
      </c>
      <c r="M22" s="13">
        <v>35</v>
      </c>
      <c r="N22" s="11">
        <v>0.40229885057471265</v>
      </c>
      <c r="O22" s="12">
        <v>2.4966793049232057</v>
      </c>
      <c r="P22" s="11">
        <v>0.91118466495057182</v>
      </c>
      <c r="Q22" s="10">
        <v>0.31869212962962962</v>
      </c>
      <c r="R22" s="10">
        <v>0.29038194444444443</v>
      </c>
      <c r="S22" s="9">
        <v>1.9652777777777779E-2</v>
      </c>
      <c r="T22" s="9">
        <v>5.1134259259259261E-2</v>
      </c>
    </row>
    <row r="23" spans="1:20" x14ac:dyDescent="0.4">
      <c r="A23" s="1" t="s">
        <v>61</v>
      </c>
      <c r="B23" s="14">
        <v>76</v>
      </c>
      <c r="C23" s="12">
        <v>19</v>
      </c>
      <c r="D23" s="12">
        <v>3.9</v>
      </c>
      <c r="E23" s="9">
        <v>1.0532407407407407E-2</v>
      </c>
      <c r="F23" s="1" t="s">
        <v>226</v>
      </c>
      <c r="G23" s="9">
        <v>9.2824074074074076E-3</v>
      </c>
      <c r="H23" s="1" t="s">
        <v>225</v>
      </c>
      <c r="I23" s="9">
        <v>1.1689814814814816E-3</v>
      </c>
      <c r="J23" s="1" t="s">
        <v>224</v>
      </c>
      <c r="K23" s="9">
        <v>8.1018518518518516E-5</v>
      </c>
      <c r="L23" s="9">
        <v>2.7777777777777778E-4</v>
      </c>
      <c r="M23" s="13">
        <v>21</v>
      </c>
      <c r="N23" s="11">
        <v>0.27631578947368424</v>
      </c>
      <c r="O23" s="12">
        <v>2.5306946857733252</v>
      </c>
      <c r="P23" s="11">
        <v>0.94714907687256233</v>
      </c>
      <c r="Q23" s="10">
        <v>0.33027777777777778</v>
      </c>
      <c r="R23" s="10">
        <v>0.31282407407407409</v>
      </c>
      <c r="S23" s="9">
        <v>1.9247685185185184E-2</v>
      </c>
      <c r="T23" s="9">
        <v>4.8634259259259259E-2</v>
      </c>
    </row>
    <row r="24" spans="1:20" x14ac:dyDescent="0.4">
      <c r="A24" s="1" t="s">
        <v>97</v>
      </c>
      <c r="B24" s="14">
        <v>93</v>
      </c>
      <c r="C24" s="12">
        <v>18.600000000000001</v>
      </c>
      <c r="D24" s="12">
        <v>3.9</v>
      </c>
      <c r="E24" s="9">
        <v>1.0648148148148148E-2</v>
      </c>
      <c r="F24" s="1" t="s">
        <v>223</v>
      </c>
      <c r="G24" s="9">
        <v>9.1203703703703707E-3</v>
      </c>
      <c r="H24" s="1" t="s">
        <v>222</v>
      </c>
      <c r="I24" s="9">
        <v>1.25E-3</v>
      </c>
      <c r="J24" s="1" t="s">
        <v>221</v>
      </c>
      <c r="K24" s="9">
        <v>2.7777777777777778E-4</v>
      </c>
      <c r="L24" s="9">
        <v>9.6064814814814819E-4</v>
      </c>
      <c r="M24" s="13">
        <v>27</v>
      </c>
      <c r="N24" s="11">
        <v>0.29032258064516131</v>
      </c>
      <c r="O24" s="12">
        <v>2.5230207938059452</v>
      </c>
      <c r="P24" s="11">
        <v>0.90392777851456185</v>
      </c>
      <c r="Q24" s="10">
        <v>0.33981481481481479</v>
      </c>
      <c r="R24" s="10">
        <v>0.30717592592592591</v>
      </c>
      <c r="S24" s="9">
        <v>1.2233796296296296E-2</v>
      </c>
      <c r="T24" s="9">
        <v>4.8483796296296296E-2</v>
      </c>
    </row>
    <row r="25" spans="1:20" x14ac:dyDescent="0.4">
      <c r="A25" s="1" t="s">
        <v>57</v>
      </c>
      <c r="B25" s="14">
        <v>88</v>
      </c>
      <c r="C25" s="12">
        <v>17.600000000000001</v>
      </c>
      <c r="D25" s="12">
        <v>3.9</v>
      </c>
      <c r="E25" s="9">
        <v>1.0671296296296297E-2</v>
      </c>
      <c r="F25" s="1" t="s">
        <v>220</v>
      </c>
      <c r="G25" s="9">
        <v>9.1087962962962971E-3</v>
      </c>
      <c r="H25" s="1" t="s">
        <v>219</v>
      </c>
      <c r="I25" s="9">
        <v>1.4583333333333334E-3</v>
      </c>
      <c r="J25" s="1" t="s">
        <v>218</v>
      </c>
      <c r="K25" s="9">
        <v>1.0416666666666667E-4</v>
      </c>
      <c r="L25" s="9">
        <v>2.5462962962962961E-4</v>
      </c>
      <c r="M25" s="13">
        <v>36</v>
      </c>
      <c r="N25" s="11">
        <v>0.40909090909090912</v>
      </c>
      <c r="O25" s="12">
        <v>2.5002257148214775</v>
      </c>
      <c r="P25" s="11">
        <v>0.90499321018824386</v>
      </c>
      <c r="Q25" s="10">
        <v>0.3240972222222222</v>
      </c>
      <c r="R25" s="10">
        <v>0.2933101851851852</v>
      </c>
      <c r="S25" s="9">
        <v>2.2002314814814815E-2</v>
      </c>
      <c r="T25" s="9">
        <v>4.8194444444444443E-2</v>
      </c>
    </row>
    <row r="26" spans="1:20" x14ac:dyDescent="0.4">
      <c r="A26" s="1" t="s">
        <v>140</v>
      </c>
      <c r="B26" s="14">
        <v>69</v>
      </c>
      <c r="C26" s="12">
        <v>17.25</v>
      </c>
      <c r="D26" s="12">
        <v>3.9</v>
      </c>
      <c r="E26" s="9">
        <v>1.0451388888888889E-2</v>
      </c>
      <c r="F26" s="1" t="s">
        <v>217</v>
      </c>
      <c r="G26" s="9">
        <v>8.8541666666666664E-3</v>
      </c>
      <c r="H26" s="1" t="s">
        <v>216</v>
      </c>
      <c r="I26" s="9">
        <v>1.3541666666666667E-3</v>
      </c>
      <c r="J26" s="1" t="s">
        <v>215</v>
      </c>
      <c r="K26" s="9">
        <v>2.5462962962962961E-4</v>
      </c>
      <c r="L26" s="9">
        <v>5.2083333333333333E-4</v>
      </c>
      <c r="M26" s="13">
        <v>33</v>
      </c>
      <c r="N26" s="11">
        <v>0.47826086956521741</v>
      </c>
      <c r="O26" s="12">
        <v>2.5314505985428446</v>
      </c>
      <c r="P26" s="11">
        <v>0.87305461181173871</v>
      </c>
      <c r="Q26" s="10">
        <v>0.32520833333333332</v>
      </c>
      <c r="R26" s="10">
        <v>0.28392361111111108</v>
      </c>
      <c r="S26" s="9">
        <v>1.7812499999999998E-2</v>
      </c>
      <c r="T26" s="9">
        <v>4.8240740740740744E-2</v>
      </c>
    </row>
    <row r="27" spans="1:20" x14ac:dyDescent="0.4">
      <c r="A27" s="1" t="s">
        <v>144</v>
      </c>
      <c r="B27" s="14">
        <v>86</v>
      </c>
      <c r="C27" s="12">
        <v>17.2</v>
      </c>
      <c r="D27" s="12">
        <v>4.2</v>
      </c>
      <c r="E27" s="9">
        <v>9.8379629629629633E-3</v>
      </c>
      <c r="F27" s="1" t="s">
        <v>214</v>
      </c>
      <c r="G27" s="9">
        <v>8.6805555555555559E-3</v>
      </c>
      <c r="H27" s="1" t="s">
        <v>213</v>
      </c>
      <c r="I27" s="9">
        <v>9.7222222222222219E-4</v>
      </c>
      <c r="J27" s="1" t="s">
        <v>212</v>
      </c>
      <c r="K27" s="9">
        <v>1.8518518518518518E-4</v>
      </c>
      <c r="L27" s="9">
        <v>6.018518518518519E-4</v>
      </c>
      <c r="M27" s="13">
        <v>26</v>
      </c>
      <c r="N27" s="11">
        <v>0.30232558139534882</v>
      </c>
      <c r="O27" s="12">
        <v>2.5635253547686001</v>
      </c>
      <c r="P27" s="11">
        <v>0.87726668643699468</v>
      </c>
      <c r="Q27" s="10">
        <v>0.31868055555555558</v>
      </c>
      <c r="R27" s="10">
        <v>0.27956018518518516</v>
      </c>
      <c r="S27" s="9">
        <v>2.7199074074074073E-2</v>
      </c>
      <c r="T27" s="9">
        <v>5.0150462962962966E-2</v>
      </c>
    </row>
    <row r="28" spans="1:20" x14ac:dyDescent="0.4">
      <c r="A28" s="1" t="s">
        <v>124</v>
      </c>
      <c r="B28" s="14">
        <v>82</v>
      </c>
      <c r="C28" s="12">
        <v>16.399999999999999</v>
      </c>
      <c r="D28" s="12">
        <v>4.0999999999999996</v>
      </c>
      <c r="E28" s="9">
        <v>9.9652777777777778E-3</v>
      </c>
      <c r="F28" s="1" t="s">
        <v>211</v>
      </c>
      <c r="G28" s="9">
        <v>8.564814814814815E-3</v>
      </c>
      <c r="H28" s="1" t="s">
        <v>210</v>
      </c>
      <c r="I28" s="9">
        <v>1.2152777777777778E-3</v>
      </c>
      <c r="J28" s="1" t="s">
        <v>209</v>
      </c>
      <c r="K28" s="9">
        <v>1.9675925925925926E-4</v>
      </c>
      <c r="L28" s="9">
        <v>6.2500000000000001E-4</v>
      </c>
      <c r="M28" s="13">
        <v>25</v>
      </c>
      <c r="N28" s="11">
        <v>0.3048780487804878</v>
      </c>
      <c r="O28" s="12">
        <v>2.4829457291314805</v>
      </c>
      <c r="P28" s="11">
        <v>0.85379008891446884</v>
      </c>
      <c r="Q28" s="10">
        <v>0.32233796296296297</v>
      </c>
      <c r="R28" s="10">
        <v>0.27520833333333333</v>
      </c>
      <c r="S28" s="9">
        <v>1.818287037037037E-2</v>
      </c>
      <c r="T28" s="9">
        <v>4.9814814814814812E-2</v>
      </c>
    </row>
    <row r="29" spans="1:20" x14ac:dyDescent="0.4">
      <c r="A29" s="1" t="s">
        <v>120</v>
      </c>
      <c r="B29" s="14">
        <v>74</v>
      </c>
      <c r="C29" s="12">
        <v>18.5</v>
      </c>
      <c r="D29" s="12">
        <v>4.2</v>
      </c>
      <c r="E29" s="9">
        <v>9.7106481481481488E-3</v>
      </c>
      <c r="F29" s="1" t="s">
        <v>208</v>
      </c>
      <c r="G29" s="9">
        <v>8.5300925925925926E-3</v>
      </c>
      <c r="H29" s="1" t="s">
        <v>207</v>
      </c>
      <c r="I29" s="9">
        <v>9.6064814814814819E-4</v>
      </c>
      <c r="J29" s="1" t="s">
        <v>206</v>
      </c>
      <c r="K29" s="9">
        <v>2.199074074074074E-4</v>
      </c>
      <c r="L29" s="9">
        <v>5.9027777777777778E-4</v>
      </c>
      <c r="M29" s="13">
        <v>27</v>
      </c>
      <c r="N29" s="11">
        <v>0.36486486486486486</v>
      </c>
      <c r="O29" s="12">
        <v>2.645432450352065</v>
      </c>
      <c r="P29" s="11">
        <v>0.90531112519666324</v>
      </c>
      <c r="Q29" s="10">
        <v>0.32186342592592593</v>
      </c>
      <c r="R29" s="10">
        <v>0.29137731481481483</v>
      </c>
      <c r="S29" s="9">
        <v>1.7303240740740741E-2</v>
      </c>
      <c r="T29" s="9">
        <v>4.9155092592592591E-2</v>
      </c>
    </row>
    <row r="30" spans="1:20" x14ac:dyDescent="0.4">
      <c r="A30" s="1" t="s">
        <v>116</v>
      </c>
      <c r="B30" s="14">
        <v>102</v>
      </c>
      <c r="C30" s="12">
        <v>20.399999999999999</v>
      </c>
      <c r="D30" s="12">
        <v>4.5</v>
      </c>
      <c r="E30" s="9">
        <v>9.1550925925925931E-3</v>
      </c>
      <c r="F30" s="1" t="s">
        <v>205</v>
      </c>
      <c r="G30" s="9">
        <v>7.9398148148148145E-3</v>
      </c>
      <c r="H30" s="1" t="s">
        <v>204</v>
      </c>
      <c r="I30" s="9">
        <v>1.1226851851851851E-3</v>
      </c>
      <c r="J30" s="1" t="s">
        <v>203</v>
      </c>
      <c r="K30" s="9">
        <v>9.2592592592592588E-5</v>
      </c>
      <c r="L30" s="9">
        <v>2.6620370370370372E-4</v>
      </c>
      <c r="M30" s="13">
        <v>34</v>
      </c>
      <c r="N30" s="11">
        <v>0.33333333333333331</v>
      </c>
      <c r="O30" s="12">
        <v>2.8160569758881024</v>
      </c>
      <c r="P30" s="11">
        <v>0.94480252850851576</v>
      </c>
      <c r="Q30" s="10">
        <v>0.31947916666666665</v>
      </c>
      <c r="R30" s="10">
        <v>0.30184027777777778</v>
      </c>
      <c r="S30" s="9">
        <v>1.9479166666666665E-2</v>
      </c>
      <c r="T30" s="9">
        <v>4.8692129629629627E-2</v>
      </c>
    </row>
    <row r="31" spans="1:20" x14ac:dyDescent="0.4">
      <c r="A31" s="1" t="s">
        <v>128</v>
      </c>
      <c r="B31" s="14">
        <v>105</v>
      </c>
      <c r="C31" s="12">
        <v>21</v>
      </c>
      <c r="D31" s="12">
        <v>5</v>
      </c>
      <c r="E31" s="9">
        <v>8.1828703703703699E-3</v>
      </c>
      <c r="F31" s="1" t="s">
        <v>202</v>
      </c>
      <c r="G31" s="9">
        <v>6.9675925925925929E-3</v>
      </c>
      <c r="H31" s="1" t="s">
        <v>201</v>
      </c>
      <c r="I31" s="9">
        <v>1.1689814814814816E-3</v>
      </c>
      <c r="J31" s="1" t="s">
        <v>200</v>
      </c>
      <c r="K31" s="9">
        <v>4.6296296296296294E-5</v>
      </c>
      <c r="L31" s="9">
        <v>2.6620370370370372E-4</v>
      </c>
      <c r="M31" s="13">
        <v>20</v>
      </c>
      <c r="N31" s="11">
        <v>0.19047619047619047</v>
      </c>
      <c r="O31" s="12">
        <v>2.8574685826431963</v>
      </c>
      <c r="P31" s="11">
        <v>0.94502034907916477</v>
      </c>
      <c r="Q31" s="10">
        <v>0.3240277777777778</v>
      </c>
      <c r="R31" s="10">
        <v>0.30621527777777779</v>
      </c>
      <c r="S31" s="9">
        <v>1.9895833333333335E-2</v>
      </c>
      <c r="T31" s="9">
        <v>4.1979166666666665E-2</v>
      </c>
    </row>
    <row r="32" spans="1:20" x14ac:dyDescent="0.4">
      <c r="A32" s="1" t="s">
        <v>136</v>
      </c>
      <c r="B32" s="14">
        <v>127</v>
      </c>
      <c r="C32" s="12">
        <v>25.4</v>
      </c>
      <c r="D32" s="12">
        <v>5.9</v>
      </c>
      <c r="E32" s="9">
        <v>7.060185185185185E-3</v>
      </c>
      <c r="F32" s="1" t="s">
        <v>199</v>
      </c>
      <c r="G32" s="9">
        <v>6.5277777777777782E-3</v>
      </c>
      <c r="H32" s="1" t="s">
        <v>198</v>
      </c>
      <c r="I32" s="9">
        <v>4.7453703703703704E-4</v>
      </c>
      <c r="J32" s="1" t="s">
        <v>197</v>
      </c>
      <c r="K32" s="9">
        <v>4.6296296296296294E-5</v>
      </c>
      <c r="L32" s="9">
        <v>3.2407407407407406E-4</v>
      </c>
      <c r="M32" s="13">
        <v>20</v>
      </c>
      <c r="N32" s="11">
        <v>0.15748031496062992</v>
      </c>
      <c r="O32" s="12">
        <v>3.4730570044498958</v>
      </c>
      <c r="P32" s="11">
        <v>0.93819664870490482</v>
      </c>
      <c r="Q32" s="10">
        <v>0.32480324074074074</v>
      </c>
      <c r="R32" s="10">
        <v>0.30472222222222223</v>
      </c>
      <c r="S32" s="9">
        <v>9.9768518518518513E-3</v>
      </c>
      <c r="T32" s="9">
        <v>4.7615740740740743E-2</v>
      </c>
    </row>
    <row r="33" spans="1:20" x14ac:dyDescent="0.4">
      <c r="A33" s="1" t="s">
        <v>104</v>
      </c>
      <c r="B33" s="14">
        <v>79</v>
      </c>
      <c r="C33" s="12">
        <v>19.75</v>
      </c>
      <c r="D33" s="12">
        <v>5.8</v>
      </c>
      <c r="E33" s="9">
        <v>7.1296296296296299E-3</v>
      </c>
      <c r="F33" s="1" t="s">
        <v>196</v>
      </c>
      <c r="G33" s="9">
        <v>6.4699074074074077E-3</v>
      </c>
      <c r="H33" s="1" t="s">
        <v>195</v>
      </c>
      <c r="I33" s="9">
        <v>6.4814814814814813E-4</v>
      </c>
      <c r="J33" s="1" t="s">
        <v>194</v>
      </c>
      <c r="K33" s="9">
        <v>1.1574074074074073E-5</v>
      </c>
      <c r="L33" s="9">
        <v>3.4722222222222222E-5</v>
      </c>
      <c r="M33" s="13">
        <v>22</v>
      </c>
      <c r="N33" s="11">
        <v>0.27848101265822783</v>
      </c>
      <c r="O33" s="12">
        <v>3.0447666125367685</v>
      </c>
      <c r="P33" s="11">
        <v>0.82807875554550026</v>
      </c>
      <c r="Q33" s="10">
        <v>0.3263888888888889</v>
      </c>
      <c r="R33" s="10">
        <v>0.27027777777777778</v>
      </c>
      <c r="S33" s="9">
        <v>1.5208333333333334E-2</v>
      </c>
      <c r="T33" s="9">
        <v>4.9143518518518517E-2</v>
      </c>
    </row>
    <row r="34" spans="1:20" x14ac:dyDescent="0.4">
      <c r="A34" s="1" t="s">
        <v>160</v>
      </c>
      <c r="B34" s="14">
        <v>101</v>
      </c>
      <c r="C34" s="12">
        <v>20.2</v>
      </c>
      <c r="D34" s="12">
        <v>5.2</v>
      </c>
      <c r="E34" s="9">
        <v>7.9166666666666673E-3</v>
      </c>
      <c r="F34" s="1" t="s">
        <v>193</v>
      </c>
      <c r="G34" s="9">
        <v>6.076388888888889E-3</v>
      </c>
      <c r="H34" s="1" t="s">
        <v>192</v>
      </c>
      <c r="I34" s="9">
        <v>1.5277777777777779E-3</v>
      </c>
      <c r="J34" s="1" t="s">
        <v>191</v>
      </c>
      <c r="K34" s="9">
        <v>3.2407407407407406E-4</v>
      </c>
      <c r="L34" s="9">
        <v>9.2592592592592596E-4</v>
      </c>
      <c r="M34" s="13">
        <v>35</v>
      </c>
      <c r="N34" s="11">
        <v>0.34653465346534651</v>
      </c>
      <c r="O34" s="12">
        <v>3.0377953626249159</v>
      </c>
      <c r="P34" s="11">
        <v>0.87221937050006615</v>
      </c>
      <c r="Q34" s="10">
        <v>0.31765046296296295</v>
      </c>
      <c r="R34" s="10">
        <v>0.27706018518518516</v>
      </c>
      <c r="S34" s="9">
        <v>1.8101851851851852E-2</v>
      </c>
      <c r="T34" s="9">
        <v>5.0092592592592591E-2</v>
      </c>
    </row>
    <row r="35" spans="1:20" x14ac:dyDescent="0.4">
      <c r="A35" s="1" t="s">
        <v>132</v>
      </c>
      <c r="B35" s="14">
        <v>109</v>
      </c>
      <c r="C35" s="12">
        <v>21.8</v>
      </c>
      <c r="D35" s="12">
        <v>6.2</v>
      </c>
      <c r="E35" s="9">
        <v>6.6435185185185182E-3</v>
      </c>
      <c r="F35" s="1" t="s">
        <v>190</v>
      </c>
      <c r="G35" s="9">
        <v>5.8333333333333336E-3</v>
      </c>
      <c r="H35" s="1" t="s">
        <v>189</v>
      </c>
      <c r="I35" s="9">
        <v>7.5231481481481482E-4</v>
      </c>
      <c r="J35" s="1" t="s">
        <v>188</v>
      </c>
      <c r="K35" s="9">
        <v>5.7870370370370373E-5</v>
      </c>
      <c r="L35" s="9">
        <v>1.5046296296296297E-4</v>
      </c>
      <c r="M35" s="13">
        <v>37</v>
      </c>
      <c r="N35" s="11">
        <v>0.33944954128440369</v>
      </c>
      <c r="O35" s="12">
        <v>3.2485701034556991</v>
      </c>
      <c r="P35" s="11">
        <v>0.87367565832527638</v>
      </c>
      <c r="Q35" s="10">
        <v>0.32003472222222223</v>
      </c>
      <c r="R35" s="10">
        <v>0.27960648148148148</v>
      </c>
      <c r="S35" s="9">
        <v>1.8726851851851852E-2</v>
      </c>
      <c r="T35" s="9">
        <v>4.8298611111111112E-2</v>
      </c>
    </row>
    <row r="36" spans="1:20" x14ac:dyDescent="0.4">
      <c r="A36" s="1" t="s">
        <v>156</v>
      </c>
      <c r="B36" s="14">
        <v>75</v>
      </c>
      <c r="C36" s="12">
        <v>18.75</v>
      </c>
      <c r="D36" s="12">
        <v>6.9</v>
      </c>
      <c r="E36" s="9">
        <v>5.9606481481481481E-3</v>
      </c>
      <c r="F36" s="1" t="s">
        <v>187</v>
      </c>
      <c r="G36" s="9">
        <v>5.115740740740741E-3</v>
      </c>
      <c r="H36" s="1" t="s">
        <v>186</v>
      </c>
      <c r="I36" s="9">
        <v>8.3333333333333339E-4</v>
      </c>
      <c r="J36" s="1" t="s">
        <v>185</v>
      </c>
      <c r="K36" s="9">
        <v>1.1574074074074073E-5</v>
      </c>
      <c r="L36" s="9">
        <v>9.9537037037037042E-4</v>
      </c>
      <c r="M36" s="13">
        <v>1</v>
      </c>
      <c r="N36" s="11">
        <v>1.3333333333333334E-2</v>
      </c>
      <c r="O36" s="12">
        <v>3.1063916354951773</v>
      </c>
      <c r="P36" s="11">
        <v>0.8054778662301223</v>
      </c>
      <c r="Q36" s="10">
        <v>0.31223379629629627</v>
      </c>
      <c r="R36" s="10">
        <v>0.25149305555555557</v>
      </c>
      <c r="S36" s="9">
        <v>2.8518518518518519E-2</v>
      </c>
      <c r="T36" s="9">
        <v>5.2118055555555556E-2</v>
      </c>
    </row>
    <row r="37" spans="1:20" x14ac:dyDescent="0.4">
      <c r="A37" s="1" t="s">
        <v>152</v>
      </c>
      <c r="B37" s="14">
        <v>91</v>
      </c>
      <c r="C37" s="12">
        <v>22.75</v>
      </c>
      <c r="D37" s="12">
        <v>7.8</v>
      </c>
      <c r="E37" s="9">
        <v>5.3125000000000004E-3</v>
      </c>
      <c r="F37" s="1" t="s">
        <v>184</v>
      </c>
      <c r="G37" s="9">
        <v>4.6064814814814814E-3</v>
      </c>
      <c r="H37" s="1" t="s">
        <v>183</v>
      </c>
      <c r="I37" s="9">
        <v>6.9444444444444447E-4</v>
      </c>
      <c r="J37" s="1" t="s">
        <v>182</v>
      </c>
      <c r="K37" s="9">
        <v>1.1574074074074073E-5</v>
      </c>
      <c r="L37" s="9">
        <v>5.7870370370370373E-5</v>
      </c>
      <c r="M37" s="13">
        <v>24</v>
      </c>
      <c r="N37" s="11">
        <v>0.26373626373626374</v>
      </c>
      <c r="O37" s="12">
        <v>3.3089366257427839</v>
      </c>
      <c r="P37" s="11">
        <v>0.87206644470057737</v>
      </c>
      <c r="Q37" s="10">
        <v>0.32849537037037035</v>
      </c>
      <c r="R37" s="10">
        <v>0.28646990740740741</v>
      </c>
      <c r="S37" s="9">
        <v>1.7060185185185185E-2</v>
      </c>
      <c r="T37" s="9">
        <v>4.929398148148148E-2</v>
      </c>
    </row>
    <row r="38" spans="1:20" x14ac:dyDescent="0.4">
      <c r="A38" s="1" t="s">
        <v>164</v>
      </c>
      <c r="B38" s="14">
        <v>99</v>
      </c>
      <c r="C38" s="12">
        <v>24.75</v>
      </c>
      <c r="D38" s="12">
        <v>7</v>
      </c>
      <c r="E38" s="9">
        <v>5.9027777777777776E-3</v>
      </c>
      <c r="F38" s="1" t="s">
        <v>181</v>
      </c>
      <c r="G38" s="9">
        <v>4.2824074074074075E-3</v>
      </c>
      <c r="H38" s="1" t="s">
        <v>180</v>
      </c>
      <c r="I38" s="9">
        <v>1.5046296296296296E-3</v>
      </c>
      <c r="J38" s="1" t="s">
        <v>179</v>
      </c>
      <c r="K38" s="9">
        <v>1.273148148148148E-4</v>
      </c>
      <c r="L38" s="9">
        <v>3.7037037037037035E-4</v>
      </c>
      <c r="M38" s="13">
        <v>33</v>
      </c>
      <c r="N38" s="11">
        <v>0.33333333333333331</v>
      </c>
      <c r="O38" s="12">
        <v>3.6301887597316482</v>
      </c>
      <c r="P38" s="11">
        <v>0.87940024543415407</v>
      </c>
      <c r="Q38" s="10">
        <v>0.32303240740740741</v>
      </c>
      <c r="R38" s="10">
        <v>0.28407407407407409</v>
      </c>
      <c r="S38" s="9">
        <v>2.3356481481481482E-2</v>
      </c>
      <c r="T38" s="9">
        <v>4.9606481481481481E-2</v>
      </c>
    </row>
    <row r="39" spans="1:20" x14ac:dyDescent="0.4">
      <c r="A39" s="1" t="s">
        <v>178</v>
      </c>
      <c r="B39" s="14">
        <v>0</v>
      </c>
      <c r="C39" s="12">
        <v>0</v>
      </c>
      <c r="D39" s="1" t="s">
        <v>21</v>
      </c>
      <c r="E39" s="9">
        <v>0</v>
      </c>
      <c r="F39" s="1" t="s">
        <v>169</v>
      </c>
      <c r="G39" s="9">
        <v>0</v>
      </c>
      <c r="H39" s="1" t="s">
        <v>169</v>
      </c>
      <c r="I39" s="9">
        <v>0</v>
      </c>
      <c r="J39" s="1" t="s">
        <v>169</v>
      </c>
      <c r="K39" s="9">
        <v>0</v>
      </c>
      <c r="L39" s="9">
        <v>0</v>
      </c>
      <c r="M39" s="13"/>
      <c r="N39" s="11"/>
      <c r="O39" s="12"/>
      <c r="P39" s="11">
        <v>0</v>
      </c>
      <c r="Q39" s="10">
        <v>4.861111111111111E-4</v>
      </c>
      <c r="R39" s="10">
        <v>0</v>
      </c>
      <c r="S39" s="9">
        <v>0</v>
      </c>
      <c r="T39" s="9">
        <v>0</v>
      </c>
    </row>
    <row r="40" spans="1:20" x14ac:dyDescent="0.4">
      <c r="A40" s="1" t="s">
        <v>168</v>
      </c>
      <c r="B40" s="14">
        <v>0</v>
      </c>
      <c r="C40" s="12">
        <v>0</v>
      </c>
      <c r="D40" s="1" t="s">
        <v>21</v>
      </c>
      <c r="E40" s="9">
        <v>0</v>
      </c>
      <c r="F40" s="1" t="s">
        <v>169</v>
      </c>
      <c r="G40" s="9">
        <v>0</v>
      </c>
      <c r="H40" s="1" t="s">
        <v>169</v>
      </c>
      <c r="I40" s="9">
        <v>0</v>
      </c>
      <c r="J40" s="1" t="s">
        <v>169</v>
      </c>
      <c r="K40" s="9">
        <v>0</v>
      </c>
      <c r="L40" s="9">
        <v>0</v>
      </c>
      <c r="M40" s="13"/>
      <c r="N40" s="11"/>
      <c r="O40" s="12"/>
      <c r="P40" s="11">
        <v>0</v>
      </c>
      <c r="Q40" s="10">
        <v>0.40120370370370373</v>
      </c>
      <c r="R40" s="10">
        <v>0</v>
      </c>
      <c r="S40" s="9">
        <v>0.2860300925925926</v>
      </c>
      <c r="T40" s="9">
        <v>0</v>
      </c>
    </row>
    <row r="41" spans="1:20" x14ac:dyDescent="0.35">
      <c r="A41" s="7" t="s">
        <v>170</v>
      </c>
      <c r="B41" s="8">
        <v>2546</v>
      </c>
      <c r="C41" s="5">
        <v>14.716763005780347</v>
      </c>
      <c r="D41" s="5">
        <v>3.9</v>
      </c>
      <c r="E41" s="2">
        <v>1.0567129629629629E-2</v>
      </c>
      <c r="F41" s="7" t="s">
        <v>177</v>
      </c>
      <c r="G41" s="2">
        <v>9.2939814814814812E-3</v>
      </c>
      <c r="H41" s="7" t="s">
        <v>176</v>
      </c>
      <c r="I41" s="2">
        <v>1.0648148148148149E-3</v>
      </c>
      <c r="J41" s="7" t="s">
        <v>175</v>
      </c>
      <c r="K41" s="2">
        <v>2.0833333333333335E-4</v>
      </c>
      <c r="L41" s="2">
        <v>6.018518518518519E-4</v>
      </c>
      <c r="M41" s="6">
        <v>862</v>
      </c>
      <c r="N41" s="4">
        <v>0.33857030636292224</v>
      </c>
      <c r="O41" s="5">
        <v>2.5183847790239549</v>
      </c>
      <c r="P41" s="4">
        <v>0.74384374797144348</v>
      </c>
      <c r="Q41" s="3">
        <v>0.32733796296296297</v>
      </c>
      <c r="R41" s="3">
        <v>0.2434837962962963</v>
      </c>
      <c r="S41" s="2">
        <v>2.78125E-2</v>
      </c>
      <c r="T41" s="2">
        <v>4.1701388888888892E-2</v>
      </c>
    </row>
    <row r="43" spans="1:20" x14ac:dyDescent="0.4">
      <c r="A43" s="1" t="s">
        <v>174</v>
      </c>
    </row>
  </sheetData>
  <autoFilter ref="A1:L34" xr:uid="{BE30663A-76A0-4451-9513-FBA63A10D98D}"/>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C948-AC36-4DB5-96C5-E128AE8313EE}">
  <sheetPr codeName="Sheet3"/>
  <dimension ref="A1:T51"/>
  <sheetViews>
    <sheetView workbookViewId="0">
      <pane ySplit="1" topLeftCell="A2" activePane="bottomLeft" state="frozen"/>
      <selection activeCell="J53" sqref="J53"/>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81</v>
      </c>
      <c r="B2" s="14">
        <v>0</v>
      </c>
      <c r="C2" s="12">
        <v>0</v>
      </c>
      <c r="D2" s="1" t="s">
        <v>21</v>
      </c>
      <c r="E2" s="9">
        <v>0</v>
      </c>
      <c r="F2" s="1" t="s">
        <v>423</v>
      </c>
      <c r="G2" s="9">
        <v>3.6620370370370373E-2</v>
      </c>
      <c r="H2" s="1" t="s">
        <v>23</v>
      </c>
      <c r="I2" s="9">
        <v>0</v>
      </c>
      <c r="J2" s="1" t="s">
        <v>422</v>
      </c>
      <c r="K2" s="9">
        <v>1.3090277777777777E-2</v>
      </c>
      <c r="L2" s="9">
        <v>6.5509259259259262E-3</v>
      </c>
      <c r="M2" s="13">
        <v>2</v>
      </c>
      <c r="N2" s="11"/>
      <c r="O2" s="12"/>
      <c r="P2" s="11">
        <v>0</v>
      </c>
      <c r="Q2" s="10">
        <v>0.24894675925925927</v>
      </c>
      <c r="R2" s="10">
        <v>0</v>
      </c>
      <c r="S2" s="9">
        <v>0</v>
      </c>
      <c r="T2" s="9">
        <v>0</v>
      </c>
    </row>
    <row r="3" spans="1:20" x14ac:dyDescent="0.4">
      <c r="A3" s="1" t="s">
        <v>93</v>
      </c>
      <c r="B3" s="14">
        <v>0</v>
      </c>
      <c r="C3" s="12">
        <v>0</v>
      </c>
      <c r="D3" s="1" t="s">
        <v>21</v>
      </c>
      <c r="E3" s="9">
        <v>0</v>
      </c>
      <c r="F3" s="1" t="s">
        <v>421</v>
      </c>
      <c r="G3" s="9">
        <v>2.5567129629629631E-2</v>
      </c>
      <c r="H3" s="1" t="s">
        <v>23</v>
      </c>
      <c r="I3" s="9">
        <v>0</v>
      </c>
      <c r="J3" s="1" t="s">
        <v>23</v>
      </c>
      <c r="K3" s="9">
        <v>0</v>
      </c>
      <c r="L3" s="9">
        <v>0</v>
      </c>
      <c r="M3" s="13">
        <v>0</v>
      </c>
      <c r="N3" s="11"/>
      <c r="O3" s="12"/>
      <c r="P3" s="11">
        <v>0</v>
      </c>
      <c r="Q3" s="10">
        <v>0.37113425925925925</v>
      </c>
      <c r="R3" s="10">
        <v>0</v>
      </c>
      <c r="S3" s="9">
        <v>0</v>
      </c>
      <c r="T3" s="9">
        <v>0</v>
      </c>
    </row>
    <row r="4" spans="1:20" x14ac:dyDescent="0.4">
      <c r="A4" s="1" t="s">
        <v>420</v>
      </c>
      <c r="B4" s="14">
        <v>12</v>
      </c>
      <c r="C4" s="12">
        <v>12</v>
      </c>
      <c r="D4" s="12">
        <v>2.2999999999999998</v>
      </c>
      <c r="E4" s="9">
        <v>1.8113425925925925E-2</v>
      </c>
      <c r="F4" s="1" t="s">
        <v>419</v>
      </c>
      <c r="G4" s="9">
        <v>1.4837962962962963E-2</v>
      </c>
      <c r="H4" s="1" t="s">
        <v>418</v>
      </c>
      <c r="I4" s="9">
        <v>1.6087962962962963E-3</v>
      </c>
      <c r="J4" s="1" t="s">
        <v>417</v>
      </c>
      <c r="K4" s="9">
        <v>1.6666666666666668E-3</v>
      </c>
      <c r="L4" s="9">
        <v>3.3333333333333335E-3</v>
      </c>
      <c r="M4" s="13">
        <v>6</v>
      </c>
      <c r="N4" s="11">
        <v>0.5</v>
      </c>
      <c r="O4" s="12">
        <v>1.6350973030508267</v>
      </c>
      <c r="P4" s="11">
        <v>0.96037662703756255</v>
      </c>
      <c r="Q4" s="10">
        <v>0.31841435185185185</v>
      </c>
      <c r="R4" s="10">
        <v>0.30578703703703702</v>
      </c>
      <c r="S4" s="9">
        <v>1.5231481481481481E-2</v>
      </c>
      <c r="T4" s="9">
        <v>4.8101851851851854E-2</v>
      </c>
    </row>
    <row r="5" spans="1:20" x14ac:dyDescent="0.4">
      <c r="A5" s="1" t="s">
        <v>416</v>
      </c>
      <c r="B5" s="14">
        <v>36</v>
      </c>
      <c r="C5" s="12">
        <v>12</v>
      </c>
      <c r="D5" s="12">
        <v>2.5</v>
      </c>
      <c r="E5" s="9">
        <v>1.6111111111111111E-2</v>
      </c>
      <c r="F5" s="1" t="s">
        <v>415</v>
      </c>
      <c r="G5" s="9">
        <v>1.3877314814814815E-2</v>
      </c>
      <c r="H5" s="1" t="s">
        <v>414</v>
      </c>
      <c r="I5" s="9">
        <v>1.8171296296296297E-3</v>
      </c>
      <c r="J5" s="1" t="s">
        <v>413</v>
      </c>
      <c r="K5" s="9">
        <v>4.1666666666666669E-4</v>
      </c>
      <c r="L5" s="9">
        <v>8.9120370370370373E-4</v>
      </c>
      <c r="M5" s="13">
        <v>17</v>
      </c>
      <c r="N5" s="11">
        <v>0.47222222222222221</v>
      </c>
      <c r="O5" s="12">
        <v>1.6374821069386245</v>
      </c>
      <c r="P5" s="11">
        <v>0.94806685689517833</v>
      </c>
      <c r="Q5" s="10">
        <v>0.32207175925925924</v>
      </c>
      <c r="R5" s="10">
        <v>0.30534722222222221</v>
      </c>
      <c r="S5" s="9">
        <v>1.3877314814814815E-2</v>
      </c>
      <c r="T5" s="9">
        <v>4.9814814814814812E-2</v>
      </c>
    </row>
    <row r="6" spans="1:20" x14ac:dyDescent="0.4">
      <c r="A6" s="1" t="s">
        <v>25</v>
      </c>
      <c r="B6" s="14">
        <v>63</v>
      </c>
      <c r="C6" s="12">
        <v>12.6</v>
      </c>
      <c r="D6" s="12">
        <v>2.6</v>
      </c>
      <c r="E6" s="9">
        <v>1.5555555555555555E-2</v>
      </c>
      <c r="F6" s="1" t="s">
        <v>412</v>
      </c>
      <c r="G6" s="9">
        <v>1.3564814814814814E-2</v>
      </c>
      <c r="H6" s="1" t="s">
        <v>411</v>
      </c>
      <c r="I6" s="9">
        <v>1.4236111111111112E-3</v>
      </c>
      <c r="J6" s="1" t="s">
        <v>410</v>
      </c>
      <c r="K6" s="9">
        <v>5.6712962962962967E-4</v>
      </c>
      <c r="L6" s="9">
        <v>1.1921296296296296E-3</v>
      </c>
      <c r="M6" s="13">
        <v>30</v>
      </c>
      <c r="N6" s="11">
        <v>0.47619047619047616</v>
      </c>
      <c r="O6" s="12">
        <v>1.8446443459820792</v>
      </c>
      <c r="P6" s="11">
        <v>0.88646574236362452</v>
      </c>
      <c r="Q6" s="10">
        <v>0.32105324074074076</v>
      </c>
      <c r="R6" s="10">
        <v>0.28460648148148149</v>
      </c>
      <c r="S6" s="9">
        <v>1.4687499999999999E-2</v>
      </c>
      <c r="T6" s="9">
        <v>4.9074074074074076E-2</v>
      </c>
    </row>
    <row r="7" spans="1:20" x14ac:dyDescent="0.4">
      <c r="A7" s="1" t="s">
        <v>409</v>
      </c>
      <c r="B7" s="14">
        <v>21</v>
      </c>
      <c r="C7" s="12">
        <v>10.5</v>
      </c>
      <c r="D7" s="12">
        <v>2.8</v>
      </c>
      <c r="E7" s="9">
        <v>1.4652777777777778E-2</v>
      </c>
      <c r="F7" s="1" t="s">
        <v>408</v>
      </c>
      <c r="G7" s="9">
        <v>1.2627314814814815E-2</v>
      </c>
      <c r="H7" s="1" t="s">
        <v>407</v>
      </c>
      <c r="I7" s="9">
        <v>1.724537037037037E-3</v>
      </c>
      <c r="J7" s="1" t="s">
        <v>406</v>
      </c>
      <c r="K7" s="9">
        <v>3.0092592592592595E-4</v>
      </c>
      <c r="L7" s="9">
        <v>1.2847222222222223E-3</v>
      </c>
      <c r="M7" s="13">
        <v>5</v>
      </c>
      <c r="N7" s="11">
        <v>0.23809523809523808</v>
      </c>
      <c r="O7" s="12">
        <v>1.5664497948696698</v>
      </c>
      <c r="P7" s="11">
        <v>0.96611804672558599</v>
      </c>
      <c r="Q7" s="10">
        <v>0.28908564814814813</v>
      </c>
      <c r="R7" s="10">
        <v>0.27929398148148149</v>
      </c>
      <c r="S7" s="9">
        <v>1.2534722222222221E-2</v>
      </c>
      <c r="T7" s="9">
        <v>4.0902777777777781E-2</v>
      </c>
    </row>
    <row r="8" spans="1:20" x14ac:dyDescent="0.4">
      <c r="A8" s="1" t="s">
        <v>69</v>
      </c>
      <c r="B8" s="14">
        <v>72</v>
      </c>
      <c r="C8" s="12">
        <v>14.4</v>
      </c>
      <c r="D8" s="12">
        <v>2.8</v>
      </c>
      <c r="E8" s="9">
        <v>1.4618055555555556E-2</v>
      </c>
      <c r="F8" s="1" t="s">
        <v>405</v>
      </c>
      <c r="G8" s="9">
        <v>1.2395833333333333E-2</v>
      </c>
      <c r="H8" s="1" t="s">
        <v>404</v>
      </c>
      <c r="I8" s="9">
        <v>2.0833333333333333E-3</v>
      </c>
      <c r="J8" s="1" t="s">
        <v>403</v>
      </c>
      <c r="K8" s="9">
        <v>1.3888888888888889E-4</v>
      </c>
      <c r="L8" s="9">
        <v>4.3981481481481481E-4</v>
      </c>
      <c r="M8" s="13">
        <v>23</v>
      </c>
      <c r="N8" s="11">
        <v>0.31944444444444442</v>
      </c>
      <c r="O8" s="12">
        <v>1.9464442619803135</v>
      </c>
      <c r="P8" s="11">
        <v>0.93217654806920924</v>
      </c>
      <c r="Q8" s="10">
        <v>0.33068287037037036</v>
      </c>
      <c r="R8" s="10">
        <v>0.3082523148148148</v>
      </c>
      <c r="S8" s="9">
        <v>1.6157407407407409E-2</v>
      </c>
      <c r="T8" s="9">
        <v>4.8101851851851854E-2</v>
      </c>
    </row>
    <row r="9" spans="1:20" x14ac:dyDescent="0.4">
      <c r="A9" s="1" t="s">
        <v>77</v>
      </c>
      <c r="B9" s="14">
        <v>82</v>
      </c>
      <c r="C9" s="12">
        <v>16.399999999999999</v>
      </c>
      <c r="D9" s="12">
        <v>3</v>
      </c>
      <c r="E9" s="9">
        <v>1.3877314814814815E-2</v>
      </c>
      <c r="F9" s="1" t="s">
        <v>402</v>
      </c>
      <c r="G9" s="9">
        <v>1.2326388888888888E-2</v>
      </c>
      <c r="H9" s="1" t="s">
        <v>401</v>
      </c>
      <c r="I9" s="9">
        <v>1.4930555555555556E-3</v>
      </c>
      <c r="J9" s="1" t="s">
        <v>400</v>
      </c>
      <c r="K9" s="9">
        <v>6.9444444444444444E-5</v>
      </c>
      <c r="L9" s="9">
        <v>1.8518518518518518E-4</v>
      </c>
      <c r="M9" s="13">
        <v>31</v>
      </c>
      <c r="N9" s="11">
        <v>0.37804878048780488</v>
      </c>
      <c r="O9" s="12">
        <v>2.1573875772872952</v>
      </c>
      <c r="P9" s="11">
        <v>0.96713680285153492</v>
      </c>
      <c r="Q9" s="10">
        <v>0.32750000000000001</v>
      </c>
      <c r="R9" s="10">
        <v>0.31673611111111111</v>
      </c>
      <c r="S9" s="9">
        <v>1.3414351851851853E-2</v>
      </c>
      <c r="T9" s="9">
        <v>4.8518518518518516E-2</v>
      </c>
    </row>
    <row r="10" spans="1:20" x14ac:dyDescent="0.4">
      <c r="A10" s="1" t="s">
        <v>49</v>
      </c>
      <c r="B10" s="14">
        <v>81</v>
      </c>
      <c r="C10" s="12">
        <v>16.2</v>
      </c>
      <c r="D10" s="12">
        <v>3</v>
      </c>
      <c r="E10" s="9">
        <v>1.380787037037037E-2</v>
      </c>
      <c r="F10" s="1" t="s">
        <v>399</v>
      </c>
      <c r="G10" s="9">
        <v>1.2129629629629629E-2</v>
      </c>
      <c r="H10" s="1" t="s">
        <v>398</v>
      </c>
      <c r="I10" s="9">
        <v>1.5856481481481481E-3</v>
      </c>
      <c r="J10" s="1" t="s">
        <v>397</v>
      </c>
      <c r="K10" s="9">
        <v>9.2592592592592588E-5</v>
      </c>
      <c r="L10" s="9">
        <v>2.3148148148148149E-4</v>
      </c>
      <c r="M10" s="13">
        <v>34</v>
      </c>
      <c r="N10" s="11">
        <v>0.41975308641975306</v>
      </c>
      <c r="O10" s="12">
        <v>2.1630016053388457</v>
      </c>
      <c r="P10" s="11">
        <v>0.95810316231412063</v>
      </c>
      <c r="Q10" s="10">
        <v>0.32571759259259259</v>
      </c>
      <c r="R10" s="10">
        <v>0.31207175925925928</v>
      </c>
      <c r="S10" s="9">
        <v>1.579861111111111E-2</v>
      </c>
      <c r="T10" s="9">
        <v>4.8333333333333332E-2</v>
      </c>
    </row>
    <row r="11" spans="1:20" x14ac:dyDescent="0.4">
      <c r="A11" s="1" t="s">
        <v>65</v>
      </c>
      <c r="B11" s="14">
        <v>75</v>
      </c>
      <c r="C11" s="12">
        <v>15</v>
      </c>
      <c r="D11" s="12">
        <v>3</v>
      </c>
      <c r="E11" s="9">
        <v>1.3622685185185186E-2</v>
      </c>
      <c r="F11" s="1" t="s">
        <v>396</v>
      </c>
      <c r="G11" s="9">
        <v>1.207175925925926E-2</v>
      </c>
      <c r="H11" s="1" t="s">
        <v>395</v>
      </c>
      <c r="I11" s="9">
        <v>1.25E-3</v>
      </c>
      <c r="J11" s="1" t="s">
        <v>394</v>
      </c>
      <c r="K11" s="9">
        <v>3.0092592592592595E-4</v>
      </c>
      <c r="L11" s="9">
        <v>6.9444444444444447E-4</v>
      </c>
      <c r="M11" s="13">
        <v>33</v>
      </c>
      <c r="N11" s="11">
        <v>0.44</v>
      </c>
      <c r="O11" s="12">
        <v>2.1111701873869966</v>
      </c>
      <c r="P11" s="11">
        <v>0.890590099350279</v>
      </c>
      <c r="Q11" s="10">
        <v>0.33241898148148147</v>
      </c>
      <c r="R11" s="10">
        <v>0.29604166666666665</v>
      </c>
      <c r="S11" s="9">
        <v>1.4270833333333333E-2</v>
      </c>
      <c r="T11" s="9">
        <v>4.8634259259259259E-2</v>
      </c>
    </row>
    <row r="12" spans="1:20" x14ac:dyDescent="0.4">
      <c r="A12" s="1" t="s">
        <v>393</v>
      </c>
      <c r="B12" s="14">
        <v>25</v>
      </c>
      <c r="C12" s="12">
        <v>12.5</v>
      </c>
      <c r="D12" s="12">
        <v>3.1</v>
      </c>
      <c r="E12" s="9">
        <v>1.3333333333333334E-2</v>
      </c>
      <c r="F12" s="1" t="s">
        <v>392</v>
      </c>
      <c r="G12" s="9">
        <v>1.1840277777777778E-2</v>
      </c>
      <c r="H12" s="1" t="s">
        <v>391</v>
      </c>
      <c r="I12" s="9">
        <v>1.3078703703703703E-3</v>
      </c>
      <c r="J12" s="1" t="s">
        <v>390</v>
      </c>
      <c r="K12" s="9">
        <v>1.8518518518518518E-4</v>
      </c>
      <c r="L12" s="9">
        <v>3.5879629629629629E-4</v>
      </c>
      <c r="M12" s="13">
        <v>13</v>
      </c>
      <c r="N12" s="11">
        <v>0.52</v>
      </c>
      <c r="O12" s="12">
        <v>1.6944556451100468</v>
      </c>
      <c r="P12" s="11">
        <v>0.95352523399195988</v>
      </c>
      <c r="Q12" s="10">
        <v>0.3223611111111111</v>
      </c>
      <c r="R12" s="10">
        <v>0.30737268518518518</v>
      </c>
      <c r="S12" s="9">
        <v>1.7546296296296296E-2</v>
      </c>
      <c r="T12" s="9">
        <v>4.8553240740740744E-2</v>
      </c>
    </row>
    <row r="13" spans="1:20" x14ac:dyDescent="0.4">
      <c r="A13" s="1" t="s">
        <v>148</v>
      </c>
      <c r="B13" s="14">
        <v>33</v>
      </c>
      <c r="C13" s="12">
        <v>11</v>
      </c>
      <c r="D13" s="12">
        <v>3</v>
      </c>
      <c r="E13" s="9">
        <v>1.3506944444444445E-2</v>
      </c>
      <c r="F13" s="1" t="s">
        <v>389</v>
      </c>
      <c r="G13" s="9">
        <v>1.173611111111111E-2</v>
      </c>
      <c r="H13" s="1" t="s">
        <v>388</v>
      </c>
      <c r="I13" s="9">
        <v>1.5856481481481481E-3</v>
      </c>
      <c r="J13" s="1" t="s">
        <v>387</v>
      </c>
      <c r="K13" s="9">
        <v>1.8518518518518518E-4</v>
      </c>
      <c r="L13" s="9">
        <v>6.9444444444444447E-4</v>
      </c>
      <c r="M13" s="13">
        <v>9</v>
      </c>
      <c r="N13" s="11">
        <v>0.27272727272727271</v>
      </c>
      <c r="O13" s="12">
        <v>2.0578399214639598</v>
      </c>
      <c r="P13" s="11">
        <v>0.71074333524361333</v>
      </c>
      <c r="Q13" s="10">
        <v>0.31336805555555558</v>
      </c>
      <c r="R13" s="10">
        <v>0.22271990740740741</v>
      </c>
      <c r="S13" s="9">
        <v>1.6261574074074074E-2</v>
      </c>
      <c r="T13" s="9">
        <v>5.0046296296296297E-2</v>
      </c>
    </row>
    <row r="14" spans="1:20" x14ac:dyDescent="0.4">
      <c r="A14" s="1" t="s">
        <v>41</v>
      </c>
      <c r="B14" s="14">
        <v>39</v>
      </c>
      <c r="C14" s="12">
        <v>13</v>
      </c>
      <c r="D14" s="12">
        <v>3.2</v>
      </c>
      <c r="E14" s="9">
        <v>1.3009259259259259E-2</v>
      </c>
      <c r="F14" s="1" t="s">
        <v>386</v>
      </c>
      <c r="G14" s="9">
        <v>1.1319444444444444E-2</v>
      </c>
      <c r="H14" s="1" t="s">
        <v>385</v>
      </c>
      <c r="I14" s="9">
        <v>1.4004629629629629E-3</v>
      </c>
      <c r="J14" s="1" t="s">
        <v>384</v>
      </c>
      <c r="K14" s="9">
        <v>2.8935185185185184E-4</v>
      </c>
      <c r="L14" s="9">
        <v>8.7962962962962962E-4</v>
      </c>
      <c r="M14" s="13">
        <v>13</v>
      </c>
      <c r="N14" s="11">
        <v>0.33333333333333331</v>
      </c>
      <c r="O14" s="12">
        <v>1.9623369397936854</v>
      </c>
      <c r="P14" s="11">
        <v>0.85922226416215042</v>
      </c>
      <c r="Q14" s="10">
        <v>0.32126157407407407</v>
      </c>
      <c r="R14" s="10">
        <v>0.27603009259259259</v>
      </c>
      <c r="S14" s="9">
        <v>1.894675925925926E-2</v>
      </c>
      <c r="T14" s="9">
        <v>5.0300925925925923E-2</v>
      </c>
    </row>
    <row r="15" spans="1:20" x14ac:dyDescent="0.4">
      <c r="A15" s="1" t="s">
        <v>73</v>
      </c>
      <c r="B15" s="14">
        <v>74</v>
      </c>
      <c r="C15" s="12">
        <v>14.8</v>
      </c>
      <c r="D15" s="12">
        <v>3.4</v>
      </c>
      <c r="E15" s="9">
        <v>1.2175925925925925E-2</v>
      </c>
      <c r="F15" s="1" t="s">
        <v>383</v>
      </c>
      <c r="G15" s="9">
        <v>1.1111111111111112E-2</v>
      </c>
      <c r="H15" s="1" t="s">
        <v>382</v>
      </c>
      <c r="I15" s="9">
        <v>8.3333333333333339E-4</v>
      </c>
      <c r="J15" s="1" t="s">
        <v>381</v>
      </c>
      <c r="K15" s="9">
        <v>2.4305555555555555E-4</v>
      </c>
      <c r="L15" s="9">
        <v>8.3333333333333339E-4</v>
      </c>
      <c r="M15" s="13">
        <v>21</v>
      </c>
      <c r="N15" s="11">
        <v>0.28378378378378377</v>
      </c>
      <c r="O15" s="12">
        <v>2.1436219634476408</v>
      </c>
      <c r="P15" s="11">
        <v>0.89160819629303278</v>
      </c>
      <c r="Q15" s="10">
        <v>0.32265046296296296</v>
      </c>
      <c r="R15" s="10">
        <v>0.28767361111111112</v>
      </c>
      <c r="S15" s="9">
        <v>1.7395833333333333E-2</v>
      </c>
      <c r="T15" s="9">
        <v>4.5740740740740742E-2</v>
      </c>
    </row>
    <row r="16" spans="1:20" x14ac:dyDescent="0.4">
      <c r="A16" s="1" t="s">
        <v>53</v>
      </c>
      <c r="B16" s="14">
        <v>63</v>
      </c>
      <c r="C16" s="12">
        <v>15.75</v>
      </c>
      <c r="D16" s="12">
        <v>3.1</v>
      </c>
      <c r="E16" s="9">
        <v>1.3159722222222222E-2</v>
      </c>
      <c r="F16" s="1" t="s">
        <v>380</v>
      </c>
      <c r="G16" s="9">
        <v>1.1041666666666667E-2</v>
      </c>
      <c r="H16" s="1" t="s">
        <v>379</v>
      </c>
      <c r="I16" s="9">
        <v>1.7708333333333332E-3</v>
      </c>
      <c r="J16" s="1" t="s">
        <v>378</v>
      </c>
      <c r="K16" s="9">
        <v>3.5879629629629629E-4</v>
      </c>
      <c r="L16" s="9">
        <v>8.9120370370370373E-4</v>
      </c>
      <c r="M16" s="13">
        <v>25</v>
      </c>
      <c r="N16" s="11">
        <v>0.3968253968253968</v>
      </c>
      <c r="O16" s="12">
        <v>2.2494336916786337</v>
      </c>
      <c r="P16" s="11">
        <v>0.92221165330002119</v>
      </c>
      <c r="Q16" s="10">
        <v>0.31634259259259262</v>
      </c>
      <c r="R16" s="10">
        <v>0.29173611111111108</v>
      </c>
      <c r="S16" s="9">
        <v>2.0219907407407409E-2</v>
      </c>
      <c r="T16" s="9">
        <v>5.0011574074074076E-2</v>
      </c>
    </row>
    <row r="17" spans="1:20" x14ac:dyDescent="0.4">
      <c r="A17" s="1" t="s">
        <v>29</v>
      </c>
      <c r="B17" s="14">
        <v>59</v>
      </c>
      <c r="C17" s="12">
        <v>14.75</v>
      </c>
      <c r="D17" s="12">
        <v>3</v>
      </c>
      <c r="E17" s="9">
        <v>1.3680555555555555E-2</v>
      </c>
      <c r="F17" s="1" t="s">
        <v>377</v>
      </c>
      <c r="G17" s="9">
        <v>1.0937499999999999E-2</v>
      </c>
      <c r="H17" s="1" t="s">
        <v>376</v>
      </c>
      <c r="I17" s="9">
        <v>1.6203703703703703E-3</v>
      </c>
      <c r="J17" s="1" t="s">
        <v>375</v>
      </c>
      <c r="K17" s="9">
        <v>1.1111111111111111E-3</v>
      </c>
      <c r="L17" s="9">
        <v>1.6087962962962963E-3</v>
      </c>
      <c r="M17" s="13">
        <v>41</v>
      </c>
      <c r="N17" s="11">
        <v>0.69491525423728817</v>
      </c>
      <c r="O17" s="12">
        <v>2.0770305910130897</v>
      </c>
      <c r="P17" s="11">
        <v>0.90717889833340193</v>
      </c>
      <c r="Q17" s="10">
        <v>0.32616898148148149</v>
      </c>
      <c r="R17" s="10">
        <v>0.2958912037037037</v>
      </c>
      <c r="S17" s="9">
        <v>1.5474537037037037E-2</v>
      </c>
      <c r="T17" s="9">
        <v>4.9351851851851855E-2</v>
      </c>
    </row>
    <row r="18" spans="1:20" x14ac:dyDescent="0.4">
      <c r="A18" s="1" t="s">
        <v>374</v>
      </c>
      <c r="B18" s="14">
        <v>25</v>
      </c>
      <c r="C18" s="12">
        <v>12.5</v>
      </c>
      <c r="D18" s="12">
        <v>3.3</v>
      </c>
      <c r="E18" s="9">
        <v>1.2488425925925925E-2</v>
      </c>
      <c r="F18" s="1" t="s">
        <v>373</v>
      </c>
      <c r="G18" s="9">
        <v>1.0208333333333333E-2</v>
      </c>
      <c r="H18" s="1" t="s">
        <v>372</v>
      </c>
      <c r="I18" s="9">
        <v>1.4583333333333334E-3</v>
      </c>
      <c r="J18" s="1" t="s">
        <v>371</v>
      </c>
      <c r="K18" s="9">
        <v>8.2175925925925927E-4</v>
      </c>
      <c r="L18" s="9">
        <v>1.5856481481481481E-3</v>
      </c>
      <c r="M18" s="13">
        <v>13</v>
      </c>
      <c r="N18" s="11">
        <v>0.52</v>
      </c>
      <c r="O18" s="12">
        <v>1.7386819724257403</v>
      </c>
      <c r="P18" s="11">
        <v>0.92530998695086264</v>
      </c>
      <c r="Q18" s="10">
        <v>0.32373842592592594</v>
      </c>
      <c r="R18" s="10">
        <v>0.29956018518518518</v>
      </c>
      <c r="S18" s="9">
        <v>1.5613425925925926E-2</v>
      </c>
      <c r="T18" s="9">
        <v>4.8854166666666664E-2</v>
      </c>
    </row>
    <row r="19" spans="1:20" x14ac:dyDescent="0.4">
      <c r="A19" s="1" t="s">
        <v>97</v>
      </c>
      <c r="B19" s="14">
        <v>82</v>
      </c>
      <c r="C19" s="12">
        <v>16.399999999999999</v>
      </c>
      <c r="D19" s="12">
        <v>3.4</v>
      </c>
      <c r="E19" s="9">
        <v>1.193287037037037E-2</v>
      </c>
      <c r="F19" s="1" t="s">
        <v>370</v>
      </c>
      <c r="G19" s="9">
        <v>1.0138888888888888E-2</v>
      </c>
      <c r="H19" s="1" t="s">
        <v>369</v>
      </c>
      <c r="I19" s="9">
        <v>1.5277777777777779E-3</v>
      </c>
      <c r="J19" s="1" t="s">
        <v>368</v>
      </c>
      <c r="K19" s="9">
        <v>2.6620370370370372E-4</v>
      </c>
      <c r="L19" s="9">
        <v>9.3749999999999997E-4</v>
      </c>
      <c r="M19" s="13">
        <v>23</v>
      </c>
      <c r="N19" s="11">
        <v>0.28048780487804881</v>
      </c>
      <c r="O19" s="12">
        <v>2.2804444196829792</v>
      </c>
      <c r="P19" s="11">
        <v>0.88903907613498212</v>
      </c>
      <c r="Q19" s="10">
        <v>0.33704861111111112</v>
      </c>
      <c r="R19" s="10">
        <v>0.29965277777777777</v>
      </c>
      <c r="S19" s="9">
        <v>1.4502314814814815E-2</v>
      </c>
      <c r="T19" s="9">
        <v>4.8541666666666664E-2</v>
      </c>
    </row>
    <row r="20" spans="1:20" x14ac:dyDescent="0.4">
      <c r="A20" s="1" t="s">
        <v>108</v>
      </c>
      <c r="B20" s="14">
        <v>90</v>
      </c>
      <c r="C20" s="12">
        <v>18</v>
      </c>
      <c r="D20" s="12">
        <v>3.6</v>
      </c>
      <c r="E20" s="9">
        <v>1.150462962962963E-2</v>
      </c>
      <c r="F20" s="1" t="s">
        <v>367</v>
      </c>
      <c r="G20" s="9">
        <v>9.9768518518518513E-3</v>
      </c>
      <c r="H20" s="1" t="s">
        <v>366</v>
      </c>
      <c r="I20" s="9">
        <v>1.4120370370370369E-3</v>
      </c>
      <c r="J20" s="1" t="s">
        <v>365</v>
      </c>
      <c r="K20" s="9">
        <v>1.1574074074074075E-4</v>
      </c>
      <c r="L20" s="9">
        <v>4.7453703703703704E-4</v>
      </c>
      <c r="M20" s="13">
        <v>22</v>
      </c>
      <c r="N20" s="11">
        <v>0.24444444444444444</v>
      </c>
      <c r="O20" s="12">
        <v>2.3917484501303954</v>
      </c>
      <c r="P20" s="11">
        <v>0.94986548502601598</v>
      </c>
      <c r="Q20" s="10">
        <v>0.33012731481481483</v>
      </c>
      <c r="R20" s="10">
        <v>0.31357638888888889</v>
      </c>
      <c r="S20" s="9">
        <v>1.2743055555555556E-2</v>
      </c>
      <c r="T20" s="9">
        <v>4.8229166666666663E-2</v>
      </c>
    </row>
    <row r="21" spans="1:20" x14ac:dyDescent="0.4">
      <c r="A21" s="1" t="s">
        <v>61</v>
      </c>
      <c r="B21" s="14">
        <v>62</v>
      </c>
      <c r="C21" s="12">
        <v>15.5</v>
      </c>
      <c r="D21" s="12">
        <v>3.5</v>
      </c>
      <c r="E21" s="9">
        <v>1.1597222222222222E-2</v>
      </c>
      <c r="F21" s="1" t="s">
        <v>364</v>
      </c>
      <c r="G21" s="9">
        <v>9.8958333333333329E-3</v>
      </c>
      <c r="H21" s="1" t="s">
        <v>363</v>
      </c>
      <c r="I21" s="9">
        <v>1.4004629629629629E-3</v>
      </c>
      <c r="J21" s="1" t="s">
        <v>362</v>
      </c>
      <c r="K21" s="9">
        <v>3.0092592592592595E-4</v>
      </c>
      <c r="L21" s="9">
        <v>8.4490740740740739E-4</v>
      </c>
      <c r="M21" s="13">
        <v>22</v>
      </c>
      <c r="N21" s="11">
        <v>0.35483870967741937</v>
      </c>
      <c r="O21" s="12">
        <v>2.3215632641487369</v>
      </c>
      <c r="P21" s="11">
        <v>0.85751220184312371</v>
      </c>
      <c r="Q21" s="10">
        <v>0.3244097222222222</v>
      </c>
      <c r="R21" s="10">
        <v>0.27819444444444447</v>
      </c>
      <c r="S21" s="9">
        <v>1.861111111111111E-2</v>
      </c>
      <c r="T21" s="9">
        <v>4.8518518518518516E-2</v>
      </c>
    </row>
    <row r="22" spans="1:20" x14ac:dyDescent="0.4">
      <c r="A22" s="1" t="s">
        <v>112</v>
      </c>
      <c r="B22" s="14">
        <v>74</v>
      </c>
      <c r="C22" s="12">
        <v>14.8</v>
      </c>
      <c r="D22" s="12">
        <v>3.6</v>
      </c>
      <c r="E22" s="9">
        <v>1.1458333333333333E-2</v>
      </c>
      <c r="F22" s="1" t="s">
        <v>361</v>
      </c>
      <c r="G22" s="9">
        <v>9.8495370370370369E-3</v>
      </c>
      <c r="H22" s="1" t="s">
        <v>360</v>
      </c>
      <c r="I22" s="9">
        <v>1.4814814814814814E-3</v>
      </c>
      <c r="J22" s="1" t="s">
        <v>359</v>
      </c>
      <c r="K22" s="9">
        <v>1.1574074074074075E-4</v>
      </c>
      <c r="L22" s="9">
        <v>4.6296296296296298E-4</v>
      </c>
      <c r="M22" s="13">
        <v>19</v>
      </c>
      <c r="N22" s="11">
        <v>0.25675675675675674</v>
      </c>
      <c r="O22" s="12">
        <v>2.292873421483816</v>
      </c>
      <c r="P22" s="11">
        <v>0.82733048285048716</v>
      </c>
      <c r="Q22" s="10">
        <v>0.32508101851851851</v>
      </c>
      <c r="R22" s="10">
        <v>0.26894675925925926</v>
      </c>
      <c r="S22" s="9">
        <v>1.4456018518518519E-2</v>
      </c>
      <c r="T22" s="9">
        <v>4.8611111111111112E-2</v>
      </c>
    </row>
    <row r="23" spans="1:20" x14ac:dyDescent="0.4">
      <c r="A23" s="1" t="s">
        <v>57</v>
      </c>
      <c r="B23" s="14">
        <v>88</v>
      </c>
      <c r="C23" s="12">
        <v>17.600000000000001</v>
      </c>
      <c r="D23" s="12">
        <v>3.5</v>
      </c>
      <c r="E23" s="9">
        <v>1.1724537037037037E-2</v>
      </c>
      <c r="F23" s="1" t="s">
        <v>358</v>
      </c>
      <c r="G23" s="9">
        <v>9.8148148148148144E-3</v>
      </c>
      <c r="H23" s="1" t="s">
        <v>357</v>
      </c>
      <c r="I23" s="9">
        <v>1.7708333333333332E-3</v>
      </c>
      <c r="J23" s="1" t="s">
        <v>356</v>
      </c>
      <c r="K23" s="9">
        <v>1.3888888888888889E-4</v>
      </c>
      <c r="L23" s="9">
        <v>4.1666666666666669E-4</v>
      </c>
      <c r="M23" s="13">
        <v>29</v>
      </c>
      <c r="N23" s="11">
        <v>0.32954545454545453</v>
      </c>
      <c r="O23" s="12">
        <v>2.4019978252972845</v>
      </c>
      <c r="P23" s="11">
        <v>0.94670566014877378</v>
      </c>
      <c r="Q23" s="10">
        <v>0.32248842592592591</v>
      </c>
      <c r="R23" s="10">
        <v>0.30530092592592595</v>
      </c>
      <c r="S23" s="9">
        <v>1.9340277777777779E-2</v>
      </c>
      <c r="T23" s="9">
        <v>4.8460648148148149E-2</v>
      </c>
    </row>
    <row r="24" spans="1:20" x14ac:dyDescent="0.4">
      <c r="A24" s="1" t="s">
        <v>355</v>
      </c>
      <c r="B24" s="14">
        <v>35</v>
      </c>
      <c r="C24" s="12">
        <v>17.5</v>
      </c>
      <c r="D24" s="12">
        <v>3.8</v>
      </c>
      <c r="E24" s="9">
        <v>1.0937499999999999E-2</v>
      </c>
      <c r="F24" s="1" t="s">
        <v>354</v>
      </c>
      <c r="G24" s="9">
        <v>9.4097222222222221E-3</v>
      </c>
      <c r="H24" s="1" t="s">
        <v>353</v>
      </c>
      <c r="I24" s="9">
        <v>1.4351851851851852E-3</v>
      </c>
      <c r="J24" s="1" t="s">
        <v>352</v>
      </c>
      <c r="K24" s="9">
        <v>9.2592592592592588E-5</v>
      </c>
      <c r="L24" s="9">
        <v>1.5277777777777779E-3</v>
      </c>
      <c r="M24" s="13">
        <v>2</v>
      </c>
      <c r="N24" s="11">
        <v>5.7142857142857141E-2</v>
      </c>
      <c r="O24" s="12">
        <v>2.3384032514049631</v>
      </c>
      <c r="P24" s="11">
        <v>0.9599165537843094</v>
      </c>
      <c r="Q24" s="10">
        <v>0.32483796296296297</v>
      </c>
      <c r="R24" s="10">
        <v>0.31181712962962965</v>
      </c>
      <c r="S24" s="9">
        <v>1.712962962962963E-2</v>
      </c>
      <c r="T24" s="9">
        <v>4.8333333333333332E-2</v>
      </c>
    </row>
    <row r="25" spans="1:20" x14ac:dyDescent="0.4">
      <c r="A25" s="1" t="s">
        <v>351</v>
      </c>
      <c r="B25" s="14">
        <v>28</v>
      </c>
      <c r="C25" s="12">
        <v>14</v>
      </c>
      <c r="D25" s="12">
        <v>4</v>
      </c>
      <c r="E25" s="9">
        <v>1.037037037037037E-2</v>
      </c>
      <c r="F25" s="1" t="s">
        <v>350</v>
      </c>
      <c r="G25" s="9">
        <v>9.3518518518518525E-3</v>
      </c>
      <c r="H25" s="1" t="s">
        <v>349</v>
      </c>
      <c r="I25" s="9">
        <v>8.4490740740740739E-4</v>
      </c>
      <c r="J25" s="1" t="s">
        <v>348</v>
      </c>
      <c r="K25" s="9">
        <v>1.6203703703703703E-4</v>
      </c>
      <c r="L25" s="9">
        <v>4.2824074074074075E-4</v>
      </c>
      <c r="M25" s="13">
        <v>11</v>
      </c>
      <c r="N25" s="11">
        <v>0.39285714285714285</v>
      </c>
      <c r="O25" s="12">
        <v>2.0089064708950106</v>
      </c>
      <c r="P25" s="11">
        <v>0.93874076690250807</v>
      </c>
      <c r="Q25" s="10">
        <v>0.30931712962962965</v>
      </c>
      <c r="R25" s="10">
        <v>0.29037037037037039</v>
      </c>
      <c r="S25" s="9">
        <v>3.4560185185185187E-2</v>
      </c>
      <c r="T25" s="9">
        <v>4.9421296296296297E-2</v>
      </c>
    </row>
    <row r="26" spans="1:20" x14ac:dyDescent="0.4">
      <c r="A26" s="1" t="s">
        <v>85</v>
      </c>
      <c r="B26" s="14">
        <v>80</v>
      </c>
      <c r="C26" s="12">
        <v>16</v>
      </c>
      <c r="D26" s="12">
        <v>3.8</v>
      </c>
      <c r="E26" s="9">
        <v>1.0717592592592593E-2</v>
      </c>
      <c r="F26" s="1" t="s">
        <v>347</v>
      </c>
      <c r="G26" s="9">
        <v>9.2013888888888892E-3</v>
      </c>
      <c r="H26" s="1" t="s">
        <v>346</v>
      </c>
      <c r="I26" s="9">
        <v>1.3194444444444445E-3</v>
      </c>
      <c r="J26" s="1" t="s">
        <v>345</v>
      </c>
      <c r="K26" s="9">
        <v>1.9675925925925926E-4</v>
      </c>
      <c r="L26" s="9">
        <v>6.5972222222222224E-4</v>
      </c>
      <c r="M26" s="13">
        <v>24</v>
      </c>
      <c r="N26" s="11">
        <v>0.3</v>
      </c>
      <c r="O26" s="12">
        <v>2.470466177310779</v>
      </c>
      <c r="P26" s="11">
        <v>0.82952011239165713</v>
      </c>
      <c r="Q26" s="10">
        <v>0.3253125</v>
      </c>
      <c r="R26" s="10">
        <v>0.26984953703703701</v>
      </c>
      <c r="S26" s="9">
        <v>2.6365740740740742E-2</v>
      </c>
      <c r="T26" s="9">
        <v>4.9641203703703701E-2</v>
      </c>
    </row>
    <row r="27" spans="1:20" x14ac:dyDescent="0.4">
      <c r="A27" s="1" t="s">
        <v>344</v>
      </c>
      <c r="B27" s="14">
        <v>34</v>
      </c>
      <c r="C27" s="12">
        <v>17</v>
      </c>
      <c r="D27" s="12">
        <v>3.6</v>
      </c>
      <c r="E27" s="9">
        <v>1.136574074074074E-2</v>
      </c>
      <c r="F27" s="1" t="s">
        <v>343</v>
      </c>
      <c r="G27" s="9">
        <v>9.1435185185185178E-3</v>
      </c>
      <c r="H27" s="1" t="s">
        <v>342</v>
      </c>
      <c r="I27" s="9">
        <v>1.712962962962963E-3</v>
      </c>
      <c r="J27" s="1" t="s">
        <v>341</v>
      </c>
      <c r="K27" s="9">
        <v>5.2083333333333333E-4</v>
      </c>
      <c r="L27" s="9">
        <v>1.261574074074074E-3</v>
      </c>
      <c r="M27" s="13">
        <v>14</v>
      </c>
      <c r="N27" s="11">
        <v>0.41176470588235292</v>
      </c>
      <c r="O27" s="12">
        <v>2.2761740771815666</v>
      </c>
      <c r="P27" s="11">
        <v>0.95696913478919665</v>
      </c>
      <c r="Q27" s="10">
        <v>0.32518518518518519</v>
      </c>
      <c r="R27" s="10">
        <v>0.31119212962962961</v>
      </c>
      <c r="S27" s="9">
        <v>1.4375000000000001E-2</v>
      </c>
      <c r="T27" s="9">
        <v>4.9062500000000002E-2</v>
      </c>
    </row>
    <row r="28" spans="1:20" x14ac:dyDescent="0.4">
      <c r="A28" s="1" t="s">
        <v>104</v>
      </c>
      <c r="B28" s="14">
        <v>63</v>
      </c>
      <c r="C28" s="12">
        <v>15.75</v>
      </c>
      <c r="D28" s="12">
        <v>4.2</v>
      </c>
      <c r="E28" s="9">
        <v>9.8148148148148144E-3</v>
      </c>
      <c r="F28" s="1" t="s">
        <v>340</v>
      </c>
      <c r="G28" s="9">
        <v>9.0856481481481483E-3</v>
      </c>
      <c r="H28" s="1" t="s">
        <v>339</v>
      </c>
      <c r="I28" s="9">
        <v>7.1759259259259259E-4</v>
      </c>
      <c r="J28" s="1" t="s">
        <v>338</v>
      </c>
      <c r="K28" s="9">
        <v>1.1574074074074073E-5</v>
      </c>
      <c r="L28" s="9">
        <v>3.4722222222222222E-5</v>
      </c>
      <c r="M28" s="13">
        <v>17</v>
      </c>
      <c r="N28" s="11">
        <v>0.26984126984126983</v>
      </c>
      <c r="O28" s="12">
        <v>2.2755824455108624</v>
      </c>
      <c r="P28" s="11">
        <v>0.89825093007383883</v>
      </c>
      <c r="Q28" s="10">
        <v>0.32105324074074076</v>
      </c>
      <c r="R28" s="10">
        <v>0.28839120370370369</v>
      </c>
      <c r="S28" s="9">
        <v>1.9050925925925926E-2</v>
      </c>
      <c r="T28" s="9">
        <v>4.8877314814814818E-2</v>
      </c>
    </row>
    <row r="29" spans="1:20" x14ac:dyDescent="0.4">
      <c r="A29" s="1" t="s">
        <v>101</v>
      </c>
      <c r="B29" s="14">
        <v>86</v>
      </c>
      <c r="C29" s="12">
        <v>17.2</v>
      </c>
      <c r="D29" s="12">
        <v>4.0999999999999996</v>
      </c>
      <c r="E29" s="9">
        <v>0.01</v>
      </c>
      <c r="F29" s="1" t="s">
        <v>337</v>
      </c>
      <c r="G29" s="9">
        <v>8.9467592592592585E-3</v>
      </c>
      <c r="H29" s="1" t="s">
        <v>336</v>
      </c>
      <c r="I29" s="9">
        <v>9.3749999999999997E-4</v>
      </c>
      <c r="J29" s="1" t="s">
        <v>335</v>
      </c>
      <c r="K29" s="9">
        <v>1.1574074074074075E-4</v>
      </c>
      <c r="L29" s="9">
        <v>2.5462962962962961E-4</v>
      </c>
      <c r="M29" s="13">
        <v>38</v>
      </c>
      <c r="N29" s="11">
        <v>0.44186046511627908</v>
      </c>
      <c r="O29" s="12">
        <v>2.4361709442266517</v>
      </c>
      <c r="P29" s="11">
        <v>0.94255480131779257</v>
      </c>
      <c r="Q29" s="10">
        <v>0.31210648148148146</v>
      </c>
      <c r="R29" s="10">
        <v>0.29417824074074073</v>
      </c>
      <c r="S29" s="9">
        <v>1.8136574074074076E-2</v>
      </c>
      <c r="T29" s="9">
        <v>5.364583333333333E-2</v>
      </c>
    </row>
    <row r="30" spans="1:20" x14ac:dyDescent="0.4">
      <c r="A30" s="1" t="s">
        <v>120</v>
      </c>
      <c r="B30" s="14">
        <v>91</v>
      </c>
      <c r="C30" s="12">
        <v>18.2</v>
      </c>
      <c r="D30" s="12">
        <v>4.2</v>
      </c>
      <c r="E30" s="9">
        <v>9.7916666666666673E-3</v>
      </c>
      <c r="F30" s="1" t="s">
        <v>334</v>
      </c>
      <c r="G30" s="9">
        <v>8.8425925925925929E-3</v>
      </c>
      <c r="H30" s="1" t="s">
        <v>333</v>
      </c>
      <c r="I30" s="9">
        <v>8.1018518518518516E-4</v>
      </c>
      <c r="J30" s="1" t="s">
        <v>332</v>
      </c>
      <c r="K30" s="9">
        <v>1.3888888888888889E-4</v>
      </c>
      <c r="L30" s="9">
        <v>3.7037037037037035E-4</v>
      </c>
      <c r="M30" s="13">
        <v>34</v>
      </c>
      <c r="N30" s="11">
        <v>0.37362637362637363</v>
      </c>
      <c r="O30" s="12">
        <v>2.6067829734293859</v>
      </c>
      <c r="P30" s="11">
        <v>0.89826737490891151</v>
      </c>
      <c r="Q30" s="10">
        <v>0.32385416666666667</v>
      </c>
      <c r="R30" s="10">
        <v>0.29090277777777779</v>
      </c>
      <c r="S30" s="9">
        <v>1.7592592592592594E-2</v>
      </c>
      <c r="T30" s="9">
        <v>4.974537037037037E-2</v>
      </c>
    </row>
    <row r="31" spans="1:20" x14ac:dyDescent="0.4">
      <c r="A31" s="1" t="s">
        <v>89</v>
      </c>
      <c r="B31" s="14">
        <v>89</v>
      </c>
      <c r="C31" s="12">
        <v>17.8</v>
      </c>
      <c r="D31" s="12">
        <v>4.0999999999999996</v>
      </c>
      <c r="E31" s="9">
        <v>1.005787037037037E-2</v>
      </c>
      <c r="F31" s="1" t="s">
        <v>331</v>
      </c>
      <c r="G31" s="9">
        <v>8.6921296296296295E-3</v>
      </c>
      <c r="H31" s="1" t="s">
        <v>330</v>
      </c>
      <c r="I31" s="9">
        <v>9.3749999999999997E-4</v>
      </c>
      <c r="J31" s="1" t="s">
        <v>329</v>
      </c>
      <c r="K31" s="9">
        <v>4.3981481481481481E-4</v>
      </c>
      <c r="L31" s="9">
        <v>7.407407407407407E-4</v>
      </c>
      <c r="M31" s="13">
        <v>52</v>
      </c>
      <c r="N31" s="11">
        <v>0.5842696629213483</v>
      </c>
      <c r="O31" s="12">
        <v>2.6356091659445342</v>
      </c>
      <c r="P31" s="11">
        <v>0.8763947407126973</v>
      </c>
      <c r="Q31" s="10">
        <v>0.32108796296296294</v>
      </c>
      <c r="R31" s="10">
        <v>0.28140046296296295</v>
      </c>
      <c r="S31" s="9">
        <v>1.9525462962962963E-2</v>
      </c>
      <c r="T31" s="9">
        <v>4.9594907407407407E-2</v>
      </c>
    </row>
    <row r="32" spans="1:20" x14ac:dyDescent="0.4">
      <c r="A32" s="1" t="s">
        <v>45</v>
      </c>
      <c r="B32" s="14">
        <v>100</v>
      </c>
      <c r="C32" s="12">
        <v>20</v>
      </c>
      <c r="D32" s="12">
        <v>4.5</v>
      </c>
      <c r="E32" s="9">
        <v>9.0972222222222218E-3</v>
      </c>
      <c r="F32" s="1" t="s">
        <v>328</v>
      </c>
      <c r="G32" s="9">
        <v>8.3680555555555557E-3</v>
      </c>
      <c r="H32" s="1" t="s">
        <v>327</v>
      </c>
      <c r="I32" s="9">
        <v>5.2083333333333333E-4</v>
      </c>
      <c r="J32" s="1" t="s">
        <v>326</v>
      </c>
      <c r="K32" s="9">
        <v>2.199074074074074E-4</v>
      </c>
      <c r="L32" s="9">
        <v>6.2500000000000001E-4</v>
      </c>
      <c r="M32" s="13">
        <v>34</v>
      </c>
      <c r="N32" s="11">
        <v>0.34</v>
      </c>
      <c r="O32" s="12">
        <v>3.0244389029442686</v>
      </c>
      <c r="P32" s="11">
        <v>0.85453185913958385</v>
      </c>
      <c r="Q32" s="10">
        <v>0.32244212962962965</v>
      </c>
      <c r="R32" s="10">
        <v>0.27553240740740742</v>
      </c>
      <c r="S32" s="9">
        <v>2.3159722222222224E-2</v>
      </c>
      <c r="T32" s="9">
        <v>4.8310185185185185E-2</v>
      </c>
    </row>
    <row r="33" spans="1:20" x14ac:dyDescent="0.4">
      <c r="A33" s="1" t="s">
        <v>325</v>
      </c>
      <c r="B33" s="14">
        <v>24</v>
      </c>
      <c r="C33" s="12">
        <v>24</v>
      </c>
      <c r="D33" s="12">
        <v>4.3</v>
      </c>
      <c r="E33" s="9">
        <v>9.4907407407407406E-3</v>
      </c>
      <c r="F33" s="1" t="s">
        <v>324</v>
      </c>
      <c r="G33" s="9">
        <v>8.0208333333333329E-3</v>
      </c>
      <c r="H33" s="1" t="s">
        <v>323</v>
      </c>
      <c r="I33" s="9">
        <v>1.2152777777777778E-3</v>
      </c>
      <c r="J33" s="1" t="s">
        <v>322</v>
      </c>
      <c r="K33" s="9">
        <v>2.5462962962962961E-4</v>
      </c>
      <c r="L33" s="9">
        <v>1.2268518518518518E-3</v>
      </c>
      <c r="M33" s="13">
        <v>5</v>
      </c>
      <c r="N33" s="11">
        <v>0.20833333333333334</v>
      </c>
      <c r="O33" s="12">
        <v>3.1796141979783834</v>
      </c>
      <c r="P33" s="11">
        <v>0.96326464343964902</v>
      </c>
      <c r="Q33" s="10">
        <v>0.32649305555555558</v>
      </c>
      <c r="R33" s="10">
        <v>0.31450231481481483</v>
      </c>
      <c r="S33" s="9">
        <v>1.5011574074074075E-2</v>
      </c>
      <c r="T33" s="9">
        <v>4.880787037037037E-2</v>
      </c>
    </row>
    <row r="34" spans="1:20" x14ac:dyDescent="0.4">
      <c r="A34" s="1" t="s">
        <v>124</v>
      </c>
      <c r="B34" s="14">
        <v>99</v>
      </c>
      <c r="C34" s="12">
        <v>19.8</v>
      </c>
      <c r="D34" s="12">
        <v>4.5</v>
      </c>
      <c r="E34" s="9">
        <v>9.1435185185185178E-3</v>
      </c>
      <c r="F34" s="1" t="s">
        <v>321</v>
      </c>
      <c r="G34" s="9">
        <v>7.8009259259259256E-3</v>
      </c>
      <c r="H34" s="1" t="s">
        <v>320</v>
      </c>
      <c r="I34" s="9">
        <v>1.0995370370370371E-3</v>
      </c>
      <c r="J34" s="1" t="s">
        <v>319</v>
      </c>
      <c r="K34" s="9">
        <v>2.3148148148148149E-4</v>
      </c>
      <c r="L34" s="9">
        <v>8.6805555555555551E-4</v>
      </c>
      <c r="M34" s="13">
        <v>27</v>
      </c>
      <c r="N34" s="11">
        <v>0.27272727272727271</v>
      </c>
      <c r="O34" s="12">
        <v>2.6653856860951048</v>
      </c>
      <c r="P34" s="11">
        <v>0.94767186235837442</v>
      </c>
      <c r="Q34" s="10">
        <v>0.32662037037037039</v>
      </c>
      <c r="R34" s="10">
        <v>0.30952546296296296</v>
      </c>
      <c r="S34" s="9">
        <v>2.420138888888889E-2</v>
      </c>
      <c r="T34" s="9">
        <v>4.8009259259259258E-2</v>
      </c>
    </row>
    <row r="35" spans="1:20" x14ac:dyDescent="0.4">
      <c r="A35" s="1" t="s">
        <v>116</v>
      </c>
      <c r="B35" s="14">
        <v>82</v>
      </c>
      <c r="C35" s="12">
        <v>20.5</v>
      </c>
      <c r="D35" s="12">
        <v>5.0999999999999996</v>
      </c>
      <c r="E35" s="9">
        <v>8.0902777777777778E-3</v>
      </c>
      <c r="F35" s="1" t="s">
        <v>318</v>
      </c>
      <c r="G35" s="9">
        <v>6.7592592592592591E-3</v>
      </c>
      <c r="H35" s="1" t="s">
        <v>317</v>
      </c>
      <c r="I35" s="9">
        <v>1.2268518518518518E-3</v>
      </c>
      <c r="J35" s="1" t="s">
        <v>316</v>
      </c>
      <c r="K35" s="9">
        <v>1.0416666666666667E-4</v>
      </c>
      <c r="L35" s="9">
        <v>4.3981481481481481E-4</v>
      </c>
      <c r="M35" s="13">
        <v>20</v>
      </c>
      <c r="N35" s="11">
        <v>0.24390243902439024</v>
      </c>
      <c r="O35" s="12">
        <v>3.3779869952993344</v>
      </c>
      <c r="P35" s="11">
        <v>0.79970008132406023</v>
      </c>
      <c r="Q35" s="10">
        <v>0.31619212962962961</v>
      </c>
      <c r="R35" s="10">
        <v>0.25285879629629632</v>
      </c>
      <c r="S35" s="9">
        <v>1.846064814814815E-2</v>
      </c>
      <c r="T35" s="9">
        <v>4.9074074074074076E-2</v>
      </c>
    </row>
    <row r="36" spans="1:20" x14ac:dyDescent="0.4">
      <c r="A36" s="1" t="s">
        <v>132</v>
      </c>
      <c r="B36" s="14">
        <v>118</v>
      </c>
      <c r="C36" s="12">
        <v>23.6</v>
      </c>
      <c r="D36" s="12">
        <v>5.4</v>
      </c>
      <c r="E36" s="9">
        <v>7.6504629629629631E-3</v>
      </c>
      <c r="F36" s="1" t="s">
        <v>315</v>
      </c>
      <c r="G36" s="9">
        <v>6.6203703703703702E-3</v>
      </c>
      <c r="H36" s="1" t="s">
        <v>314</v>
      </c>
      <c r="I36" s="9">
        <v>8.7962962962962962E-4</v>
      </c>
      <c r="J36" s="1" t="s">
        <v>313</v>
      </c>
      <c r="K36" s="9">
        <v>1.5046296296296297E-4</v>
      </c>
      <c r="L36" s="9">
        <v>3.3564814814814812E-4</v>
      </c>
      <c r="M36" s="13">
        <v>52</v>
      </c>
      <c r="N36" s="11">
        <v>0.44067796610169491</v>
      </c>
      <c r="O36" s="12">
        <v>3.3698048603755311</v>
      </c>
      <c r="P36" s="11">
        <v>0.89706869479996065</v>
      </c>
      <c r="Q36" s="10">
        <v>0.32528935185185187</v>
      </c>
      <c r="R36" s="10">
        <v>0.29180555555555554</v>
      </c>
      <c r="S36" s="9">
        <v>1.474537037037037E-2</v>
      </c>
      <c r="T36" s="9">
        <v>4.6574074074074073E-2</v>
      </c>
    </row>
    <row r="37" spans="1:20" x14ac:dyDescent="0.4">
      <c r="A37" s="1" t="s">
        <v>140</v>
      </c>
      <c r="B37" s="14">
        <v>100</v>
      </c>
      <c r="C37" s="12">
        <v>25</v>
      </c>
      <c r="D37" s="12">
        <v>5.4</v>
      </c>
      <c r="E37" s="9">
        <v>7.6041666666666671E-3</v>
      </c>
      <c r="F37" s="1" t="s">
        <v>312</v>
      </c>
      <c r="G37" s="9">
        <v>6.2615740740740739E-3</v>
      </c>
      <c r="H37" s="1" t="s">
        <v>311</v>
      </c>
      <c r="I37" s="9">
        <v>1.2962962962962963E-3</v>
      </c>
      <c r="J37" s="1" t="s">
        <v>310</v>
      </c>
      <c r="K37" s="9">
        <v>3.4722222222222222E-5</v>
      </c>
      <c r="L37" s="9">
        <v>1.0416666666666667E-4</v>
      </c>
      <c r="M37" s="13">
        <v>36</v>
      </c>
      <c r="N37" s="11">
        <v>0.36</v>
      </c>
      <c r="O37" s="12">
        <v>3.4802254988910502</v>
      </c>
      <c r="P37" s="11">
        <v>0.92636984320121329</v>
      </c>
      <c r="Q37" s="10">
        <v>0.32310185185185186</v>
      </c>
      <c r="R37" s="10">
        <v>0.29930555555555555</v>
      </c>
      <c r="S37" s="9">
        <v>1.744212962962963E-2</v>
      </c>
      <c r="T37" s="9">
        <v>4.853009259259259E-2</v>
      </c>
    </row>
    <row r="38" spans="1:20" x14ac:dyDescent="0.4">
      <c r="A38" s="1" t="s">
        <v>136</v>
      </c>
      <c r="B38" s="14">
        <v>141</v>
      </c>
      <c r="C38" s="12">
        <v>28.2</v>
      </c>
      <c r="D38" s="12">
        <v>6.2</v>
      </c>
      <c r="E38" s="9">
        <v>6.6898148148148151E-3</v>
      </c>
      <c r="F38" s="1" t="s">
        <v>309</v>
      </c>
      <c r="G38" s="9">
        <v>6.1689814814814819E-3</v>
      </c>
      <c r="H38" s="1" t="s">
        <v>308</v>
      </c>
      <c r="I38" s="9">
        <v>4.7453703703703704E-4</v>
      </c>
      <c r="J38" s="1" t="s">
        <v>307</v>
      </c>
      <c r="K38" s="9">
        <v>5.7870370370370373E-5</v>
      </c>
      <c r="L38" s="9">
        <v>3.0092592592592595E-4</v>
      </c>
      <c r="M38" s="13">
        <v>25</v>
      </c>
      <c r="N38" s="11">
        <v>0.1773049645390071</v>
      </c>
      <c r="O38" s="12">
        <v>3.803415053107543</v>
      </c>
      <c r="P38" s="11">
        <v>0.94375492794922777</v>
      </c>
      <c r="Q38" s="10">
        <v>0.32734953703703706</v>
      </c>
      <c r="R38" s="10">
        <v>0.3089351851851852</v>
      </c>
      <c r="S38" s="9">
        <v>7.905092592592592E-3</v>
      </c>
      <c r="T38" s="9">
        <v>4.8043981481481479E-2</v>
      </c>
    </row>
    <row r="39" spans="1:20" x14ac:dyDescent="0.4">
      <c r="A39" s="1" t="s">
        <v>144</v>
      </c>
      <c r="B39" s="14">
        <v>101</v>
      </c>
      <c r="C39" s="12">
        <v>20.2</v>
      </c>
      <c r="D39" s="12">
        <v>5.9</v>
      </c>
      <c r="E39" s="9">
        <v>7.0486111111111114E-3</v>
      </c>
      <c r="F39" s="1" t="s">
        <v>306</v>
      </c>
      <c r="G39" s="9">
        <v>6.122685185185185E-3</v>
      </c>
      <c r="H39" s="1" t="s">
        <v>305</v>
      </c>
      <c r="I39" s="9">
        <v>8.7962962962962962E-4</v>
      </c>
      <c r="J39" s="1" t="s">
        <v>304</v>
      </c>
      <c r="K39" s="9">
        <v>4.6296296296296294E-5</v>
      </c>
      <c r="L39" s="9">
        <v>1.7361111111111112E-4</v>
      </c>
      <c r="M39" s="13">
        <v>28</v>
      </c>
      <c r="N39" s="11">
        <v>0.27722772277227725</v>
      </c>
      <c r="O39" s="12">
        <v>2.9062283366694479</v>
      </c>
      <c r="P39" s="11">
        <v>0.90306025641805743</v>
      </c>
      <c r="Q39" s="10">
        <v>0.32069444444444445</v>
      </c>
      <c r="R39" s="10">
        <v>0.28960648148148149</v>
      </c>
      <c r="S39" s="9">
        <v>2.7349537037037037E-2</v>
      </c>
      <c r="T39" s="9">
        <v>4.988425925925926E-2</v>
      </c>
    </row>
    <row r="40" spans="1:20" x14ac:dyDescent="0.4">
      <c r="A40" s="1" t="s">
        <v>160</v>
      </c>
      <c r="B40" s="14">
        <v>86</v>
      </c>
      <c r="C40" s="12">
        <v>21.5</v>
      </c>
      <c r="D40" s="12">
        <v>5.4</v>
      </c>
      <c r="E40" s="9">
        <v>7.5810185185185182E-3</v>
      </c>
      <c r="F40" s="1" t="s">
        <v>303</v>
      </c>
      <c r="G40" s="9">
        <v>6.053240740740741E-3</v>
      </c>
      <c r="H40" s="1" t="s">
        <v>302</v>
      </c>
      <c r="I40" s="9">
        <v>1.3657407407407407E-3</v>
      </c>
      <c r="J40" s="1" t="s">
        <v>301</v>
      </c>
      <c r="K40" s="9">
        <v>1.6203703703703703E-4</v>
      </c>
      <c r="L40" s="9">
        <v>5.5555555555555556E-4</v>
      </c>
      <c r="M40" s="13">
        <v>25</v>
      </c>
      <c r="N40" s="11">
        <v>0.29069767441860467</v>
      </c>
      <c r="O40" s="12">
        <v>3.2484578927196992</v>
      </c>
      <c r="P40" s="11">
        <v>0.97121002697000558</v>
      </c>
      <c r="Q40" s="10">
        <v>0.28394675925925927</v>
      </c>
      <c r="R40" s="10">
        <v>0.27577546296296296</v>
      </c>
      <c r="S40" s="9">
        <v>1.6377314814814813E-2</v>
      </c>
      <c r="T40" s="9">
        <v>3.7627314814814815E-2</v>
      </c>
    </row>
    <row r="41" spans="1:20" x14ac:dyDescent="0.4">
      <c r="A41" s="1" t="s">
        <v>128</v>
      </c>
      <c r="B41" s="14">
        <v>107</v>
      </c>
      <c r="C41" s="12">
        <v>21.4</v>
      </c>
      <c r="D41" s="12">
        <v>5.9</v>
      </c>
      <c r="E41" s="9">
        <v>7.0254629629629634E-3</v>
      </c>
      <c r="F41" s="1" t="s">
        <v>300</v>
      </c>
      <c r="G41" s="9">
        <v>5.7638888888888887E-3</v>
      </c>
      <c r="H41" s="1" t="s">
        <v>299</v>
      </c>
      <c r="I41" s="9">
        <v>1.2152777777777778E-3</v>
      </c>
      <c r="J41" s="1" t="s">
        <v>151</v>
      </c>
      <c r="K41" s="9">
        <v>4.6296296296296294E-5</v>
      </c>
      <c r="L41" s="9">
        <v>3.4722222222222224E-4</v>
      </c>
      <c r="M41" s="13">
        <v>15</v>
      </c>
      <c r="N41" s="11">
        <v>0.14018691588785046</v>
      </c>
      <c r="O41" s="12">
        <v>3.102279147523328</v>
      </c>
      <c r="P41" s="11">
        <v>0.89197657623203075</v>
      </c>
      <c r="Q41" s="10">
        <v>0.32223379629629628</v>
      </c>
      <c r="R41" s="10">
        <v>0.28741898148148148</v>
      </c>
      <c r="S41" s="9">
        <v>2.2094907407407407E-2</v>
      </c>
      <c r="T41" s="9">
        <v>4.1828703703703701E-2</v>
      </c>
    </row>
    <row r="42" spans="1:20" x14ac:dyDescent="0.4">
      <c r="A42" s="1" t="s">
        <v>164</v>
      </c>
      <c r="B42" s="14">
        <v>70</v>
      </c>
      <c r="C42" s="12">
        <v>17.5</v>
      </c>
      <c r="D42" s="12">
        <v>6.1</v>
      </c>
      <c r="E42" s="9">
        <v>6.8171296296296296E-3</v>
      </c>
      <c r="F42" s="1" t="s">
        <v>298</v>
      </c>
      <c r="G42" s="9">
        <v>5.1273148148148146E-3</v>
      </c>
      <c r="H42" s="1" t="s">
        <v>297</v>
      </c>
      <c r="I42" s="9">
        <v>1.4583333333333334E-3</v>
      </c>
      <c r="J42" s="1" t="s">
        <v>296</v>
      </c>
      <c r="K42" s="9">
        <v>2.3148148148148149E-4</v>
      </c>
      <c r="L42" s="9">
        <v>7.1759259259259259E-4</v>
      </c>
      <c r="M42" s="13">
        <v>23</v>
      </c>
      <c r="N42" s="11">
        <v>0.32857142857142857</v>
      </c>
      <c r="O42" s="12">
        <v>2.5032291904893542</v>
      </c>
      <c r="P42" s="11">
        <v>0.90227095588392803</v>
      </c>
      <c r="Q42" s="10">
        <v>0.32283564814814814</v>
      </c>
      <c r="R42" s="10">
        <v>0.29128472222222224</v>
      </c>
      <c r="S42" s="9">
        <v>2.4861111111111112E-2</v>
      </c>
      <c r="T42" s="9">
        <v>0.04</v>
      </c>
    </row>
    <row r="43" spans="1:20" x14ac:dyDescent="0.4">
      <c r="A43" s="1" t="s">
        <v>152</v>
      </c>
      <c r="B43" s="14">
        <v>90</v>
      </c>
      <c r="C43" s="12">
        <v>22.5</v>
      </c>
      <c r="D43" s="12">
        <v>7.4</v>
      </c>
      <c r="E43" s="9">
        <v>5.5671296296296293E-3</v>
      </c>
      <c r="F43" s="1" t="s">
        <v>295</v>
      </c>
      <c r="G43" s="9">
        <v>4.7569444444444447E-3</v>
      </c>
      <c r="H43" s="1" t="s">
        <v>294</v>
      </c>
      <c r="I43" s="9">
        <v>7.9861111111111116E-4</v>
      </c>
      <c r="J43" s="1" t="s">
        <v>293</v>
      </c>
      <c r="K43" s="9">
        <v>1.1574074074074073E-5</v>
      </c>
      <c r="L43" s="9">
        <v>4.6296296296296294E-5</v>
      </c>
      <c r="M43" s="13">
        <v>28</v>
      </c>
      <c r="N43" s="11">
        <v>0.31111111111111112</v>
      </c>
      <c r="O43" s="12">
        <v>3.3731922149347273</v>
      </c>
      <c r="P43" s="11">
        <v>0.86421581218995935</v>
      </c>
      <c r="Q43" s="10">
        <v>0.3215972222222222</v>
      </c>
      <c r="R43" s="10">
        <v>0.27792824074074074</v>
      </c>
      <c r="S43" s="9">
        <v>1.7164351851851851E-2</v>
      </c>
      <c r="T43" s="9">
        <v>4.8587962962962965E-2</v>
      </c>
    </row>
    <row r="44" spans="1:20" x14ac:dyDescent="0.4">
      <c r="A44" s="1" t="s">
        <v>156</v>
      </c>
      <c r="B44" s="14">
        <v>65</v>
      </c>
      <c r="C44" s="12">
        <v>21.666666666666668</v>
      </c>
      <c r="D44" s="12">
        <v>7.4</v>
      </c>
      <c r="E44" s="9">
        <v>5.6018518518518518E-3</v>
      </c>
      <c r="F44" s="1" t="s">
        <v>292</v>
      </c>
      <c r="G44" s="9">
        <v>4.4444444444444444E-3</v>
      </c>
      <c r="H44" s="1" t="s">
        <v>291</v>
      </c>
      <c r="I44" s="9">
        <v>9.837962962962962E-4</v>
      </c>
      <c r="J44" s="1" t="s">
        <v>290</v>
      </c>
      <c r="K44" s="9">
        <v>1.7361111111111112E-4</v>
      </c>
      <c r="L44" s="9">
        <v>3.7384259259259259E-3</v>
      </c>
      <c r="M44" s="13">
        <v>3</v>
      </c>
      <c r="N44" s="11">
        <v>4.6153846153846156E-2</v>
      </c>
      <c r="O44" s="12">
        <v>3.5847007179328298</v>
      </c>
      <c r="P44" s="11">
        <v>0.81206353200637882</v>
      </c>
      <c r="Q44" s="10">
        <v>0.31012731481481481</v>
      </c>
      <c r="R44" s="10">
        <v>0.25184027777777779</v>
      </c>
      <c r="S44" s="9">
        <v>2.613425925925926E-2</v>
      </c>
      <c r="T44" s="9">
        <v>5.1354166666666666E-2</v>
      </c>
    </row>
    <row r="45" spans="1:20" x14ac:dyDescent="0.4">
      <c r="A45" s="1" t="s">
        <v>168</v>
      </c>
      <c r="B45" s="14">
        <v>0</v>
      </c>
      <c r="C45" s="12">
        <v>0</v>
      </c>
      <c r="D45" s="1" t="s">
        <v>21</v>
      </c>
      <c r="E45" s="9">
        <v>0</v>
      </c>
      <c r="F45" s="1" t="s">
        <v>169</v>
      </c>
      <c r="G45" s="9">
        <v>0</v>
      </c>
      <c r="H45" s="1" t="s">
        <v>169</v>
      </c>
      <c r="I45" s="9">
        <v>0</v>
      </c>
      <c r="J45" s="1" t="s">
        <v>169</v>
      </c>
      <c r="K45" s="9">
        <v>0</v>
      </c>
      <c r="L45" s="9">
        <v>0</v>
      </c>
      <c r="M45" s="13"/>
      <c r="N45" s="11"/>
      <c r="O45" s="12"/>
      <c r="P45" s="11">
        <v>0</v>
      </c>
      <c r="Q45" s="10">
        <v>0.40349537037037037</v>
      </c>
      <c r="R45" s="10">
        <v>0</v>
      </c>
      <c r="S45" s="9">
        <v>0.28692129629629631</v>
      </c>
      <c r="T45" s="9">
        <v>0</v>
      </c>
    </row>
    <row r="46" spans="1:20" x14ac:dyDescent="0.4">
      <c r="A46" s="1" t="s">
        <v>33</v>
      </c>
      <c r="B46" s="14">
        <v>0</v>
      </c>
      <c r="C46" s="12">
        <v>0</v>
      </c>
      <c r="D46" s="1" t="s">
        <v>21</v>
      </c>
      <c r="E46" s="9">
        <v>0</v>
      </c>
      <c r="F46" s="1" t="s">
        <v>169</v>
      </c>
      <c r="G46" s="9">
        <v>0</v>
      </c>
      <c r="H46" s="1" t="s">
        <v>169</v>
      </c>
      <c r="I46" s="9">
        <v>0</v>
      </c>
      <c r="J46" s="1" t="s">
        <v>169</v>
      </c>
      <c r="K46" s="9">
        <v>0</v>
      </c>
      <c r="L46" s="9">
        <v>0</v>
      </c>
      <c r="M46" s="13"/>
      <c r="N46" s="11"/>
      <c r="O46" s="12"/>
      <c r="P46" s="11">
        <v>0</v>
      </c>
      <c r="Q46" s="10">
        <v>0.36153935185185188</v>
      </c>
      <c r="R46" s="10">
        <v>0</v>
      </c>
      <c r="S46" s="9">
        <v>0</v>
      </c>
      <c r="T46" s="9">
        <v>0</v>
      </c>
    </row>
    <row r="47" spans="1:20" x14ac:dyDescent="0.4">
      <c r="A47" s="1" t="s">
        <v>20</v>
      </c>
      <c r="B47" s="14">
        <v>0</v>
      </c>
      <c r="C47" s="12">
        <v>0</v>
      </c>
      <c r="D47" s="1" t="s">
        <v>21</v>
      </c>
      <c r="E47" s="9">
        <v>0</v>
      </c>
      <c r="F47" s="1" t="s">
        <v>169</v>
      </c>
      <c r="G47" s="9">
        <v>0</v>
      </c>
      <c r="H47" s="1" t="s">
        <v>169</v>
      </c>
      <c r="I47" s="9">
        <v>0</v>
      </c>
      <c r="J47" s="1" t="s">
        <v>169</v>
      </c>
      <c r="K47" s="9">
        <v>0</v>
      </c>
      <c r="L47" s="9">
        <v>0</v>
      </c>
      <c r="M47" s="13"/>
      <c r="N47" s="11"/>
      <c r="O47" s="12"/>
      <c r="P47" s="11">
        <v>0</v>
      </c>
      <c r="Q47" s="10">
        <v>0.37157407407407406</v>
      </c>
      <c r="R47" s="10">
        <v>0</v>
      </c>
      <c r="S47" s="9">
        <v>0</v>
      </c>
      <c r="T47" s="9">
        <v>0</v>
      </c>
    </row>
    <row r="48" spans="1:20" x14ac:dyDescent="0.4">
      <c r="A48" s="1" t="s">
        <v>37</v>
      </c>
      <c r="B48" s="14">
        <v>0</v>
      </c>
      <c r="C48" s="12">
        <v>0</v>
      </c>
      <c r="D48" s="1" t="s">
        <v>21</v>
      </c>
      <c r="E48" s="9">
        <v>0</v>
      </c>
      <c r="F48" s="1" t="s">
        <v>169</v>
      </c>
      <c r="G48" s="9">
        <v>0</v>
      </c>
      <c r="H48" s="1" t="s">
        <v>169</v>
      </c>
      <c r="I48" s="9">
        <v>0</v>
      </c>
      <c r="J48" s="1" t="s">
        <v>169</v>
      </c>
      <c r="K48" s="9">
        <v>0</v>
      </c>
      <c r="L48" s="9">
        <v>0</v>
      </c>
      <c r="M48" s="13"/>
      <c r="N48" s="11"/>
      <c r="O48" s="12"/>
      <c r="P48" s="11">
        <v>0</v>
      </c>
      <c r="Q48" s="10">
        <v>0.36231481481481481</v>
      </c>
      <c r="R48" s="10">
        <v>0</v>
      </c>
      <c r="S48" s="9">
        <v>0</v>
      </c>
      <c r="T48" s="9">
        <v>0</v>
      </c>
    </row>
    <row r="49" spans="1:20" x14ac:dyDescent="0.35">
      <c r="A49" s="7" t="s">
        <v>170</v>
      </c>
      <c r="B49" s="8">
        <v>2845</v>
      </c>
      <c r="C49" s="5">
        <v>16.164772727272727</v>
      </c>
      <c r="D49" s="5">
        <v>4</v>
      </c>
      <c r="E49" s="2">
        <v>1.0266203703703704E-2</v>
      </c>
      <c r="F49" s="7" t="s">
        <v>289</v>
      </c>
      <c r="G49" s="2">
        <v>8.8425925925925929E-3</v>
      </c>
      <c r="H49" s="7" t="s">
        <v>288</v>
      </c>
      <c r="I49" s="2">
        <v>1.2152777777777778E-3</v>
      </c>
      <c r="J49" s="7" t="s">
        <v>287</v>
      </c>
      <c r="K49" s="2">
        <v>2.0833333333333335E-4</v>
      </c>
      <c r="L49" s="2">
        <v>6.3657407407407413E-4</v>
      </c>
      <c r="M49" s="6">
        <v>944</v>
      </c>
      <c r="N49" s="4">
        <v>0.33181019332161688</v>
      </c>
      <c r="O49" s="5">
        <v>2.5193197504601734</v>
      </c>
      <c r="P49" s="4">
        <v>0.82079868490989516</v>
      </c>
      <c r="Q49" s="3">
        <v>0.32571759259259259</v>
      </c>
      <c r="R49" s="3">
        <v>0.26734953703703701</v>
      </c>
      <c r="S49" s="2">
        <v>2.7997685185185184E-2</v>
      </c>
      <c r="T49" s="2">
        <v>4.4270833333333336E-2</v>
      </c>
    </row>
    <row r="51" spans="1:20" x14ac:dyDescent="0.4">
      <c r="A51" s="1" t="s">
        <v>286</v>
      </c>
    </row>
  </sheetData>
  <autoFilter ref="A1:L42" xr:uid="{A036D36A-3DF0-4147-AB4B-CDB5B873EC5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F0222-B119-4CB2-B43B-C030BDCEADC1}">
  <sheetPr codeName="Sheet4"/>
  <dimension ref="A1:T53"/>
  <sheetViews>
    <sheetView workbookViewId="0">
      <pane ySplit="1" topLeftCell="A41" activePane="bottomLeft" state="frozen"/>
      <selection activeCell="K52" sqref="K52"/>
      <selection pane="bottomLeft" activeCell="J53" sqref="J53"/>
    </sheetView>
  </sheetViews>
  <sheetFormatPr defaultRowHeight="18.75" x14ac:dyDescent="0.4"/>
  <cols>
    <col min="1" max="16384" width="9" style="1"/>
  </cols>
  <sheetData>
    <row r="1" spans="1:20" x14ac:dyDescent="0.4">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row>
    <row r="2" spans="1:20" x14ac:dyDescent="0.4">
      <c r="A2" s="1" t="s">
        <v>344</v>
      </c>
      <c r="B2" s="14">
        <v>37</v>
      </c>
      <c r="C2" s="12">
        <v>12.333333333333334</v>
      </c>
      <c r="D2" s="12">
        <v>2.7</v>
      </c>
      <c r="E2" s="9">
        <v>1.5289351851851853E-2</v>
      </c>
      <c r="F2" s="1" t="s">
        <v>555</v>
      </c>
      <c r="G2" s="9">
        <v>1.2511574074074074E-2</v>
      </c>
      <c r="H2" s="1" t="s">
        <v>554</v>
      </c>
      <c r="I2" s="9">
        <v>1.8749999999999999E-3</v>
      </c>
      <c r="J2" s="1" t="s">
        <v>553</v>
      </c>
      <c r="K2" s="9">
        <v>9.0277777777777774E-4</v>
      </c>
      <c r="L2" s="9">
        <v>1.7708333333333332E-3</v>
      </c>
      <c r="M2" s="13">
        <v>19</v>
      </c>
      <c r="N2" s="11">
        <v>0.51351351351351349</v>
      </c>
      <c r="O2" s="12">
        <v>1.6933599694279877</v>
      </c>
      <c r="P2" s="11">
        <v>0.93231447926586408</v>
      </c>
      <c r="Q2" s="10">
        <v>0.32550925925925928</v>
      </c>
      <c r="R2" s="10">
        <v>0.3034722222222222</v>
      </c>
      <c r="S2" s="9">
        <v>1.4537037037037038E-2</v>
      </c>
      <c r="T2" s="9">
        <v>4.7314814814814816E-2</v>
      </c>
    </row>
    <row r="3" spans="1:20" x14ac:dyDescent="0.4">
      <c r="A3" s="1" t="s">
        <v>65</v>
      </c>
      <c r="B3" s="14">
        <v>72</v>
      </c>
      <c r="C3" s="12">
        <v>14.4</v>
      </c>
      <c r="D3" s="12">
        <v>3</v>
      </c>
      <c r="E3" s="9">
        <v>1.3634259259259259E-2</v>
      </c>
      <c r="F3" s="1" t="s">
        <v>552</v>
      </c>
      <c r="G3" s="9">
        <v>1.2025462962962963E-2</v>
      </c>
      <c r="H3" s="1" t="s">
        <v>551</v>
      </c>
      <c r="I3" s="9">
        <v>1.4699074074074074E-3</v>
      </c>
      <c r="J3" s="1" t="s">
        <v>550</v>
      </c>
      <c r="K3" s="9">
        <v>1.3888888888888889E-4</v>
      </c>
      <c r="L3" s="9">
        <v>3.7037037037037035E-4</v>
      </c>
      <c r="M3" s="13">
        <v>26</v>
      </c>
      <c r="N3" s="11">
        <v>0.3611111111111111</v>
      </c>
      <c r="O3" s="12">
        <v>2.0133584312339874</v>
      </c>
      <c r="P3" s="11">
        <v>0.91723610324087856</v>
      </c>
      <c r="Q3" s="10">
        <v>0.32489583333333333</v>
      </c>
      <c r="R3" s="10">
        <v>0.29800925925925925</v>
      </c>
      <c r="S3" s="9">
        <v>1.5659722222222221E-2</v>
      </c>
      <c r="T3" s="9">
        <v>4.8784722222222222E-2</v>
      </c>
    </row>
    <row r="4" spans="1:20" x14ac:dyDescent="0.4">
      <c r="A4" s="1" t="s">
        <v>393</v>
      </c>
      <c r="B4" s="14">
        <v>71</v>
      </c>
      <c r="C4" s="12">
        <v>14.2</v>
      </c>
      <c r="D4" s="12">
        <v>3</v>
      </c>
      <c r="E4" s="9">
        <v>1.3518518518518518E-2</v>
      </c>
      <c r="F4" s="1" t="s">
        <v>549</v>
      </c>
      <c r="G4" s="9">
        <v>1.1944444444444445E-2</v>
      </c>
      <c r="H4" s="1" t="s">
        <v>548</v>
      </c>
      <c r="I4" s="9">
        <v>1.4120370370370369E-3</v>
      </c>
      <c r="J4" s="1" t="s">
        <v>547</v>
      </c>
      <c r="K4" s="9">
        <v>1.6203703703703703E-4</v>
      </c>
      <c r="L4" s="9">
        <v>4.7453703703703704E-4</v>
      </c>
      <c r="M4" s="13">
        <v>24</v>
      </c>
      <c r="N4" s="11">
        <v>0.3380281690140845</v>
      </c>
      <c r="O4" s="12">
        <v>1.9476584767449916</v>
      </c>
      <c r="P4" s="11">
        <v>0.94058129912944943</v>
      </c>
      <c r="Q4" s="10">
        <v>0.32297453703703705</v>
      </c>
      <c r="R4" s="10">
        <v>0.30378472222222225</v>
      </c>
      <c r="S4" s="9">
        <v>1.9027777777777779E-2</v>
      </c>
      <c r="T4" s="9">
        <v>4.8692129629629627E-2</v>
      </c>
    </row>
    <row r="5" spans="1:20" x14ac:dyDescent="0.4">
      <c r="A5" s="1" t="s">
        <v>53</v>
      </c>
      <c r="B5" s="14">
        <v>53</v>
      </c>
      <c r="C5" s="12">
        <v>13.25</v>
      </c>
      <c r="D5" s="12">
        <v>3</v>
      </c>
      <c r="E5" s="9">
        <v>1.375E-2</v>
      </c>
      <c r="F5" s="1" t="s">
        <v>546</v>
      </c>
      <c r="G5" s="9">
        <v>1.1770833333333333E-2</v>
      </c>
      <c r="H5" s="1" t="s">
        <v>545</v>
      </c>
      <c r="I5" s="9">
        <v>1.5625000000000001E-3</v>
      </c>
      <c r="J5" s="1" t="s">
        <v>544</v>
      </c>
      <c r="K5" s="9">
        <v>4.1666666666666669E-4</v>
      </c>
      <c r="L5" s="9">
        <v>8.4490740740740739E-4</v>
      </c>
      <c r="M5" s="13">
        <v>26</v>
      </c>
      <c r="N5" s="11">
        <v>0.49056603773584906</v>
      </c>
      <c r="O5" s="12">
        <v>1.861366550934803</v>
      </c>
      <c r="P5" s="11">
        <v>0.94579869156805663</v>
      </c>
      <c r="Q5" s="10">
        <v>0.31359953703703702</v>
      </c>
      <c r="R5" s="10">
        <v>0.29659722222222223</v>
      </c>
      <c r="S5" s="9">
        <v>1.9039351851851852E-2</v>
      </c>
      <c r="T5" s="9">
        <v>5.0266203703703702E-2</v>
      </c>
    </row>
    <row r="6" spans="1:20" x14ac:dyDescent="0.4">
      <c r="A6" s="1" t="s">
        <v>374</v>
      </c>
      <c r="B6" s="14">
        <v>69</v>
      </c>
      <c r="C6" s="12">
        <v>13.8</v>
      </c>
      <c r="D6" s="12">
        <v>2.8</v>
      </c>
      <c r="E6" s="9">
        <v>1.4409722222222223E-2</v>
      </c>
      <c r="F6" s="1" t="s">
        <v>543</v>
      </c>
      <c r="G6" s="9">
        <v>1.1678240740740741E-2</v>
      </c>
      <c r="H6" s="1" t="s">
        <v>542</v>
      </c>
      <c r="I6" s="9">
        <v>1.7708333333333332E-3</v>
      </c>
      <c r="J6" s="1" t="s">
        <v>541</v>
      </c>
      <c r="K6" s="9">
        <v>9.6064814814814819E-4</v>
      </c>
      <c r="L6" s="9">
        <v>2.1296296296296298E-3</v>
      </c>
      <c r="M6" s="13">
        <v>31</v>
      </c>
      <c r="N6" s="11">
        <v>0.44927536231884058</v>
      </c>
      <c r="O6" s="12">
        <v>1.8922107768015812</v>
      </c>
      <c r="P6" s="11">
        <v>0.93580256867170064</v>
      </c>
      <c r="Q6" s="10">
        <v>0.32472222222222225</v>
      </c>
      <c r="R6" s="10">
        <v>0.30387731481481484</v>
      </c>
      <c r="S6" s="9">
        <v>1.6469907407407409E-2</v>
      </c>
      <c r="T6" s="9">
        <v>4.6967592592592596E-2</v>
      </c>
    </row>
    <row r="7" spans="1:20" x14ac:dyDescent="0.4">
      <c r="A7" s="1" t="s">
        <v>409</v>
      </c>
      <c r="B7" s="14">
        <v>52</v>
      </c>
      <c r="C7" s="12">
        <v>13</v>
      </c>
      <c r="D7" s="12">
        <v>3</v>
      </c>
      <c r="E7" s="9">
        <v>1.3483796296296296E-2</v>
      </c>
      <c r="F7" s="1" t="s">
        <v>540</v>
      </c>
      <c r="G7" s="9">
        <v>1.1493055555555555E-2</v>
      </c>
      <c r="H7" s="1" t="s">
        <v>539</v>
      </c>
      <c r="I7" s="9">
        <v>1.5972222222222223E-3</v>
      </c>
      <c r="J7" s="1" t="s">
        <v>371</v>
      </c>
      <c r="K7" s="9">
        <v>3.9351851851851852E-4</v>
      </c>
      <c r="L7" s="9">
        <v>1.8749999999999999E-3</v>
      </c>
      <c r="M7" s="13">
        <v>11</v>
      </c>
      <c r="N7" s="11">
        <v>0.21153846153846154</v>
      </c>
      <c r="O7" s="12">
        <v>1.9276725717977714</v>
      </c>
      <c r="P7" s="11">
        <v>0.97060566460046349</v>
      </c>
      <c r="Q7" s="10">
        <v>0.28950231481481481</v>
      </c>
      <c r="R7" s="10">
        <v>0.28099537037037037</v>
      </c>
      <c r="S7" s="9">
        <v>1.2881944444444444E-2</v>
      </c>
      <c r="T7" s="9">
        <v>4.0925925925925928E-2</v>
      </c>
    </row>
    <row r="8" spans="1:20" x14ac:dyDescent="0.4">
      <c r="A8" s="1" t="s">
        <v>49</v>
      </c>
      <c r="B8" s="14">
        <v>73</v>
      </c>
      <c r="C8" s="12">
        <v>14.6</v>
      </c>
      <c r="D8" s="12">
        <v>3.1</v>
      </c>
      <c r="E8" s="9">
        <v>1.3113425925925926E-2</v>
      </c>
      <c r="F8" s="1" t="s">
        <v>538</v>
      </c>
      <c r="G8" s="9">
        <v>1.1469907407407408E-2</v>
      </c>
      <c r="H8" s="1" t="s">
        <v>537</v>
      </c>
      <c r="I8" s="9">
        <v>1.5277777777777779E-3</v>
      </c>
      <c r="J8" s="1" t="s">
        <v>536</v>
      </c>
      <c r="K8" s="9">
        <v>1.1574074074074075E-4</v>
      </c>
      <c r="L8" s="9">
        <v>2.5462962962962961E-4</v>
      </c>
      <c r="M8" s="13">
        <v>33</v>
      </c>
      <c r="N8" s="11">
        <v>0.45205479452054792</v>
      </c>
      <c r="O8" s="12">
        <v>1.96043898286965</v>
      </c>
      <c r="P8" s="11">
        <v>0.9476779397914098</v>
      </c>
      <c r="Q8" s="10">
        <v>0.32744212962962965</v>
      </c>
      <c r="R8" s="10">
        <v>0.31030092592592595</v>
      </c>
      <c r="S8" s="9">
        <v>1.636574074074074E-2</v>
      </c>
      <c r="T8" s="9">
        <v>4.8923611111111112E-2</v>
      </c>
    </row>
    <row r="9" spans="1:20" x14ac:dyDescent="0.4">
      <c r="A9" s="1" t="s">
        <v>97</v>
      </c>
      <c r="B9" s="14">
        <v>86</v>
      </c>
      <c r="C9" s="12">
        <v>14.333333333333334</v>
      </c>
      <c r="D9" s="12">
        <v>3.1</v>
      </c>
      <c r="E9" s="9">
        <v>1.3101851851851852E-2</v>
      </c>
      <c r="F9" s="1" t="s">
        <v>535</v>
      </c>
      <c r="G9" s="9">
        <v>1.1377314814814814E-2</v>
      </c>
      <c r="H9" s="1" t="s">
        <v>534</v>
      </c>
      <c r="I9" s="9">
        <v>1.4814814814814814E-3</v>
      </c>
      <c r="J9" s="1" t="s">
        <v>533</v>
      </c>
      <c r="K9" s="9">
        <v>2.4305555555555555E-4</v>
      </c>
      <c r="L9" s="9">
        <v>7.9861111111111116E-4</v>
      </c>
      <c r="M9" s="13">
        <v>26</v>
      </c>
      <c r="N9" s="11">
        <v>0.30232558139534882</v>
      </c>
      <c r="O9" s="12">
        <v>1.8838204026231664</v>
      </c>
      <c r="P9" s="11">
        <v>0.94286659702726827</v>
      </c>
      <c r="Q9" s="10">
        <v>0.3362384259259259</v>
      </c>
      <c r="R9" s="10">
        <v>0.31702546296296297</v>
      </c>
      <c r="S9" s="9">
        <v>1.480324074074074E-2</v>
      </c>
      <c r="T9" s="9">
        <v>4.6458333333333331E-2</v>
      </c>
    </row>
    <row r="10" spans="1:20" x14ac:dyDescent="0.4">
      <c r="A10" s="1" t="s">
        <v>77</v>
      </c>
      <c r="B10" s="14">
        <v>75</v>
      </c>
      <c r="C10" s="12">
        <v>15</v>
      </c>
      <c r="D10" s="12">
        <v>3.2</v>
      </c>
      <c r="E10" s="9">
        <v>1.2951388888888889E-2</v>
      </c>
      <c r="F10" s="1" t="s">
        <v>532</v>
      </c>
      <c r="G10" s="9">
        <v>1.1307870370370371E-2</v>
      </c>
      <c r="H10" s="1" t="s">
        <v>531</v>
      </c>
      <c r="I10" s="9">
        <v>1.5393518518518519E-3</v>
      </c>
      <c r="J10" s="1" t="s">
        <v>530</v>
      </c>
      <c r="K10" s="9">
        <v>1.1574074074074075E-4</v>
      </c>
      <c r="L10" s="9">
        <v>3.3564814814814812E-4</v>
      </c>
      <c r="M10" s="13">
        <v>25</v>
      </c>
      <c r="N10" s="11">
        <v>0.33333333333333331</v>
      </c>
      <c r="O10" s="12">
        <v>2.0244143318727534</v>
      </c>
      <c r="P10" s="11">
        <v>0.92826055785065786</v>
      </c>
      <c r="Q10" s="10">
        <v>0.33259259259259261</v>
      </c>
      <c r="R10" s="10">
        <v>0.30872685185185184</v>
      </c>
      <c r="S10" s="9">
        <v>1.3564814814814814E-2</v>
      </c>
      <c r="T10" s="9">
        <v>4.8460648148148149E-2</v>
      </c>
    </row>
    <row r="11" spans="1:20" x14ac:dyDescent="0.4">
      <c r="A11" s="1" t="s">
        <v>25</v>
      </c>
      <c r="B11" s="14">
        <v>79</v>
      </c>
      <c r="C11" s="12">
        <v>15.8</v>
      </c>
      <c r="D11" s="12">
        <v>3.2</v>
      </c>
      <c r="E11" s="9">
        <v>1.2673611111111111E-2</v>
      </c>
      <c r="F11" s="1" t="s">
        <v>529</v>
      </c>
      <c r="G11" s="9">
        <v>1.1180555555555555E-2</v>
      </c>
      <c r="H11" s="1" t="s">
        <v>528</v>
      </c>
      <c r="I11" s="9">
        <v>1.2962962962962963E-3</v>
      </c>
      <c r="J11" s="1" t="s">
        <v>527</v>
      </c>
      <c r="K11" s="9">
        <v>1.9675925925925926E-4</v>
      </c>
      <c r="L11" s="9">
        <v>5.7870370370370367E-4</v>
      </c>
      <c r="M11" s="13">
        <v>27</v>
      </c>
      <c r="N11" s="11">
        <v>0.34177215189873417</v>
      </c>
      <c r="O11" s="12">
        <v>2.0712104737355768</v>
      </c>
      <c r="P11" s="11">
        <v>0.97614392442917175</v>
      </c>
      <c r="Q11" s="10">
        <v>0.3256134259259259</v>
      </c>
      <c r="R11" s="10">
        <v>0.31784722222222223</v>
      </c>
      <c r="S11" s="9">
        <v>1.1840277777777778E-2</v>
      </c>
      <c r="T11" s="9">
        <v>4.8750000000000002E-2</v>
      </c>
    </row>
    <row r="12" spans="1:20" x14ac:dyDescent="0.4">
      <c r="A12" s="1" t="s">
        <v>41</v>
      </c>
      <c r="B12" s="14">
        <v>62</v>
      </c>
      <c r="C12" s="12">
        <v>12.4</v>
      </c>
      <c r="D12" s="12">
        <v>3.3</v>
      </c>
      <c r="E12" s="9">
        <v>1.2511574074074074E-2</v>
      </c>
      <c r="F12" s="1" t="s">
        <v>526</v>
      </c>
      <c r="G12" s="9">
        <v>1.1134259259259259E-2</v>
      </c>
      <c r="H12" s="1" t="s">
        <v>525</v>
      </c>
      <c r="I12" s="9">
        <v>1.3657407407407407E-3</v>
      </c>
      <c r="J12" s="1" t="s">
        <v>524</v>
      </c>
      <c r="K12" s="9">
        <v>0</v>
      </c>
      <c r="L12" s="9">
        <v>2.3148148148148147E-5</v>
      </c>
      <c r="M12" s="13">
        <v>15</v>
      </c>
      <c r="N12" s="11">
        <v>0.24193548387096775</v>
      </c>
      <c r="O12" s="12">
        <v>1.9329939093024711</v>
      </c>
      <c r="P12" s="11">
        <v>0.84187368924480188</v>
      </c>
      <c r="Q12" s="10">
        <v>0.31748842592592591</v>
      </c>
      <c r="R12" s="10">
        <v>0.26729166666666665</v>
      </c>
      <c r="S12" s="9">
        <v>2.2870370370370371E-2</v>
      </c>
      <c r="T12" s="9">
        <v>4.9479166666666664E-2</v>
      </c>
    </row>
    <row r="13" spans="1:20" x14ac:dyDescent="0.4">
      <c r="A13" s="1" t="s">
        <v>89</v>
      </c>
      <c r="B13" s="14">
        <v>71</v>
      </c>
      <c r="C13" s="12">
        <v>14.2</v>
      </c>
      <c r="D13" s="12">
        <v>3.4</v>
      </c>
      <c r="E13" s="9">
        <v>1.2002314814814815E-2</v>
      </c>
      <c r="F13" s="1" t="s">
        <v>523</v>
      </c>
      <c r="G13" s="9">
        <v>1.0787037037037038E-2</v>
      </c>
      <c r="H13" s="1" t="s">
        <v>522</v>
      </c>
      <c r="I13" s="9">
        <v>8.4490740740740739E-4</v>
      </c>
      <c r="J13" s="1" t="s">
        <v>521</v>
      </c>
      <c r="K13" s="9">
        <v>3.7037037037037035E-4</v>
      </c>
      <c r="L13" s="9">
        <v>6.7129629629629625E-4</v>
      </c>
      <c r="M13" s="13">
        <v>39</v>
      </c>
      <c r="N13" s="11">
        <v>0.54929577464788737</v>
      </c>
      <c r="O13" s="12">
        <v>2.0079831313076575</v>
      </c>
      <c r="P13" s="11">
        <v>0.95573934431346197</v>
      </c>
      <c r="Q13" s="10">
        <v>0.30829861111111112</v>
      </c>
      <c r="R13" s="10">
        <v>0.29465277777777776</v>
      </c>
      <c r="S13" s="9">
        <v>1.6226851851851853E-2</v>
      </c>
      <c r="T13" s="9">
        <v>4.9606481481481481E-2</v>
      </c>
    </row>
    <row r="14" spans="1:20" x14ac:dyDescent="0.4">
      <c r="A14" s="1" t="s">
        <v>520</v>
      </c>
      <c r="B14" s="14">
        <v>53</v>
      </c>
      <c r="C14" s="12">
        <v>13.25</v>
      </c>
      <c r="D14" s="12">
        <v>3.2</v>
      </c>
      <c r="E14" s="9">
        <v>1.2858796296296297E-2</v>
      </c>
      <c r="F14" s="1" t="s">
        <v>519</v>
      </c>
      <c r="G14" s="9">
        <v>1.0567129629629629E-2</v>
      </c>
      <c r="H14" s="1" t="s">
        <v>518</v>
      </c>
      <c r="I14" s="9">
        <v>2.0486111111111113E-3</v>
      </c>
      <c r="J14" s="1" t="s">
        <v>517</v>
      </c>
      <c r="K14" s="9">
        <v>2.5462962962962961E-4</v>
      </c>
      <c r="L14" s="9">
        <v>1.0995370370370371E-3</v>
      </c>
      <c r="M14" s="13">
        <v>12</v>
      </c>
      <c r="N14" s="11">
        <v>0.22641509433962265</v>
      </c>
      <c r="O14" s="12">
        <v>2.3893923602410223</v>
      </c>
      <c r="P14" s="11">
        <v>0.98045260619209473</v>
      </c>
      <c r="Q14" s="10">
        <v>0.23565972222222223</v>
      </c>
      <c r="R14" s="10">
        <v>0.23105324074074074</v>
      </c>
      <c r="S14" s="9">
        <v>1.1574074074074073E-2</v>
      </c>
      <c r="T14" s="9">
        <v>3.6631944444444446E-2</v>
      </c>
    </row>
    <row r="15" spans="1:20" x14ac:dyDescent="0.4">
      <c r="A15" s="1" t="s">
        <v>108</v>
      </c>
      <c r="B15" s="14">
        <v>77</v>
      </c>
      <c r="C15" s="12">
        <v>15.4</v>
      </c>
      <c r="D15" s="12">
        <v>3.4</v>
      </c>
      <c r="E15" s="9">
        <v>1.2164351851851852E-2</v>
      </c>
      <c r="F15" s="1" t="s">
        <v>516</v>
      </c>
      <c r="G15" s="9">
        <v>1.0555555555555556E-2</v>
      </c>
      <c r="H15" s="1" t="s">
        <v>515</v>
      </c>
      <c r="I15" s="9">
        <v>1.5277777777777779E-3</v>
      </c>
      <c r="J15" s="1" t="s">
        <v>514</v>
      </c>
      <c r="K15" s="9">
        <v>8.1018518518518516E-5</v>
      </c>
      <c r="L15" s="9">
        <v>3.1250000000000001E-4</v>
      </c>
      <c r="M15" s="13">
        <v>19</v>
      </c>
      <c r="N15" s="11">
        <v>0.24675324675324675</v>
      </c>
      <c r="O15" s="12">
        <v>2.0605851736302809</v>
      </c>
      <c r="P15" s="11">
        <v>0.93850179303343206</v>
      </c>
      <c r="Q15" s="10">
        <v>0.33180555555555558</v>
      </c>
      <c r="R15" s="10">
        <v>0.31140046296296298</v>
      </c>
      <c r="S15" s="9">
        <v>1.2777777777777779E-2</v>
      </c>
      <c r="T15" s="9">
        <v>4.7928240740740743E-2</v>
      </c>
    </row>
    <row r="16" spans="1:20" x14ac:dyDescent="0.4">
      <c r="A16" s="1" t="s">
        <v>325</v>
      </c>
      <c r="B16" s="14">
        <v>73</v>
      </c>
      <c r="C16" s="12">
        <v>14.6</v>
      </c>
      <c r="D16" s="12">
        <v>3.4</v>
      </c>
      <c r="E16" s="9">
        <v>1.2233796296296296E-2</v>
      </c>
      <c r="F16" s="1" t="s">
        <v>513</v>
      </c>
      <c r="G16" s="9">
        <v>1.0405092592592593E-2</v>
      </c>
      <c r="H16" s="1" t="s">
        <v>512</v>
      </c>
      <c r="I16" s="9">
        <v>1.5972222222222223E-3</v>
      </c>
      <c r="J16" s="1" t="s">
        <v>511</v>
      </c>
      <c r="K16" s="9">
        <v>2.3148148148148149E-4</v>
      </c>
      <c r="L16" s="9">
        <v>1.238425925925926E-3</v>
      </c>
      <c r="M16" s="13">
        <v>14</v>
      </c>
      <c r="N16" s="11">
        <v>0.19178082191780821</v>
      </c>
      <c r="O16" s="12">
        <v>1.9661392956871573</v>
      </c>
      <c r="P16" s="11">
        <v>0.93770849143718049</v>
      </c>
      <c r="Q16" s="10">
        <v>0.32995370370370369</v>
      </c>
      <c r="R16" s="10">
        <v>0.30940972222222224</v>
      </c>
      <c r="S16" s="9">
        <v>1.6134259259259258E-2</v>
      </c>
      <c r="T16" s="9">
        <v>4.642361111111111E-2</v>
      </c>
    </row>
    <row r="17" spans="1:20" x14ac:dyDescent="0.4">
      <c r="A17" s="1" t="s">
        <v>45</v>
      </c>
      <c r="B17" s="14">
        <v>86</v>
      </c>
      <c r="C17" s="12">
        <v>17.2</v>
      </c>
      <c r="D17" s="12">
        <v>3.7</v>
      </c>
      <c r="E17" s="9">
        <v>1.1087962962962963E-2</v>
      </c>
      <c r="F17" s="1" t="s">
        <v>510</v>
      </c>
      <c r="G17" s="9">
        <v>1.0289351851851852E-2</v>
      </c>
      <c r="H17" s="1" t="s">
        <v>509</v>
      </c>
      <c r="I17" s="9">
        <v>6.8287037037037036E-4</v>
      </c>
      <c r="J17" s="1" t="s">
        <v>508</v>
      </c>
      <c r="K17" s="9">
        <v>1.1574074074074075E-4</v>
      </c>
      <c r="L17" s="9">
        <v>4.2824074074074075E-4</v>
      </c>
      <c r="M17" s="13">
        <v>24</v>
      </c>
      <c r="N17" s="11">
        <v>0.27906976744186046</v>
      </c>
      <c r="O17" s="12">
        <v>2.358857196773879</v>
      </c>
      <c r="P17" s="11">
        <v>0.94060354700494886</v>
      </c>
      <c r="Q17" s="10">
        <v>0.32300925925925927</v>
      </c>
      <c r="R17" s="10">
        <v>0.30381944444444442</v>
      </c>
      <c r="S17" s="9">
        <v>1.9537037037037037E-2</v>
      </c>
      <c r="T17" s="9">
        <v>4.8148148148148148E-2</v>
      </c>
    </row>
    <row r="18" spans="1:20" x14ac:dyDescent="0.4">
      <c r="A18" s="1" t="s">
        <v>420</v>
      </c>
      <c r="B18" s="14">
        <v>77</v>
      </c>
      <c r="C18" s="12">
        <v>15.4</v>
      </c>
      <c r="D18" s="12">
        <v>3.4</v>
      </c>
      <c r="E18" s="9">
        <v>1.2152777777777778E-2</v>
      </c>
      <c r="F18" s="1" t="s">
        <v>507</v>
      </c>
      <c r="G18" s="9">
        <v>1.0254629629629629E-2</v>
      </c>
      <c r="H18" s="1" t="s">
        <v>506</v>
      </c>
      <c r="I18" s="9">
        <v>1.4236111111111112E-3</v>
      </c>
      <c r="J18" s="1" t="s">
        <v>505</v>
      </c>
      <c r="K18" s="9">
        <v>4.6296296296296298E-4</v>
      </c>
      <c r="L18" s="9">
        <v>1.8981481481481482E-3</v>
      </c>
      <c r="M18" s="13">
        <v>19</v>
      </c>
      <c r="N18" s="11">
        <v>0.24675324675324675</v>
      </c>
      <c r="O18" s="12">
        <v>2.1399993272743818</v>
      </c>
      <c r="P18" s="11">
        <v>0.95078887229086884</v>
      </c>
      <c r="Q18" s="10">
        <v>0.31535879629629632</v>
      </c>
      <c r="R18" s="10">
        <v>0.29984953703703704</v>
      </c>
      <c r="S18" s="9">
        <v>1.5879629629629629E-2</v>
      </c>
      <c r="T18" s="9">
        <v>4.8634259259259259E-2</v>
      </c>
    </row>
    <row r="19" spans="1:20" x14ac:dyDescent="0.4">
      <c r="A19" s="1" t="s">
        <v>29</v>
      </c>
      <c r="B19" s="14">
        <v>57</v>
      </c>
      <c r="C19" s="12">
        <v>14.25</v>
      </c>
      <c r="D19" s="12">
        <v>3.4</v>
      </c>
      <c r="E19" s="9">
        <v>1.1956018518518519E-2</v>
      </c>
      <c r="F19" s="1" t="s">
        <v>504</v>
      </c>
      <c r="G19" s="9">
        <v>0.01</v>
      </c>
      <c r="H19" s="1" t="s">
        <v>503</v>
      </c>
      <c r="I19" s="9">
        <v>1.3310185185185185E-3</v>
      </c>
      <c r="J19" s="1" t="s">
        <v>502</v>
      </c>
      <c r="K19" s="9">
        <v>6.134259259259259E-4</v>
      </c>
      <c r="L19" s="9">
        <v>1.8518518518518519E-3</v>
      </c>
      <c r="M19" s="13">
        <v>19</v>
      </c>
      <c r="N19" s="11">
        <v>0.33333333333333331</v>
      </c>
      <c r="O19" s="12">
        <v>2.0472902088744842</v>
      </c>
      <c r="P19" s="11">
        <v>0.91122111559828223</v>
      </c>
      <c r="Q19" s="10">
        <v>0.31827546296296294</v>
      </c>
      <c r="R19" s="10">
        <v>0.29002314814814817</v>
      </c>
      <c r="S19" s="9">
        <v>1.5092592592592593E-2</v>
      </c>
      <c r="T19" s="9">
        <v>4.8854166666666664E-2</v>
      </c>
    </row>
    <row r="20" spans="1:20" x14ac:dyDescent="0.4">
      <c r="A20" s="1" t="s">
        <v>57</v>
      </c>
      <c r="B20" s="14">
        <v>75</v>
      </c>
      <c r="C20" s="12">
        <v>15</v>
      </c>
      <c r="D20" s="12">
        <v>3.5</v>
      </c>
      <c r="E20" s="9">
        <v>1.1840277777777778E-2</v>
      </c>
      <c r="F20" s="1" t="s">
        <v>501</v>
      </c>
      <c r="G20" s="9">
        <v>9.9768518518518513E-3</v>
      </c>
      <c r="H20" s="1" t="s">
        <v>500</v>
      </c>
      <c r="I20" s="9">
        <v>1.8287037037037037E-3</v>
      </c>
      <c r="J20" s="1" t="s">
        <v>499</v>
      </c>
      <c r="K20" s="9">
        <v>3.4722222222222222E-5</v>
      </c>
      <c r="L20" s="9">
        <v>1.273148148148148E-4</v>
      </c>
      <c r="M20" s="13">
        <v>21</v>
      </c>
      <c r="N20" s="11">
        <v>0.28000000000000003</v>
      </c>
      <c r="O20" s="12">
        <v>2.1561855697312686</v>
      </c>
      <c r="P20" s="11">
        <v>0.90609808843470607</v>
      </c>
      <c r="Q20" s="10">
        <v>0.31990740740740742</v>
      </c>
      <c r="R20" s="10">
        <v>0.28986111111111112</v>
      </c>
      <c r="S20" s="9">
        <v>2.3622685185185184E-2</v>
      </c>
      <c r="T20" s="9">
        <v>4.8657407407407406E-2</v>
      </c>
    </row>
    <row r="21" spans="1:20" x14ac:dyDescent="0.4">
      <c r="A21" s="1" t="s">
        <v>416</v>
      </c>
      <c r="B21" s="14">
        <v>77</v>
      </c>
      <c r="C21" s="12">
        <v>15.4</v>
      </c>
      <c r="D21" s="12">
        <v>3.4</v>
      </c>
      <c r="E21" s="9">
        <v>1.2222222222222223E-2</v>
      </c>
      <c r="F21" s="1" t="s">
        <v>498</v>
      </c>
      <c r="G21" s="9">
        <v>9.8842592592592593E-3</v>
      </c>
      <c r="H21" s="1" t="s">
        <v>497</v>
      </c>
      <c r="I21" s="9">
        <v>1.9328703703703704E-3</v>
      </c>
      <c r="J21" s="1" t="s">
        <v>496</v>
      </c>
      <c r="K21" s="9">
        <v>3.9351851851851852E-4</v>
      </c>
      <c r="L21" s="9">
        <v>9.2592592592592596E-4</v>
      </c>
      <c r="M21" s="13">
        <v>33</v>
      </c>
      <c r="N21" s="11">
        <v>0.42857142857142855</v>
      </c>
      <c r="O21" s="12">
        <v>2.042506114329</v>
      </c>
      <c r="P21" s="11">
        <v>0.97684844977751073</v>
      </c>
      <c r="Q21" s="10">
        <v>0.3215972222222222</v>
      </c>
      <c r="R21" s="10">
        <v>0.31415509259259261</v>
      </c>
      <c r="S21" s="9">
        <v>1.4155092592592592E-2</v>
      </c>
      <c r="T21" s="9">
        <v>4.8912037037037039E-2</v>
      </c>
    </row>
    <row r="22" spans="1:20" x14ac:dyDescent="0.4">
      <c r="A22" s="1" t="s">
        <v>120</v>
      </c>
      <c r="B22" s="14">
        <v>59</v>
      </c>
      <c r="C22" s="12">
        <v>14.75</v>
      </c>
      <c r="D22" s="12">
        <v>3.9</v>
      </c>
      <c r="E22" s="9">
        <v>1.0520833333333333E-2</v>
      </c>
      <c r="F22" s="1" t="s">
        <v>495</v>
      </c>
      <c r="G22" s="9">
        <v>9.7916666666666673E-3</v>
      </c>
      <c r="H22" s="1" t="s">
        <v>494</v>
      </c>
      <c r="I22" s="9">
        <v>5.3240740740740744E-4</v>
      </c>
      <c r="J22" s="1" t="s">
        <v>493</v>
      </c>
      <c r="K22" s="9">
        <v>1.8518518518518518E-4</v>
      </c>
      <c r="L22" s="9">
        <v>5.2083333333333333E-4</v>
      </c>
      <c r="M22" s="13">
        <v>21</v>
      </c>
      <c r="N22" s="11">
        <v>0.3559322033898305</v>
      </c>
      <c r="O22" s="12">
        <v>2.0637744791199366</v>
      </c>
      <c r="P22" s="11">
        <v>0.9235668217658165</v>
      </c>
      <c r="Q22" s="10">
        <v>0.32244212962962965</v>
      </c>
      <c r="R22" s="10">
        <v>0.29780092592592594</v>
      </c>
      <c r="S22" s="9">
        <v>1.6400462962962964E-2</v>
      </c>
      <c r="T22" s="9">
        <v>4.925925925925926E-2</v>
      </c>
    </row>
    <row r="23" spans="1:20" x14ac:dyDescent="0.4">
      <c r="A23" s="1" t="s">
        <v>148</v>
      </c>
      <c r="B23" s="14">
        <v>67</v>
      </c>
      <c r="C23" s="12">
        <v>13.4</v>
      </c>
      <c r="D23" s="12">
        <v>3.5</v>
      </c>
      <c r="E23" s="9">
        <v>1.173611111111111E-2</v>
      </c>
      <c r="F23" s="1" t="s">
        <v>492</v>
      </c>
      <c r="G23" s="9">
        <v>9.7685185185185184E-3</v>
      </c>
      <c r="H23" s="1" t="s">
        <v>491</v>
      </c>
      <c r="I23" s="9">
        <v>1.712962962962963E-3</v>
      </c>
      <c r="J23" s="1" t="s">
        <v>490</v>
      </c>
      <c r="K23" s="9">
        <v>2.6620370370370372E-4</v>
      </c>
      <c r="L23" s="9">
        <v>5.4398148148148144E-4</v>
      </c>
      <c r="M23" s="13">
        <v>33</v>
      </c>
      <c r="N23" s="11">
        <v>0.4925373134328358</v>
      </c>
      <c r="O23" s="12">
        <v>2.1545755377211333</v>
      </c>
      <c r="P23" s="11">
        <v>0.83205271133169134</v>
      </c>
      <c r="Q23" s="10">
        <v>0.31144675925925924</v>
      </c>
      <c r="R23" s="10">
        <v>0.25914351851851852</v>
      </c>
      <c r="S23" s="9">
        <v>1.8310185185185186E-2</v>
      </c>
      <c r="T23" s="9">
        <v>5.0636574074074077E-2</v>
      </c>
    </row>
    <row r="24" spans="1:20" x14ac:dyDescent="0.4">
      <c r="A24" s="1" t="s">
        <v>61</v>
      </c>
      <c r="B24" s="14">
        <v>57</v>
      </c>
      <c r="C24" s="12">
        <v>14.25</v>
      </c>
      <c r="D24" s="12">
        <v>3.7</v>
      </c>
      <c r="E24" s="9">
        <v>1.1226851851851852E-2</v>
      </c>
      <c r="F24" s="1" t="s">
        <v>489</v>
      </c>
      <c r="G24" s="9">
        <v>9.6527777777777775E-3</v>
      </c>
      <c r="H24" s="1" t="s">
        <v>488</v>
      </c>
      <c r="I24" s="9">
        <v>1.25E-3</v>
      </c>
      <c r="J24" s="1" t="s">
        <v>487</v>
      </c>
      <c r="K24" s="9">
        <v>3.2407407407407406E-4</v>
      </c>
      <c r="L24" s="9">
        <v>7.1759259259259259E-4</v>
      </c>
      <c r="M24" s="13">
        <v>26</v>
      </c>
      <c r="N24" s="11">
        <v>0.45614035087719296</v>
      </c>
      <c r="O24" s="12">
        <v>2.046939903151213</v>
      </c>
      <c r="P24" s="11">
        <v>0.91027108175138871</v>
      </c>
      <c r="Q24" s="10">
        <v>0.31865740740740739</v>
      </c>
      <c r="R24" s="10">
        <v>0.29006944444444444</v>
      </c>
      <c r="S24" s="9">
        <v>1.6828703703703703E-2</v>
      </c>
      <c r="T24" s="9">
        <v>4.9039351851851855E-2</v>
      </c>
    </row>
    <row r="25" spans="1:20" x14ac:dyDescent="0.4">
      <c r="A25" s="1" t="s">
        <v>85</v>
      </c>
      <c r="B25" s="14">
        <v>82</v>
      </c>
      <c r="C25" s="12">
        <v>16.399999999999999</v>
      </c>
      <c r="D25" s="12">
        <v>3.8</v>
      </c>
      <c r="E25" s="9">
        <v>1.0902777777777779E-2</v>
      </c>
      <c r="F25" s="1" t="s">
        <v>486</v>
      </c>
      <c r="G25" s="9">
        <v>9.571759259259259E-3</v>
      </c>
      <c r="H25" s="1" t="s">
        <v>485</v>
      </c>
      <c r="I25" s="9">
        <v>1.1111111111111111E-3</v>
      </c>
      <c r="J25" s="1" t="s">
        <v>484</v>
      </c>
      <c r="K25" s="9">
        <v>2.3148148148148149E-4</v>
      </c>
      <c r="L25" s="9">
        <v>6.7129629629629625E-4</v>
      </c>
      <c r="M25" s="13">
        <v>28</v>
      </c>
      <c r="N25" s="11">
        <v>0.34146341463414637</v>
      </c>
      <c r="O25" s="12">
        <v>2.2910554695418068</v>
      </c>
      <c r="P25" s="11">
        <v>0.92674464986183303</v>
      </c>
      <c r="Q25" s="10">
        <v>0.32184027777777779</v>
      </c>
      <c r="R25" s="10">
        <v>0.29826388888888888</v>
      </c>
      <c r="S25" s="9">
        <v>2.7280092592592592E-2</v>
      </c>
      <c r="T25" s="9">
        <v>5.0682870370370371E-2</v>
      </c>
    </row>
    <row r="26" spans="1:20" x14ac:dyDescent="0.4">
      <c r="A26" s="1" t="s">
        <v>73</v>
      </c>
      <c r="B26" s="14">
        <v>84</v>
      </c>
      <c r="C26" s="12">
        <v>16.8</v>
      </c>
      <c r="D26" s="12">
        <v>4</v>
      </c>
      <c r="E26" s="9">
        <v>1.0335648148148148E-2</v>
      </c>
      <c r="F26" s="1" t="s">
        <v>483</v>
      </c>
      <c r="G26" s="9">
        <v>9.3518518518518525E-3</v>
      </c>
      <c r="H26" s="1" t="s">
        <v>482</v>
      </c>
      <c r="I26" s="9">
        <v>7.0601851851851847E-4</v>
      </c>
      <c r="J26" s="1" t="s">
        <v>481</v>
      </c>
      <c r="K26" s="9">
        <v>2.7777777777777778E-4</v>
      </c>
      <c r="L26" s="9">
        <v>1.1805555555555556E-3</v>
      </c>
      <c r="M26" s="13">
        <v>20</v>
      </c>
      <c r="N26" s="11">
        <v>0.23809523809523808</v>
      </c>
      <c r="O26" s="12">
        <v>2.3797299887844208</v>
      </c>
      <c r="P26" s="11">
        <v>0.96040910223016474</v>
      </c>
      <c r="Q26" s="10">
        <v>0.30627314814814816</v>
      </c>
      <c r="R26" s="10">
        <v>0.29415509259259259</v>
      </c>
      <c r="S26" s="9">
        <v>2.4930555555555556E-2</v>
      </c>
      <c r="T26" s="9">
        <v>4.6631944444444441E-2</v>
      </c>
    </row>
    <row r="27" spans="1:20" x14ac:dyDescent="0.4">
      <c r="A27" s="1" t="s">
        <v>69</v>
      </c>
      <c r="B27" s="14">
        <v>88</v>
      </c>
      <c r="C27" s="12">
        <v>17.600000000000001</v>
      </c>
      <c r="D27" s="12">
        <v>3.7</v>
      </c>
      <c r="E27" s="9">
        <v>1.1030092592592593E-2</v>
      </c>
      <c r="F27" s="1" t="s">
        <v>480</v>
      </c>
      <c r="G27" s="9">
        <v>9.0509259259259258E-3</v>
      </c>
      <c r="H27" s="1" t="s">
        <v>479</v>
      </c>
      <c r="I27" s="9">
        <v>1.736111111111111E-3</v>
      </c>
      <c r="J27" s="1" t="s">
        <v>478</v>
      </c>
      <c r="K27" s="9">
        <v>2.4305555555555555E-4</v>
      </c>
      <c r="L27" s="9">
        <v>7.1759259259259259E-4</v>
      </c>
      <c r="M27" s="13">
        <v>30</v>
      </c>
      <c r="N27" s="11">
        <v>0.34090909090909088</v>
      </c>
      <c r="O27" s="12">
        <v>2.4123582187475869</v>
      </c>
      <c r="P27" s="11">
        <v>0.92654358427075956</v>
      </c>
      <c r="Q27" s="10">
        <v>0.32809027777777777</v>
      </c>
      <c r="R27" s="10">
        <v>0.30399305555555556</v>
      </c>
      <c r="S27" s="9">
        <v>1.8622685185185187E-2</v>
      </c>
      <c r="T27" s="9">
        <v>4.8356481481481479E-2</v>
      </c>
    </row>
    <row r="28" spans="1:20" x14ac:dyDescent="0.4">
      <c r="A28" s="1" t="s">
        <v>101</v>
      </c>
      <c r="B28" s="14">
        <v>99</v>
      </c>
      <c r="C28" s="12">
        <v>16.5</v>
      </c>
      <c r="D28" s="12">
        <v>4.2</v>
      </c>
      <c r="E28" s="9">
        <v>9.7453703703703695E-3</v>
      </c>
      <c r="F28" s="1" t="s">
        <v>477</v>
      </c>
      <c r="G28" s="9">
        <v>8.7615740740740744E-3</v>
      </c>
      <c r="H28" s="1" t="s">
        <v>476</v>
      </c>
      <c r="I28" s="9">
        <v>8.564814814814815E-4</v>
      </c>
      <c r="J28" s="1" t="s">
        <v>475</v>
      </c>
      <c r="K28" s="9">
        <v>1.273148148148148E-4</v>
      </c>
      <c r="L28" s="9">
        <v>3.0092592592592595E-4</v>
      </c>
      <c r="M28" s="13">
        <v>41</v>
      </c>
      <c r="N28" s="11">
        <v>0.41414141414141414</v>
      </c>
      <c r="O28" s="12">
        <v>2.3240748230802932</v>
      </c>
      <c r="P28" s="11">
        <v>0.95758674147080103</v>
      </c>
      <c r="Q28" s="10">
        <v>0.30892361111111111</v>
      </c>
      <c r="R28" s="10">
        <v>0.29582175925925924</v>
      </c>
      <c r="S28" s="9">
        <v>1.818287037037037E-2</v>
      </c>
      <c r="T28" s="9">
        <v>5.1168981481481482E-2</v>
      </c>
    </row>
    <row r="29" spans="1:20" x14ac:dyDescent="0.4">
      <c r="A29" s="1" t="s">
        <v>351</v>
      </c>
      <c r="B29" s="14">
        <v>82</v>
      </c>
      <c r="C29" s="12">
        <v>16.399999999999999</v>
      </c>
      <c r="D29" s="12">
        <v>4.2</v>
      </c>
      <c r="E29" s="9">
        <v>9.8495370370370369E-3</v>
      </c>
      <c r="F29" s="1" t="s">
        <v>474</v>
      </c>
      <c r="G29" s="9">
        <v>8.7500000000000008E-3</v>
      </c>
      <c r="H29" s="1" t="s">
        <v>473</v>
      </c>
      <c r="I29" s="9">
        <v>7.1759259259259259E-4</v>
      </c>
      <c r="J29" s="1" t="s">
        <v>472</v>
      </c>
      <c r="K29" s="9">
        <v>3.7037037037037035E-4</v>
      </c>
      <c r="L29" s="9">
        <v>7.5231481481481482E-4</v>
      </c>
      <c r="M29" s="13">
        <v>41</v>
      </c>
      <c r="N29" s="11">
        <v>0.5</v>
      </c>
      <c r="O29" s="12">
        <v>2.3300554299822482</v>
      </c>
      <c r="P29" s="11">
        <v>0.9348909843548654</v>
      </c>
      <c r="Q29" s="10">
        <v>0.31369212962962961</v>
      </c>
      <c r="R29" s="10">
        <v>0.29326388888888888</v>
      </c>
      <c r="S29" s="9">
        <v>3.366898148148148E-2</v>
      </c>
      <c r="T29" s="9">
        <v>5.0104166666666665E-2</v>
      </c>
    </row>
    <row r="30" spans="1:20" x14ac:dyDescent="0.4">
      <c r="A30" s="1" t="s">
        <v>355</v>
      </c>
      <c r="B30" s="14">
        <v>86</v>
      </c>
      <c r="C30" s="12">
        <v>17.2</v>
      </c>
      <c r="D30" s="12">
        <v>3.8</v>
      </c>
      <c r="E30" s="9">
        <v>1.0844907407407407E-2</v>
      </c>
      <c r="F30" s="1" t="s">
        <v>471</v>
      </c>
      <c r="G30" s="9">
        <v>8.6805555555555559E-3</v>
      </c>
      <c r="H30" s="1" t="s">
        <v>470</v>
      </c>
      <c r="I30" s="9">
        <v>1.8634259259259259E-3</v>
      </c>
      <c r="J30" s="1" t="s">
        <v>469</v>
      </c>
      <c r="K30" s="9">
        <v>3.0092592592592595E-4</v>
      </c>
      <c r="L30" s="9">
        <v>1.6319444444444445E-3</v>
      </c>
      <c r="M30" s="13">
        <v>16</v>
      </c>
      <c r="N30" s="11">
        <v>0.18604651162790697</v>
      </c>
      <c r="O30" s="12">
        <v>2.2891572322728577</v>
      </c>
      <c r="P30" s="11">
        <v>0.9602225681769142</v>
      </c>
      <c r="Q30" s="10">
        <v>0.32604166666666667</v>
      </c>
      <c r="R30" s="10">
        <v>0.31306712962962963</v>
      </c>
      <c r="S30" s="9">
        <v>1.4502314814814815E-2</v>
      </c>
      <c r="T30" s="9">
        <v>4.8460648148148149E-2</v>
      </c>
    </row>
    <row r="31" spans="1:20" x14ac:dyDescent="0.4">
      <c r="A31" s="1" t="s">
        <v>112</v>
      </c>
      <c r="B31" s="14">
        <v>88</v>
      </c>
      <c r="C31" s="12">
        <v>17.600000000000001</v>
      </c>
      <c r="D31" s="12">
        <v>4.2</v>
      </c>
      <c r="E31" s="9">
        <v>9.8148148148148144E-3</v>
      </c>
      <c r="F31" s="1" t="s">
        <v>468</v>
      </c>
      <c r="G31" s="9">
        <v>8.6574074074074071E-3</v>
      </c>
      <c r="H31" s="1" t="s">
        <v>467</v>
      </c>
      <c r="I31" s="9">
        <v>1.0879629629629629E-3</v>
      </c>
      <c r="J31" s="1" t="s">
        <v>466</v>
      </c>
      <c r="K31" s="9">
        <v>6.9444444444444444E-5</v>
      </c>
      <c r="L31" s="9">
        <v>2.0833333333333335E-4</v>
      </c>
      <c r="M31" s="13">
        <v>30</v>
      </c>
      <c r="N31" s="11">
        <v>0.34090909090909088</v>
      </c>
      <c r="O31" s="12">
        <v>2.3346265995416324</v>
      </c>
      <c r="P31" s="11">
        <v>0.97055235616805335</v>
      </c>
      <c r="Q31" s="10">
        <v>0.32364583333333335</v>
      </c>
      <c r="R31" s="10">
        <v>0.31410879629629629</v>
      </c>
      <c r="S31" s="9">
        <v>1.4270833333333333E-2</v>
      </c>
      <c r="T31" s="9">
        <v>4.8773148148148149E-2</v>
      </c>
    </row>
    <row r="32" spans="1:20" x14ac:dyDescent="0.4">
      <c r="A32" s="1" t="s">
        <v>144</v>
      </c>
      <c r="B32" s="14">
        <v>110</v>
      </c>
      <c r="C32" s="12">
        <v>18.333333333333332</v>
      </c>
      <c r="D32" s="12">
        <v>4.5999999999999996</v>
      </c>
      <c r="E32" s="9">
        <v>9.0162037037037034E-3</v>
      </c>
      <c r="F32" s="1" t="s">
        <v>465</v>
      </c>
      <c r="G32" s="9">
        <v>7.8819444444444449E-3</v>
      </c>
      <c r="H32" s="1" t="s">
        <v>464</v>
      </c>
      <c r="I32" s="9">
        <v>8.6805555555555551E-4</v>
      </c>
      <c r="J32" s="1" t="s">
        <v>463</v>
      </c>
      <c r="K32" s="9">
        <v>2.5462962962962961E-4</v>
      </c>
      <c r="L32" s="9">
        <v>6.8287037037037036E-4</v>
      </c>
      <c r="M32" s="13">
        <v>42</v>
      </c>
      <c r="N32" s="11">
        <v>0.38181818181818183</v>
      </c>
      <c r="O32" s="12">
        <v>2.5999017329060679</v>
      </c>
      <c r="P32" s="11">
        <v>0.90675193001745746</v>
      </c>
      <c r="Q32" s="10">
        <v>0.3240277777777778</v>
      </c>
      <c r="R32" s="10">
        <v>0.29381944444444447</v>
      </c>
      <c r="S32" s="9">
        <v>2.9062500000000002E-2</v>
      </c>
      <c r="T32" s="9">
        <v>4.9826388888888892E-2</v>
      </c>
    </row>
    <row r="33" spans="1:20" x14ac:dyDescent="0.4">
      <c r="A33" s="1" t="s">
        <v>140</v>
      </c>
      <c r="B33" s="14">
        <v>50</v>
      </c>
      <c r="C33" s="12">
        <v>12.5</v>
      </c>
      <c r="D33" s="12">
        <v>4.5999999999999996</v>
      </c>
      <c r="E33" s="9">
        <v>8.9583333333333338E-3</v>
      </c>
      <c r="F33" s="1" t="s">
        <v>462</v>
      </c>
      <c r="G33" s="9">
        <v>7.6620370370370366E-3</v>
      </c>
      <c r="H33" s="1" t="s">
        <v>461</v>
      </c>
      <c r="I33" s="9">
        <v>1.1226851851851851E-3</v>
      </c>
      <c r="J33" s="1" t="s">
        <v>460</v>
      </c>
      <c r="K33" s="9">
        <v>1.7361111111111112E-4</v>
      </c>
      <c r="L33" s="9">
        <v>3.8194444444444446E-4</v>
      </c>
      <c r="M33" s="13">
        <v>22</v>
      </c>
      <c r="N33" s="11">
        <v>0.44</v>
      </c>
      <c r="O33" s="12">
        <v>2.0178099755480665</v>
      </c>
      <c r="P33" s="11">
        <v>0.79839347049834863</v>
      </c>
      <c r="Q33" s="10">
        <v>0.32329861111111113</v>
      </c>
      <c r="R33" s="10">
        <v>0.2581134259259259</v>
      </c>
      <c r="S33" s="9">
        <v>1.7650462962962962E-2</v>
      </c>
      <c r="T33" s="9">
        <v>4.8287037037037038E-2</v>
      </c>
    </row>
    <row r="34" spans="1:20" x14ac:dyDescent="0.4">
      <c r="A34" s="1" t="s">
        <v>124</v>
      </c>
      <c r="B34" s="14">
        <v>108</v>
      </c>
      <c r="C34" s="12">
        <v>18</v>
      </c>
      <c r="D34" s="12">
        <v>4.9000000000000004</v>
      </c>
      <c r="E34" s="9">
        <v>8.4375000000000006E-3</v>
      </c>
      <c r="F34" s="1" t="s">
        <v>459</v>
      </c>
      <c r="G34" s="9">
        <v>7.3842592592592597E-3</v>
      </c>
      <c r="H34" s="1" t="s">
        <v>458</v>
      </c>
      <c r="I34" s="9">
        <v>9.4907407407407408E-4</v>
      </c>
      <c r="J34" s="1" t="s">
        <v>457</v>
      </c>
      <c r="K34" s="9">
        <v>9.2592592592592588E-5</v>
      </c>
      <c r="L34" s="9">
        <v>3.2407407407407406E-4</v>
      </c>
      <c r="M34" s="13">
        <v>33</v>
      </c>
      <c r="N34" s="11">
        <v>0.30555555555555558</v>
      </c>
      <c r="O34" s="12">
        <v>2.5363225625625421</v>
      </c>
      <c r="P34" s="11">
        <v>0.91962961027897316</v>
      </c>
      <c r="Q34" s="10">
        <v>0.32155092592592593</v>
      </c>
      <c r="R34" s="10">
        <v>0.29570601851851852</v>
      </c>
      <c r="S34" s="9">
        <v>2.3252314814814816E-2</v>
      </c>
      <c r="T34" s="9">
        <v>4.8865740740740737E-2</v>
      </c>
    </row>
    <row r="35" spans="1:20" x14ac:dyDescent="0.4">
      <c r="A35" s="1" t="s">
        <v>104</v>
      </c>
      <c r="B35" s="14">
        <v>97</v>
      </c>
      <c r="C35" s="12">
        <v>19.399999999999999</v>
      </c>
      <c r="D35" s="12">
        <v>5.0999999999999996</v>
      </c>
      <c r="E35" s="9">
        <v>8.0324074074074082E-3</v>
      </c>
      <c r="F35" s="1" t="s">
        <v>456</v>
      </c>
      <c r="G35" s="9">
        <v>7.2916666666666668E-3</v>
      </c>
      <c r="H35" s="1" t="s">
        <v>455</v>
      </c>
      <c r="I35" s="9">
        <v>6.8287037037037036E-4</v>
      </c>
      <c r="J35" s="1" t="s">
        <v>454</v>
      </c>
      <c r="K35" s="9">
        <v>5.7870370370370373E-5</v>
      </c>
      <c r="L35" s="9">
        <v>1.8518518518518518E-4</v>
      </c>
      <c r="M35" s="13">
        <v>27</v>
      </c>
      <c r="N35" s="11">
        <v>0.27835051546391754</v>
      </c>
      <c r="O35" s="12">
        <v>2.7514231267309506</v>
      </c>
      <c r="P35" s="11">
        <v>0.92124469112241658</v>
      </c>
      <c r="Q35" s="10">
        <v>0.31890046296296298</v>
      </c>
      <c r="R35" s="10">
        <v>0.29378472222222224</v>
      </c>
      <c r="S35" s="9">
        <v>1.9224537037037037E-2</v>
      </c>
      <c r="T35" s="9">
        <v>5.0092592592592591E-2</v>
      </c>
    </row>
    <row r="36" spans="1:20" x14ac:dyDescent="0.4">
      <c r="A36" s="1" t="s">
        <v>136</v>
      </c>
      <c r="B36" s="14">
        <v>119</v>
      </c>
      <c r="C36" s="12">
        <v>19.833333333333332</v>
      </c>
      <c r="D36" s="12">
        <v>5.5</v>
      </c>
      <c r="E36" s="9">
        <v>7.4884259259259262E-3</v>
      </c>
      <c r="F36" s="1" t="s">
        <v>453</v>
      </c>
      <c r="G36" s="9">
        <v>7.037037037037037E-3</v>
      </c>
      <c r="H36" s="1" t="s">
        <v>452</v>
      </c>
      <c r="I36" s="9">
        <v>4.3981481481481481E-4</v>
      </c>
      <c r="J36" s="1" t="s">
        <v>451</v>
      </c>
      <c r="K36" s="9">
        <v>2.3148148148148147E-5</v>
      </c>
      <c r="L36" s="9">
        <v>1.0416666666666667E-4</v>
      </c>
      <c r="M36" s="13">
        <v>21</v>
      </c>
      <c r="N36" s="11">
        <v>0.17647058823529413</v>
      </c>
      <c r="O36" s="12">
        <v>2.5942350429269596</v>
      </c>
      <c r="P36" s="11">
        <v>0.96828087286329023</v>
      </c>
      <c r="Q36" s="10">
        <v>0.32898148148148149</v>
      </c>
      <c r="R36" s="10">
        <v>0.31855324074074076</v>
      </c>
      <c r="S36" s="9">
        <v>6.053240740740741E-3</v>
      </c>
      <c r="T36" s="9">
        <v>4.7256944444444442E-2</v>
      </c>
    </row>
    <row r="37" spans="1:20" x14ac:dyDescent="0.4">
      <c r="A37" s="1" t="s">
        <v>116</v>
      </c>
      <c r="B37" s="14">
        <v>90</v>
      </c>
      <c r="C37" s="12">
        <v>18</v>
      </c>
      <c r="D37" s="12">
        <v>5.6</v>
      </c>
      <c r="E37" s="9">
        <v>7.3958333333333333E-3</v>
      </c>
      <c r="F37" s="1" t="s">
        <v>450</v>
      </c>
      <c r="G37" s="9">
        <v>6.3310185185185188E-3</v>
      </c>
      <c r="H37" s="1" t="s">
        <v>449</v>
      </c>
      <c r="I37" s="9">
        <v>9.7222222222222219E-4</v>
      </c>
      <c r="J37" s="1" t="s">
        <v>448</v>
      </c>
      <c r="K37" s="9">
        <v>9.2592592592592588E-5</v>
      </c>
      <c r="L37" s="9">
        <v>6.9444444444444447E-4</v>
      </c>
      <c r="M37" s="13">
        <v>12</v>
      </c>
      <c r="N37" s="11">
        <v>0.13333333333333333</v>
      </c>
      <c r="O37" s="12">
        <v>2.8706849463142041</v>
      </c>
      <c r="P37" s="11">
        <v>0.90948317236486187</v>
      </c>
      <c r="Q37" s="10">
        <v>0.28726851851851853</v>
      </c>
      <c r="R37" s="10">
        <v>0.26126157407407408</v>
      </c>
      <c r="S37" s="9">
        <v>1.6041666666666666E-2</v>
      </c>
      <c r="T37" s="9">
        <v>3.9664351851851853E-2</v>
      </c>
    </row>
    <row r="38" spans="1:20" x14ac:dyDescent="0.4">
      <c r="A38" s="1" t="s">
        <v>132</v>
      </c>
      <c r="B38" s="14">
        <v>97</v>
      </c>
      <c r="C38" s="12">
        <v>19.399999999999999</v>
      </c>
      <c r="D38" s="12">
        <v>5.8</v>
      </c>
      <c r="E38" s="9">
        <v>7.1064814814814819E-3</v>
      </c>
      <c r="F38" s="1" t="s">
        <v>447</v>
      </c>
      <c r="G38" s="9">
        <v>6.2384259259259259E-3</v>
      </c>
      <c r="H38" s="1" t="s">
        <v>446</v>
      </c>
      <c r="I38" s="9">
        <v>7.7546296296296293E-4</v>
      </c>
      <c r="J38" s="1" t="s">
        <v>445</v>
      </c>
      <c r="K38" s="9">
        <v>1.0416666666666667E-4</v>
      </c>
      <c r="L38" s="9">
        <v>2.3148148148148149E-4</v>
      </c>
      <c r="M38" s="13">
        <v>42</v>
      </c>
      <c r="N38" s="11">
        <v>0.4329896907216495</v>
      </c>
      <c r="O38" s="12">
        <v>2.6769874293515268</v>
      </c>
      <c r="P38" s="11">
        <v>0.93938729948725974</v>
      </c>
      <c r="Q38" s="10">
        <v>0.32143518518518521</v>
      </c>
      <c r="R38" s="10">
        <v>0.3019560185185185</v>
      </c>
      <c r="S38" s="9">
        <v>1.4537037037037038E-2</v>
      </c>
      <c r="T38" s="9">
        <v>4.8182870370370369E-2</v>
      </c>
    </row>
    <row r="39" spans="1:20" x14ac:dyDescent="0.4">
      <c r="A39" s="1" t="s">
        <v>128</v>
      </c>
      <c r="B39" s="14">
        <v>104</v>
      </c>
      <c r="C39" s="12">
        <v>20.8</v>
      </c>
      <c r="D39" s="12">
        <v>5.6</v>
      </c>
      <c r="E39" s="9">
        <v>7.3958333333333333E-3</v>
      </c>
      <c r="F39" s="1" t="s">
        <v>444</v>
      </c>
      <c r="G39" s="9">
        <v>6.1921296296296299E-3</v>
      </c>
      <c r="H39" s="1" t="s">
        <v>443</v>
      </c>
      <c r="I39" s="9">
        <v>1.1805555555555556E-3</v>
      </c>
      <c r="J39" s="1" t="s">
        <v>442</v>
      </c>
      <c r="K39" s="9">
        <v>2.3148148148148147E-5</v>
      </c>
      <c r="L39" s="9">
        <v>1.7361111111111112E-4</v>
      </c>
      <c r="M39" s="13">
        <v>15</v>
      </c>
      <c r="N39" s="11">
        <v>0.14423076923076922</v>
      </c>
      <c r="O39" s="12">
        <v>2.9050690024497396</v>
      </c>
      <c r="P39" s="11">
        <v>0.94572342561424205</v>
      </c>
      <c r="Q39" s="10">
        <v>0.31545138888888891</v>
      </c>
      <c r="R39" s="10">
        <v>0.29833333333333334</v>
      </c>
      <c r="S39" s="9">
        <v>2.2488425925925926E-2</v>
      </c>
      <c r="T39" s="9">
        <v>4.2303240740740738E-2</v>
      </c>
    </row>
    <row r="40" spans="1:20" x14ac:dyDescent="0.4">
      <c r="A40" s="1" t="s">
        <v>160</v>
      </c>
      <c r="B40" s="14">
        <v>100</v>
      </c>
      <c r="C40" s="12">
        <v>20</v>
      </c>
      <c r="D40" s="12">
        <v>5.5</v>
      </c>
      <c r="E40" s="9">
        <v>7.5231481481481477E-3</v>
      </c>
      <c r="F40" s="1" t="s">
        <v>441</v>
      </c>
      <c r="G40" s="9">
        <v>6.122685185185185E-3</v>
      </c>
      <c r="H40" s="1" t="s">
        <v>440</v>
      </c>
      <c r="I40" s="9">
        <v>1.25E-3</v>
      </c>
      <c r="J40" s="1" t="s">
        <v>439</v>
      </c>
      <c r="K40" s="9">
        <v>1.5046296296296297E-4</v>
      </c>
      <c r="L40" s="9">
        <v>6.8287037037037036E-4</v>
      </c>
      <c r="M40" s="13">
        <v>22</v>
      </c>
      <c r="N40" s="11">
        <v>0.22</v>
      </c>
      <c r="O40" s="12">
        <v>2.7802524169545171</v>
      </c>
      <c r="P40" s="11">
        <v>0.94272907916933546</v>
      </c>
      <c r="Q40" s="10">
        <v>0.31793981481481481</v>
      </c>
      <c r="R40" s="10">
        <v>0.29973379629629632</v>
      </c>
      <c r="S40" s="9">
        <v>1.695601851851852E-2</v>
      </c>
      <c r="T40" s="9">
        <v>5.0613425925925923E-2</v>
      </c>
    </row>
    <row r="41" spans="1:20" x14ac:dyDescent="0.4">
      <c r="A41" s="1" t="s">
        <v>152</v>
      </c>
      <c r="B41" s="14">
        <v>83</v>
      </c>
      <c r="C41" s="12">
        <v>20.75</v>
      </c>
      <c r="D41" s="12">
        <v>6.3</v>
      </c>
      <c r="E41" s="9">
        <v>6.5740740740740742E-3</v>
      </c>
      <c r="F41" s="1" t="s">
        <v>438</v>
      </c>
      <c r="G41" s="9">
        <v>5.8912037037037041E-3</v>
      </c>
      <c r="H41" s="1" t="s">
        <v>437</v>
      </c>
      <c r="I41" s="9">
        <v>6.4814814814814813E-4</v>
      </c>
      <c r="J41" s="1" t="s">
        <v>436</v>
      </c>
      <c r="K41" s="9">
        <v>3.4722222222222222E-5</v>
      </c>
      <c r="L41" s="9">
        <v>9.2592592592592588E-5</v>
      </c>
      <c r="M41" s="13">
        <v>28</v>
      </c>
      <c r="N41" s="11">
        <v>0.33734939759036142</v>
      </c>
      <c r="O41" s="12">
        <v>2.8398701574867675</v>
      </c>
      <c r="P41" s="11">
        <v>0.94731300119054185</v>
      </c>
      <c r="Q41" s="10">
        <v>0.3213773148148148</v>
      </c>
      <c r="R41" s="10">
        <v>0.30444444444444446</v>
      </c>
      <c r="S41" s="9">
        <v>1.8749999999999999E-2</v>
      </c>
      <c r="T41" s="9">
        <v>4.8599537037037038E-2</v>
      </c>
    </row>
    <row r="42" spans="1:20" x14ac:dyDescent="0.4">
      <c r="A42" s="1" t="s">
        <v>156</v>
      </c>
      <c r="B42" s="14">
        <v>75</v>
      </c>
      <c r="C42" s="12">
        <v>15</v>
      </c>
      <c r="D42" s="12">
        <v>7.5</v>
      </c>
      <c r="E42" s="9">
        <v>5.5555555555555558E-3</v>
      </c>
      <c r="F42" s="1" t="s">
        <v>435</v>
      </c>
      <c r="G42" s="9">
        <v>4.5601851851851853E-3</v>
      </c>
      <c r="H42" s="1" t="s">
        <v>434</v>
      </c>
      <c r="I42" s="9">
        <v>9.3749999999999997E-4</v>
      </c>
      <c r="J42" s="1" t="s">
        <v>433</v>
      </c>
      <c r="K42" s="9">
        <v>5.7870370370370373E-5</v>
      </c>
      <c r="L42" s="9">
        <v>1.4814814814814814E-3</v>
      </c>
      <c r="M42" s="13">
        <v>3</v>
      </c>
      <c r="N42" s="11">
        <v>0.04</v>
      </c>
      <c r="O42" s="12">
        <v>2.8347458154295953</v>
      </c>
      <c r="P42" s="11">
        <v>0.71036013137614562</v>
      </c>
      <c r="Q42" s="10">
        <v>0.31037037037037035</v>
      </c>
      <c r="R42" s="10">
        <v>0.22047453703703704</v>
      </c>
      <c r="S42" s="9">
        <v>2.9907407407407407E-2</v>
      </c>
      <c r="T42" s="9">
        <v>5.1342592592592592E-2</v>
      </c>
    </row>
    <row r="43" spans="1:20" x14ac:dyDescent="0.4">
      <c r="A43" s="1" t="s">
        <v>164</v>
      </c>
      <c r="B43" s="14">
        <v>95</v>
      </c>
      <c r="C43" s="12">
        <v>19</v>
      </c>
      <c r="D43" s="12">
        <v>7.6</v>
      </c>
      <c r="E43" s="9">
        <v>5.4282407407407404E-3</v>
      </c>
      <c r="F43" s="1" t="s">
        <v>432</v>
      </c>
      <c r="G43" s="9">
        <v>3.8773148148148148E-3</v>
      </c>
      <c r="H43" s="1" t="s">
        <v>431</v>
      </c>
      <c r="I43" s="9">
        <v>1.4930555555555556E-3</v>
      </c>
      <c r="J43" s="1" t="s">
        <v>430</v>
      </c>
      <c r="K43" s="9">
        <v>5.7870370370370373E-5</v>
      </c>
      <c r="L43" s="9">
        <v>2.4305555555555555E-4</v>
      </c>
      <c r="M43" s="13">
        <v>21</v>
      </c>
      <c r="N43" s="11">
        <v>0.22105263157894736</v>
      </c>
      <c r="O43" s="12">
        <v>2.6714738406352279</v>
      </c>
      <c r="P43" s="11">
        <v>0.92107255227311002</v>
      </c>
      <c r="Q43" s="10">
        <v>0.32173611111111111</v>
      </c>
      <c r="R43" s="10">
        <v>0.2963425925925926</v>
      </c>
      <c r="S43" s="9">
        <v>2.0254629629629629E-2</v>
      </c>
      <c r="T43" s="9">
        <v>4.898148148148148E-2</v>
      </c>
    </row>
    <row r="44" spans="1:20" x14ac:dyDescent="0.4">
      <c r="A44" s="1" t="s">
        <v>429</v>
      </c>
      <c r="B44" s="14">
        <v>0</v>
      </c>
      <c r="C44" s="12">
        <v>0</v>
      </c>
      <c r="D44" s="1" t="s">
        <v>21</v>
      </c>
      <c r="E44" s="9">
        <v>0</v>
      </c>
      <c r="F44" s="1" t="s">
        <v>169</v>
      </c>
      <c r="G44" s="9">
        <v>0</v>
      </c>
      <c r="H44" s="1" t="s">
        <v>169</v>
      </c>
      <c r="I44" s="9">
        <v>0</v>
      </c>
      <c r="J44" s="1" t="s">
        <v>169</v>
      </c>
      <c r="K44" s="9">
        <v>0</v>
      </c>
      <c r="L44" s="9">
        <v>0</v>
      </c>
      <c r="M44" s="13"/>
      <c r="N44" s="11"/>
      <c r="O44" s="12"/>
      <c r="P44" s="11">
        <v>0</v>
      </c>
      <c r="Q44" s="10">
        <v>4.5138888888888887E-4</v>
      </c>
      <c r="R44" s="10">
        <v>0</v>
      </c>
      <c r="S44" s="9">
        <v>0</v>
      </c>
      <c r="T44" s="9">
        <v>0</v>
      </c>
    </row>
    <row r="45" spans="1:20" x14ac:dyDescent="0.4">
      <c r="A45" s="1" t="s">
        <v>428</v>
      </c>
      <c r="B45" s="14">
        <v>0</v>
      </c>
      <c r="C45" s="12">
        <v>0</v>
      </c>
      <c r="D45" s="1" t="s">
        <v>21</v>
      </c>
      <c r="E45" s="9">
        <v>0</v>
      </c>
      <c r="F45" s="1" t="s">
        <v>169</v>
      </c>
      <c r="G45" s="9">
        <v>0</v>
      </c>
      <c r="H45" s="1" t="s">
        <v>169</v>
      </c>
      <c r="I45" s="9">
        <v>0</v>
      </c>
      <c r="J45" s="1" t="s">
        <v>169</v>
      </c>
      <c r="K45" s="9">
        <v>0</v>
      </c>
      <c r="L45" s="9">
        <v>0</v>
      </c>
      <c r="M45" s="13"/>
      <c r="N45" s="11"/>
      <c r="O45" s="12"/>
      <c r="P45" s="11">
        <v>0</v>
      </c>
      <c r="Q45" s="10">
        <v>9.7685185185185184E-3</v>
      </c>
      <c r="R45" s="10">
        <v>0</v>
      </c>
      <c r="S45" s="9">
        <v>0</v>
      </c>
      <c r="T45" s="9">
        <v>0</v>
      </c>
    </row>
    <row r="46" spans="1:20" x14ac:dyDescent="0.4">
      <c r="A46" s="1" t="s">
        <v>168</v>
      </c>
      <c r="B46" s="14">
        <v>0</v>
      </c>
      <c r="C46" s="12">
        <v>0</v>
      </c>
      <c r="D46" s="1" t="s">
        <v>21</v>
      </c>
      <c r="E46" s="9">
        <v>0</v>
      </c>
      <c r="F46" s="1" t="s">
        <v>169</v>
      </c>
      <c r="G46" s="9">
        <v>0</v>
      </c>
      <c r="H46" s="1" t="s">
        <v>169</v>
      </c>
      <c r="I46" s="9">
        <v>0</v>
      </c>
      <c r="J46" s="1" t="s">
        <v>169</v>
      </c>
      <c r="K46" s="9">
        <v>0</v>
      </c>
      <c r="L46" s="9">
        <v>0</v>
      </c>
      <c r="M46" s="13"/>
      <c r="N46" s="11"/>
      <c r="O46" s="12"/>
      <c r="P46" s="11">
        <v>0</v>
      </c>
      <c r="Q46" s="10">
        <v>0.40625</v>
      </c>
      <c r="R46" s="10">
        <v>0</v>
      </c>
      <c r="S46" s="9">
        <v>0.28917824074074072</v>
      </c>
      <c r="T46" s="9">
        <v>0</v>
      </c>
    </row>
    <row r="47" spans="1:20" x14ac:dyDescent="0.4">
      <c r="A47" s="1" t="s">
        <v>33</v>
      </c>
      <c r="B47" s="14">
        <v>0</v>
      </c>
      <c r="C47" s="12">
        <v>0</v>
      </c>
      <c r="D47" s="1" t="s">
        <v>21</v>
      </c>
      <c r="E47" s="9">
        <v>0</v>
      </c>
      <c r="F47" s="1" t="s">
        <v>169</v>
      </c>
      <c r="G47" s="9">
        <v>0</v>
      </c>
      <c r="H47" s="1" t="s">
        <v>169</v>
      </c>
      <c r="I47" s="9">
        <v>0</v>
      </c>
      <c r="J47" s="1" t="s">
        <v>169</v>
      </c>
      <c r="K47" s="9">
        <v>0</v>
      </c>
      <c r="L47" s="9">
        <v>0</v>
      </c>
      <c r="M47" s="13"/>
      <c r="N47" s="11"/>
      <c r="O47" s="12"/>
      <c r="P47" s="11">
        <v>0</v>
      </c>
      <c r="Q47" s="10">
        <v>4.6296296296296298E-4</v>
      </c>
      <c r="R47" s="10">
        <v>0</v>
      </c>
      <c r="S47" s="9">
        <v>0</v>
      </c>
      <c r="T47" s="9">
        <v>0</v>
      </c>
    </row>
    <row r="48" spans="1:20" x14ac:dyDescent="0.4">
      <c r="A48" s="1" t="s">
        <v>81</v>
      </c>
      <c r="B48" s="14">
        <v>0</v>
      </c>
      <c r="C48" s="12">
        <v>0</v>
      </c>
      <c r="D48" s="1" t="s">
        <v>21</v>
      </c>
      <c r="E48" s="9">
        <v>0</v>
      </c>
      <c r="F48" s="1" t="s">
        <v>169</v>
      </c>
      <c r="G48" s="9">
        <v>0</v>
      </c>
      <c r="H48" s="1" t="s">
        <v>169</v>
      </c>
      <c r="I48" s="9">
        <v>0</v>
      </c>
      <c r="J48" s="1" t="s">
        <v>169</v>
      </c>
      <c r="K48" s="9">
        <v>0</v>
      </c>
      <c r="L48" s="9">
        <v>0</v>
      </c>
      <c r="M48" s="13"/>
      <c r="N48" s="11"/>
      <c r="O48" s="12"/>
      <c r="P48" s="11">
        <v>0</v>
      </c>
      <c r="Q48" s="10">
        <v>4.2824074074074075E-4</v>
      </c>
      <c r="R48" s="10">
        <v>0</v>
      </c>
      <c r="S48" s="9">
        <v>0</v>
      </c>
      <c r="T48" s="9">
        <v>0</v>
      </c>
    </row>
    <row r="49" spans="1:20" x14ac:dyDescent="0.4">
      <c r="A49" s="1" t="s">
        <v>93</v>
      </c>
      <c r="B49" s="14">
        <v>0</v>
      </c>
      <c r="C49" s="12">
        <v>0</v>
      </c>
      <c r="D49" s="1" t="s">
        <v>21</v>
      </c>
      <c r="E49" s="9">
        <v>0</v>
      </c>
      <c r="F49" s="1" t="s">
        <v>169</v>
      </c>
      <c r="G49" s="9">
        <v>0</v>
      </c>
      <c r="H49" s="1" t="s">
        <v>169</v>
      </c>
      <c r="I49" s="9">
        <v>0</v>
      </c>
      <c r="J49" s="1" t="s">
        <v>169</v>
      </c>
      <c r="K49" s="9">
        <v>0</v>
      </c>
      <c r="L49" s="9">
        <v>0</v>
      </c>
      <c r="M49" s="13"/>
      <c r="N49" s="11"/>
      <c r="O49" s="12"/>
      <c r="P49" s="11">
        <v>0</v>
      </c>
      <c r="Q49" s="10">
        <v>4.6296296296296298E-4</v>
      </c>
      <c r="R49" s="10">
        <v>0</v>
      </c>
      <c r="S49" s="9">
        <v>0</v>
      </c>
      <c r="T49" s="9">
        <v>0</v>
      </c>
    </row>
    <row r="50" spans="1:20" x14ac:dyDescent="0.4">
      <c r="A50" s="1" t="s">
        <v>20</v>
      </c>
      <c r="B50" s="14">
        <v>0</v>
      </c>
      <c r="C50" s="12">
        <v>0</v>
      </c>
      <c r="D50" s="1" t="s">
        <v>21</v>
      </c>
      <c r="E50" s="9">
        <v>0</v>
      </c>
      <c r="F50" s="1" t="s">
        <v>169</v>
      </c>
      <c r="G50" s="9">
        <v>0</v>
      </c>
      <c r="H50" s="1" t="s">
        <v>169</v>
      </c>
      <c r="I50" s="9">
        <v>0</v>
      </c>
      <c r="J50" s="1" t="s">
        <v>169</v>
      </c>
      <c r="K50" s="9">
        <v>0</v>
      </c>
      <c r="L50" s="9">
        <v>0</v>
      </c>
      <c r="M50" s="13"/>
      <c r="N50" s="11"/>
      <c r="O50" s="12"/>
      <c r="P50" s="11">
        <v>0</v>
      </c>
      <c r="Q50" s="10">
        <v>4.5138888888888887E-4</v>
      </c>
      <c r="R50" s="10">
        <v>0</v>
      </c>
      <c r="S50" s="9">
        <v>0</v>
      </c>
      <c r="T50" s="9">
        <v>0</v>
      </c>
    </row>
    <row r="51" spans="1:20" x14ac:dyDescent="0.35">
      <c r="A51" s="7" t="s">
        <v>170</v>
      </c>
      <c r="B51" s="8">
        <v>3295</v>
      </c>
      <c r="C51" s="5">
        <v>14.842342342342342</v>
      </c>
      <c r="D51" s="5">
        <v>4</v>
      </c>
      <c r="E51" s="2">
        <v>1.0393518518518519E-2</v>
      </c>
      <c r="F51" s="7" t="s">
        <v>427</v>
      </c>
      <c r="G51" s="2">
        <v>8.9699074074074073E-3</v>
      </c>
      <c r="H51" s="7" t="s">
        <v>426</v>
      </c>
      <c r="I51" s="2">
        <v>1.2152777777777778E-3</v>
      </c>
      <c r="J51" s="7" t="s">
        <v>425</v>
      </c>
      <c r="K51" s="2">
        <v>2.0833333333333335E-4</v>
      </c>
      <c r="L51" s="2">
        <v>6.5972222222222224E-4</v>
      </c>
      <c r="M51" s="6">
        <v>1037</v>
      </c>
      <c r="N51" s="4">
        <v>0.31471927162367225</v>
      </c>
      <c r="O51" s="5">
        <v>2.2716640108133688</v>
      </c>
      <c r="P51" s="4">
        <v>0.88782452100129605</v>
      </c>
      <c r="Q51" s="3">
        <v>0.30663194444444447</v>
      </c>
      <c r="R51" s="3">
        <v>0.27223379629629629</v>
      </c>
      <c r="S51" s="2">
        <v>2.5925925925925925E-2</v>
      </c>
      <c r="T51" s="2">
        <v>4.4398148148148145E-2</v>
      </c>
    </row>
    <row r="53" spans="1:20" x14ac:dyDescent="0.4">
      <c r="A53" s="1" t="s">
        <v>424</v>
      </c>
    </row>
  </sheetData>
  <autoFilter ref="A1:L43" xr:uid="{3BE07B7F-BDD4-4575-8D2E-FAF5F2EF81CE}"/>
  <phoneticPr fontId="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Sheet16</vt:lpstr>
      <vt:lpstr>転送割合の元データ</vt:lpstr>
      <vt:lpstr>転送割合</vt:lpstr>
      <vt:lpstr>データシート</vt:lpstr>
      <vt:lpstr>0712～0718</vt:lpstr>
      <vt:lpstr>0705～0711</vt:lpstr>
      <vt:lpstr>0628～0704</vt:lpstr>
      <vt:lpstr>0621～0627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Sugawara Takaaki</cp:lastModifiedBy>
  <dcterms:created xsi:type="dcterms:W3CDTF">2026-07-19T05:10:56Z</dcterms:created>
  <dcterms:modified xsi:type="dcterms:W3CDTF">2026-07-19T08:09:54Z</dcterms:modified>
</cp:coreProperties>
</file>