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35" yWindow="4365" windowWidth="19320" windowHeight="7725"/>
  </bookViews>
  <sheets>
    <sheet name="斐讯SFC开发计划" sheetId="8" r:id="rId1"/>
    <sheet name="Sheet1" sheetId="9" state="hidden" r:id="rId2"/>
    <sheet name="SFC实施计划" sheetId="11" r:id="rId3"/>
  </sheets>
  <definedNames>
    <definedName name="_xlnm._FilterDatabase" localSheetId="0" hidden="1">斐讯SFC开发计划!$B$7:$G$78</definedName>
  </definedNames>
  <calcPr calcId="144525"/>
</workbook>
</file>

<file path=xl/calcChain.xml><?xml version="1.0" encoding="utf-8"?>
<calcChain xmlns="http://schemas.openxmlformats.org/spreadsheetml/2006/main">
  <c r="C6" i="9" l="1"/>
  <c r="A11" i="9"/>
  <c r="A10" i="9"/>
  <c r="A9" i="9"/>
  <c r="A8" i="9"/>
  <c r="A7" i="9"/>
  <c r="A6" i="9"/>
  <c r="A5" i="9"/>
  <c r="A4" i="9"/>
  <c r="A3" i="9"/>
  <c r="A2" i="9"/>
  <c r="C11" i="9"/>
  <c r="C10" i="9"/>
  <c r="C9" i="9"/>
  <c r="C8" i="9"/>
  <c r="C7" i="9"/>
  <c r="C5" i="9"/>
  <c r="C4" i="9"/>
  <c r="C3" i="9"/>
  <c r="B11" i="9"/>
  <c r="D11" i="9" s="1"/>
  <c r="B10" i="9"/>
  <c r="B9" i="9"/>
  <c r="B8" i="9"/>
  <c r="B7" i="9"/>
  <c r="D7" i="9" s="1"/>
  <c r="B6" i="9"/>
  <c r="B5" i="9"/>
  <c r="B4" i="9"/>
  <c r="B2" i="9"/>
  <c r="B3" i="9"/>
  <c r="C2" i="9"/>
  <c r="D2" i="9" s="1"/>
  <c r="D3" i="9" l="1"/>
  <c r="E7" i="9"/>
  <c r="E11" i="9"/>
  <c r="E3" i="9"/>
  <c r="E8" i="9"/>
  <c r="E10" i="9"/>
  <c r="D10" i="9"/>
  <c r="D8" i="9"/>
  <c r="D5" i="9"/>
  <c r="E2" i="9"/>
  <c r="E6" i="9"/>
  <c r="E4" i="9"/>
  <c r="D9" i="9"/>
  <c r="E9" i="9"/>
  <c r="E5" i="9"/>
  <c r="D6" i="9"/>
  <c r="D4" i="9"/>
</calcChain>
</file>

<file path=xl/comments1.xml><?xml version="1.0" encoding="utf-8"?>
<comments xmlns="http://schemas.openxmlformats.org/spreadsheetml/2006/main">
  <authors>
    <author>YangHc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YangHc: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根据用户需求后添加的功能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YangHc:</t>
        </r>
        <r>
          <rPr>
            <sz val="9"/>
            <color indexed="81"/>
            <rFont val="Tahoma"/>
            <family val="2"/>
          </rPr>
          <t xml:space="preserve">
12-28 </t>
        </r>
        <r>
          <rPr>
            <sz val="9"/>
            <color indexed="81"/>
            <rFont val="宋体"/>
            <family val="3"/>
            <charset val="134"/>
          </rPr>
          <t>完成整合功能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YangHc: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12-28 </t>
        </r>
        <r>
          <rPr>
            <b/>
            <sz val="9"/>
            <color indexed="81"/>
            <rFont val="宋体"/>
            <family val="3"/>
            <charset val="134"/>
          </rPr>
          <t>完成整合功能</t>
        </r>
      </text>
    </comment>
  </commentList>
</comments>
</file>

<file path=xl/sharedStrings.xml><?xml version="1.0" encoding="utf-8"?>
<sst xmlns="http://schemas.openxmlformats.org/spreadsheetml/2006/main" count="491" uniqueCount="135">
  <si>
    <t>开始</t>
  </si>
  <si>
    <t>完成</t>
  </si>
  <si>
    <t>待定</t>
    <phoneticPr fontId="2" type="noConversion"/>
  </si>
  <si>
    <t>1-2 IQC收料报表程序</t>
    <phoneticPr fontId="2" type="noConversion"/>
  </si>
  <si>
    <t>2-1 原材料仓库库位管理程序</t>
    <phoneticPr fontId="2" type="noConversion"/>
  </si>
  <si>
    <t>2-2 原材料先进先出发料程序</t>
    <phoneticPr fontId="2" type="noConversion"/>
  </si>
  <si>
    <t>3-4 SMT用料统计查询程序</t>
    <phoneticPr fontId="2" type="noConversion"/>
  </si>
  <si>
    <t>5-1 原材料来料检验程序</t>
    <phoneticPr fontId="2" type="noConversion"/>
  </si>
  <si>
    <t>6-1 维修信息记录程序</t>
    <phoneticPr fontId="2" type="noConversion"/>
  </si>
  <si>
    <t>7-1 产品各种规格的标签打印程序</t>
    <phoneticPr fontId="2" type="noConversion"/>
  </si>
  <si>
    <t>8-2 无线终端条码机出库程序</t>
    <phoneticPr fontId="2" type="noConversion"/>
  </si>
  <si>
    <t>项目功能模块</t>
    <phoneticPr fontId="2" type="noConversion"/>
  </si>
  <si>
    <t>开发时间</t>
    <phoneticPr fontId="2" type="noConversion"/>
  </si>
  <si>
    <t>目前状态</t>
    <phoneticPr fontId="2" type="noConversion"/>
  </si>
  <si>
    <t>备注</t>
    <phoneticPr fontId="2" type="noConversion"/>
  </si>
  <si>
    <t>2-3 原材料退库作业程序</t>
    <phoneticPr fontId="2" type="noConversion"/>
  </si>
  <si>
    <t>2-4 原材料分盘作业程序</t>
    <phoneticPr fontId="2" type="noConversion"/>
  </si>
  <si>
    <t>2-5 工单材料自动备料程序</t>
    <phoneticPr fontId="2" type="noConversion"/>
  </si>
  <si>
    <t>2-6 原材料库存库位查询程序</t>
    <phoneticPr fontId="2" type="noConversion"/>
  </si>
  <si>
    <t>close</t>
    <phoneticPr fontId="2" type="noConversion"/>
  </si>
  <si>
    <r>
      <t>c</t>
    </r>
    <r>
      <rPr>
        <sz val="9"/>
        <rFont val="宋体"/>
        <family val="3"/>
        <charset val="134"/>
      </rPr>
      <t>lose</t>
    </r>
    <phoneticPr fontId="2" type="noConversion"/>
  </si>
  <si>
    <t>close</t>
    <phoneticPr fontId="2" type="noConversion"/>
  </si>
  <si>
    <t>open</t>
    <phoneticPr fontId="2" type="noConversion"/>
  </si>
  <si>
    <r>
      <t>o</t>
    </r>
    <r>
      <rPr>
        <sz val="9"/>
        <rFont val="宋体"/>
        <family val="3"/>
        <charset val="134"/>
      </rPr>
      <t>pen</t>
    </r>
    <phoneticPr fontId="2" type="noConversion"/>
  </si>
  <si>
    <t>需SAP接口支持</t>
    <phoneticPr fontId="2" type="noConversion"/>
  </si>
  <si>
    <t>1．
IQC收料管理模块</t>
    <phoneticPr fontId="2" type="noConversion"/>
  </si>
  <si>
    <t>2．
原材料仓库管理模块</t>
    <phoneticPr fontId="2" type="noConversion"/>
  </si>
  <si>
    <t>3．
SMT上料管控模块</t>
    <phoneticPr fontId="2" type="noConversion"/>
  </si>
  <si>
    <t>4．
产品生产管理模块</t>
    <phoneticPr fontId="2" type="noConversion"/>
  </si>
  <si>
    <t>5．
品质管理模块</t>
    <phoneticPr fontId="2" type="noConversion"/>
  </si>
  <si>
    <t>6．
维修管理模块</t>
    <phoneticPr fontId="2" type="noConversion"/>
  </si>
  <si>
    <t>7．
包装管理模块</t>
    <phoneticPr fontId="2" type="noConversion"/>
  </si>
  <si>
    <t>9．
基本信息设置模块</t>
    <phoneticPr fontId="2" type="noConversion"/>
  </si>
  <si>
    <t>8．
成品出入库管理模块</t>
    <phoneticPr fontId="2" type="noConversion"/>
  </si>
  <si>
    <t>1-1 IQC收料作业程序</t>
    <phoneticPr fontId="2" type="noConversion"/>
  </si>
  <si>
    <t>2-7 原材料出入库跟踪查询程序</t>
    <phoneticPr fontId="2" type="noConversion"/>
  </si>
  <si>
    <t>3-1 SMT机器料站表编辑管理
    及系统导入程序</t>
    <phoneticPr fontId="2" type="noConversion"/>
  </si>
  <si>
    <t>3-2 SMT机器上料对照表打印程序</t>
    <phoneticPr fontId="2" type="noConversion"/>
  </si>
  <si>
    <t>3-3 手持无线数据采集终端上料对照、
    补料确认、换线确认、缺料呼叫、
    换班确认程序</t>
    <phoneticPr fontId="2" type="noConversion"/>
  </si>
  <si>
    <t>3-5 SMT工单物料退料程序</t>
    <phoneticPr fontId="2" type="noConversion"/>
  </si>
  <si>
    <t>3-6 SMT补料程序</t>
    <phoneticPr fontId="2" type="noConversion"/>
  </si>
  <si>
    <t>4-1 生产工单信息管理程序</t>
    <phoneticPr fontId="2" type="noConversion"/>
  </si>
  <si>
    <t>4-2 产品信息维护程序</t>
    <phoneticPr fontId="2" type="noConversion"/>
  </si>
  <si>
    <t>4-3 生产工艺维护程序</t>
    <phoneticPr fontId="2" type="noConversion"/>
  </si>
  <si>
    <t>4-4 生产途程维护程序</t>
    <phoneticPr fontId="2" type="noConversion"/>
  </si>
  <si>
    <t>7-2 包装箱号、栈板号标签自动打印程序</t>
    <phoneticPr fontId="2" type="noConversion"/>
  </si>
  <si>
    <t>8-1 产品入库,智能分配库位程序</t>
    <phoneticPr fontId="2" type="noConversion"/>
  </si>
  <si>
    <t>8-3 出库/入库查询报表程序</t>
    <phoneticPr fontId="2" type="noConversion"/>
  </si>
  <si>
    <t>8-4 依出货单以先进先出原则
    自动产生出库明细</t>
    <phoneticPr fontId="2" type="noConversion"/>
  </si>
  <si>
    <t>9-1 班别设置管理程序</t>
    <phoneticPr fontId="2" type="noConversion"/>
  </si>
  <si>
    <t>9-2 人员权限管理程序</t>
    <phoneticPr fontId="2" type="noConversion"/>
  </si>
  <si>
    <t>9-3 料站管理程序</t>
    <phoneticPr fontId="2" type="noConversion"/>
  </si>
  <si>
    <t>9-4 线体管理程序</t>
    <phoneticPr fontId="2" type="noConversion"/>
  </si>
  <si>
    <t>9-5 车间管理程序</t>
    <phoneticPr fontId="2" type="noConversion"/>
  </si>
  <si>
    <t>9-6 错误代码/错误原因管理程序</t>
    <phoneticPr fontId="2" type="noConversion"/>
  </si>
  <si>
    <t>9-7 SAP接口管理程序</t>
    <phoneticPr fontId="2" type="noConversion"/>
  </si>
  <si>
    <t>计划时间</t>
    <phoneticPr fontId="2" type="noConversion"/>
  </si>
  <si>
    <r>
      <t xml:space="preserve">  项目名称：</t>
    </r>
    <r>
      <rPr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斐讯</t>
    </r>
    <r>
      <rPr>
        <b/>
        <sz val="9"/>
        <rFont val="Times New Roman"/>
        <family val="1"/>
      </rPr>
      <t>SFC</t>
    </r>
    <r>
      <rPr>
        <b/>
        <sz val="9"/>
        <rFont val="宋体"/>
        <family val="3"/>
        <charset val="134"/>
      </rPr>
      <t>系统</t>
    </r>
    <r>
      <rPr>
        <b/>
        <sz val="9"/>
        <rFont val="Times New Roman"/>
        <family val="1"/>
      </rPr>
      <t xml:space="preserve">     </t>
    </r>
    <r>
      <rPr>
        <sz val="9"/>
        <rFont val="Times New Roman"/>
        <family val="1"/>
      </rPr>
      <t xml:space="preserve">                                      </t>
    </r>
    <r>
      <rPr>
        <b/>
        <sz val="15"/>
        <rFont val="Times New Roman"/>
        <family val="1"/>
      </rPr>
      <t xml:space="preserve">                                    </t>
    </r>
    <phoneticPr fontId="2" type="noConversion"/>
  </si>
  <si>
    <t>6-2 产品转入转出程序</t>
    <phoneticPr fontId="2" type="noConversion"/>
  </si>
  <si>
    <t>6-3 产品报废程序</t>
    <phoneticPr fontId="2" type="noConversion"/>
  </si>
  <si>
    <t>6-4 维修报表程序</t>
    <phoneticPr fontId="2" type="noConversion"/>
  </si>
  <si>
    <t>6-5 维修历史信息进行统计</t>
    <phoneticPr fontId="2" type="noConversion"/>
  </si>
  <si>
    <t>5-6 产品质量信息查询程序</t>
    <phoneticPr fontId="2" type="noConversion"/>
  </si>
  <si>
    <t>7-3 包装参数设置程序</t>
    <phoneticPr fontId="2" type="noConversion"/>
  </si>
  <si>
    <t>close</t>
    <phoneticPr fontId="2" type="noConversion"/>
  </si>
  <si>
    <t>SFC项目计划表</t>
    <phoneticPr fontId="2" type="noConversion"/>
  </si>
  <si>
    <t>4-5 生产WIP查询程序</t>
    <phoneticPr fontId="2" type="noConversion"/>
  </si>
  <si>
    <t>4-6 工单/生产产品查询</t>
    <phoneticPr fontId="2" type="noConversion"/>
  </si>
  <si>
    <t>4-7 产品组包BOM维护程序</t>
    <phoneticPr fontId="2" type="noConversion"/>
  </si>
  <si>
    <t>4-8 ECN导入执行程序</t>
    <phoneticPr fontId="2" type="noConversion"/>
  </si>
  <si>
    <t>4-9 异常材料Hold程序</t>
    <phoneticPr fontId="2" type="noConversion"/>
  </si>
  <si>
    <t>4-10 SMT钢网管理程序</t>
    <phoneticPr fontId="2" type="noConversion"/>
  </si>
  <si>
    <t>4-11 产品测试数据收集程序</t>
    <phoneticPr fontId="2" type="noConversion"/>
  </si>
  <si>
    <t>4-12 产能报表</t>
    <phoneticPr fontId="2" type="noConversion"/>
  </si>
  <si>
    <t>4-13 达成率报表</t>
    <phoneticPr fontId="2" type="noConversion"/>
  </si>
  <si>
    <t>4-14 良率报表</t>
    <phoneticPr fontId="2" type="noConversion"/>
  </si>
  <si>
    <t>5-7 异常综合统计、异常综合图表程序</t>
    <phoneticPr fontId="2" type="noConversion"/>
  </si>
  <si>
    <t>4-11-2 产品生产产能统计</t>
    <phoneticPr fontId="2" type="noConversion"/>
  </si>
  <si>
    <t>4-11-4 产品生产投产程序</t>
    <phoneticPr fontId="2" type="noConversion"/>
  </si>
  <si>
    <t>4-11-1 产品跟踪序列号打印管理程序</t>
    <phoneticPr fontId="2" type="noConversion"/>
  </si>
  <si>
    <t>4-11-3 产品生产过站程序</t>
    <phoneticPr fontId="2" type="noConversion"/>
  </si>
  <si>
    <t>close</t>
    <phoneticPr fontId="2" type="noConversion"/>
  </si>
  <si>
    <t>5-4 设定产品返工流程程序</t>
    <phoneticPr fontId="2" type="noConversion"/>
  </si>
  <si>
    <t>5-5 半成品入库检验程序</t>
    <phoneticPr fontId="2" type="noConversion"/>
  </si>
  <si>
    <t>5-6 SMT料站表审核程序</t>
    <phoneticPr fontId="2" type="noConversion"/>
  </si>
  <si>
    <t>5-7 分析统计产品合格率、
    直通率、返修率程序</t>
    <phoneticPr fontId="2" type="noConversion"/>
  </si>
  <si>
    <t>5-3 FQC生产过程抽检、终检程序</t>
    <phoneticPr fontId="2" type="noConversion"/>
  </si>
  <si>
    <t xml:space="preserve">4-17 SMT Feeder管理程序开发 </t>
    <phoneticPr fontId="2" type="noConversion"/>
  </si>
  <si>
    <t xml:space="preserve"> 制表时间：2012 年 8月 1日</t>
    <phoneticPr fontId="2" type="noConversion"/>
  </si>
  <si>
    <t>3-7 自动生成SMT料站表</t>
    <phoneticPr fontId="2" type="noConversion"/>
  </si>
  <si>
    <t>3-8 SMT料站表&amp;BOM比对程序</t>
    <phoneticPr fontId="2" type="noConversion"/>
  </si>
  <si>
    <t>使用中</t>
    <phoneticPr fontId="2" type="noConversion"/>
  </si>
  <si>
    <t>开发完成待上线测试</t>
    <phoneticPr fontId="2" type="noConversion"/>
  </si>
  <si>
    <t>4-17 SMT工单而外用料添加程序</t>
    <phoneticPr fontId="2" type="noConversion"/>
  </si>
  <si>
    <t>开发完成正在内测</t>
    <phoneticPr fontId="2" type="noConversion"/>
  </si>
  <si>
    <t>开发中</t>
    <phoneticPr fontId="2" type="noConversion"/>
  </si>
  <si>
    <t>待开发</t>
    <phoneticPr fontId="2" type="noConversion"/>
  </si>
  <si>
    <t>open</t>
    <phoneticPr fontId="2" type="noConversion"/>
  </si>
  <si>
    <t xml:space="preserve"> </t>
    <phoneticPr fontId="2" type="noConversion"/>
  </si>
  <si>
    <t>模块名称</t>
    <phoneticPr fontId="2" type="noConversion"/>
  </si>
  <si>
    <t>open</t>
    <phoneticPr fontId="2" type="noConversion"/>
  </si>
  <si>
    <t>任务量</t>
    <phoneticPr fontId="2" type="noConversion"/>
  </si>
  <si>
    <t>10.
重工管理模块</t>
    <phoneticPr fontId="2" type="noConversion"/>
  </si>
  <si>
    <t>完成百分比</t>
    <phoneticPr fontId="2" type="noConversion"/>
  </si>
  <si>
    <t>完成数</t>
    <phoneticPr fontId="2" type="noConversion"/>
  </si>
  <si>
    <t>待完成数</t>
    <phoneticPr fontId="2" type="noConversion"/>
  </si>
  <si>
    <t>完成目标</t>
    <phoneticPr fontId="2" type="noConversion"/>
  </si>
  <si>
    <t>2-8 来料最小包装追溯序列号打印程序</t>
    <phoneticPr fontId="2" type="noConversion"/>
  </si>
  <si>
    <t>开发计划时间</t>
    <phoneticPr fontId="2" type="noConversion"/>
  </si>
  <si>
    <t>导入实施时间</t>
    <phoneticPr fontId="2" type="noConversion"/>
  </si>
  <si>
    <t>完成时间</t>
    <phoneticPr fontId="2" type="noConversion"/>
  </si>
  <si>
    <t>杨胡春/凌雪姣</t>
    <phoneticPr fontId="2" type="noConversion"/>
  </si>
  <si>
    <t>杨胡春/赵波</t>
    <phoneticPr fontId="2" type="noConversion"/>
  </si>
  <si>
    <t>杨胡春/张华</t>
    <phoneticPr fontId="2" type="noConversion"/>
  </si>
  <si>
    <t>实施责任人</t>
    <phoneticPr fontId="2" type="noConversion"/>
  </si>
  <si>
    <t>数据采集器采购</t>
    <phoneticPr fontId="2" type="noConversion"/>
  </si>
  <si>
    <t>数据采集器外壳加工</t>
    <phoneticPr fontId="2" type="noConversion"/>
  </si>
  <si>
    <t>生产现场数据采集点网络布线</t>
    <phoneticPr fontId="2" type="noConversion"/>
  </si>
  <si>
    <t>赵波</t>
    <phoneticPr fontId="2" type="noConversion"/>
  </si>
  <si>
    <t>ATE接口调试</t>
    <phoneticPr fontId="2" type="noConversion"/>
  </si>
  <si>
    <t>接口测试中</t>
    <phoneticPr fontId="2" type="noConversion"/>
  </si>
  <si>
    <t>待定方案</t>
    <phoneticPr fontId="2" type="noConversion"/>
  </si>
  <si>
    <t>开发完成内测通过待上线测试</t>
    <phoneticPr fontId="2" type="noConversion"/>
  </si>
  <si>
    <t>开发完成内部测试中</t>
    <phoneticPr fontId="2" type="noConversion"/>
  </si>
  <si>
    <t>close</t>
    <phoneticPr fontId="2" type="noConversion"/>
  </si>
  <si>
    <t>完成</t>
    <phoneticPr fontId="2" type="noConversion"/>
  </si>
  <si>
    <r>
      <t xml:space="preserve"> SFIS</t>
    </r>
    <r>
      <rPr>
        <sz val="10.5"/>
        <color rgb="FF1F497D"/>
        <rFont val="宋体"/>
        <family val="3"/>
        <charset val="134"/>
      </rPr>
      <t>设备进度更新：扫描枪</t>
    </r>
    <r>
      <rPr>
        <sz val="10.5"/>
        <color rgb="FF1F497D"/>
        <rFont val="Calibri"/>
        <family val="2"/>
      </rPr>
      <t>*40</t>
    </r>
    <r>
      <rPr>
        <sz val="10.5"/>
        <color rgb="FF1F497D"/>
        <rFont val="宋体"/>
        <family val="3"/>
        <charset val="134"/>
      </rPr>
      <t>把于</t>
    </r>
    <r>
      <rPr>
        <sz val="10.5"/>
        <color rgb="FF1F497D"/>
        <rFont val="Calibri"/>
        <family val="2"/>
      </rPr>
      <t>1/31</t>
    </r>
    <r>
      <rPr>
        <sz val="10.5"/>
        <color rgb="FF1F497D"/>
        <rFont val="宋体"/>
        <family val="3"/>
        <charset val="134"/>
      </rPr>
      <t>已到工厂，</t>
    </r>
    <r>
      <rPr>
        <sz val="10.5"/>
        <color rgb="FF1F497D"/>
        <rFont val="Calibri"/>
        <family val="2"/>
      </rPr>
      <t>DCT*20</t>
    </r>
    <r>
      <rPr>
        <sz val="10.5"/>
        <color rgb="FF1F497D"/>
        <rFont val="宋体"/>
        <family val="3"/>
        <charset val="134"/>
      </rPr>
      <t>台于</t>
    </r>
    <r>
      <rPr>
        <sz val="10.5"/>
        <color rgb="FF1F497D"/>
        <rFont val="Calibri"/>
        <family val="2"/>
      </rPr>
      <t>2/1</t>
    </r>
    <r>
      <rPr>
        <sz val="10.5"/>
        <color rgb="FF1F497D"/>
        <rFont val="宋体"/>
        <family val="3"/>
        <charset val="134"/>
      </rPr>
      <t>早上到厂，预计</t>
    </r>
    <r>
      <rPr>
        <sz val="10.5"/>
        <color rgb="FF1F497D"/>
        <rFont val="Calibri"/>
        <family val="2"/>
      </rPr>
      <t>2/2</t>
    </r>
    <r>
      <rPr>
        <sz val="10.5"/>
        <color rgb="FF1F497D"/>
        <rFont val="宋体"/>
        <family val="3"/>
        <charset val="134"/>
      </rPr>
      <t>安装到产线开始试用。</t>
    </r>
  </si>
  <si>
    <t>5-10 FQC检验良率趋势图</t>
    <phoneticPr fontId="2" type="noConversion"/>
  </si>
  <si>
    <r>
      <t>5</t>
    </r>
    <r>
      <rPr>
        <sz val="9"/>
        <rFont val="宋体"/>
        <family val="3"/>
        <charset val="134"/>
      </rPr>
      <t>-11 产品直通率报表</t>
    </r>
    <phoneticPr fontId="2" type="noConversion"/>
  </si>
  <si>
    <t>5-8 FQC检验记录表&amp;不良TOP3报表</t>
    <phoneticPr fontId="2" type="noConversion"/>
  </si>
  <si>
    <t>5-12 异常单记录表＆异常TOP3报表</t>
    <phoneticPr fontId="2" type="noConversion"/>
  </si>
  <si>
    <t>5-9 客诉记录报表&amp;投诉TOP表</t>
    <phoneticPr fontId="2" type="noConversion"/>
  </si>
  <si>
    <t>9-8 手持终端自动升级程序</t>
    <phoneticPr fontId="2" type="noConversion"/>
  </si>
  <si>
    <t>open</t>
    <phoneticPr fontId="2" type="noConversion"/>
  </si>
  <si>
    <r>
      <t>o</t>
    </r>
    <r>
      <rPr>
        <sz val="9"/>
        <rFont val="宋体"/>
        <family val="3"/>
        <charset val="134"/>
      </rPr>
      <t>pen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</si>
</sst>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\ &quot;天&quot;"/>
    <numFmt numFmtId="177" formatCode="0.0%"/>
  </numFmts>
  <fonts count="1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b/>
      <sz val="1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2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58" fontId="5" fillId="0" borderId="1" xfId="0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58" fontId="5" fillId="0" borderId="0" xfId="0" applyNumberFormat="1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58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5" fillId="0" borderId="8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完成数</c:v>
                </c:pt>
              </c:strCache>
            </c:strRef>
          </c:tx>
          <c:invertIfNegative val="0"/>
          <c:cat>
            <c:strRef>
              <c:f>Sheet1!$A$2:$A$11</c:f>
              <c:strCache>
                <c:ptCount val="10"/>
                <c:pt idx="0">
                  <c:v>
IQC收料管理模块</c:v>
                </c:pt>
                <c:pt idx="1">
                  <c:v>
原材料仓库管理模块</c:v>
                </c:pt>
                <c:pt idx="2">
                  <c:v>
SMT上料管控模块</c:v>
                </c:pt>
                <c:pt idx="3">
                  <c:v>
产品生产管理模块</c:v>
                </c:pt>
                <c:pt idx="4">
                  <c:v>
品质管理模块</c:v>
                </c:pt>
                <c:pt idx="5">
                  <c:v>
维修管理模块</c:v>
                </c:pt>
                <c:pt idx="6">
                  <c:v>
包装管理模块</c:v>
                </c:pt>
                <c:pt idx="7">
                  <c:v>
成品出入库管理模块</c:v>
                </c:pt>
                <c:pt idx="8">
                  <c:v>
基本信息设置模块</c:v>
                </c:pt>
                <c:pt idx="9">
                  <c:v>
重工管理模块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19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待完成数</c:v>
                </c:pt>
              </c:strCache>
            </c:strRef>
          </c:tx>
          <c:invertIfNegative val="0"/>
          <c:cat>
            <c:strRef>
              <c:f>Sheet1!$A$2:$A$11</c:f>
              <c:strCache>
                <c:ptCount val="10"/>
                <c:pt idx="0">
                  <c:v>
IQC收料管理模块</c:v>
                </c:pt>
                <c:pt idx="1">
                  <c:v>
原材料仓库管理模块</c:v>
                </c:pt>
                <c:pt idx="2">
                  <c:v>
SMT上料管控模块</c:v>
                </c:pt>
                <c:pt idx="3">
                  <c:v>
产品生产管理模块</c:v>
                </c:pt>
                <c:pt idx="4">
                  <c:v>
品质管理模块</c:v>
                </c:pt>
                <c:pt idx="5">
                  <c:v>
维修管理模块</c:v>
                </c:pt>
                <c:pt idx="6">
                  <c:v>
包装管理模块</c:v>
                </c:pt>
                <c:pt idx="7">
                  <c:v>
成品出入库管理模块</c:v>
                </c:pt>
                <c:pt idx="8">
                  <c:v>
基本信息设置模块</c:v>
                </c:pt>
                <c:pt idx="9">
                  <c:v>
重工管理模块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468160"/>
        <c:axId val="15746969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完成百分比</c:v>
                </c:pt>
              </c:strCache>
            </c:strRef>
          </c:tx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Sheet1!$A$2:$A$11</c:f>
              <c:strCache>
                <c:ptCount val="10"/>
                <c:pt idx="0">
                  <c:v>
IQC收料管理模块</c:v>
                </c:pt>
                <c:pt idx="1">
                  <c:v>
原材料仓库管理模块</c:v>
                </c:pt>
                <c:pt idx="2">
                  <c:v>
SMT上料管控模块</c:v>
                </c:pt>
                <c:pt idx="3">
                  <c:v>
产品生产管理模块</c:v>
                </c:pt>
                <c:pt idx="4">
                  <c:v>
品质管理模块</c:v>
                </c:pt>
                <c:pt idx="5">
                  <c:v>
维修管理模块</c:v>
                </c:pt>
                <c:pt idx="6">
                  <c:v>
包装管理模块</c:v>
                </c:pt>
                <c:pt idx="7">
                  <c:v>
成品出入库管理模块</c:v>
                </c:pt>
                <c:pt idx="8">
                  <c:v>
基本信息设置模块</c:v>
                </c:pt>
                <c:pt idx="9">
                  <c:v>
重工管理模块</c:v>
                </c:pt>
              </c:strCache>
            </c:strRef>
          </c:cat>
          <c:val>
            <c:numRef>
              <c:f>Sheet1!$E$2:$E$11</c:f>
              <c:numCache>
                <c:formatCode>0.0%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0.5714285714285714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目标</c:v>
          </c:tx>
          <c:spPr>
            <a:ln>
              <a:solidFill>
                <a:srgbClr val="FF0000">
                  <a:alpha val="63000"/>
                </a:srgbClr>
              </a:solidFill>
            </a:ln>
          </c:spPr>
          <c:marker>
            <c:symbol val="none"/>
          </c:marker>
          <c:val>
            <c:numRef>
              <c:f>Sheet1!$F$2:$F$11</c:f>
              <c:numCache>
                <c:formatCode>0.0%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81216"/>
        <c:axId val="157479680"/>
      </c:lineChart>
      <c:catAx>
        <c:axId val="15746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7469696"/>
        <c:crosses val="autoZero"/>
        <c:auto val="1"/>
        <c:lblAlgn val="ctr"/>
        <c:lblOffset val="100"/>
        <c:noMultiLvlLbl val="0"/>
      </c:catAx>
      <c:valAx>
        <c:axId val="157469696"/>
        <c:scaling>
          <c:orientation val="minMax"/>
          <c:max val="45"/>
        </c:scaling>
        <c:delete val="0"/>
        <c:axPos val="l"/>
        <c:majorGridlines/>
        <c:numFmt formatCode="General" sourceLinked="0"/>
        <c:majorTickMark val="cross"/>
        <c:minorTickMark val="out"/>
        <c:tickLblPos val="nextTo"/>
        <c:crossAx val="157468160"/>
        <c:crosses val="autoZero"/>
        <c:crossBetween val="between"/>
        <c:minorUnit val="1"/>
      </c:valAx>
      <c:valAx>
        <c:axId val="15747968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157481216"/>
        <c:crosses val="max"/>
        <c:crossBetween val="between"/>
      </c:valAx>
      <c:catAx>
        <c:axId val="157481216"/>
        <c:scaling>
          <c:orientation val="minMax"/>
        </c:scaling>
        <c:delete val="1"/>
        <c:axPos val="b"/>
        <c:majorTickMark val="out"/>
        <c:minorTickMark val="none"/>
        <c:tickLblPos val="none"/>
        <c:crossAx val="1574796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layout>
        <c:manualLayout>
          <c:xMode val="edge"/>
          <c:yMode val="edge"/>
          <c:x val="0.78264124181447126"/>
          <c:y val="0.63983748161510856"/>
          <c:w val="0.14692378328741984"/>
          <c:h val="0.2985826771653550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11</xdr:row>
      <xdr:rowOff>161925</xdr:rowOff>
    </xdr:from>
    <xdr:to>
      <xdr:col>7</xdr:col>
      <xdr:colOff>66676</xdr:colOff>
      <xdr:row>28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Normal="100" workbookViewId="0">
      <pane xSplit="2" ySplit="4" topLeftCell="C26" activePane="bottomRight" state="frozen"/>
      <selection pane="topRight" activeCell="C1" sqref="C1"/>
      <selection pane="bottomLeft" activeCell="A7" sqref="A7"/>
      <selection pane="bottomRight" activeCell="H51" sqref="H51"/>
    </sheetView>
  </sheetViews>
  <sheetFormatPr defaultColWidth="23.5" defaultRowHeight="20.100000000000001" customHeight="1" x14ac:dyDescent="0.15"/>
  <cols>
    <col min="1" max="1" width="16" style="14" customWidth="1"/>
    <col min="2" max="2" width="29.125" style="14" customWidth="1"/>
    <col min="3" max="3" width="7.375" style="15" customWidth="1"/>
    <col min="4" max="4" width="9.75" style="15" customWidth="1"/>
    <col min="5" max="5" width="10.125" style="15" customWidth="1"/>
    <col min="6" max="6" width="7.75" style="15" customWidth="1"/>
    <col min="7" max="7" width="23.5" style="14" customWidth="1"/>
  </cols>
  <sheetData>
    <row r="1" spans="1:9" ht="25.5" x14ac:dyDescent="0.15">
      <c r="A1" s="34" t="s">
        <v>65</v>
      </c>
      <c r="B1" s="34"/>
      <c r="C1" s="34"/>
      <c r="D1" s="34"/>
      <c r="E1" s="34"/>
      <c r="F1" s="34"/>
      <c r="G1" s="34"/>
    </row>
    <row r="2" spans="1:9" ht="15.75" customHeight="1" x14ac:dyDescent="0.15">
      <c r="A2" s="36" t="s">
        <v>57</v>
      </c>
      <c r="B2" s="36"/>
      <c r="C2" s="3"/>
      <c r="D2" s="3"/>
      <c r="E2" s="3"/>
      <c r="F2" s="39" t="s">
        <v>88</v>
      </c>
      <c r="G2" s="40"/>
    </row>
    <row r="3" spans="1:9" s="1" customFormat="1" ht="13.5" customHeight="1" x14ac:dyDescent="0.15">
      <c r="A3" s="37" t="s">
        <v>11</v>
      </c>
      <c r="B3" s="38"/>
      <c r="C3" s="37" t="s">
        <v>12</v>
      </c>
      <c r="D3" s="37" t="s">
        <v>56</v>
      </c>
      <c r="E3" s="38"/>
      <c r="F3" s="47" t="s">
        <v>13</v>
      </c>
      <c r="G3" s="37" t="s">
        <v>14</v>
      </c>
    </row>
    <row r="4" spans="1:9" s="1" customFormat="1" ht="13.5" customHeight="1" x14ac:dyDescent="0.15">
      <c r="A4" s="38"/>
      <c r="B4" s="38"/>
      <c r="C4" s="38"/>
      <c r="D4" s="4" t="s">
        <v>0</v>
      </c>
      <c r="E4" s="4" t="s">
        <v>1</v>
      </c>
      <c r="F4" s="48"/>
      <c r="G4" s="38"/>
      <c r="I4" s="2"/>
    </row>
    <row r="5" spans="1:9" s="1" customFormat="1" ht="18" customHeight="1" x14ac:dyDescent="0.15">
      <c r="A5" s="41" t="s">
        <v>25</v>
      </c>
      <c r="B5" s="5" t="s">
        <v>34</v>
      </c>
      <c r="C5" s="6"/>
      <c r="D5" s="7">
        <v>41275</v>
      </c>
      <c r="E5" s="8">
        <v>40988</v>
      </c>
      <c r="F5" s="8" t="s">
        <v>100</v>
      </c>
      <c r="G5" s="5" t="s">
        <v>120</v>
      </c>
    </row>
    <row r="6" spans="1:9" s="1" customFormat="1" ht="18" customHeight="1" x14ac:dyDescent="0.15">
      <c r="A6" s="42"/>
      <c r="B6" s="5" t="s">
        <v>3</v>
      </c>
      <c r="C6" s="6"/>
      <c r="D6" s="7">
        <v>41275</v>
      </c>
      <c r="E6" s="8">
        <v>40993</v>
      </c>
      <c r="F6" s="8" t="s">
        <v>100</v>
      </c>
      <c r="G6" s="5" t="s">
        <v>120</v>
      </c>
      <c r="I6" t="s">
        <v>98</v>
      </c>
    </row>
    <row r="7" spans="1:9" s="1" customFormat="1" ht="18" customHeight="1" x14ac:dyDescent="0.15">
      <c r="A7" s="42" t="s">
        <v>26</v>
      </c>
      <c r="B7" s="5" t="s">
        <v>107</v>
      </c>
      <c r="C7" s="6"/>
      <c r="D7" s="8"/>
      <c r="E7" s="8">
        <v>41151</v>
      </c>
      <c r="F7" s="7" t="s">
        <v>21</v>
      </c>
      <c r="G7" s="5" t="s">
        <v>91</v>
      </c>
    </row>
    <row r="8" spans="1:9" s="1" customFormat="1" ht="18" customHeight="1" x14ac:dyDescent="0.15">
      <c r="A8" s="42"/>
      <c r="B8" s="5" t="s">
        <v>4</v>
      </c>
      <c r="C8" s="6"/>
      <c r="D8" s="8">
        <v>41153</v>
      </c>
      <c r="E8" s="8">
        <v>41156</v>
      </c>
      <c r="F8" s="7" t="s">
        <v>19</v>
      </c>
      <c r="G8" s="5" t="s">
        <v>91</v>
      </c>
    </row>
    <row r="9" spans="1:9" s="1" customFormat="1" ht="18" customHeight="1" x14ac:dyDescent="0.15">
      <c r="A9" s="42"/>
      <c r="B9" s="5" t="s">
        <v>5</v>
      </c>
      <c r="C9" s="6"/>
      <c r="D9" s="8">
        <v>41153</v>
      </c>
      <c r="E9" s="8">
        <v>41156</v>
      </c>
      <c r="F9" s="7" t="s">
        <v>19</v>
      </c>
      <c r="G9" s="5" t="s">
        <v>91</v>
      </c>
    </row>
    <row r="10" spans="1:9" s="1" customFormat="1" ht="18" customHeight="1" x14ac:dyDescent="0.15">
      <c r="A10" s="42"/>
      <c r="B10" s="5" t="s">
        <v>15</v>
      </c>
      <c r="C10" s="6"/>
      <c r="D10" s="8">
        <v>41156</v>
      </c>
      <c r="E10" s="7">
        <v>41158</v>
      </c>
      <c r="F10" s="7" t="s">
        <v>19</v>
      </c>
      <c r="G10" s="5" t="s">
        <v>91</v>
      </c>
    </row>
    <row r="11" spans="1:9" s="1" customFormat="1" ht="18" customHeight="1" x14ac:dyDescent="0.15">
      <c r="A11" s="42"/>
      <c r="B11" s="5" t="s">
        <v>16</v>
      </c>
      <c r="C11" s="6"/>
      <c r="D11" s="8">
        <v>41165</v>
      </c>
      <c r="E11" s="8">
        <v>41169</v>
      </c>
      <c r="F11" s="7" t="s">
        <v>19</v>
      </c>
      <c r="G11" s="5" t="s">
        <v>91</v>
      </c>
    </row>
    <row r="12" spans="1:9" s="1" customFormat="1" ht="18" customHeight="1" x14ac:dyDescent="0.15">
      <c r="A12" s="42"/>
      <c r="B12" s="5" t="s">
        <v>17</v>
      </c>
      <c r="C12" s="6"/>
      <c r="D12" s="8">
        <v>41192</v>
      </c>
      <c r="E12" s="8">
        <v>41201</v>
      </c>
      <c r="F12" s="7" t="s">
        <v>19</v>
      </c>
      <c r="G12" s="5" t="s">
        <v>91</v>
      </c>
    </row>
    <row r="13" spans="1:9" s="1" customFormat="1" ht="18" customHeight="1" x14ac:dyDescent="0.15">
      <c r="A13" s="42"/>
      <c r="B13" s="5" t="s">
        <v>18</v>
      </c>
      <c r="C13" s="6"/>
      <c r="D13" s="8">
        <v>41153</v>
      </c>
      <c r="E13" s="8">
        <v>41156</v>
      </c>
      <c r="F13" s="7" t="s">
        <v>19</v>
      </c>
      <c r="G13" s="5" t="s">
        <v>91</v>
      </c>
    </row>
    <row r="14" spans="1:9" s="1" customFormat="1" ht="18" customHeight="1" x14ac:dyDescent="0.15">
      <c r="A14" s="43"/>
      <c r="B14" s="5" t="s">
        <v>35</v>
      </c>
      <c r="C14" s="6"/>
      <c r="D14" s="8">
        <v>41158</v>
      </c>
      <c r="E14" s="8">
        <v>41159</v>
      </c>
      <c r="F14" s="7" t="s">
        <v>19</v>
      </c>
      <c r="G14" s="5" t="s">
        <v>91</v>
      </c>
    </row>
    <row r="15" spans="1:9" s="1" customFormat="1" ht="26.25" customHeight="1" x14ac:dyDescent="0.15">
      <c r="A15" s="35" t="s">
        <v>27</v>
      </c>
      <c r="B15" s="10" t="s">
        <v>36</v>
      </c>
      <c r="C15" s="6"/>
      <c r="D15" s="8">
        <v>41122</v>
      </c>
      <c r="E15" s="8">
        <v>41151</v>
      </c>
      <c r="F15" s="7" t="s">
        <v>21</v>
      </c>
      <c r="G15" s="5" t="s">
        <v>91</v>
      </c>
    </row>
    <row r="16" spans="1:9" s="1" customFormat="1" ht="18" customHeight="1" x14ac:dyDescent="0.15">
      <c r="A16" s="35"/>
      <c r="B16" s="10" t="s">
        <v>37</v>
      </c>
      <c r="C16" s="6"/>
      <c r="D16" s="8">
        <v>41122</v>
      </c>
      <c r="E16" s="8">
        <v>41151</v>
      </c>
      <c r="F16" s="7" t="s">
        <v>19</v>
      </c>
      <c r="G16" s="5" t="s">
        <v>91</v>
      </c>
    </row>
    <row r="17" spans="1:7" s="1" customFormat="1" ht="42.75" customHeight="1" x14ac:dyDescent="0.15">
      <c r="A17" s="35"/>
      <c r="B17" s="10" t="s">
        <v>38</v>
      </c>
      <c r="C17" s="6"/>
      <c r="D17" s="8">
        <v>41122</v>
      </c>
      <c r="E17" s="8">
        <v>41151</v>
      </c>
      <c r="F17" s="7" t="s">
        <v>19</v>
      </c>
      <c r="G17" s="5" t="s">
        <v>91</v>
      </c>
    </row>
    <row r="18" spans="1:7" s="1" customFormat="1" ht="17.25" customHeight="1" x14ac:dyDescent="0.15">
      <c r="A18" s="35"/>
      <c r="B18" s="10" t="s">
        <v>6</v>
      </c>
      <c r="C18" s="6"/>
      <c r="D18" s="8">
        <v>41122</v>
      </c>
      <c r="E18" s="8">
        <v>41151</v>
      </c>
      <c r="F18" s="7" t="s">
        <v>19</v>
      </c>
      <c r="G18" s="5" t="s">
        <v>91</v>
      </c>
    </row>
    <row r="19" spans="1:7" s="1" customFormat="1" ht="17.25" customHeight="1" x14ac:dyDescent="0.15">
      <c r="A19" s="35"/>
      <c r="B19" s="10" t="s">
        <v>39</v>
      </c>
      <c r="C19" s="6"/>
      <c r="D19" s="8">
        <v>41122</v>
      </c>
      <c r="E19" s="8">
        <v>41151</v>
      </c>
      <c r="F19" s="7" t="s">
        <v>19</v>
      </c>
      <c r="G19" s="5" t="s">
        <v>91</v>
      </c>
    </row>
    <row r="20" spans="1:7" s="1" customFormat="1" ht="17.25" customHeight="1" x14ac:dyDescent="0.15">
      <c r="A20" s="35"/>
      <c r="B20" s="5" t="s">
        <v>40</v>
      </c>
      <c r="C20" s="6"/>
      <c r="D20" s="8">
        <v>41122</v>
      </c>
      <c r="E20" s="8">
        <v>41151</v>
      </c>
      <c r="F20" s="7" t="s">
        <v>19</v>
      </c>
      <c r="G20" s="5" t="s">
        <v>91</v>
      </c>
    </row>
    <row r="21" spans="1:7" s="1" customFormat="1" ht="17.25" customHeight="1" x14ac:dyDescent="0.15">
      <c r="A21" s="35"/>
      <c r="B21" s="10" t="s">
        <v>89</v>
      </c>
      <c r="C21" s="19"/>
      <c r="D21" s="8">
        <v>41244</v>
      </c>
      <c r="E21" s="8">
        <v>74144</v>
      </c>
      <c r="F21" s="7" t="s">
        <v>19</v>
      </c>
      <c r="G21" s="5" t="s">
        <v>91</v>
      </c>
    </row>
    <row r="22" spans="1:7" s="1" customFormat="1" ht="17.25" customHeight="1" x14ac:dyDescent="0.15">
      <c r="A22" s="35"/>
      <c r="B22" s="5" t="s">
        <v>90</v>
      </c>
      <c r="C22" s="19"/>
      <c r="D22" s="8">
        <v>41244</v>
      </c>
      <c r="E22" s="8">
        <v>74144</v>
      </c>
      <c r="F22" s="7" t="s">
        <v>19</v>
      </c>
      <c r="G22" s="5" t="s">
        <v>91</v>
      </c>
    </row>
    <row r="23" spans="1:7" s="1" customFormat="1" ht="18" customHeight="1" x14ac:dyDescent="0.15">
      <c r="A23" s="35" t="s">
        <v>28</v>
      </c>
      <c r="B23" s="10" t="s">
        <v>41</v>
      </c>
      <c r="C23" s="6"/>
      <c r="D23" s="8">
        <v>41160</v>
      </c>
      <c r="E23" s="8">
        <v>41161</v>
      </c>
      <c r="F23" s="7" t="s">
        <v>21</v>
      </c>
      <c r="G23" s="5" t="s">
        <v>91</v>
      </c>
    </row>
    <row r="24" spans="1:7" s="1" customFormat="1" ht="18" customHeight="1" x14ac:dyDescent="0.15">
      <c r="A24" s="35"/>
      <c r="B24" s="10" t="s">
        <v>42</v>
      </c>
      <c r="C24" s="6"/>
      <c r="D24" s="8">
        <v>41161</v>
      </c>
      <c r="E24" s="8">
        <v>41162</v>
      </c>
      <c r="F24" s="7" t="s">
        <v>21</v>
      </c>
      <c r="G24" s="5" t="s">
        <v>91</v>
      </c>
    </row>
    <row r="25" spans="1:7" s="1" customFormat="1" ht="23.25" customHeight="1" x14ac:dyDescent="0.15">
      <c r="A25" s="35"/>
      <c r="B25" s="10" t="s">
        <v>43</v>
      </c>
      <c r="C25" s="6"/>
      <c r="D25" s="8">
        <v>41162</v>
      </c>
      <c r="E25" s="8">
        <v>41165</v>
      </c>
      <c r="F25" s="7" t="s">
        <v>21</v>
      </c>
      <c r="G25" s="5" t="s">
        <v>122</v>
      </c>
    </row>
    <row r="26" spans="1:7" s="1" customFormat="1" ht="23.25" customHeight="1" x14ac:dyDescent="0.15">
      <c r="A26" s="35"/>
      <c r="B26" s="10" t="s">
        <v>44</v>
      </c>
      <c r="C26" s="6"/>
      <c r="D26" s="8">
        <v>41166</v>
      </c>
      <c r="E26" s="8">
        <v>41190</v>
      </c>
      <c r="F26" s="7" t="s">
        <v>21</v>
      </c>
      <c r="G26" s="5" t="s">
        <v>122</v>
      </c>
    </row>
    <row r="27" spans="1:7" s="1" customFormat="1" ht="23.25" customHeight="1" x14ac:dyDescent="0.15">
      <c r="A27" s="35"/>
      <c r="B27" s="5" t="s">
        <v>66</v>
      </c>
      <c r="C27" s="6"/>
      <c r="D27" s="8">
        <v>41192</v>
      </c>
      <c r="E27" s="8">
        <v>41204</v>
      </c>
      <c r="F27" s="7" t="s">
        <v>19</v>
      </c>
      <c r="G27" s="5" t="s">
        <v>122</v>
      </c>
    </row>
    <row r="28" spans="1:7" s="1" customFormat="1" ht="23.25" customHeight="1" x14ac:dyDescent="0.15">
      <c r="A28" s="35"/>
      <c r="B28" s="5" t="s">
        <v>67</v>
      </c>
      <c r="C28" s="6"/>
      <c r="D28" s="8">
        <v>41204</v>
      </c>
      <c r="E28" s="8">
        <v>41208</v>
      </c>
      <c r="F28" s="7" t="s">
        <v>19</v>
      </c>
      <c r="G28" s="5" t="s">
        <v>122</v>
      </c>
    </row>
    <row r="29" spans="1:7" s="1" customFormat="1" ht="23.25" customHeight="1" x14ac:dyDescent="0.15">
      <c r="A29" s="35"/>
      <c r="B29" s="5" t="s">
        <v>68</v>
      </c>
      <c r="C29" s="6"/>
      <c r="D29" s="8">
        <v>41194</v>
      </c>
      <c r="E29" s="8">
        <v>41208</v>
      </c>
      <c r="F29" s="7" t="s">
        <v>19</v>
      </c>
      <c r="G29" s="5" t="s">
        <v>122</v>
      </c>
    </row>
    <row r="30" spans="1:7" s="1" customFormat="1" ht="18" customHeight="1" x14ac:dyDescent="0.15">
      <c r="A30" s="35"/>
      <c r="B30" s="5" t="s">
        <v>69</v>
      </c>
      <c r="C30" s="6"/>
      <c r="D30" s="7" t="s">
        <v>2</v>
      </c>
      <c r="E30" s="8"/>
      <c r="F30" s="7" t="s">
        <v>22</v>
      </c>
      <c r="G30" s="5" t="s">
        <v>121</v>
      </c>
    </row>
    <row r="31" spans="1:7" s="1" customFormat="1" ht="18" customHeight="1" x14ac:dyDescent="0.15">
      <c r="A31" s="35"/>
      <c r="B31" s="5" t="s">
        <v>70</v>
      </c>
      <c r="C31" s="6"/>
      <c r="D31" s="8">
        <v>41159</v>
      </c>
      <c r="E31" s="8">
        <v>41160</v>
      </c>
      <c r="F31" s="7" t="s">
        <v>19</v>
      </c>
      <c r="G31" s="5" t="s">
        <v>91</v>
      </c>
    </row>
    <row r="32" spans="1:7" s="1" customFormat="1" ht="18" customHeight="1" x14ac:dyDescent="0.15">
      <c r="A32" s="35"/>
      <c r="B32" s="5" t="s">
        <v>71</v>
      </c>
      <c r="C32" s="6"/>
      <c r="D32" s="8">
        <v>41199</v>
      </c>
      <c r="E32" s="8">
        <v>41208</v>
      </c>
      <c r="F32" s="7" t="s">
        <v>19</v>
      </c>
      <c r="G32" s="5" t="s">
        <v>91</v>
      </c>
    </row>
    <row r="33" spans="1:7" s="1" customFormat="1" ht="18" customHeight="1" x14ac:dyDescent="0.15">
      <c r="A33" s="35"/>
      <c r="B33" s="10" t="s">
        <v>72</v>
      </c>
      <c r="C33" s="6"/>
      <c r="D33" s="8">
        <v>41214</v>
      </c>
      <c r="E33" s="7">
        <v>41243</v>
      </c>
      <c r="F33" s="7" t="s">
        <v>81</v>
      </c>
      <c r="G33" s="5" t="s">
        <v>122</v>
      </c>
    </row>
    <row r="34" spans="1:7" s="1" customFormat="1" ht="18" customHeight="1" x14ac:dyDescent="0.15">
      <c r="A34" s="35"/>
      <c r="B34" s="16" t="s">
        <v>79</v>
      </c>
      <c r="C34" s="6"/>
      <c r="D34" s="8">
        <v>41220</v>
      </c>
      <c r="E34" s="7">
        <v>41229</v>
      </c>
      <c r="F34" s="7" t="s">
        <v>81</v>
      </c>
      <c r="G34" s="5" t="s">
        <v>122</v>
      </c>
    </row>
    <row r="35" spans="1:7" s="1" customFormat="1" ht="18" customHeight="1" x14ac:dyDescent="0.15">
      <c r="A35" s="35"/>
      <c r="B35" s="16" t="s">
        <v>77</v>
      </c>
      <c r="C35" s="6"/>
      <c r="D35" s="8">
        <v>41235</v>
      </c>
      <c r="E35" s="7">
        <v>41243</v>
      </c>
      <c r="F35" s="7" t="s">
        <v>81</v>
      </c>
      <c r="G35" s="5" t="s">
        <v>122</v>
      </c>
    </row>
    <row r="36" spans="1:7" s="1" customFormat="1" ht="18" customHeight="1" x14ac:dyDescent="0.15">
      <c r="A36" s="35"/>
      <c r="B36" s="16" t="s">
        <v>80</v>
      </c>
      <c r="C36" s="6"/>
      <c r="D36" s="8">
        <v>41220</v>
      </c>
      <c r="E36" s="7">
        <v>41234</v>
      </c>
      <c r="F36" s="7" t="s">
        <v>81</v>
      </c>
      <c r="G36" s="5" t="s">
        <v>122</v>
      </c>
    </row>
    <row r="37" spans="1:7" s="1" customFormat="1" ht="18" customHeight="1" x14ac:dyDescent="0.15">
      <c r="A37" s="35"/>
      <c r="B37" s="16" t="s">
        <v>78</v>
      </c>
      <c r="C37" s="6"/>
      <c r="D37" s="8">
        <v>41229</v>
      </c>
      <c r="E37" s="7">
        <v>41243</v>
      </c>
      <c r="F37" s="7" t="s">
        <v>81</v>
      </c>
      <c r="G37" s="5" t="s">
        <v>122</v>
      </c>
    </row>
    <row r="38" spans="1:7" s="1" customFormat="1" ht="18" customHeight="1" x14ac:dyDescent="0.15">
      <c r="A38" s="35"/>
      <c r="B38" s="5" t="s">
        <v>87</v>
      </c>
      <c r="C38" s="6"/>
      <c r="D38" s="8">
        <v>41244</v>
      </c>
      <c r="E38" s="8">
        <v>41273</v>
      </c>
      <c r="F38" s="7" t="s">
        <v>19</v>
      </c>
      <c r="G38" s="5" t="s">
        <v>122</v>
      </c>
    </row>
    <row r="39" spans="1:7" s="1" customFormat="1" ht="18" customHeight="1" x14ac:dyDescent="0.15">
      <c r="A39" s="35"/>
      <c r="B39" s="5" t="s">
        <v>73</v>
      </c>
      <c r="C39" s="6"/>
      <c r="D39" s="8">
        <v>41214</v>
      </c>
      <c r="E39" s="7">
        <v>41243</v>
      </c>
      <c r="F39" s="7" t="s">
        <v>19</v>
      </c>
      <c r="G39" s="5" t="s">
        <v>122</v>
      </c>
    </row>
    <row r="40" spans="1:7" s="1" customFormat="1" ht="18" hidden="1" customHeight="1" x14ac:dyDescent="0.15">
      <c r="A40" s="35"/>
      <c r="B40" s="5" t="s">
        <v>74</v>
      </c>
      <c r="C40" s="6"/>
      <c r="D40" s="7" t="s">
        <v>2</v>
      </c>
      <c r="E40" s="7"/>
      <c r="F40" s="7" t="s">
        <v>19</v>
      </c>
      <c r="G40" s="5"/>
    </row>
    <row r="41" spans="1:7" s="1" customFormat="1" ht="18" customHeight="1" x14ac:dyDescent="0.15">
      <c r="A41" s="35"/>
      <c r="B41" s="5" t="s">
        <v>75</v>
      </c>
      <c r="C41" s="6"/>
      <c r="D41" s="7">
        <v>41284</v>
      </c>
      <c r="E41" s="7">
        <v>41310</v>
      </c>
      <c r="F41" s="7" t="s">
        <v>19</v>
      </c>
      <c r="G41" s="5" t="s">
        <v>123</v>
      </c>
    </row>
    <row r="42" spans="1:7" s="1" customFormat="1" ht="18" customHeight="1" x14ac:dyDescent="0.15">
      <c r="A42" s="35"/>
      <c r="B42" s="5" t="s">
        <v>93</v>
      </c>
      <c r="C42" s="6"/>
      <c r="D42" s="8">
        <v>41214</v>
      </c>
      <c r="E42" s="8">
        <v>41243</v>
      </c>
      <c r="F42" s="17" t="s">
        <v>81</v>
      </c>
      <c r="G42" s="5" t="s">
        <v>91</v>
      </c>
    </row>
    <row r="43" spans="1:7" s="1" customFormat="1" ht="18" hidden="1" customHeight="1" x14ac:dyDescent="0.15">
      <c r="A43" s="35" t="s">
        <v>29</v>
      </c>
      <c r="B43" s="5" t="s">
        <v>7</v>
      </c>
      <c r="C43" s="6"/>
      <c r="D43" s="7">
        <v>41275</v>
      </c>
      <c r="E43" s="8">
        <v>40939</v>
      </c>
      <c r="F43" s="7" t="s">
        <v>23</v>
      </c>
      <c r="G43" s="5" t="s">
        <v>120</v>
      </c>
    </row>
    <row r="44" spans="1:7" s="1" customFormat="1" ht="18" customHeight="1" x14ac:dyDescent="0.15">
      <c r="A44" s="35"/>
      <c r="B44" s="5" t="s">
        <v>86</v>
      </c>
      <c r="C44" s="6"/>
      <c r="D44" s="8">
        <v>41244</v>
      </c>
      <c r="E44" s="8">
        <v>41274</v>
      </c>
      <c r="F44" s="18" t="s">
        <v>19</v>
      </c>
      <c r="G44" s="5" t="s">
        <v>122</v>
      </c>
    </row>
    <row r="45" spans="1:7" s="1" customFormat="1" ht="18" customHeight="1" x14ac:dyDescent="0.15">
      <c r="A45" s="35"/>
      <c r="B45" s="5" t="s">
        <v>82</v>
      </c>
      <c r="C45" s="6"/>
      <c r="D45" s="7" t="s">
        <v>2</v>
      </c>
      <c r="E45" s="8"/>
      <c r="F45" s="18" t="s">
        <v>97</v>
      </c>
      <c r="G45" s="5" t="s">
        <v>95</v>
      </c>
    </row>
    <row r="46" spans="1:7" s="1" customFormat="1" ht="18" customHeight="1" x14ac:dyDescent="0.15">
      <c r="A46" s="35"/>
      <c r="B46" s="5" t="s">
        <v>83</v>
      </c>
      <c r="C46" s="6"/>
      <c r="D46" s="7" t="s">
        <v>2</v>
      </c>
      <c r="E46" s="8"/>
      <c r="F46" s="18" t="s">
        <v>19</v>
      </c>
      <c r="G46" s="5" t="s">
        <v>94</v>
      </c>
    </row>
    <row r="47" spans="1:7" s="1" customFormat="1" ht="18" customHeight="1" x14ac:dyDescent="0.15">
      <c r="A47" s="35"/>
      <c r="B47" s="5" t="s">
        <v>84</v>
      </c>
      <c r="C47" s="6"/>
      <c r="D47" s="8">
        <v>41192</v>
      </c>
      <c r="E47" s="8">
        <v>41194</v>
      </c>
      <c r="F47" s="7" t="s">
        <v>20</v>
      </c>
      <c r="G47" s="5" t="s">
        <v>91</v>
      </c>
    </row>
    <row r="48" spans="1:7" s="1" customFormat="1" ht="18" hidden="1" customHeight="1" x14ac:dyDescent="0.15">
      <c r="A48" s="35"/>
      <c r="B48" s="10" t="s">
        <v>62</v>
      </c>
      <c r="C48" s="6"/>
      <c r="D48" s="7" t="s">
        <v>2</v>
      </c>
      <c r="E48" s="8"/>
      <c r="F48" s="7" t="s">
        <v>23</v>
      </c>
      <c r="G48" s="9"/>
    </row>
    <row r="49" spans="1:7" s="1" customFormat="1" ht="24.75" customHeight="1" x14ac:dyDescent="0.15">
      <c r="A49" s="35"/>
      <c r="B49" s="5" t="s">
        <v>85</v>
      </c>
      <c r="C49" s="6"/>
      <c r="D49" s="7">
        <v>41284</v>
      </c>
      <c r="E49" s="7">
        <v>41310</v>
      </c>
      <c r="F49" s="7" t="s">
        <v>19</v>
      </c>
      <c r="G49" s="5" t="s">
        <v>122</v>
      </c>
    </row>
    <row r="50" spans="1:7" s="1" customFormat="1" ht="18" customHeight="1" x14ac:dyDescent="0.15">
      <c r="A50" s="35"/>
      <c r="B50" s="53" t="s">
        <v>129</v>
      </c>
      <c r="C50" s="54"/>
      <c r="D50" s="55"/>
      <c r="E50" s="55"/>
      <c r="F50" s="58" t="s">
        <v>134</v>
      </c>
      <c r="G50" s="56"/>
    </row>
    <row r="51" spans="1:7" s="1" customFormat="1" ht="18" customHeight="1" x14ac:dyDescent="0.15">
      <c r="A51" s="35"/>
      <c r="B51" s="53" t="s">
        <v>131</v>
      </c>
      <c r="C51" s="54"/>
      <c r="D51" s="55"/>
      <c r="E51" s="55"/>
      <c r="F51" s="58" t="s">
        <v>134</v>
      </c>
      <c r="G51" s="56"/>
    </row>
    <row r="52" spans="1:7" s="1" customFormat="1" ht="18" customHeight="1" x14ac:dyDescent="0.15">
      <c r="A52" s="35"/>
      <c r="B52" s="53" t="s">
        <v>127</v>
      </c>
      <c r="C52" s="54"/>
      <c r="D52" s="55"/>
      <c r="E52" s="55"/>
      <c r="F52" s="58" t="s">
        <v>134</v>
      </c>
      <c r="G52" s="56"/>
    </row>
    <row r="53" spans="1:7" s="1" customFormat="1" ht="18" customHeight="1" x14ac:dyDescent="0.15">
      <c r="A53" s="35"/>
      <c r="B53" s="53" t="s">
        <v>128</v>
      </c>
      <c r="C53" s="54"/>
      <c r="D53" s="55"/>
      <c r="E53" s="55"/>
      <c r="F53" s="58" t="s">
        <v>134</v>
      </c>
      <c r="G53" s="56"/>
    </row>
    <row r="54" spans="1:7" s="1" customFormat="1" ht="18" customHeight="1" x14ac:dyDescent="0.15">
      <c r="A54" s="35"/>
      <c r="B54" s="53" t="s">
        <v>130</v>
      </c>
      <c r="C54" s="54"/>
      <c r="D54" s="55"/>
      <c r="E54" s="55"/>
      <c r="F54" s="58" t="s">
        <v>134</v>
      </c>
      <c r="G54" s="56"/>
    </row>
    <row r="55" spans="1:7" s="1" customFormat="1" ht="18" hidden="1" customHeight="1" x14ac:dyDescent="0.15">
      <c r="A55" s="35"/>
      <c r="B55" s="12" t="s">
        <v>76</v>
      </c>
      <c r="C55" s="6"/>
      <c r="D55" s="8"/>
      <c r="E55" s="8"/>
      <c r="F55" s="58" t="s">
        <v>134</v>
      </c>
      <c r="G55" s="5" t="s">
        <v>122</v>
      </c>
    </row>
    <row r="56" spans="1:7" s="1" customFormat="1" ht="18" customHeight="1" x14ac:dyDescent="0.15">
      <c r="A56" s="35" t="s">
        <v>30</v>
      </c>
      <c r="B56" s="5" t="s">
        <v>8</v>
      </c>
      <c r="C56" s="6"/>
      <c r="D56" s="8">
        <v>41244</v>
      </c>
      <c r="E56" s="8">
        <v>41273</v>
      </c>
      <c r="F56" s="18" t="s">
        <v>19</v>
      </c>
      <c r="G56" s="5" t="s">
        <v>122</v>
      </c>
    </row>
    <row r="57" spans="1:7" s="1" customFormat="1" ht="18" customHeight="1" x14ac:dyDescent="0.15">
      <c r="A57" s="35"/>
      <c r="B57" s="5" t="s">
        <v>58</v>
      </c>
      <c r="C57" s="6"/>
      <c r="D57" s="8">
        <v>41244</v>
      </c>
      <c r="E57" s="8">
        <v>41273</v>
      </c>
      <c r="F57" s="18" t="s">
        <v>19</v>
      </c>
      <c r="G57" s="5" t="s">
        <v>122</v>
      </c>
    </row>
    <row r="58" spans="1:7" s="1" customFormat="1" ht="18" customHeight="1" x14ac:dyDescent="0.15">
      <c r="A58" s="35"/>
      <c r="B58" s="5" t="s">
        <v>59</v>
      </c>
      <c r="C58" s="6"/>
      <c r="D58" s="8">
        <v>41244</v>
      </c>
      <c r="E58" s="8">
        <v>41273</v>
      </c>
      <c r="F58" s="18" t="s">
        <v>19</v>
      </c>
      <c r="G58" s="5" t="s">
        <v>122</v>
      </c>
    </row>
    <row r="59" spans="1:7" s="1" customFormat="1" ht="18" customHeight="1" x14ac:dyDescent="0.15">
      <c r="A59" s="35"/>
      <c r="B59" s="5" t="s">
        <v>60</v>
      </c>
      <c r="C59" s="6"/>
      <c r="D59" s="8">
        <v>41244</v>
      </c>
      <c r="E59" s="8">
        <v>41273</v>
      </c>
      <c r="F59" s="18" t="s">
        <v>19</v>
      </c>
      <c r="G59" s="5" t="s">
        <v>122</v>
      </c>
    </row>
    <row r="60" spans="1:7" s="1" customFormat="1" ht="18" customHeight="1" x14ac:dyDescent="0.15">
      <c r="A60" s="35"/>
      <c r="B60" s="5" t="s">
        <v>61</v>
      </c>
      <c r="C60" s="6"/>
      <c r="D60" s="8">
        <v>41244</v>
      </c>
      <c r="E60" s="8">
        <v>41273</v>
      </c>
      <c r="F60" s="18" t="s">
        <v>19</v>
      </c>
      <c r="G60" s="5" t="s">
        <v>122</v>
      </c>
    </row>
    <row r="61" spans="1:7" s="1" customFormat="1" ht="18" customHeight="1" x14ac:dyDescent="0.15">
      <c r="A61" s="35" t="s">
        <v>31</v>
      </c>
      <c r="B61" s="5" t="s">
        <v>9</v>
      </c>
      <c r="C61" s="6"/>
      <c r="D61" s="8">
        <v>41244</v>
      </c>
      <c r="E61" s="8">
        <v>41294</v>
      </c>
      <c r="F61" s="32" t="s">
        <v>19</v>
      </c>
      <c r="G61" s="5" t="s">
        <v>122</v>
      </c>
    </row>
    <row r="62" spans="1:7" s="1" customFormat="1" ht="27" customHeight="1" x14ac:dyDescent="0.15">
      <c r="A62" s="35"/>
      <c r="B62" s="11" t="s">
        <v>45</v>
      </c>
      <c r="C62" s="6"/>
      <c r="D62" s="8">
        <v>41244</v>
      </c>
      <c r="E62" s="8">
        <v>41294</v>
      </c>
      <c r="F62" s="32" t="s">
        <v>19</v>
      </c>
      <c r="G62" s="5" t="s">
        <v>122</v>
      </c>
    </row>
    <row r="63" spans="1:7" s="1" customFormat="1" ht="18.75" customHeight="1" x14ac:dyDescent="0.15">
      <c r="A63" s="35"/>
      <c r="B63" s="10" t="s">
        <v>63</v>
      </c>
      <c r="C63" s="6"/>
      <c r="D63" s="8">
        <v>41166</v>
      </c>
      <c r="E63" s="8">
        <v>41168</v>
      </c>
      <c r="F63" s="7" t="s">
        <v>64</v>
      </c>
      <c r="G63" s="5" t="s">
        <v>92</v>
      </c>
    </row>
    <row r="64" spans="1:7" s="1" customFormat="1" ht="18" customHeight="1" x14ac:dyDescent="0.15">
      <c r="A64" s="35" t="s">
        <v>33</v>
      </c>
      <c r="B64" s="10" t="s">
        <v>46</v>
      </c>
      <c r="C64" s="6"/>
      <c r="D64" s="8">
        <v>41275</v>
      </c>
      <c r="E64" s="8">
        <v>41304</v>
      </c>
      <c r="F64" s="7" t="s">
        <v>23</v>
      </c>
      <c r="G64" s="5" t="s">
        <v>95</v>
      </c>
    </row>
    <row r="65" spans="1:7" s="1" customFormat="1" ht="18" customHeight="1" x14ac:dyDescent="0.15">
      <c r="A65" s="35"/>
      <c r="B65" s="10" t="s">
        <v>10</v>
      </c>
      <c r="C65" s="6"/>
      <c r="D65" s="8">
        <v>41275</v>
      </c>
      <c r="E65" s="8">
        <v>41304</v>
      </c>
      <c r="F65" s="7" t="s">
        <v>23</v>
      </c>
      <c r="G65" s="5" t="s">
        <v>95</v>
      </c>
    </row>
    <row r="66" spans="1:7" s="1" customFormat="1" ht="18" customHeight="1" x14ac:dyDescent="0.15">
      <c r="A66" s="35"/>
      <c r="B66" s="5" t="s">
        <v>47</v>
      </c>
      <c r="C66" s="6"/>
      <c r="D66" s="8">
        <v>41275</v>
      </c>
      <c r="E66" s="8">
        <v>40938</v>
      </c>
      <c r="F66" s="7" t="s">
        <v>124</v>
      </c>
      <c r="G66" s="5" t="s">
        <v>122</v>
      </c>
    </row>
    <row r="67" spans="1:7" s="1" customFormat="1" ht="27.75" customHeight="1" x14ac:dyDescent="0.15">
      <c r="A67" s="35"/>
      <c r="B67" s="13" t="s">
        <v>48</v>
      </c>
      <c r="C67" s="6"/>
      <c r="D67" s="8">
        <v>41275</v>
      </c>
      <c r="E67" s="8">
        <v>41304</v>
      </c>
      <c r="F67" s="7" t="s">
        <v>23</v>
      </c>
      <c r="G67" s="5" t="s">
        <v>95</v>
      </c>
    </row>
    <row r="68" spans="1:7" s="1" customFormat="1" ht="20.100000000000001" customHeight="1" x14ac:dyDescent="0.15">
      <c r="A68" s="44" t="s">
        <v>32</v>
      </c>
      <c r="B68" s="5" t="s">
        <v>49</v>
      </c>
      <c r="C68" s="4"/>
      <c r="D68" s="8">
        <v>41122</v>
      </c>
      <c r="E68" s="8">
        <v>41151</v>
      </c>
      <c r="F68" s="7" t="s">
        <v>19</v>
      </c>
      <c r="G68" s="5" t="s">
        <v>91</v>
      </c>
    </row>
    <row r="69" spans="1:7" s="1" customFormat="1" ht="20.100000000000001" customHeight="1" x14ac:dyDescent="0.15">
      <c r="A69" s="45"/>
      <c r="B69" s="5" t="s">
        <v>50</v>
      </c>
      <c r="C69" s="4"/>
      <c r="D69" s="8">
        <v>41122</v>
      </c>
      <c r="E69" s="8">
        <v>41151</v>
      </c>
      <c r="F69" s="7" t="s">
        <v>19</v>
      </c>
      <c r="G69" s="5" t="s">
        <v>91</v>
      </c>
    </row>
    <row r="70" spans="1:7" s="1" customFormat="1" ht="20.100000000000001" customHeight="1" x14ac:dyDescent="0.15">
      <c r="A70" s="45"/>
      <c r="B70" s="5" t="s">
        <v>51</v>
      </c>
      <c r="C70" s="4"/>
      <c r="D70" s="8">
        <v>41122</v>
      </c>
      <c r="E70" s="8">
        <v>41151</v>
      </c>
      <c r="F70" s="7" t="s">
        <v>19</v>
      </c>
      <c r="G70" s="5" t="s">
        <v>91</v>
      </c>
    </row>
    <row r="71" spans="1:7" s="1" customFormat="1" ht="20.100000000000001" customHeight="1" x14ac:dyDescent="0.15">
      <c r="A71" s="45"/>
      <c r="B71" s="5" t="s">
        <v>52</v>
      </c>
      <c r="C71" s="4"/>
      <c r="D71" s="8">
        <v>41122</v>
      </c>
      <c r="E71" s="8">
        <v>41151</v>
      </c>
      <c r="F71" s="7" t="s">
        <v>19</v>
      </c>
      <c r="G71" s="5" t="s">
        <v>91</v>
      </c>
    </row>
    <row r="72" spans="1:7" s="1" customFormat="1" ht="20.100000000000001" customHeight="1" x14ac:dyDescent="0.15">
      <c r="A72" s="45"/>
      <c r="B72" s="5" t="s">
        <v>53</v>
      </c>
      <c r="C72" s="4"/>
      <c r="D72" s="8">
        <v>41122</v>
      </c>
      <c r="E72" s="8">
        <v>41151</v>
      </c>
      <c r="F72" s="7" t="s">
        <v>19</v>
      </c>
      <c r="G72" s="5" t="s">
        <v>91</v>
      </c>
    </row>
    <row r="73" spans="1:7" s="1" customFormat="1" ht="20.100000000000001" customHeight="1" x14ac:dyDescent="0.15">
      <c r="A73" s="45"/>
      <c r="B73" s="5" t="s">
        <v>54</v>
      </c>
      <c r="C73" s="4"/>
      <c r="D73" s="8">
        <v>41165</v>
      </c>
      <c r="E73" s="8">
        <v>41166</v>
      </c>
      <c r="F73" s="7" t="s">
        <v>19</v>
      </c>
      <c r="G73" s="5" t="s">
        <v>92</v>
      </c>
    </row>
    <row r="74" spans="1:7" s="1" customFormat="1" ht="20.100000000000001" customHeight="1" x14ac:dyDescent="0.15">
      <c r="A74" s="45"/>
      <c r="B74" s="5" t="s">
        <v>55</v>
      </c>
      <c r="C74" s="4"/>
      <c r="D74" s="7">
        <v>41275</v>
      </c>
      <c r="E74" s="8">
        <v>40939</v>
      </c>
      <c r="F74" s="7" t="s">
        <v>19</v>
      </c>
      <c r="G74" s="5" t="s">
        <v>125</v>
      </c>
    </row>
    <row r="75" spans="1:7" s="1" customFormat="1" ht="20.100000000000001" customHeight="1" x14ac:dyDescent="0.15">
      <c r="A75" s="46"/>
      <c r="B75" s="56" t="s">
        <v>132</v>
      </c>
      <c r="C75" s="57"/>
      <c r="D75" s="57"/>
      <c r="E75" s="57"/>
      <c r="F75" s="7" t="s">
        <v>133</v>
      </c>
      <c r="G75" s="57"/>
    </row>
    <row r="76" spans="1:7" s="1" customFormat="1" ht="20.100000000000001" customHeight="1" x14ac:dyDescent="0.15">
      <c r="A76" s="44" t="s">
        <v>102</v>
      </c>
      <c r="B76" s="5"/>
      <c r="C76" s="4"/>
      <c r="D76" s="7">
        <v>41334</v>
      </c>
      <c r="E76" s="8">
        <v>41361</v>
      </c>
      <c r="F76" s="7" t="s">
        <v>23</v>
      </c>
      <c r="G76" s="5" t="s">
        <v>96</v>
      </c>
    </row>
    <row r="77" spans="1:7" s="1" customFormat="1" ht="20.100000000000001" customHeight="1" x14ac:dyDescent="0.15">
      <c r="A77" s="45"/>
      <c r="B77" s="5"/>
      <c r="C77" s="4"/>
      <c r="D77" s="7">
        <v>41334</v>
      </c>
      <c r="E77" s="8">
        <v>41361</v>
      </c>
      <c r="F77" s="7" t="s">
        <v>23</v>
      </c>
      <c r="G77" s="5" t="s">
        <v>96</v>
      </c>
    </row>
    <row r="78" spans="1:7" s="1" customFormat="1" ht="20.100000000000001" customHeight="1" x14ac:dyDescent="0.15">
      <c r="A78" s="45"/>
      <c r="B78" s="5"/>
      <c r="C78" s="4"/>
      <c r="D78" s="7">
        <v>41334</v>
      </c>
      <c r="E78" s="8">
        <v>41361</v>
      </c>
      <c r="F78" s="7" t="s">
        <v>23</v>
      </c>
      <c r="G78" s="5" t="s">
        <v>96</v>
      </c>
    </row>
  </sheetData>
  <mergeCells count="18">
    <mergeCell ref="A64:A67"/>
    <mergeCell ref="A61:A63"/>
    <mergeCell ref="A68:A75"/>
    <mergeCell ref="A76:A78"/>
    <mergeCell ref="F3:F4"/>
    <mergeCell ref="A56:A60"/>
    <mergeCell ref="A1:G1"/>
    <mergeCell ref="A43:A55"/>
    <mergeCell ref="A15:A22"/>
    <mergeCell ref="A23:A42"/>
    <mergeCell ref="A2:B2"/>
    <mergeCell ref="G3:G4"/>
    <mergeCell ref="F2:G2"/>
    <mergeCell ref="A3:B4"/>
    <mergeCell ref="C3:C4"/>
    <mergeCell ref="D3:E3"/>
    <mergeCell ref="A5:A6"/>
    <mergeCell ref="A7:A14"/>
  </mergeCells>
  <phoneticPr fontId="2" type="noConversion"/>
  <conditionalFormatting sqref="F76:F1048576 F2:F74">
    <cfRule type="cellIs" dxfId="3" priority="3" operator="equal">
      <formula>"open"</formula>
    </cfRule>
  </conditionalFormatting>
  <conditionalFormatting sqref="F75">
    <cfRule type="cellIs" dxfId="2" priority="1" operator="equal">
      <formula>"open"</formula>
    </cfRule>
  </conditionalFormatting>
  <printOptions horizontalCentered="1"/>
  <pageMargins left="0.25" right="0.25" top="0.25" bottom="0.27559055118110237" header="0.23622047244094491" footer="0.2362204724409449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topLeftCell="B1" activePane="topRight" state="frozen"/>
      <selection pane="topRight" activeCell="I13" sqref="I13"/>
    </sheetView>
  </sheetViews>
  <sheetFormatPr defaultRowHeight="14.25" x14ac:dyDescent="0.15"/>
  <cols>
    <col min="1" max="1" width="21.875" style="24" customWidth="1"/>
    <col min="2" max="2" width="12.75" style="22" customWidth="1"/>
    <col min="3" max="3" width="9" style="20"/>
    <col min="4" max="4" width="12.75" style="20" customWidth="1"/>
    <col min="5" max="5" width="9.875" customWidth="1"/>
    <col min="6" max="6" width="15.875" customWidth="1"/>
  </cols>
  <sheetData>
    <row r="1" spans="1:6" x14ac:dyDescent="0.15">
      <c r="A1" s="24" t="s">
        <v>99</v>
      </c>
      <c r="B1" s="21" t="s">
        <v>101</v>
      </c>
      <c r="C1" s="26" t="s">
        <v>104</v>
      </c>
      <c r="D1" s="26" t="s">
        <v>105</v>
      </c>
      <c r="E1" s="23" t="s">
        <v>103</v>
      </c>
      <c r="F1" s="23" t="s">
        <v>106</v>
      </c>
    </row>
    <row r="2" spans="1:6" x14ac:dyDescent="0.15">
      <c r="A2" s="24" t="str">
        <f>RIGHT(斐讯SFC开发计划!A5,LEN(斐讯SFC开发计划!A5)-2)</f>
        <v xml:space="preserve">
IQC收料管理模块</v>
      </c>
      <c r="B2" s="22">
        <f>COUNTA(斐讯SFC开发计划!F5:F6)</f>
        <v>2</v>
      </c>
      <c r="C2" s="20">
        <f>COUNTIF(斐讯SFC开发计划!F5:F6,"close")</f>
        <v>0</v>
      </c>
      <c r="D2" s="20">
        <f>B2-C2</f>
        <v>2</v>
      </c>
      <c r="E2" s="25">
        <f>C2/B2</f>
        <v>0</v>
      </c>
      <c r="F2" s="25">
        <v>0</v>
      </c>
    </row>
    <row r="3" spans="1:6" x14ac:dyDescent="0.15">
      <c r="A3" s="24" t="str">
        <f>RIGHT(斐讯SFC开发计划!A7,LEN(斐讯SFC开发计划!A7)-2)</f>
        <v xml:space="preserve">
原材料仓库管理模块</v>
      </c>
      <c r="B3" s="22">
        <f>COUNTA(斐讯SFC开发计划!F7:F14)</f>
        <v>8</v>
      </c>
      <c r="C3" s="20">
        <f>COUNTIF(斐讯SFC开发计划!F7:F14,"close")</f>
        <v>8</v>
      </c>
      <c r="D3" s="20">
        <f>B3-C3</f>
        <v>0</v>
      </c>
      <c r="E3" s="25">
        <f t="shared" ref="E3:E11" si="0">C3/B3</f>
        <v>1</v>
      </c>
      <c r="F3" s="25">
        <v>1</v>
      </c>
    </row>
    <row r="4" spans="1:6" x14ac:dyDescent="0.15">
      <c r="A4" s="24" t="str">
        <f>RIGHT(斐讯SFC开发计划!A15,LEN(斐讯SFC开发计划!A15)-2)</f>
        <v xml:space="preserve">
SMT上料管控模块</v>
      </c>
      <c r="B4" s="22">
        <f>COUNTA(斐讯SFC开发计划!F15:F22)</f>
        <v>8</v>
      </c>
      <c r="C4" s="20">
        <f>COUNTIF(斐讯SFC开发计划!F15:F22,"close")</f>
        <v>8</v>
      </c>
      <c r="D4" s="20">
        <f>B4-C4</f>
        <v>0</v>
      </c>
      <c r="E4" s="25">
        <f t="shared" si="0"/>
        <v>1</v>
      </c>
      <c r="F4" s="25">
        <v>1</v>
      </c>
    </row>
    <row r="5" spans="1:6" x14ac:dyDescent="0.15">
      <c r="A5" s="24" t="str">
        <f>RIGHT(斐讯SFC开发计划!A23,LEN(斐讯SFC开发计划!A23)-2)</f>
        <v xml:space="preserve">
产品生产管理模块</v>
      </c>
      <c r="B5" s="22">
        <f>COUNTA(斐讯SFC开发计划!F23:F42)</f>
        <v>20</v>
      </c>
      <c r="C5" s="20">
        <f>COUNTIF(斐讯SFC开发计划!F23:F42,"CLOSE")</f>
        <v>19</v>
      </c>
      <c r="D5" s="20">
        <f t="shared" ref="D5:D11" si="1">B5-C5</f>
        <v>1</v>
      </c>
      <c r="E5" s="25">
        <f t="shared" si="0"/>
        <v>0.95</v>
      </c>
      <c r="F5" s="25">
        <v>1</v>
      </c>
    </row>
    <row r="6" spans="1:6" x14ac:dyDescent="0.15">
      <c r="A6" s="24" t="str">
        <f>RIGHT(斐讯SFC开发计划!A43,LEN(斐讯SFC开发计划!A43)-2)</f>
        <v xml:space="preserve">
品质管理模块</v>
      </c>
      <c r="B6" s="22">
        <f>COUNTA(斐讯SFC开发计划!F43:F49)</f>
        <v>7</v>
      </c>
      <c r="C6" s="20">
        <f>COUNTIF(斐讯SFC开发计划!F43:F49,"CLOSE")</f>
        <v>4</v>
      </c>
      <c r="D6" s="20">
        <f t="shared" si="1"/>
        <v>3</v>
      </c>
      <c r="E6" s="25">
        <f t="shared" si="0"/>
        <v>0.5714285714285714</v>
      </c>
      <c r="F6" s="25">
        <v>0</v>
      </c>
    </row>
    <row r="7" spans="1:6" x14ac:dyDescent="0.15">
      <c r="A7" s="24" t="str">
        <f>RIGHT(斐讯SFC开发计划!A56,LEN(斐讯SFC开发计划!A56)-2)</f>
        <v xml:space="preserve">
维修管理模块</v>
      </c>
      <c r="B7" s="22">
        <f>COUNTA(斐讯SFC开发计划!F56:F60)</f>
        <v>5</v>
      </c>
      <c r="C7" s="20">
        <f>COUNTIF(斐讯SFC开发计划!F56:F60,"CLOSE")</f>
        <v>5</v>
      </c>
      <c r="D7" s="20">
        <f t="shared" si="1"/>
        <v>0</v>
      </c>
      <c r="E7" s="25">
        <f t="shared" si="0"/>
        <v>1</v>
      </c>
      <c r="F7" s="25">
        <v>1</v>
      </c>
    </row>
    <row r="8" spans="1:6" x14ac:dyDescent="0.15">
      <c r="A8" s="24" t="str">
        <f>RIGHT(斐讯SFC开发计划!A61,LEN(斐讯SFC开发计划!A61)-2)</f>
        <v xml:space="preserve">
包装管理模块</v>
      </c>
      <c r="B8" s="22">
        <f>COUNTA(斐讯SFC开发计划!F61:F63)</f>
        <v>3</v>
      </c>
      <c r="C8" s="20">
        <f>COUNTIF(斐讯SFC开发计划!F61:F63,"CLOSE")</f>
        <v>3</v>
      </c>
      <c r="D8" s="20">
        <f t="shared" si="1"/>
        <v>0</v>
      </c>
      <c r="E8" s="25">
        <f t="shared" si="0"/>
        <v>1</v>
      </c>
      <c r="F8" s="25">
        <v>0</v>
      </c>
    </row>
    <row r="9" spans="1:6" x14ac:dyDescent="0.15">
      <c r="A9" s="24" t="str">
        <f>RIGHT(斐讯SFC开发计划!A64,LEN(斐讯SFC开发计划!A64)-2)</f>
        <v xml:space="preserve">
成品出入库管理模块</v>
      </c>
      <c r="B9" s="22">
        <f>COUNTA(斐讯SFC开发计划!F64:F67)</f>
        <v>4</v>
      </c>
      <c r="C9" s="20">
        <f>COUNTIF(斐讯SFC开发计划!F64:F67,"CLOSE")</f>
        <v>1</v>
      </c>
      <c r="D9" s="20">
        <f t="shared" si="1"/>
        <v>3</v>
      </c>
      <c r="E9" s="25">
        <f t="shared" si="0"/>
        <v>0.25</v>
      </c>
      <c r="F9" s="25">
        <v>0</v>
      </c>
    </row>
    <row r="10" spans="1:6" x14ac:dyDescent="0.15">
      <c r="A10" s="24" t="str">
        <f>RIGHT(斐讯SFC开发计划!A68,LEN(斐讯SFC开发计划!A68)-2)</f>
        <v xml:space="preserve">
基本信息设置模块</v>
      </c>
      <c r="B10" s="22">
        <f>COUNTA(斐讯SFC开发计划!F68:F74)</f>
        <v>7</v>
      </c>
      <c r="C10" s="20">
        <f>COUNTIF(斐讯SFC开发计划!F68:F74,"CLOSE")</f>
        <v>7</v>
      </c>
      <c r="D10" s="20">
        <f t="shared" si="1"/>
        <v>0</v>
      </c>
      <c r="E10" s="25">
        <f t="shared" si="0"/>
        <v>1</v>
      </c>
      <c r="F10" s="25">
        <v>1</v>
      </c>
    </row>
    <row r="11" spans="1:6" x14ac:dyDescent="0.15">
      <c r="A11" s="24" t="str">
        <f>RIGHT(斐讯SFC开发计划!A76,LEN(斐讯SFC开发计划!A76)-3)</f>
        <v xml:space="preserve">
重工管理模块</v>
      </c>
      <c r="B11" s="22">
        <f>COUNTA(斐讯SFC开发计划!F76:F78)</f>
        <v>3</v>
      </c>
      <c r="C11" s="20">
        <f>COUNTIF(斐讯SFC开发计划!F76:F78,"CLOSE")</f>
        <v>0</v>
      </c>
      <c r="D11" s="20">
        <f t="shared" si="1"/>
        <v>3</v>
      </c>
      <c r="E11" s="25">
        <f t="shared" si="0"/>
        <v>0</v>
      </c>
      <c r="F11" s="25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opLeftCell="A10" workbookViewId="0">
      <selection activeCell="K68" sqref="K68"/>
    </sheetView>
  </sheetViews>
  <sheetFormatPr defaultRowHeight="14.25" x14ac:dyDescent="0.15"/>
  <cols>
    <col min="1" max="1" width="15" bestFit="1" customWidth="1"/>
    <col min="2" max="2" width="28.875" bestFit="1" customWidth="1"/>
    <col min="5" max="5" width="10.625" customWidth="1"/>
    <col min="6" max="7" width="12.25" customWidth="1"/>
  </cols>
  <sheetData>
    <row r="1" spans="1:9" x14ac:dyDescent="0.15">
      <c r="A1" s="37" t="s">
        <v>11</v>
      </c>
      <c r="B1" s="38"/>
      <c r="C1" s="37" t="s">
        <v>108</v>
      </c>
      <c r="D1" s="38"/>
      <c r="E1" s="38" t="s">
        <v>109</v>
      </c>
      <c r="F1" s="38"/>
      <c r="G1" s="49" t="s">
        <v>114</v>
      </c>
      <c r="H1" s="47" t="s">
        <v>13</v>
      </c>
      <c r="I1" s="37" t="s">
        <v>14</v>
      </c>
    </row>
    <row r="2" spans="1:9" x14ac:dyDescent="0.15">
      <c r="A2" s="38"/>
      <c r="B2" s="38"/>
      <c r="C2" s="28" t="s">
        <v>0</v>
      </c>
      <c r="D2" s="28" t="s">
        <v>1</v>
      </c>
      <c r="E2" s="28" t="s">
        <v>56</v>
      </c>
      <c r="F2" s="28" t="s">
        <v>110</v>
      </c>
      <c r="G2" s="50"/>
      <c r="H2" s="48"/>
      <c r="I2" s="38"/>
    </row>
    <row r="3" spans="1:9" ht="14.25" customHeight="1" x14ac:dyDescent="0.15">
      <c r="A3" s="41" t="s">
        <v>26</v>
      </c>
      <c r="B3" s="5" t="s">
        <v>107</v>
      </c>
      <c r="C3" s="8"/>
      <c r="D3" s="8">
        <v>41151</v>
      </c>
      <c r="E3" s="8"/>
      <c r="F3" s="8">
        <v>41151</v>
      </c>
      <c r="G3" s="8" t="s">
        <v>111</v>
      </c>
      <c r="H3" s="7" t="s">
        <v>19</v>
      </c>
      <c r="I3" s="5" t="s">
        <v>91</v>
      </c>
    </row>
    <row r="4" spans="1:9" x14ac:dyDescent="0.15">
      <c r="A4" s="51"/>
      <c r="B4" s="5" t="s">
        <v>4</v>
      </c>
      <c r="C4" s="8">
        <v>41153</v>
      </c>
      <c r="D4" s="8">
        <v>41156</v>
      </c>
      <c r="E4" s="8"/>
      <c r="F4" s="8">
        <v>41172</v>
      </c>
      <c r="G4" s="8" t="s">
        <v>111</v>
      </c>
      <c r="H4" s="7" t="s">
        <v>19</v>
      </c>
      <c r="I4" s="5" t="s">
        <v>91</v>
      </c>
    </row>
    <row r="5" spans="1:9" x14ac:dyDescent="0.15">
      <c r="A5" s="51"/>
      <c r="B5" s="5" t="s">
        <v>5</v>
      </c>
      <c r="C5" s="8">
        <v>41153</v>
      </c>
      <c r="D5" s="8">
        <v>41156</v>
      </c>
      <c r="E5" s="8"/>
      <c r="F5" s="8">
        <v>41172</v>
      </c>
      <c r="G5" s="8" t="s">
        <v>111</v>
      </c>
      <c r="H5" s="7" t="s">
        <v>19</v>
      </c>
      <c r="I5" s="5" t="s">
        <v>91</v>
      </c>
    </row>
    <row r="6" spans="1:9" x14ac:dyDescent="0.15">
      <c r="A6" s="51"/>
      <c r="B6" s="5" t="s">
        <v>15</v>
      </c>
      <c r="C6" s="8">
        <v>41156</v>
      </c>
      <c r="D6" s="7">
        <v>41158</v>
      </c>
      <c r="E6" s="7"/>
      <c r="F6" s="8">
        <v>41172</v>
      </c>
      <c r="G6" s="8" t="s">
        <v>111</v>
      </c>
      <c r="H6" s="7" t="s">
        <v>19</v>
      </c>
      <c r="I6" s="5" t="s">
        <v>91</v>
      </c>
    </row>
    <row r="7" spans="1:9" x14ac:dyDescent="0.15">
      <c r="A7" s="51"/>
      <c r="B7" s="5" t="s">
        <v>16</v>
      </c>
      <c r="C7" s="8">
        <v>41165</v>
      </c>
      <c r="D7" s="8">
        <v>41169</v>
      </c>
      <c r="E7" s="8"/>
      <c r="F7" s="8">
        <v>41172</v>
      </c>
      <c r="G7" s="8" t="s">
        <v>111</v>
      </c>
      <c r="H7" s="7" t="s">
        <v>19</v>
      </c>
      <c r="I7" s="5" t="s">
        <v>91</v>
      </c>
    </row>
    <row r="8" spans="1:9" x14ac:dyDescent="0.15">
      <c r="A8" s="51"/>
      <c r="B8" s="5" t="s">
        <v>17</v>
      </c>
      <c r="C8" s="8">
        <v>41192</v>
      </c>
      <c r="D8" s="8">
        <v>41201</v>
      </c>
      <c r="E8" s="8"/>
      <c r="F8" s="8">
        <v>41202</v>
      </c>
      <c r="G8" s="8" t="s">
        <v>111</v>
      </c>
      <c r="H8" s="7" t="s">
        <v>19</v>
      </c>
      <c r="I8" s="5" t="s">
        <v>91</v>
      </c>
    </row>
    <row r="9" spans="1:9" x14ac:dyDescent="0.15">
      <c r="A9" s="51"/>
      <c r="B9" s="5" t="s">
        <v>18</v>
      </c>
      <c r="C9" s="8">
        <v>41153</v>
      </c>
      <c r="D9" s="8">
        <v>41156</v>
      </c>
      <c r="E9" s="8"/>
      <c r="F9" s="8">
        <v>41172</v>
      </c>
      <c r="G9" s="8" t="s">
        <v>111</v>
      </c>
      <c r="H9" s="7" t="s">
        <v>19</v>
      </c>
      <c r="I9" s="5" t="s">
        <v>91</v>
      </c>
    </row>
    <row r="10" spans="1:9" x14ac:dyDescent="0.15">
      <c r="A10" s="52"/>
      <c r="B10" s="5" t="s">
        <v>35</v>
      </c>
      <c r="C10" s="8">
        <v>41158</v>
      </c>
      <c r="D10" s="8">
        <v>41159</v>
      </c>
      <c r="E10" s="8"/>
      <c r="F10" s="8">
        <v>41172</v>
      </c>
      <c r="G10" s="8" t="s">
        <v>111</v>
      </c>
      <c r="H10" s="7" t="s">
        <v>19</v>
      </c>
      <c r="I10" s="5" t="s">
        <v>91</v>
      </c>
    </row>
    <row r="11" spans="1:9" ht="26.25" customHeight="1" x14ac:dyDescent="0.15">
      <c r="A11" s="35" t="s">
        <v>27</v>
      </c>
      <c r="B11" s="10" t="s">
        <v>36</v>
      </c>
      <c r="C11" s="8">
        <v>41122</v>
      </c>
      <c r="D11" s="8">
        <v>41151</v>
      </c>
      <c r="E11" s="8"/>
      <c r="F11" s="8">
        <v>41200</v>
      </c>
      <c r="G11" s="7" t="s">
        <v>112</v>
      </c>
      <c r="H11" s="7" t="s">
        <v>19</v>
      </c>
      <c r="I11" s="5" t="s">
        <v>91</v>
      </c>
    </row>
    <row r="12" spans="1:9" x14ac:dyDescent="0.15">
      <c r="A12" s="35"/>
      <c r="B12" s="10" t="s">
        <v>37</v>
      </c>
      <c r="C12" s="8">
        <v>41122</v>
      </c>
      <c r="D12" s="8">
        <v>41151</v>
      </c>
      <c r="E12" s="8"/>
      <c r="F12" s="8">
        <v>41200</v>
      </c>
      <c r="G12" s="7" t="s">
        <v>112</v>
      </c>
      <c r="H12" s="7" t="s">
        <v>19</v>
      </c>
      <c r="I12" s="5" t="s">
        <v>91</v>
      </c>
    </row>
    <row r="13" spans="1:9" ht="33.75" x14ac:dyDescent="0.15">
      <c r="A13" s="35"/>
      <c r="B13" s="10" t="s">
        <v>38</v>
      </c>
      <c r="C13" s="8">
        <v>41122</v>
      </c>
      <c r="D13" s="8">
        <v>41151</v>
      </c>
      <c r="E13" s="8"/>
      <c r="F13" s="8">
        <v>41200</v>
      </c>
      <c r="G13" s="7" t="s">
        <v>112</v>
      </c>
      <c r="H13" s="7" t="s">
        <v>19</v>
      </c>
      <c r="I13" s="5" t="s">
        <v>91</v>
      </c>
    </row>
    <row r="14" spans="1:9" x14ac:dyDescent="0.15">
      <c r="A14" s="35"/>
      <c r="B14" s="10" t="s">
        <v>6</v>
      </c>
      <c r="C14" s="8">
        <v>41122</v>
      </c>
      <c r="D14" s="8">
        <v>41151</v>
      </c>
      <c r="E14" s="8"/>
      <c r="F14" s="8">
        <v>41200</v>
      </c>
      <c r="G14" s="7" t="s">
        <v>112</v>
      </c>
      <c r="H14" s="7" t="s">
        <v>19</v>
      </c>
      <c r="I14" s="5" t="s">
        <v>91</v>
      </c>
    </row>
    <row r="15" spans="1:9" x14ac:dyDescent="0.15">
      <c r="A15" s="35"/>
      <c r="B15" s="10" t="s">
        <v>39</v>
      </c>
      <c r="C15" s="8">
        <v>41122</v>
      </c>
      <c r="D15" s="8">
        <v>41151</v>
      </c>
      <c r="E15" s="8"/>
      <c r="F15" s="8">
        <v>41200</v>
      </c>
      <c r="G15" s="7" t="s">
        <v>112</v>
      </c>
      <c r="H15" s="7" t="s">
        <v>19</v>
      </c>
      <c r="I15" s="5" t="s">
        <v>91</v>
      </c>
    </row>
    <row r="16" spans="1:9" x14ac:dyDescent="0.15">
      <c r="A16" s="35"/>
      <c r="B16" s="5" t="s">
        <v>40</v>
      </c>
      <c r="C16" s="8">
        <v>41122</v>
      </c>
      <c r="D16" s="8">
        <v>41151</v>
      </c>
      <c r="E16" s="8"/>
      <c r="F16" s="8">
        <v>41200</v>
      </c>
      <c r="G16" s="7" t="s">
        <v>112</v>
      </c>
      <c r="H16" s="7" t="s">
        <v>19</v>
      </c>
      <c r="I16" s="5" t="s">
        <v>91</v>
      </c>
    </row>
    <row r="17" spans="1:9" x14ac:dyDescent="0.15">
      <c r="A17" s="35"/>
      <c r="B17" s="10" t="s">
        <v>89</v>
      </c>
      <c r="C17" s="8">
        <v>41244</v>
      </c>
      <c r="D17" s="8">
        <v>74144</v>
      </c>
      <c r="E17" s="8"/>
      <c r="F17" s="8">
        <v>41271</v>
      </c>
      <c r="G17" s="7" t="s">
        <v>113</v>
      </c>
      <c r="H17" s="7" t="s">
        <v>19</v>
      </c>
      <c r="I17" s="5" t="s">
        <v>91</v>
      </c>
    </row>
    <row r="18" spans="1:9" x14ac:dyDescent="0.15">
      <c r="A18" s="35"/>
      <c r="B18" s="5" t="s">
        <v>90</v>
      </c>
      <c r="C18" s="8">
        <v>41244</v>
      </c>
      <c r="D18" s="8">
        <v>74144</v>
      </c>
      <c r="E18" s="8"/>
      <c r="F18" s="8">
        <v>41271</v>
      </c>
      <c r="G18" s="7" t="s">
        <v>113</v>
      </c>
      <c r="H18" s="7" t="s">
        <v>19</v>
      </c>
      <c r="I18" s="5" t="s">
        <v>91</v>
      </c>
    </row>
    <row r="19" spans="1:9" x14ac:dyDescent="0.15">
      <c r="A19" s="35" t="s">
        <v>28</v>
      </c>
      <c r="B19" s="10" t="s">
        <v>41</v>
      </c>
      <c r="C19" s="8">
        <v>41160</v>
      </c>
      <c r="D19" s="8">
        <v>41161</v>
      </c>
      <c r="E19" s="8"/>
      <c r="F19" s="8">
        <v>41200</v>
      </c>
      <c r="G19" s="7" t="s">
        <v>112</v>
      </c>
      <c r="H19" s="7" t="s">
        <v>19</v>
      </c>
      <c r="I19" s="5" t="s">
        <v>91</v>
      </c>
    </row>
    <row r="20" spans="1:9" x14ac:dyDescent="0.15">
      <c r="A20" s="35"/>
      <c r="B20" s="10" t="s">
        <v>42</v>
      </c>
      <c r="C20" s="8">
        <v>41161</v>
      </c>
      <c r="D20" s="8">
        <v>41162</v>
      </c>
      <c r="E20" s="8"/>
      <c r="F20" s="8">
        <v>41200</v>
      </c>
      <c r="G20" s="7" t="s">
        <v>112</v>
      </c>
      <c r="H20" s="7" t="s">
        <v>19</v>
      </c>
      <c r="I20" s="5" t="s">
        <v>91</v>
      </c>
    </row>
    <row r="21" spans="1:9" x14ac:dyDescent="0.15">
      <c r="A21" s="35"/>
      <c r="B21" s="5" t="s">
        <v>70</v>
      </c>
      <c r="C21" s="8">
        <v>41159</v>
      </c>
      <c r="D21" s="8">
        <v>41160</v>
      </c>
      <c r="E21" s="8"/>
      <c r="F21" s="8">
        <v>41200</v>
      </c>
      <c r="G21" s="7" t="s">
        <v>112</v>
      </c>
      <c r="H21" s="7" t="s">
        <v>19</v>
      </c>
      <c r="I21" s="5" t="s">
        <v>91</v>
      </c>
    </row>
    <row r="22" spans="1:9" x14ac:dyDescent="0.15">
      <c r="A22" s="35"/>
      <c r="B22" s="5" t="s">
        <v>71</v>
      </c>
      <c r="C22" s="8">
        <v>41199</v>
      </c>
      <c r="D22" s="8">
        <v>41208</v>
      </c>
      <c r="E22" s="8"/>
      <c r="F22" s="8">
        <v>41236</v>
      </c>
      <c r="G22" s="7" t="s">
        <v>113</v>
      </c>
      <c r="H22" s="7" t="s">
        <v>19</v>
      </c>
      <c r="I22" s="5" t="s">
        <v>91</v>
      </c>
    </row>
    <row r="23" spans="1:9" x14ac:dyDescent="0.15">
      <c r="A23" s="35"/>
      <c r="B23" s="5" t="s">
        <v>93</v>
      </c>
      <c r="C23" s="8">
        <v>41214</v>
      </c>
      <c r="D23" s="8">
        <v>41243</v>
      </c>
      <c r="E23" s="8"/>
      <c r="F23" s="8">
        <v>41243</v>
      </c>
      <c r="G23" s="7" t="s">
        <v>113</v>
      </c>
      <c r="H23" s="27" t="s">
        <v>19</v>
      </c>
      <c r="I23" s="5" t="s">
        <v>91</v>
      </c>
    </row>
    <row r="24" spans="1:9" ht="22.5" x14ac:dyDescent="0.15">
      <c r="A24" s="35"/>
      <c r="B24" s="5" t="s">
        <v>87</v>
      </c>
      <c r="C24" s="8">
        <v>41244</v>
      </c>
      <c r="D24" s="8">
        <v>41273</v>
      </c>
      <c r="E24" s="8"/>
      <c r="F24" s="8"/>
      <c r="G24" s="8"/>
      <c r="H24" s="7" t="s">
        <v>19</v>
      </c>
      <c r="I24" s="5" t="s">
        <v>92</v>
      </c>
    </row>
    <row r="25" spans="1:9" ht="22.5" x14ac:dyDescent="0.15">
      <c r="A25" s="35"/>
      <c r="B25" s="10" t="s">
        <v>43</v>
      </c>
      <c r="C25" s="8">
        <v>41162</v>
      </c>
      <c r="D25" s="8">
        <v>41165</v>
      </c>
      <c r="E25" s="8"/>
      <c r="F25" s="8"/>
      <c r="G25" s="8"/>
      <c r="H25" s="7" t="s">
        <v>19</v>
      </c>
      <c r="I25" s="5" t="s">
        <v>92</v>
      </c>
    </row>
    <row r="26" spans="1:9" ht="22.5" x14ac:dyDescent="0.15">
      <c r="A26" s="35"/>
      <c r="B26" s="10" t="s">
        <v>44</v>
      </c>
      <c r="C26" s="8">
        <v>41166</v>
      </c>
      <c r="D26" s="8">
        <v>41190</v>
      </c>
      <c r="E26" s="8"/>
      <c r="F26" s="8"/>
      <c r="G26" s="8"/>
      <c r="H26" s="7" t="s">
        <v>19</v>
      </c>
      <c r="I26" s="5" t="s">
        <v>92</v>
      </c>
    </row>
    <row r="27" spans="1:9" ht="22.5" x14ac:dyDescent="0.15">
      <c r="A27" s="35"/>
      <c r="B27" s="5" t="s">
        <v>66</v>
      </c>
      <c r="C27" s="8">
        <v>41192</v>
      </c>
      <c r="D27" s="8">
        <v>41204</v>
      </c>
      <c r="E27" s="8"/>
      <c r="F27" s="8"/>
      <c r="G27" s="8"/>
      <c r="H27" s="7" t="s">
        <v>19</v>
      </c>
      <c r="I27" s="5" t="s">
        <v>92</v>
      </c>
    </row>
    <row r="28" spans="1:9" ht="22.5" x14ac:dyDescent="0.15">
      <c r="A28" s="35"/>
      <c r="B28" s="5" t="s">
        <v>67</v>
      </c>
      <c r="C28" s="8">
        <v>41204</v>
      </c>
      <c r="D28" s="8">
        <v>41208</v>
      </c>
      <c r="E28" s="8"/>
      <c r="F28" s="8"/>
      <c r="G28" s="8"/>
      <c r="H28" s="7" t="s">
        <v>19</v>
      </c>
      <c r="I28" s="5" t="s">
        <v>92</v>
      </c>
    </row>
    <row r="29" spans="1:9" ht="22.5" x14ac:dyDescent="0.15">
      <c r="A29" s="35"/>
      <c r="B29" s="5" t="s">
        <v>68</v>
      </c>
      <c r="C29" s="8">
        <v>41194</v>
      </c>
      <c r="D29" s="8">
        <v>41208</v>
      </c>
      <c r="E29" s="8"/>
      <c r="F29" s="8"/>
      <c r="G29" s="8"/>
      <c r="H29" s="7" t="s">
        <v>19</v>
      </c>
      <c r="I29" s="5" t="s">
        <v>92</v>
      </c>
    </row>
    <row r="30" spans="1:9" ht="22.5" x14ac:dyDescent="0.15">
      <c r="A30" s="35"/>
      <c r="B30" s="10" t="s">
        <v>72</v>
      </c>
      <c r="C30" s="8">
        <v>41214</v>
      </c>
      <c r="D30" s="7">
        <v>41243</v>
      </c>
      <c r="E30" s="7"/>
      <c r="F30" s="7"/>
      <c r="G30" s="7"/>
      <c r="H30" s="7" t="s">
        <v>19</v>
      </c>
      <c r="I30" s="5" t="s">
        <v>92</v>
      </c>
    </row>
    <row r="31" spans="1:9" ht="22.5" x14ac:dyDescent="0.15">
      <c r="A31" s="35"/>
      <c r="B31" s="16" t="s">
        <v>79</v>
      </c>
      <c r="C31" s="8">
        <v>41220</v>
      </c>
      <c r="D31" s="7">
        <v>41229</v>
      </c>
      <c r="E31" s="7"/>
      <c r="F31" s="7"/>
      <c r="G31" s="7"/>
      <c r="H31" s="7" t="s">
        <v>19</v>
      </c>
      <c r="I31" s="5" t="s">
        <v>92</v>
      </c>
    </row>
    <row r="32" spans="1:9" ht="22.5" x14ac:dyDescent="0.15">
      <c r="A32" s="35"/>
      <c r="B32" s="16" t="s">
        <v>77</v>
      </c>
      <c r="C32" s="8">
        <v>41235</v>
      </c>
      <c r="D32" s="7">
        <v>41243</v>
      </c>
      <c r="E32" s="7"/>
      <c r="F32" s="7"/>
      <c r="G32" s="7"/>
      <c r="H32" s="7" t="s">
        <v>19</v>
      </c>
      <c r="I32" s="5" t="s">
        <v>92</v>
      </c>
    </row>
    <row r="33" spans="1:11" ht="22.5" x14ac:dyDescent="0.15">
      <c r="A33" s="35"/>
      <c r="B33" s="16" t="s">
        <v>80</v>
      </c>
      <c r="C33" s="8">
        <v>41220</v>
      </c>
      <c r="D33" s="7">
        <v>41234</v>
      </c>
      <c r="E33" s="7"/>
      <c r="F33" s="7"/>
      <c r="G33" s="7"/>
      <c r="H33" s="7" t="s">
        <v>19</v>
      </c>
      <c r="I33" s="5" t="s">
        <v>92</v>
      </c>
    </row>
    <row r="34" spans="1:11" ht="22.5" x14ac:dyDescent="0.15">
      <c r="A34" s="35"/>
      <c r="B34" s="16" t="s">
        <v>78</v>
      </c>
      <c r="C34" s="8">
        <v>41229</v>
      </c>
      <c r="D34" s="7">
        <v>41243</v>
      </c>
      <c r="E34" s="7"/>
      <c r="F34" s="7"/>
      <c r="G34" s="7"/>
      <c r="H34" s="7" t="s">
        <v>19</v>
      </c>
      <c r="I34" s="5" t="s">
        <v>92</v>
      </c>
    </row>
    <row r="35" spans="1:11" ht="22.5" x14ac:dyDescent="0.15">
      <c r="A35" s="35"/>
      <c r="B35" s="5" t="s">
        <v>73</v>
      </c>
      <c r="C35" s="8">
        <v>41214</v>
      </c>
      <c r="D35" s="7">
        <v>41243</v>
      </c>
      <c r="E35" s="7"/>
      <c r="F35" s="7"/>
      <c r="G35" s="7"/>
      <c r="H35" s="7" t="s">
        <v>19</v>
      </c>
      <c r="I35" s="5" t="s">
        <v>92</v>
      </c>
    </row>
    <row r="36" spans="1:11" x14ac:dyDescent="0.15">
      <c r="A36" s="35"/>
      <c r="B36" s="5" t="s">
        <v>74</v>
      </c>
      <c r="C36" s="7" t="s">
        <v>2</v>
      </c>
      <c r="D36" s="7"/>
      <c r="E36" s="7"/>
      <c r="F36" s="7"/>
      <c r="G36" s="7"/>
      <c r="H36" s="7" t="s">
        <v>22</v>
      </c>
      <c r="I36" s="5"/>
    </row>
    <row r="37" spans="1:11" x14ac:dyDescent="0.15">
      <c r="A37" s="35"/>
      <c r="B37" s="5" t="s">
        <v>75</v>
      </c>
      <c r="C37" s="7" t="s">
        <v>2</v>
      </c>
      <c r="D37" s="7"/>
      <c r="E37" s="7"/>
      <c r="F37" s="7"/>
      <c r="G37" s="7"/>
      <c r="H37" s="7" t="s">
        <v>22</v>
      </c>
      <c r="I37" s="5"/>
    </row>
    <row r="38" spans="1:11" x14ac:dyDescent="0.15">
      <c r="A38" s="35"/>
      <c r="B38" s="5" t="s">
        <v>119</v>
      </c>
      <c r="C38" s="7"/>
      <c r="D38" s="7"/>
      <c r="E38" s="7"/>
      <c r="F38" s="7"/>
      <c r="G38" s="7"/>
      <c r="H38" s="7"/>
      <c r="I38" s="5"/>
    </row>
    <row r="39" spans="1:11" x14ac:dyDescent="0.15">
      <c r="A39" s="35"/>
      <c r="B39" s="5" t="s">
        <v>115</v>
      </c>
      <c r="C39" s="30"/>
      <c r="D39" s="30"/>
      <c r="E39" s="7">
        <v>41289</v>
      </c>
      <c r="F39" s="7">
        <v>41305</v>
      </c>
      <c r="G39" s="7" t="s">
        <v>118</v>
      </c>
      <c r="H39" s="7"/>
      <c r="I39" s="5"/>
      <c r="K39" s="33" t="s">
        <v>126</v>
      </c>
    </row>
    <row r="40" spans="1:11" x14ac:dyDescent="0.15">
      <c r="A40" s="35"/>
      <c r="B40" s="5" t="s">
        <v>116</v>
      </c>
      <c r="C40" s="30"/>
      <c r="D40" s="30"/>
      <c r="E40" s="7">
        <v>41294</v>
      </c>
      <c r="F40" s="7">
        <v>41306</v>
      </c>
      <c r="G40" s="7" t="s">
        <v>118</v>
      </c>
      <c r="H40" s="7"/>
      <c r="I40" s="5"/>
    </row>
    <row r="41" spans="1:11" x14ac:dyDescent="0.15">
      <c r="A41" s="35"/>
      <c r="B41" s="11" t="s">
        <v>117</v>
      </c>
      <c r="C41" s="31"/>
      <c r="D41" s="31"/>
      <c r="E41" s="7">
        <v>41284</v>
      </c>
      <c r="F41" s="29"/>
      <c r="G41" s="7" t="s">
        <v>118</v>
      </c>
      <c r="H41" s="29"/>
      <c r="I41" s="29"/>
    </row>
    <row r="42" spans="1:11" ht="22.5" x14ac:dyDescent="0.15">
      <c r="A42" s="35" t="s">
        <v>29</v>
      </c>
      <c r="B42" s="5" t="s">
        <v>7</v>
      </c>
      <c r="C42" s="7" t="s">
        <v>2</v>
      </c>
      <c r="D42" s="8"/>
      <c r="E42" s="8"/>
      <c r="F42" s="8"/>
      <c r="G42" s="8"/>
      <c r="H42" s="7" t="s">
        <v>23</v>
      </c>
      <c r="I42" s="5" t="s">
        <v>24</v>
      </c>
    </row>
    <row r="43" spans="1:11" ht="22.5" x14ac:dyDescent="0.15">
      <c r="A43" s="35"/>
      <c r="B43" s="5" t="s">
        <v>86</v>
      </c>
      <c r="C43" s="8">
        <v>41244</v>
      </c>
      <c r="D43" s="8">
        <v>41274</v>
      </c>
      <c r="E43" s="8"/>
      <c r="F43" s="8"/>
      <c r="G43" s="8"/>
      <c r="H43" s="27" t="s">
        <v>19</v>
      </c>
      <c r="I43" s="5" t="s">
        <v>94</v>
      </c>
    </row>
    <row r="44" spans="1:11" x14ac:dyDescent="0.15">
      <c r="A44" s="35"/>
      <c r="B44" s="5" t="s">
        <v>82</v>
      </c>
      <c r="C44" s="7" t="s">
        <v>2</v>
      </c>
      <c r="D44" s="8"/>
      <c r="E44" s="8"/>
      <c r="F44" s="8"/>
      <c r="G44" s="8"/>
      <c r="H44" s="27" t="s">
        <v>22</v>
      </c>
      <c r="I44" s="5" t="s">
        <v>95</v>
      </c>
    </row>
    <row r="45" spans="1:11" ht="22.5" x14ac:dyDescent="0.15">
      <c r="A45" s="35"/>
      <c r="B45" s="5" t="s">
        <v>83</v>
      </c>
      <c r="C45" s="7" t="s">
        <v>2</v>
      </c>
      <c r="D45" s="8"/>
      <c r="E45" s="8"/>
      <c r="F45" s="8"/>
      <c r="G45" s="8"/>
      <c r="H45" s="27" t="s">
        <v>19</v>
      </c>
      <c r="I45" s="5" t="s">
        <v>94</v>
      </c>
    </row>
    <row r="46" spans="1:11" x14ac:dyDescent="0.15">
      <c r="A46" s="35"/>
      <c r="B46" s="5" t="s">
        <v>84</v>
      </c>
      <c r="C46" s="8">
        <v>41192</v>
      </c>
      <c r="D46" s="8">
        <v>41194</v>
      </c>
      <c r="E46" s="8"/>
      <c r="F46" s="8"/>
      <c r="G46" s="8"/>
      <c r="H46" s="7" t="s">
        <v>20</v>
      </c>
      <c r="I46" s="5" t="s">
        <v>91</v>
      </c>
    </row>
    <row r="47" spans="1:11" x14ac:dyDescent="0.15">
      <c r="A47" s="35"/>
      <c r="B47" s="10" t="s">
        <v>62</v>
      </c>
      <c r="C47" s="7" t="s">
        <v>2</v>
      </c>
      <c r="D47" s="8"/>
      <c r="E47" s="8"/>
      <c r="F47" s="8"/>
      <c r="G47" s="8"/>
      <c r="H47" s="7" t="s">
        <v>23</v>
      </c>
      <c r="I47" s="9"/>
    </row>
    <row r="48" spans="1:11" ht="22.5" x14ac:dyDescent="0.15">
      <c r="A48" s="35"/>
      <c r="B48" s="5" t="s">
        <v>85</v>
      </c>
      <c r="C48" s="7" t="s">
        <v>2</v>
      </c>
      <c r="D48" s="7"/>
      <c r="E48" s="7"/>
      <c r="F48" s="7"/>
      <c r="G48" s="7"/>
      <c r="H48" s="7" t="s">
        <v>23</v>
      </c>
      <c r="I48" s="9"/>
    </row>
    <row r="49" spans="1:9" x14ac:dyDescent="0.15">
      <c r="A49" s="35"/>
      <c r="B49" s="12" t="s">
        <v>76</v>
      </c>
      <c r="C49" s="8"/>
      <c r="D49" s="8"/>
      <c r="E49" s="8"/>
      <c r="F49" s="8"/>
      <c r="G49" s="8"/>
      <c r="H49" s="7" t="s">
        <v>23</v>
      </c>
      <c r="I49" s="9"/>
    </row>
    <row r="50" spans="1:9" ht="22.5" x14ac:dyDescent="0.15">
      <c r="A50" s="35" t="s">
        <v>30</v>
      </c>
      <c r="B50" s="5" t="s">
        <v>8</v>
      </c>
      <c r="C50" s="8">
        <v>41244</v>
      </c>
      <c r="D50" s="8">
        <v>41273</v>
      </c>
      <c r="E50" s="8"/>
      <c r="F50" s="8"/>
      <c r="G50" s="8"/>
      <c r="H50" s="27" t="s">
        <v>19</v>
      </c>
      <c r="I50" s="5" t="s">
        <v>92</v>
      </c>
    </row>
    <row r="51" spans="1:9" ht="22.5" x14ac:dyDescent="0.15">
      <c r="A51" s="35"/>
      <c r="B51" s="5" t="s">
        <v>58</v>
      </c>
      <c r="C51" s="8">
        <v>41244</v>
      </c>
      <c r="D51" s="8">
        <v>41273</v>
      </c>
      <c r="E51" s="8"/>
      <c r="F51" s="8"/>
      <c r="G51" s="8"/>
      <c r="H51" s="27" t="s">
        <v>19</v>
      </c>
      <c r="I51" s="5" t="s">
        <v>92</v>
      </c>
    </row>
    <row r="52" spans="1:9" ht="22.5" x14ac:dyDescent="0.15">
      <c r="A52" s="35"/>
      <c r="B52" s="5" t="s">
        <v>59</v>
      </c>
      <c r="C52" s="8">
        <v>41244</v>
      </c>
      <c r="D52" s="8">
        <v>41273</v>
      </c>
      <c r="E52" s="8"/>
      <c r="F52" s="8"/>
      <c r="G52" s="8"/>
      <c r="H52" s="27" t="s">
        <v>19</v>
      </c>
      <c r="I52" s="5" t="s">
        <v>92</v>
      </c>
    </row>
    <row r="53" spans="1:9" ht="22.5" x14ac:dyDescent="0.15">
      <c r="A53" s="35"/>
      <c r="B53" s="5" t="s">
        <v>60</v>
      </c>
      <c r="C53" s="8">
        <v>41244</v>
      </c>
      <c r="D53" s="8">
        <v>41273</v>
      </c>
      <c r="E53" s="8"/>
      <c r="F53" s="8"/>
      <c r="G53" s="8"/>
      <c r="H53" s="27" t="s">
        <v>19</v>
      </c>
      <c r="I53" s="5" t="s">
        <v>92</v>
      </c>
    </row>
    <row r="54" spans="1:9" ht="22.5" x14ac:dyDescent="0.15">
      <c r="A54" s="35"/>
      <c r="B54" s="5" t="s">
        <v>61</v>
      </c>
      <c r="C54" s="8">
        <v>41244</v>
      </c>
      <c r="D54" s="8">
        <v>41273</v>
      </c>
      <c r="E54" s="8"/>
      <c r="F54" s="8"/>
      <c r="G54" s="8"/>
      <c r="H54" s="27" t="s">
        <v>19</v>
      </c>
      <c r="I54" s="5" t="s">
        <v>92</v>
      </c>
    </row>
    <row r="55" spans="1:9" ht="22.5" x14ac:dyDescent="0.15">
      <c r="A55" s="35" t="s">
        <v>31</v>
      </c>
      <c r="B55" s="5" t="s">
        <v>9</v>
      </c>
      <c r="C55" s="8">
        <v>41244</v>
      </c>
      <c r="D55" s="8">
        <v>41294</v>
      </c>
      <c r="E55" s="8"/>
      <c r="F55" s="8"/>
      <c r="G55" s="8"/>
      <c r="H55" s="7" t="s">
        <v>19</v>
      </c>
      <c r="I55" s="5" t="s">
        <v>92</v>
      </c>
    </row>
    <row r="56" spans="1:9" ht="22.5" x14ac:dyDescent="0.15">
      <c r="A56" s="35"/>
      <c r="B56" s="11" t="s">
        <v>45</v>
      </c>
      <c r="C56" s="8">
        <v>41244</v>
      </c>
      <c r="D56" s="8">
        <v>41294</v>
      </c>
      <c r="E56" s="8"/>
      <c r="F56" s="8"/>
      <c r="G56" s="8"/>
      <c r="H56" s="7" t="s">
        <v>19</v>
      </c>
      <c r="I56" s="5" t="s">
        <v>92</v>
      </c>
    </row>
    <row r="57" spans="1:9" ht="22.5" x14ac:dyDescent="0.15">
      <c r="A57" s="35"/>
      <c r="B57" s="10" t="s">
        <v>63</v>
      </c>
      <c r="C57" s="8">
        <v>41166</v>
      </c>
      <c r="D57" s="8">
        <v>41168</v>
      </c>
      <c r="E57" s="8"/>
      <c r="F57" s="8"/>
      <c r="G57" s="8"/>
      <c r="H57" s="7" t="s">
        <v>19</v>
      </c>
      <c r="I57" s="5" t="s">
        <v>92</v>
      </c>
    </row>
    <row r="58" spans="1:9" x14ac:dyDescent="0.15">
      <c r="A58" s="35" t="s">
        <v>33</v>
      </c>
      <c r="B58" s="10" t="s">
        <v>46</v>
      </c>
      <c r="C58" s="8">
        <v>41275</v>
      </c>
      <c r="D58" s="8">
        <v>41304</v>
      </c>
      <c r="E58" s="8"/>
      <c r="F58" s="8"/>
      <c r="G58" s="8"/>
      <c r="H58" s="7" t="s">
        <v>23</v>
      </c>
      <c r="I58" s="5" t="s">
        <v>95</v>
      </c>
    </row>
    <row r="59" spans="1:9" x14ac:dyDescent="0.15">
      <c r="A59" s="35"/>
      <c r="B59" s="10" t="s">
        <v>10</v>
      </c>
      <c r="C59" s="8">
        <v>41275</v>
      </c>
      <c r="D59" s="8">
        <v>41304</v>
      </c>
      <c r="E59" s="8"/>
      <c r="F59" s="8"/>
      <c r="G59" s="8"/>
      <c r="H59" s="7" t="s">
        <v>23</v>
      </c>
      <c r="I59" s="5" t="s">
        <v>95</v>
      </c>
    </row>
    <row r="60" spans="1:9" ht="22.5" x14ac:dyDescent="0.15">
      <c r="A60" s="35"/>
      <c r="B60" s="5" t="s">
        <v>47</v>
      </c>
      <c r="C60" s="8">
        <v>41275</v>
      </c>
      <c r="D60" s="8">
        <v>40938</v>
      </c>
      <c r="E60" s="8"/>
      <c r="F60" s="8"/>
      <c r="G60" s="8"/>
      <c r="H60" s="7" t="s">
        <v>19</v>
      </c>
      <c r="I60" s="5" t="s">
        <v>92</v>
      </c>
    </row>
    <row r="61" spans="1:9" ht="22.5" x14ac:dyDescent="0.15">
      <c r="A61" s="35"/>
      <c r="B61" s="13" t="s">
        <v>48</v>
      </c>
      <c r="C61" s="8">
        <v>41275</v>
      </c>
      <c r="D61" s="8">
        <v>41304</v>
      </c>
      <c r="E61" s="8"/>
      <c r="F61" s="8"/>
      <c r="G61" s="8"/>
      <c r="H61" s="7" t="s">
        <v>23</v>
      </c>
      <c r="I61" s="5" t="s">
        <v>95</v>
      </c>
    </row>
    <row r="62" spans="1:9" x14ac:dyDescent="0.15">
      <c r="A62" s="44" t="s">
        <v>32</v>
      </c>
      <c r="B62" s="5" t="s">
        <v>49</v>
      </c>
      <c r="C62" s="8">
        <v>41122</v>
      </c>
      <c r="D62" s="8">
        <v>41151</v>
      </c>
      <c r="E62" s="8"/>
      <c r="F62" s="8">
        <v>41151</v>
      </c>
      <c r="G62" s="7" t="s">
        <v>112</v>
      </c>
      <c r="H62" s="7" t="s">
        <v>19</v>
      </c>
      <c r="I62" s="5" t="s">
        <v>91</v>
      </c>
    </row>
    <row r="63" spans="1:9" x14ac:dyDescent="0.15">
      <c r="A63" s="45"/>
      <c r="B63" s="5" t="s">
        <v>50</v>
      </c>
      <c r="C63" s="8">
        <v>41122</v>
      </c>
      <c r="D63" s="8">
        <v>41151</v>
      </c>
      <c r="E63" s="8"/>
      <c r="F63" s="8">
        <v>41151</v>
      </c>
      <c r="G63" s="7" t="s">
        <v>112</v>
      </c>
      <c r="H63" s="7" t="s">
        <v>19</v>
      </c>
      <c r="I63" s="5" t="s">
        <v>91</v>
      </c>
    </row>
    <row r="64" spans="1:9" x14ac:dyDescent="0.15">
      <c r="A64" s="45"/>
      <c r="B64" s="5" t="s">
        <v>51</v>
      </c>
      <c r="C64" s="8">
        <v>41122</v>
      </c>
      <c r="D64" s="8">
        <v>41151</v>
      </c>
      <c r="E64" s="8"/>
      <c r="F64" s="8">
        <v>41151</v>
      </c>
      <c r="G64" s="7" t="s">
        <v>112</v>
      </c>
      <c r="H64" s="7" t="s">
        <v>19</v>
      </c>
      <c r="I64" s="5" t="s">
        <v>91</v>
      </c>
    </row>
    <row r="65" spans="1:9" x14ac:dyDescent="0.15">
      <c r="A65" s="45"/>
      <c r="B65" s="5" t="s">
        <v>52</v>
      </c>
      <c r="C65" s="8">
        <v>41122</v>
      </c>
      <c r="D65" s="8">
        <v>41151</v>
      </c>
      <c r="E65" s="8"/>
      <c r="F65" s="8">
        <v>41151</v>
      </c>
      <c r="G65" s="7" t="s">
        <v>112</v>
      </c>
      <c r="H65" s="7" t="s">
        <v>19</v>
      </c>
      <c r="I65" s="5" t="s">
        <v>91</v>
      </c>
    </row>
    <row r="66" spans="1:9" x14ac:dyDescent="0.15">
      <c r="A66" s="45"/>
      <c r="B66" s="5" t="s">
        <v>53</v>
      </c>
      <c r="C66" s="8">
        <v>41122</v>
      </c>
      <c r="D66" s="8">
        <v>41151</v>
      </c>
      <c r="E66" s="8"/>
      <c r="F66" s="8">
        <v>41151</v>
      </c>
      <c r="G66" s="7" t="s">
        <v>112</v>
      </c>
      <c r="H66" s="7" t="s">
        <v>19</v>
      </c>
      <c r="I66" s="5" t="s">
        <v>91</v>
      </c>
    </row>
    <row r="67" spans="1:9" ht="22.5" x14ac:dyDescent="0.15">
      <c r="A67" s="45"/>
      <c r="B67" s="5" t="s">
        <v>54</v>
      </c>
      <c r="C67" s="8">
        <v>41165</v>
      </c>
      <c r="D67" s="8">
        <v>41166</v>
      </c>
      <c r="E67" s="8"/>
      <c r="F67" s="8"/>
      <c r="G67" s="8"/>
      <c r="H67" s="7" t="s">
        <v>19</v>
      </c>
      <c r="I67" s="5" t="s">
        <v>92</v>
      </c>
    </row>
    <row r="68" spans="1:9" x14ac:dyDescent="0.15">
      <c r="A68" s="46"/>
      <c r="B68" s="5" t="s">
        <v>55</v>
      </c>
      <c r="C68" s="7" t="s">
        <v>2</v>
      </c>
      <c r="D68" s="8"/>
      <c r="E68" s="8"/>
      <c r="F68" s="8"/>
      <c r="G68" s="8"/>
      <c r="H68" s="7" t="s">
        <v>19</v>
      </c>
      <c r="I68" s="5" t="s">
        <v>125</v>
      </c>
    </row>
    <row r="69" spans="1:9" x14ac:dyDescent="0.15">
      <c r="A69" s="35" t="s">
        <v>102</v>
      </c>
      <c r="B69" s="5"/>
      <c r="C69" s="7">
        <v>41334</v>
      </c>
      <c r="D69" s="8">
        <v>41361</v>
      </c>
      <c r="E69" s="8"/>
      <c r="F69" s="8"/>
      <c r="G69" s="8"/>
      <c r="H69" s="7" t="s">
        <v>23</v>
      </c>
      <c r="I69" s="5" t="s">
        <v>96</v>
      </c>
    </row>
    <row r="70" spans="1:9" x14ac:dyDescent="0.15">
      <c r="A70" s="35"/>
      <c r="B70" s="5"/>
      <c r="C70" s="7">
        <v>41334</v>
      </c>
      <c r="D70" s="8">
        <v>41361</v>
      </c>
      <c r="E70" s="8"/>
      <c r="F70" s="8"/>
      <c r="G70" s="8"/>
      <c r="H70" s="7" t="s">
        <v>23</v>
      </c>
      <c r="I70" s="5" t="s">
        <v>96</v>
      </c>
    </row>
    <row r="71" spans="1:9" x14ac:dyDescent="0.15">
      <c r="A71" s="35"/>
      <c r="B71" s="5"/>
      <c r="C71" s="7">
        <v>41334</v>
      </c>
      <c r="D71" s="8">
        <v>41361</v>
      </c>
      <c r="E71" s="8"/>
      <c r="F71" s="8"/>
      <c r="G71" s="8"/>
      <c r="H71" s="7" t="s">
        <v>23</v>
      </c>
      <c r="I71" s="5" t="s">
        <v>96</v>
      </c>
    </row>
  </sheetData>
  <mergeCells count="15">
    <mergeCell ref="H1:H2"/>
    <mergeCell ref="I1:I2"/>
    <mergeCell ref="A58:A61"/>
    <mergeCell ref="A62:A68"/>
    <mergeCell ref="A69:A71"/>
    <mergeCell ref="E1:F1"/>
    <mergeCell ref="G1:G2"/>
    <mergeCell ref="A3:A10"/>
    <mergeCell ref="A11:A18"/>
    <mergeCell ref="A19:A41"/>
    <mergeCell ref="A42:A49"/>
    <mergeCell ref="A50:A54"/>
    <mergeCell ref="A55:A57"/>
    <mergeCell ref="A1:B2"/>
    <mergeCell ref="C1:D1"/>
  </mergeCells>
  <phoneticPr fontId="2" type="noConversion"/>
  <conditionalFormatting sqref="H1:H40 H42:H71">
    <cfRule type="cellIs" dxfId="1" priority="1" operator="equal">
      <formula>"open"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斐讯SFC开发计划</vt:lpstr>
      <vt:lpstr>Sheet1</vt:lpstr>
      <vt:lpstr>SFC实施计划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杨胡春</cp:lastModifiedBy>
  <cp:lastPrinted>2012-10-17T02:35:21Z</cp:lastPrinted>
  <dcterms:created xsi:type="dcterms:W3CDTF">2011-09-01T06:44:53Z</dcterms:created>
  <dcterms:modified xsi:type="dcterms:W3CDTF">2013-02-25T03:10:09Z</dcterms:modified>
</cp:coreProperties>
</file>