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in\Personal\Tax\2018-2019\"/>
    </mc:Choice>
  </mc:AlternateContent>
  <bookViews>
    <workbookView xWindow="0" yWindow="0" windowWidth="26055" windowHeight="9825" tabRatio="737" activeTab="1"/>
  </bookViews>
  <sheets>
    <sheet name="INCOME" sheetId="2" r:id="rId1"/>
    <sheet name="EXPENSES" sheetId="1" r:id="rId2"/>
    <sheet name="Expense Summary" sheetId="3" state="hidden" r:id="rId3"/>
    <sheet name="Sheet1" sheetId="6" r:id="rId4"/>
  </sheets>
  <definedNames>
    <definedName name="_xlnm._FilterDatabase" localSheetId="1" hidden="1">EXPENSES!$A$8:$AB$49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I22" i="1"/>
  <c r="G12" i="2"/>
  <c r="H12" i="2"/>
  <c r="H15" i="2"/>
  <c r="G15" i="2"/>
  <c r="F15" i="2"/>
  <c r="G11" i="2"/>
  <c r="H11" i="2"/>
  <c r="G10" i="2"/>
  <c r="H10" i="2"/>
  <c r="G9" i="2"/>
  <c r="H9" i="2"/>
  <c r="G8" i="2"/>
  <c r="H8" i="2"/>
  <c r="H21" i="1"/>
  <c r="H23" i="1"/>
  <c r="H24" i="1"/>
  <c r="H25" i="1"/>
  <c r="H26" i="1"/>
  <c r="H27" i="1"/>
  <c r="H28" i="1"/>
  <c r="H29" i="1"/>
  <c r="H30" i="1"/>
  <c r="H31" i="1"/>
  <c r="H32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9" i="1"/>
  <c r="H10" i="1"/>
  <c r="H11" i="1"/>
  <c r="H12" i="1"/>
  <c r="H13" i="1"/>
  <c r="H14" i="1"/>
  <c r="H15" i="1"/>
  <c r="H16" i="1"/>
  <c r="H17" i="1"/>
  <c r="H18" i="1"/>
  <c r="H19" i="1"/>
  <c r="H51" i="1"/>
  <c r="I44" i="1"/>
  <c r="I9" i="1"/>
  <c r="I10" i="1"/>
  <c r="I34" i="1"/>
  <c r="I21" i="1"/>
  <c r="I48" i="1"/>
  <c r="I32" i="1"/>
  <c r="I19" i="1"/>
  <c r="I47" i="1"/>
  <c r="I46" i="1"/>
  <c r="I45" i="1"/>
  <c r="I31" i="1"/>
  <c r="I18" i="1"/>
  <c r="I43" i="1"/>
  <c r="I30" i="1"/>
  <c r="I17" i="1"/>
  <c r="I42" i="1"/>
  <c r="I29" i="1"/>
  <c r="I16" i="1"/>
  <c r="I41" i="1"/>
  <c r="I28" i="1"/>
  <c r="I15" i="1"/>
  <c r="I40" i="1"/>
  <c r="I27" i="1"/>
  <c r="I14" i="1"/>
  <c r="I39" i="1"/>
  <c r="I26" i="1"/>
  <c r="I13" i="1"/>
  <c r="I38" i="1"/>
  <c r="I25" i="1"/>
  <c r="I12" i="1"/>
  <c r="I37" i="1"/>
  <c r="I36" i="1"/>
  <c r="I11" i="1"/>
  <c r="I24" i="1"/>
  <c r="I23" i="1"/>
  <c r="I35" i="1"/>
  <c r="G7" i="2"/>
  <c r="H7" i="2"/>
  <c r="A4" i="1"/>
  <c r="A3" i="1"/>
  <c r="A2" i="1"/>
  <c r="A1" i="1"/>
  <c r="G51" i="1"/>
  <c r="I51" i="1"/>
</calcChain>
</file>

<file path=xl/sharedStrings.xml><?xml version="1.0" encoding="utf-8"?>
<sst xmlns="http://schemas.openxmlformats.org/spreadsheetml/2006/main" count="186" uniqueCount="86">
  <si>
    <t>Date</t>
  </si>
  <si>
    <t>Year</t>
  </si>
  <si>
    <t>Month</t>
  </si>
  <si>
    <t>Expense Type</t>
  </si>
  <si>
    <t>Expense Description</t>
  </si>
  <si>
    <t>Amount</t>
  </si>
  <si>
    <t>GST/HST</t>
  </si>
  <si>
    <t>Office(House) Rent</t>
  </si>
  <si>
    <t>Invoice#</t>
  </si>
  <si>
    <t>Income Description</t>
  </si>
  <si>
    <t>Total</t>
  </si>
  <si>
    <t>TOTAL</t>
  </si>
  <si>
    <t>PAYMENT METHOD</t>
  </si>
  <si>
    <t>Billing Date</t>
  </si>
  <si>
    <t>Received Date</t>
  </si>
  <si>
    <t>(You can get it from Bank Statement)</t>
  </si>
  <si>
    <t xml:space="preserve">List all the expenses except grocery </t>
  </si>
  <si>
    <t>Estimate Food Expenses if you don't have bills</t>
  </si>
  <si>
    <t>Expense</t>
  </si>
  <si>
    <t>per month</t>
  </si>
  <si>
    <t xml:space="preserve">Automobile Expense </t>
  </si>
  <si>
    <t>Bank Service Charges</t>
  </si>
  <si>
    <t>Internet Exp</t>
  </si>
  <si>
    <t>Meals and Entertainment</t>
  </si>
  <si>
    <t xml:space="preserve">Rent Expense </t>
  </si>
  <si>
    <t>Salary</t>
  </si>
  <si>
    <t xml:space="preserve">Telephone Expense </t>
  </si>
  <si>
    <t xml:space="preserve">Training Exp </t>
  </si>
  <si>
    <t xml:space="preserve">Travel Expense </t>
  </si>
  <si>
    <t>Furniture</t>
  </si>
  <si>
    <t>Office Expenses</t>
  </si>
  <si>
    <t>Laptop</t>
  </si>
  <si>
    <t xml:space="preserve">Total Expense </t>
  </si>
  <si>
    <t>12 months</t>
  </si>
  <si>
    <t>July16-Jun17</t>
  </si>
  <si>
    <t xml:space="preserve">Leased </t>
  </si>
  <si>
    <t>Financed</t>
  </si>
  <si>
    <t>fully paid</t>
  </si>
  <si>
    <t>personal name</t>
  </si>
  <si>
    <t>Company name</t>
  </si>
  <si>
    <t>No Car</t>
  </si>
  <si>
    <t>Renting</t>
  </si>
  <si>
    <t>Own</t>
  </si>
  <si>
    <t>Car is owned by  -&gt;</t>
  </si>
  <si>
    <t>Home  --&gt;</t>
  </si>
  <si>
    <t>company name: 9720910 Canada Inc.</t>
  </si>
  <si>
    <t>Director Name: Robin Mathai Babu</t>
  </si>
  <si>
    <t>Wife Name : Siji Ponnachan</t>
  </si>
  <si>
    <t>Telephone No: 647-236-6603</t>
  </si>
  <si>
    <t>NO CAR</t>
  </si>
  <si>
    <t>Chequing account</t>
  </si>
  <si>
    <t>Office Electricity bill</t>
  </si>
  <si>
    <t>Office Internet</t>
  </si>
  <si>
    <t>Office Internet bill</t>
  </si>
  <si>
    <t>Credit Card</t>
  </si>
  <si>
    <t>Phone</t>
  </si>
  <si>
    <t>Office Phone bill 1</t>
  </si>
  <si>
    <t>Meals Estimate</t>
  </si>
  <si>
    <t>Credit Card/Cash</t>
  </si>
  <si>
    <t>Travel</t>
  </si>
  <si>
    <t>Monthly Travel Estimate TTC</t>
  </si>
  <si>
    <t>Gift items</t>
  </si>
  <si>
    <t xml:space="preserve">Office Rent </t>
  </si>
  <si>
    <t>April</t>
  </si>
  <si>
    <t xml:space="preserve">Office Phone bill 2 </t>
  </si>
  <si>
    <t>Gifts items to clients estimate</t>
  </si>
  <si>
    <t>Miscellenous</t>
  </si>
  <si>
    <t>Other misc cash expenses estimate</t>
  </si>
  <si>
    <t>Cash</t>
  </si>
  <si>
    <t>Business Clothing</t>
  </si>
  <si>
    <t>Office Supplies</t>
  </si>
  <si>
    <t xml:space="preserve">Travel - Air </t>
  </si>
  <si>
    <t>McAfee Internet security</t>
  </si>
  <si>
    <t>Shoppers Drug mart</t>
  </si>
  <si>
    <t>Car Rental,Fuel and Parking Estimate</t>
  </si>
  <si>
    <t xml:space="preserve">Business Clothing </t>
  </si>
  <si>
    <t>Business Clothing estimate</t>
  </si>
  <si>
    <t>TalentNet 024</t>
  </si>
  <si>
    <t>TalentNet 025</t>
  </si>
  <si>
    <t>TalentNet 026</t>
  </si>
  <si>
    <t>TalentNet 027</t>
  </si>
  <si>
    <t>TalentNet 028</t>
  </si>
  <si>
    <t> 9,231.00</t>
  </si>
  <si>
    <t>Business Bank Balance as of  ---&gt; June 30, 2018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</si>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</sst>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4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43" fontId="0" fillId="2" borderId="1" xfId="1" applyFont="1" applyFill="1" applyBorder="1"/>
    <xf numFmtId="43" fontId="0" fillId="2" borderId="0" xfId="1" applyFont="1" applyFill="1" applyBorder="1"/>
    <xf numFmtId="43" fontId="0" fillId="2" borderId="2" xfId="1" applyFont="1" applyFill="1" applyBorder="1"/>
    <xf numFmtId="43" fontId="0" fillId="0" borderId="0" xfId="1" applyFont="1"/>
    <xf numFmtId="0" fontId="2" fillId="0" borderId="3" xfId="0" applyFont="1" applyBorder="1"/>
    <xf numFmtId="43" fontId="2" fillId="0" borderId="3" xfId="1" applyFont="1" applyBorder="1"/>
    <xf numFmtId="164" fontId="0" fillId="0" borderId="0" xfId="0" applyNumberFormat="1" applyBorder="1"/>
    <xf numFmtId="0" fontId="3" fillId="0" borderId="0" xfId="0" applyFont="1"/>
    <xf numFmtId="0" fontId="0" fillId="0" borderId="0" xfId="1" applyNumberFormat="1" applyFont="1"/>
    <xf numFmtId="0" fontId="2" fillId="0" borderId="1" xfId="0" applyFont="1" applyBorder="1"/>
    <xf numFmtId="0" fontId="0" fillId="0" borderId="1" xfId="0" applyBorder="1"/>
    <xf numFmtId="0" fontId="2" fillId="0" borderId="4" xfId="0" applyFont="1" applyBorder="1"/>
    <xf numFmtId="43" fontId="0" fillId="3" borderId="8" xfId="1" applyFont="1" applyFill="1" applyBorder="1"/>
    <xf numFmtId="43" fontId="0" fillId="4" borderId="9" xfId="1" applyFont="1" applyFill="1" applyBorder="1"/>
    <xf numFmtId="43" fontId="0" fillId="4" borderId="5" xfId="1" applyFont="1" applyFill="1" applyBorder="1"/>
    <xf numFmtId="43" fontId="0" fillId="4" borderId="10" xfId="1" applyFont="1" applyFill="1" applyBorder="1"/>
    <xf numFmtId="43" fontId="0" fillId="3" borderId="6" xfId="1" applyFont="1" applyFill="1" applyBorder="1"/>
    <xf numFmtId="43" fontId="0" fillId="0" borderId="7" xfId="1" applyFont="1" applyFill="1" applyBorder="1"/>
    <xf numFmtId="0" fontId="2" fillId="4" borderId="0" xfId="0" applyFont="1" applyFill="1"/>
    <xf numFmtId="43" fontId="0" fillId="4" borderId="0" xfId="1" applyFont="1" applyFill="1"/>
    <xf numFmtId="164" fontId="0" fillId="0" borderId="1" xfId="0" applyNumberFormat="1" applyBorder="1"/>
    <xf numFmtId="2" fontId="0" fillId="0" borderId="0" xfId="1" applyNumberFormat="1" applyFont="1"/>
    <xf numFmtId="2" fontId="0" fillId="4" borderId="0" xfId="1" applyNumberFormat="1" applyFont="1" applyFill="1"/>
    <xf numFmtId="2" fontId="0" fillId="2" borderId="1" xfId="1" applyNumberFormat="1" applyFont="1" applyFill="1" applyBorder="1"/>
    <xf numFmtId="2" fontId="2" fillId="0" borderId="3" xfId="1" applyNumberFormat="1" applyFont="1" applyBorder="1"/>
    <xf numFmtId="43" fontId="0" fillId="0" borderId="1" xfId="1" applyFont="1" applyBorder="1"/>
    <xf numFmtId="43" fontId="0" fillId="3" borderId="1" xfId="1" applyFont="1" applyFill="1" applyBorder="1"/>
    <xf numFmtId="43" fontId="0" fillId="0" borderId="0" xfId="0" applyNumberFormat="1"/>
    <xf numFmtId="43" fontId="0" fillId="0" borderId="0" xfId="1" applyFont="1" applyAlignment="1">
      <alignment wrapText="1"/>
    </xf>
    <xf numFmtId="43" fontId="2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18" sqref="J18"/>
    </sheetView>
  </sheetViews>
  <sheetFormatPr defaultRowHeight="15" x14ac:dyDescent="0.25"/>
  <cols>
    <col min="1" max="1" width="13.42578125" customWidth="1"/>
    <col min="2" max="2" width="5" bestFit="1" customWidth="1"/>
    <col min="4" max="4" width="13.42578125" bestFit="1" customWidth="1"/>
    <col min="5" max="5" width="23.85546875" customWidth="1"/>
    <col min="6" max="6" width="9.5703125" style="25" bestFit="1" customWidth="1"/>
    <col min="7" max="7" width="13.140625" style="7" customWidth="1"/>
    <col min="8" max="8" width="13.28515625" style="7" customWidth="1"/>
    <col min="9" max="9" width="19.28515625" customWidth="1"/>
  </cols>
  <sheetData>
    <row r="1" spans="1:9" x14ac:dyDescent="0.25">
      <c r="A1" s="11" t="s">
        <v>45</v>
      </c>
    </row>
    <row r="2" spans="1:9" x14ac:dyDescent="0.25">
      <c r="A2" s="11" t="s">
        <v>46</v>
      </c>
    </row>
    <row r="3" spans="1:9" x14ac:dyDescent="0.25">
      <c r="A3" s="11" t="s">
        <v>47</v>
      </c>
    </row>
    <row r="4" spans="1:9" x14ac:dyDescent="0.25">
      <c r="A4" t="s">
        <v>48</v>
      </c>
    </row>
    <row r="5" spans="1:9" x14ac:dyDescent="0.25">
      <c r="E5" s="22" t="s">
        <v>83</v>
      </c>
      <c r="F5" s="26"/>
      <c r="G5" s="23"/>
      <c r="H5" s="33" t="s">
        <v>82</v>
      </c>
    </row>
    <row r="6" spans="1:9" x14ac:dyDescent="0.25">
      <c r="A6" s="1" t="s">
        <v>13</v>
      </c>
      <c r="B6" s="1" t="s">
        <v>1</v>
      </c>
      <c r="C6" s="1" t="s">
        <v>2</v>
      </c>
      <c r="D6" s="1" t="s">
        <v>8</v>
      </c>
      <c r="E6" s="3" t="s">
        <v>9</v>
      </c>
      <c r="F6" s="27" t="s">
        <v>5</v>
      </c>
      <c r="G6" s="4" t="s">
        <v>6</v>
      </c>
      <c r="H6" s="4" t="s">
        <v>10</v>
      </c>
      <c r="I6" s="1" t="s">
        <v>14</v>
      </c>
    </row>
    <row r="7" spans="1:9" x14ac:dyDescent="0.25">
      <c r="A7" s="24">
        <v>43205</v>
      </c>
      <c r="B7" s="14">
        <v>2018</v>
      </c>
      <c r="C7" s="14">
        <v>4</v>
      </c>
      <c r="D7" s="14" t="s">
        <v>77</v>
      </c>
      <c r="E7" s="14" t="s">
        <v>77</v>
      </c>
      <c r="F7" s="14">
        <v>7764</v>
      </c>
      <c r="G7" s="29">
        <f t="shared" ref="G7" si="0">F7*0.13</f>
        <v>1009.32</v>
      </c>
      <c r="H7" s="30">
        <f t="shared" ref="H7" si="1">F7+G7</f>
        <v>8773.32</v>
      </c>
      <c r="I7" s="24">
        <v>43217</v>
      </c>
    </row>
    <row r="8" spans="1:9" x14ac:dyDescent="0.25">
      <c r="A8" s="24">
        <v>43220</v>
      </c>
      <c r="B8" s="14">
        <v>2018</v>
      </c>
      <c r="C8" s="14">
        <v>4</v>
      </c>
      <c r="D8" s="14" t="s">
        <v>78</v>
      </c>
      <c r="E8" s="14" t="s">
        <v>78</v>
      </c>
      <c r="F8" s="14">
        <v>7764</v>
      </c>
      <c r="G8" s="29">
        <f t="shared" ref="G8" si="2">F8*0.13</f>
        <v>1009.32</v>
      </c>
      <c r="H8" s="30">
        <f t="shared" ref="H8" si="3">F8+G8</f>
        <v>8773.32</v>
      </c>
      <c r="I8" s="24">
        <v>43231</v>
      </c>
    </row>
    <row r="9" spans="1:9" x14ac:dyDescent="0.25">
      <c r="A9" s="24">
        <v>43232</v>
      </c>
      <c r="B9" s="14">
        <v>2018</v>
      </c>
      <c r="C9" s="14">
        <v>5</v>
      </c>
      <c r="D9" s="14" t="s">
        <v>79</v>
      </c>
      <c r="E9" s="14" t="s">
        <v>79</v>
      </c>
      <c r="F9" s="14">
        <v>7764</v>
      </c>
      <c r="G9" s="29">
        <f t="shared" ref="G9" si="4">F9*0.13</f>
        <v>1009.32</v>
      </c>
      <c r="H9" s="30">
        <f t="shared" ref="H9" si="5">F9+G9</f>
        <v>8773.32</v>
      </c>
      <c r="I9" s="24">
        <v>43245</v>
      </c>
    </row>
    <row r="10" spans="1:9" x14ac:dyDescent="0.25">
      <c r="A10" s="24">
        <v>43246</v>
      </c>
      <c r="B10" s="14">
        <v>2018</v>
      </c>
      <c r="C10" s="14">
        <v>5</v>
      </c>
      <c r="D10" s="14" t="s">
        <v>80</v>
      </c>
      <c r="E10" s="14" t="s">
        <v>80</v>
      </c>
      <c r="F10" s="14">
        <v>4658</v>
      </c>
      <c r="G10" s="29">
        <f t="shared" ref="G10:G11" si="6">F10*0.13</f>
        <v>605.54000000000008</v>
      </c>
      <c r="H10" s="30">
        <f t="shared" ref="H10:H11" si="7">F10+G10</f>
        <v>5263.54</v>
      </c>
      <c r="I10" s="24">
        <v>43259</v>
      </c>
    </row>
    <row r="11" spans="1:9" x14ac:dyDescent="0.25">
      <c r="A11" s="24">
        <v>43263</v>
      </c>
      <c r="B11" s="14">
        <v>2018</v>
      </c>
      <c r="C11" s="14">
        <v>6</v>
      </c>
      <c r="D11" s="14" t="s">
        <v>81</v>
      </c>
      <c r="E11" s="14" t="s">
        <v>81</v>
      </c>
      <c r="F11" s="14">
        <v>7764</v>
      </c>
      <c r="G11" s="29">
        <f t="shared" si="6"/>
        <v>1009.32</v>
      </c>
      <c r="H11" s="30">
        <f t="shared" si="7"/>
        <v>8773.32</v>
      </c>
      <c r="I11" s="24">
        <v>43273</v>
      </c>
    </row>
    <row r="12" spans="1:9" x14ac:dyDescent="0.25">
      <c r="A12" s="24">
        <v>43281</v>
      </c>
      <c r="B12" s="14">
        <v>2018</v>
      </c>
      <c r="C12" s="14">
        <v>6</v>
      </c>
      <c r="D12" s="14" t="s">
        <v>81</v>
      </c>
      <c r="E12" s="14" t="s">
        <v>81</v>
      </c>
      <c r="F12" s="14">
        <v>7764</v>
      </c>
      <c r="G12" s="29">
        <f t="shared" ref="G12" si="8">F12*0.13</f>
        <v>1009.32</v>
      </c>
      <c r="H12" s="30">
        <f t="shared" ref="H12" si="9">F12+G12</f>
        <v>8773.32</v>
      </c>
      <c r="I12" s="24">
        <v>43287</v>
      </c>
    </row>
    <row r="13" spans="1:9" x14ac:dyDescent="0.25">
      <c r="A13" s="24"/>
      <c r="B13" s="14"/>
      <c r="C13" s="14"/>
      <c r="D13" s="14"/>
      <c r="E13" s="14"/>
      <c r="F13" s="14"/>
      <c r="G13" s="29"/>
      <c r="H13" s="30"/>
      <c r="I13" s="24"/>
    </row>
    <row r="14" spans="1:9" x14ac:dyDescent="0.25">
      <c r="A14" s="24"/>
      <c r="B14" s="14"/>
      <c r="C14" s="14"/>
      <c r="D14" s="14"/>
      <c r="E14" s="14"/>
      <c r="F14" s="14"/>
      <c r="G14" s="29"/>
      <c r="H14" s="30"/>
      <c r="I14" s="24"/>
    </row>
    <row r="15" spans="1:9" ht="15.75" thickBot="1" x14ac:dyDescent="0.3">
      <c r="A15" s="8"/>
      <c r="B15" s="8"/>
      <c r="C15" s="8"/>
      <c r="D15" s="8"/>
      <c r="E15" s="8"/>
      <c r="F15" s="28">
        <f>SUM(F7:F13)</f>
        <v>43478</v>
      </c>
      <c r="G15" s="28">
        <f>SUM(G7:G13)</f>
        <v>5652.1399999999994</v>
      </c>
      <c r="H15" s="28">
        <f>SUM(H7:H13)</f>
        <v>49130.14</v>
      </c>
      <c r="I15" s="24"/>
    </row>
    <row r="16" spans="1:9" ht="15.75" thickTop="1" x14ac:dyDescent="0.25">
      <c r="A1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A11" zoomScale="85" zoomScaleNormal="85" workbookViewId="0">
      <selection activeCell="L41" sqref="L41"/>
    </sheetView>
  </sheetViews>
  <sheetFormatPr defaultRowHeight="15" x14ac:dyDescent="0.25"/>
  <cols>
    <col min="1" max="1" width="10.28515625" bestFit="1" customWidth="1"/>
    <col min="4" max="4" width="23.7109375" bestFit="1" customWidth="1"/>
    <col min="5" max="5" width="32.7109375" bestFit="1" customWidth="1"/>
    <col min="6" max="6" width="21" customWidth="1"/>
    <col min="7" max="7" width="15.28515625" style="7" bestFit="1" customWidth="1"/>
    <col min="8" max="8" width="12.28515625" style="7" customWidth="1"/>
    <col min="9" max="9" width="10.5703125" style="7" bestFit="1" customWidth="1"/>
    <col min="11" max="11" width="9.5703125" bestFit="1" customWidth="1"/>
    <col min="26" max="26" width="14" hidden="1" customWidth="1"/>
    <col min="27" max="28" width="8.85546875" hidden="1" customWidth="1"/>
  </cols>
  <sheetData>
    <row r="1" spans="1:28" x14ac:dyDescent="0.25">
      <c r="A1" s="11" t="str">
        <f>INCOME!A1</f>
        <v>company name: 9720910 Canada Inc.</v>
      </c>
      <c r="F1" s="7"/>
      <c r="G1" s="12"/>
      <c r="I1"/>
      <c r="Z1" t="s">
        <v>40</v>
      </c>
      <c r="AB1" t="s">
        <v>41</v>
      </c>
    </row>
    <row r="2" spans="1:28" x14ac:dyDescent="0.25">
      <c r="A2" s="11" t="str">
        <f>INCOME!A2</f>
        <v>Director Name: Robin Mathai Babu</v>
      </c>
      <c r="F2" s="7"/>
      <c r="I2"/>
      <c r="Z2" t="s">
        <v>38</v>
      </c>
      <c r="AA2" t="s">
        <v>35</v>
      </c>
      <c r="AB2" t="s">
        <v>42</v>
      </c>
    </row>
    <row r="3" spans="1:28" x14ac:dyDescent="0.25">
      <c r="A3" s="11" t="str">
        <f>INCOME!A3</f>
        <v>Wife Name : Siji Ponnachan</v>
      </c>
      <c r="F3" s="7"/>
      <c r="I3"/>
      <c r="Z3" t="s">
        <v>39</v>
      </c>
      <c r="AA3" t="s">
        <v>36</v>
      </c>
    </row>
    <row r="4" spans="1:28" ht="15.75" thickBot="1" x14ac:dyDescent="0.3">
      <c r="A4" s="11" t="str">
        <f>INCOME!A4</f>
        <v>Telephone No: 647-236-6603</v>
      </c>
      <c r="F4" s="7"/>
      <c r="I4"/>
      <c r="AA4" t="s">
        <v>37</v>
      </c>
    </row>
    <row r="5" spans="1:28" ht="15.75" thickBot="1" x14ac:dyDescent="0.3">
      <c r="F5" s="17" t="s">
        <v>43</v>
      </c>
      <c r="G5" s="18" t="s">
        <v>49</v>
      </c>
      <c r="H5" s="19" t="s">
        <v>37</v>
      </c>
      <c r="I5"/>
    </row>
    <row r="6" spans="1:28" ht="15.75" thickBot="1" x14ac:dyDescent="0.3">
      <c r="F6" s="20" t="s">
        <v>44</v>
      </c>
      <c r="G6" s="16" t="s">
        <v>41</v>
      </c>
      <c r="H6" s="21"/>
      <c r="I6"/>
    </row>
    <row r="7" spans="1:28" x14ac:dyDescent="0.25">
      <c r="F7" s="7"/>
      <c r="I7"/>
    </row>
    <row r="8" spans="1:28" x14ac:dyDescent="0.25">
      <c r="A8" s="1" t="s">
        <v>0</v>
      </c>
      <c r="B8" s="2" t="s">
        <v>1</v>
      </c>
      <c r="C8" s="2" t="s">
        <v>2</v>
      </c>
      <c r="D8" s="3" t="s">
        <v>3</v>
      </c>
      <c r="E8" s="3" t="s">
        <v>4</v>
      </c>
      <c r="F8" s="3" t="s">
        <v>12</v>
      </c>
      <c r="G8" s="4" t="s">
        <v>5</v>
      </c>
      <c r="H8" s="5" t="s">
        <v>6</v>
      </c>
      <c r="I8" s="6" t="s">
        <v>11</v>
      </c>
    </row>
    <row r="9" spans="1:28" x14ac:dyDescent="0.25">
      <c r="A9" s="10" t="s">
        <v>63</v>
      </c>
      <c r="B9">
        <v>2018</v>
      </c>
      <c r="C9">
        <v>4</v>
      </c>
      <c r="D9" t="s">
        <v>7</v>
      </c>
      <c r="E9" t="s">
        <v>62</v>
      </c>
      <c r="F9" t="s">
        <v>50</v>
      </c>
      <c r="G9" s="7">
        <v>1191.6099999999999</v>
      </c>
      <c r="H9" s="7">
        <f t="shared" ref="H9:H19" si="0">G9*0.13</f>
        <v>154.9093</v>
      </c>
      <c r="I9" s="7">
        <f t="shared" ref="I9:I19" si="1">+G9+H9</f>
        <v>1346.5192999999999</v>
      </c>
    </row>
    <row r="10" spans="1:28" x14ac:dyDescent="0.25">
      <c r="A10" s="10"/>
      <c r="D10" t="s">
        <v>51</v>
      </c>
      <c r="E10" t="s">
        <v>51</v>
      </c>
      <c r="F10" t="s">
        <v>50</v>
      </c>
      <c r="G10" s="7">
        <v>82.69</v>
      </c>
      <c r="H10" s="7">
        <f t="shared" si="0"/>
        <v>10.749700000000001</v>
      </c>
      <c r="I10" s="7">
        <f t="shared" si="1"/>
        <v>93.439700000000002</v>
      </c>
      <c r="K10" s="31"/>
    </row>
    <row r="11" spans="1:28" x14ac:dyDescent="0.25">
      <c r="A11" s="10"/>
      <c r="D11" t="s">
        <v>52</v>
      </c>
      <c r="E11" t="s">
        <v>53</v>
      </c>
      <c r="F11" t="s">
        <v>54</v>
      </c>
      <c r="G11" s="7">
        <v>65</v>
      </c>
      <c r="H11" s="7">
        <f t="shared" si="0"/>
        <v>8.4500000000000011</v>
      </c>
      <c r="I11" s="7">
        <f t="shared" si="1"/>
        <v>73.45</v>
      </c>
    </row>
    <row r="12" spans="1:28" x14ac:dyDescent="0.25">
      <c r="A12" s="10"/>
      <c r="D12" t="s">
        <v>55</v>
      </c>
      <c r="E12" t="s">
        <v>56</v>
      </c>
      <c r="F12" t="s">
        <v>54</v>
      </c>
      <c r="G12" s="7">
        <v>55.75</v>
      </c>
      <c r="H12" s="7">
        <f t="shared" si="0"/>
        <v>7.2475000000000005</v>
      </c>
      <c r="I12" s="7">
        <f t="shared" si="1"/>
        <v>62.997500000000002</v>
      </c>
    </row>
    <row r="13" spans="1:28" x14ac:dyDescent="0.25">
      <c r="D13" t="s">
        <v>55</v>
      </c>
      <c r="E13" t="s">
        <v>64</v>
      </c>
      <c r="F13" t="s">
        <v>54</v>
      </c>
      <c r="G13" s="7">
        <v>56.33</v>
      </c>
      <c r="H13" s="7">
        <f t="shared" si="0"/>
        <v>7.3228999999999997</v>
      </c>
      <c r="I13" s="7">
        <f t="shared" si="1"/>
        <v>63.652899999999995</v>
      </c>
    </row>
    <row r="14" spans="1:28" x14ac:dyDescent="0.25">
      <c r="D14" t="s">
        <v>23</v>
      </c>
      <c r="E14" t="s">
        <v>57</v>
      </c>
      <c r="F14" t="s">
        <v>58</v>
      </c>
      <c r="G14" s="7">
        <v>900</v>
      </c>
      <c r="H14" s="7">
        <f t="shared" si="0"/>
        <v>117</v>
      </c>
      <c r="I14" s="7">
        <f t="shared" si="1"/>
        <v>1017</v>
      </c>
    </row>
    <row r="15" spans="1:28" x14ac:dyDescent="0.25">
      <c r="D15" t="s">
        <v>59</v>
      </c>
      <c r="E15" t="s">
        <v>60</v>
      </c>
      <c r="F15" t="s">
        <v>58</v>
      </c>
      <c r="G15" s="7">
        <v>258.45</v>
      </c>
      <c r="H15" s="7">
        <f t="shared" si="0"/>
        <v>33.598500000000001</v>
      </c>
      <c r="I15" s="7">
        <f t="shared" si="1"/>
        <v>292.04849999999999</v>
      </c>
    </row>
    <row r="16" spans="1:28" x14ac:dyDescent="0.25">
      <c r="D16" t="s">
        <v>59</v>
      </c>
      <c r="E16" t="s">
        <v>74</v>
      </c>
      <c r="F16" t="s">
        <v>58</v>
      </c>
      <c r="G16" s="7">
        <v>350</v>
      </c>
      <c r="H16" s="7">
        <f t="shared" si="0"/>
        <v>45.5</v>
      </c>
      <c r="I16" s="7">
        <f t="shared" si="1"/>
        <v>395.5</v>
      </c>
    </row>
    <row r="17" spans="1:11" x14ac:dyDescent="0.25">
      <c r="D17" t="s">
        <v>61</v>
      </c>
      <c r="E17" t="s">
        <v>65</v>
      </c>
      <c r="F17" t="s">
        <v>58</v>
      </c>
      <c r="G17" s="7">
        <v>200</v>
      </c>
      <c r="H17" s="7">
        <f t="shared" si="0"/>
        <v>26</v>
      </c>
      <c r="I17" s="7">
        <f t="shared" si="1"/>
        <v>226</v>
      </c>
    </row>
    <row r="18" spans="1:11" x14ac:dyDescent="0.25">
      <c r="D18" t="s">
        <v>66</v>
      </c>
      <c r="E18" t="s">
        <v>67</v>
      </c>
      <c r="F18" t="s">
        <v>68</v>
      </c>
      <c r="G18" s="7">
        <v>500</v>
      </c>
      <c r="H18" s="7">
        <f t="shared" si="0"/>
        <v>65</v>
      </c>
      <c r="I18" s="7">
        <f t="shared" si="1"/>
        <v>565</v>
      </c>
    </row>
    <row r="19" spans="1:11" x14ac:dyDescent="0.25">
      <c r="D19" t="s">
        <v>75</v>
      </c>
      <c r="E19" t="s">
        <v>76</v>
      </c>
      <c r="F19" t="s">
        <v>54</v>
      </c>
      <c r="G19" s="7">
        <v>250.52</v>
      </c>
      <c r="H19" s="7">
        <f t="shared" si="0"/>
        <v>32.567600000000006</v>
      </c>
      <c r="I19" s="7">
        <f t="shared" si="1"/>
        <v>283.08760000000001</v>
      </c>
    </row>
    <row r="21" spans="1:11" x14ac:dyDescent="0.25">
      <c r="A21" s="10" t="s">
        <v>84</v>
      </c>
      <c r="B21">
        <v>2018</v>
      </c>
      <c r="C21">
        <v>5</v>
      </c>
      <c r="D21" t="s">
        <v>7</v>
      </c>
      <c r="E21" t="s">
        <v>62</v>
      </c>
      <c r="F21" t="s">
        <v>50</v>
      </c>
      <c r="G21" s="7">
        <v>1191.6099999999999</v>
      </c>
      <c r="H21" s="7">
        <f t="shared" ref="H21:H32" si="2">G21*0.13</f>
        <v>154.9093</v>
      </c>
      <c r="I21" s="7">
        <f t="shared" ref="I21:I32" si="3">+G21+H21</f>
        <v>1346.5192999999999</v>
      </c>
    </row>
    <row r="22" spans="1:11" x14ac:dyDescent="0.25">
      <c r="A22" s="10"/>
      <c r="D22" t="s">
        <v>51</v>
      </c>
      <c r="E22" t="s">
        <v>51</v>
      </c>
      <c r="F22" t="s">
        <v>50</v>
      </c>
      <c r="G22" s="7">
        <v>85.6</v>
      </c>
      <c r="H22" s="7">
        <f t="shared" si="2"/>
        <v>11.128</v>
      </c>
      <c r="I22" s="7">
        <f t="shared" si="3"/>
        <v>96.727999999999994</v>
      </c>
      <c r="K22" s="31"/>
    </row>
    <row r="23" spans="1:11" x14ac:dyDescent="0.25">
      <c r="A23" s="10"/>
      <c r="D23" t="s">
        <v>52</v>
      </c>
      <c r="E23" t="s">
        <v>53</v>
      </c>
      <c r="F23" t="s">
        <v>54</v>
      </c>
      <c r="G23" s="7">
        <v>65</v>
      </c>
      <c r="H23" s="7">
        <f t="shared" si="2"/>
        <v>8.4500000000000011</v>
      </c>
      <c r="I23" s="7">
        <f t="shared" si="3"/>
        <v>73.45</v>
      </c>
    </row>
    <row r="24" spans="1:11" x14ac:dyDescent="0.25">
      <c r="A24" s="10"/>
      <c r="D24" t="s">
        <v>55</v>
      </c>
      <c r="E24" t="s">
        <v>56</v>
      </c>
      <c r="F24" t="s">
        <v>54</v>
      </c>
      <c r="G24" s="7">
        <v>58.15</v>
      </c>
      <c r="H24" s="7">
        <f t="shared" si="2"/>
        <v>7.5594999999999999</v>
      </c>
      <c r="I24" s="7">
        <f t="shared" si="3"/>
        <v>65.709499999999991</v>
      </c>
    </row>
    <row r="25" spans="1:11" x14ac:dyDescent="0.25">
      <c r="D25" t="s">
        <v>55</v>
      </c>
      <c r="E25" t="s">
        <v>64</v>
      </c>
      <c r="F25" t="s">
        <v>54</v>
      </c>
      <c r="G25" s="7">
        <v>55</v>
      </c>
      <c r="H25" s="7">
        <f t="shared" si="2"/>
        <v>7.15</v>
      </c>
      <c r="I25" s="7">
        <f t="shared" si="3"/>
        <v>62.15</v>
      </c>
    </row>
    <row r="26" spans="1:11" x14ac:dyDescent="0.25">
      <c r="D26" t="s">
        <v>23</v>
      </c>
      <c r="E26" t="s">
        <v>57</v>
      </c>
      <c r="F26" t="s">
        <v>58</v>
      </c>
      <c r="G26" s="7">
        <v>950</v>
      </c>
      <c r="H26" s="7">
        <f t="shared" si="2"/>
        <v>123.5</v>
      </c>
      <c r="I26" s="7">
        <f t="shared" si="3"/>
        <v>1073.5</v>
      </c>
    </row>
    <row r="27" spans="1:11" x14ac:dyDescent="0.25">
      <c r="D27" t="s">
        <v>59</v>
      </c>
      <c r="E27" t="s">
        <v>60</v>
      </c>
      <c r="F27" t="s">
        <v>58</v>
      </c>
      <c r="G27" s="7">
        <v>258.45</v>
      </c>
      <c r="H27" s="7">
        <f t="shared" si="2"/>
        <v>33.598500000000001</v>
      </c>
      <c r="I27" s="7">
        <f t="shared" si="3"/>
        <v>292.04849999999999</v>
      </c>
    </row>
    <row r="28" spans="1:11" x14ac:dyDescent="0.25">
      <c r="D28" t="s">
        <v>59</v>
      </c>
      <c r="E28" t="s">
        <v>74</v>
      </c>
      <c r="F28" t="s">
        <v>58</v>
      </c>
      <c r="G28" s="7">
        <v>650</v>
      </c>
      <c r="H28" s="7">
        <f t="shared" si="2"/>
        <v>84.5</v>
      </c>
      <c r="I28" s="7">
        <f t="shared" si="3"/>
        <v>734.5</v>
      </c>
    </row>
    <row r="29" spans="1:11" x14ac:dyDescent="0.25">
      <c r="D29" t="s">
        <v>61</v>
      </c>
      <c r="E29" t="s">
        <v>65</v>
      </c>
      <c r="F29" t="s">
        <v>58</v>
      </c>
      <c r="G29" s="7">
        <v>200</v>
      </c>
      <c r="H29" s="7">
        <f t="shared" si="2"/>
        <v>26</v>
      </c>
      <c r="I29" s="7">
        <f t="shared" si="3"/>
        <v>226</v>
      </c>
    </row>
    <row r="30" spans="1:11" x14ac:dyDescent="0.25">
      <c r="D30" t="s">
        <v>66</v>
      </c>
      <c r="E30" t="s">
        <v>67</v>
      </c>
      <c r="F30" t="s">
        <v>68</v>
      </c>
      <c r="G30" s="7">
        <v>500</v>
      </c>
      <c r="H30" s="7">
        <f t="shared" si="2"/>
        <v>65</v>
      </c>
      <c r="I30" s="7">
        <f t="shared" si="3"/>
        <v>565</v>
      </c>
    </row>
    <row r="31" spans="1:11" x14ac:dyDescent="0.25">
      <c r="D31" t="s">
        <v>70</v>
      </c>
      <c r="E31" t="s">
        <v>70</v>
      </c>
      <c r="F31" t="s">
        <v>54</v>
      </c>
      <c r="G31" s="7">
        <v>24.92</v>
      </c>
      <c r="H31" s="7">
        <f t="shared" si="2"/>
        <v>3.2396000000000003</v>
      </c>
      <c r="I31" s="7">
        <f t="shared" si="3"/>
        <v>28.159600000000001</v>
      </c>
    </row>
    <row r="32" spans="1:11" x14ac:dyDescent="0.25">
      <c r="D32" t="s">
        <v>69</v>
      </c>
      <c r="E32" t="s">
        <v>76</v>
      </c>
      <c r="F32" t="s">
        <v>54</v>
      </c>
      <c r="G32" s="7">
        <v>220</v>
      </c>
      <c r="H32" s="7">
        <f t="shared" si="2"/>
        <v>28.6</v>
      </c>
      <c r="I32" s="7">
        <f t="shared" si="3"/>
        <v>248.6</v>
      </c>
    </row>
    <row r="34" spans="1:11" x14ac:dyDescent="0.25">
      <c r="A34" s="10" t="s">
        <v>85</v>
      </c>
      <c r="B34">
        <v>2018</v>
      </c>
      <c r="C34">
        <v>6</v>
      </c>
      <c r="D34" t="s">
        <v>7</v>
      </c>
      <c r="E34" t="s">
        <v>62</v>
      </c>
      <c r="F34" t="s">
        <v>50</v>
      </c>
      <c r="G34" s="7">
        <v>1191.6099999999999</v>
      </c>
      <c r="H34" s="7">
        <f t="shared" ref="H34:H48" si="4">G34*0.13</f>
        <v>154.9093</v>
      </c>
      <c r="I34" s="7">
        <f t="shared" ref="I34:I48" si="5">+G34+H34</f>
        <v>1346.5192999999999</v>
      </c>
    </row>
    <row r="35" spans="1:11" x14ac:dyDescent="0.25">
      <c r="A35" s="10"/>
      <c r="D35" t="s">
        <v>51</v>
      </c>
      <c r="E35" t="s">
        <v>51</v>
      </c>
      <c r="F35" t="s">
        <v>50</v>
      </c>
      <c r="G35" s="7">
        <v>84.23</v>
      </c>
      <c r="H35" s="7">
        <f t="shared" si="4"/>
        <v>10.949900000000001</v>
      </c>
      <c r="I35" s="7">
        <f t="shared" si="5"/>
        <v>95.179900000000004</v>
      </c>
      <c r="K35" s="31"/>
    </row>
    <row r="36" spans="1:11" x14ac:dyDescent="0.25">
      <c r="A36" s="10"/>
      <c r="D36" t="s">
        <v>52</v>
      </c>
      <c r="E36" t="s">
        <v>53</v>
      </c>
      <c r="F36" t="s">
        <v>54</v>
      </c>
      <c r="G36" s="7">
        <v>65</v>
      </c>
      <c r="H36" s="7">
        <f t="shared" si="4"/>
        <v>8.4500000000000011</v>
      </c>
      <c r="I36" s="7">
        <f t="shared" si="5"/>
        <v>73.45</v>
      </c>
    </row>
    <row r="37" spans="1:11" x14ac:dyDescent="0.25">
      <c r="A37" s="10"/>
      <c r="D37" t="s">
        <v>55</v>
      </c>
      <c r="E37" t="s">
        <v>56</v>
      </c>
      <c r="F37" t="s">
        <v>54</v>
      </c>
      <c r="G37" s="32">
        <v>56.75</v>
      </c>
      <c r="H37" s="7">
        <f t="shared" si="4"/>
        <v>7.3775000000000004</v>
      </c>
      <c r="I37" s="7">
        <f t="shared" si="5"/>
        <v>64.127499999999998</v>
      </c>
    </row>
    <row r="38" spans="1:11" x14ac:dyDescent="0.25">
      <c r="D38" t="s">
        <v>55</v>
      </c>
      <c r="E38" t="s">
        <v>64</v>
      </c>
      <c r="F38" t="s">
        <v>54</v>
      </c>
      <c r="G38" s="7">
        <v>55</v>
      </c>
      <c r="H38" s="7">
        <f t="shared" si="4"/>
        <v>7.15</v>
      </c>
      <c r="I38" s="7">
        <f t="shared" si="5"/>
        <v>62.15</v>
      </c>
    </row>
    <row r="39" spans="1:11" x14ac:dyDescent="0.25">
      <c r="D39" t="s">
        <v>23</v>
      </c>
      <c r="E39" t="s">
        <v>57</v>
      </c>
      <c r="F39" t="s">
        <v>58</v>
      </c>
      <c r="G39" s="7">
        <v>750</v>
      </c>
      <c r="H39" s="7">
        <f t="shared" si="4"/>
        <v>97.5</v>
      </c>
      <c r="I39" s="7">
        <f t="shared" si="5"/>
        <v>847.5</v>
      </c>
    </row>
    <row r="40" spans="1:11" x14ac:dyDescent="0.25">
      <c r="D40" t="s">
        <v>59</v>
      </c>
      <c r="E40" t="s">
        <v>60</v>
      </c>
      <c r="F40" t="s">
        <v>58</v>
      </c>
      <c r="G40" s="7">
        <v>258.45</v>
      </c>
      <c r="H40" s="7">
        <f t="shared" si="4"/>
        <v>33.598500000000001</v>
      </c>
      <c r="I40" s="7">
        <f t="shared" si="5"/>
        <v>292.04849999999999</v>
      </c>
    </row>
    <row r="41" spans="1:11" x14ac:dyDescent="0.25">
      <c r="D41" t="s">
        <v>59</v>
      </c>
      <c r="E41" t="s">
        <v>74</v>
      </c>
      <c r="F41" t="s">
        <v>58</v>
      </c>
      <c r="G41" s="7">
        <v>350</v>
      </c>
      <c r="H41" s="7">
        <f t="shared" si="4"/>
        <v>45.5</v>
      </c>
      <c r="I41" s="7">
        <f t="shared" si="5"/>
        <v>395.5</v>
      </c>
    </row>
    <row r="42" spans="1:11" x14ac:dyDescent="0.25">
      <c r="D42" t="s">
        <v>61</v>
      </c>
      <c r="E42" t="s">
        <v>65</v>
      </c>
      <c r="F42" t="s">
        <v>58</v>
      </c>
      <c r="G42" s="7">
        <v>200</v>
      </c>
      <c r="H42" s="7">
        <f t="shared" si="4"/>
        <v>26</v>
      </c>
      <c r="I42" s="7">
        <f t="shared" si="5"/>
        <v>226</v>
      </c>
    </row>
    <row r="43" spans="1:11" x14ac:dyDescent="0.25">
      <c r="D43" t="s">
        <v>66</v>
      </c>
      <c r="E43" t="s">
        <v>67</v>
      </c>
      <c r="F43" t="s">
        <v>68</v>
      </c>
      <c r="G43" s="7">
        <v>500</v>
      </c>
      <c r="H43" s="7">
        <f t="shared" si="4"/>
        <v>65</v>
      </c>
      <c r="I43" s="7">
        <f t="shared" si="5"/>
        <v>565</v>
      </c>
    </row>
    <row r="44" spans="1:11" x14ac:dyDescent="0.25">
      <c r="D44" t="s">
        <v>59</v>
      </c>
      <c r="E44" t="s">
        <v>71</v>
      </c>
      <c r="F44" t="s">
        <v>54</v>
      </c>
      <c r="G44" s="7">
        <v>306.77999999999997</v>
      </c>
      <c r="H44" s="7">
        <f t="shared" si="4"/>
        <v>39.881399999999999</v>
      </c>
      <c r="I44" s="7">
        <f>+G44+H44</f>
        <v>346.66139999999996</v>
      </c>
    </row>
    <row r="45" spans="1:11" x14ac:dyDescent="0.25">
      <c r="D45" t="s">
        <v>70</v>
      </c>
      <c r="E45" t="s">
        <v>70</v>
      </c>
      <c r="F45" t="s">
        <v>54</v>
      </c>
      <c r="G45" s="7">
        <v>24.92</v>
      </c>
      <c r="H45" s="7">
        <f t="shared" si="4"/>
        <v>3.2396000000000003</v>
      </c>
      <c r="I45" s="7">
        <f t="shared" si="5"/>
        <v>28.159600000000001</v>
      </c>
    </row>
    <row r="46" spans="1:11" x14ac:dyDescent="0.25">
      <c r="D46" t="s">
        <v>70</v>
      </c>
      <c r="E46" t="s">
        <v>72</v>
      </c>
      <c r="F46" t="s">
        <v>54</v>
      </c>
      <c r="G46" s="7">
        <v>79.64</v>
      </c>
      <c r="H46" s="7">
        <f t="shared" si="4"/>
        <v>10.353200000000001</v>
      </c>
      <c r="I46" s="7">
        <f t="shared" si="5"/>
        <v>89.993200000000002</v>
      </c>
    </row>
    <row r="47" spans="1:11" x14ac:dyDescent="0.25">
      <c r="D47" t="s">
        <v>70</v>
      </c>
      <c r="E47" t="s">
        <v>73</v>
      </c>
      <c r="F47" t="s">
        <v>54</v>
      </c>
      <c r="G47" s="7">
        <v>55</v>
      </c>
      <c r="H47" s="7">
        <f t="shared" si="4"/>
        <v>7.15</v>
      </c>
      <c r="I47" s="7">
        <f t="shared" si="5"/>
        <v>62.15</v>
      </c>
    </row>
    <row r="48" spans="1:11" x14ac:dyDescent="0.25">
      <c r="D48" t="s">
        <v>69</v>
      </c>
      <c r="E48" t="s">
        <v>76</v>
      </c>
      <c r="F48" t="s">
        <v>54</v>
      </c>
      <c r="G48" s="7">
        <v>240</v>
      </c>
      <c r="H48" s="7">
        <f t="shared" si="4"/>
        <v>31.200000000000003</v>
      </c>
      <c r="I48" s="7">
        <f t="shared" si="5"/>
        <v>271.2</v>
      </c>
    </row>
    <row r="51" spans="1:9" ht="15.75" thickBot="1" x14ac:dyDescent="0.3">
      <c r="A51" s="8"/>
      <c r="B51" s="8"/>
      <c r="C51" s="8"/>
      <c r="D51" s="8"/>
      <c r="E51" s="8"/>
      <c r="F51" s="8"/>
      <c r="G51" s="9">
        <f>SUM(G9:G50)</f>
        <v>12386.460000000001</v>
      </c>
      <c r="H51" s="9">
        <f>SUM(H9:H50)</f>
        <v>1610.2398000000007</v>
      </c>
      <c r="I51" s="9">
        <f>SUM(I9:I50)</f>
        <v>13996.699800000002</v>
      </c>
    </row>
    <row r="52" spans="1:9" ht="15.75" thickTop="1" x14ac:dyDescent="0.25">
      <c r="A52" t="s">
        <v>16</v>
      </c>
    </row>
    <row r="53" spans="1:9" x14ac:dyDescent="0.25">
      <c r="A53" t="s">
        <v>17</v>
      </c>
    </row>
  </sheetData>
  <autoFilter ref="A8:AB49"/>
  <dataValidations count="3">
    <dataValidation type="list" allowBlank="1" showInputMessage="1" showErrorMessage="1" sqref="G5">
      <formula1>$Z$1:$Z$3</formula1>
    </dataValidation>
    <dataValidation type="list" allowBlank="1" showInputMessage="1" showErrorMessage="1" sqref="G6">
      <formula1>$AB$1:$AB$2</formula1>
    </dataValidation>
    <dataValidation type="list" allowBlank="1" showInputMessage="1" showErrorMessage="1" sqref="H5">
      <formula1>$AA$1:$AA$4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9"/>
    </sheetView>
  </sheetViews>
  <sheetFormatPr defaultRowHeight="15" x14ac:dyDescent="0.25"/>
  <cols>
    <col min="1" max="1" width="29.28515625" bestFit="1" customWidth="1"/>
    <col min="2" max="2" width="9.85546875" customWidth="1"/>
    <col min="3" max="3" width="12.140625" customWidth="1"/>
  </cols>
  <sheetData>
    <row r="1" spans="1:3" x14ac:dyDescent="0.25">
      <c r="A1" s="13" t="s">
        <v>18</v>
      </c>
      <c r="B1" s="13" t="s">
        <v>19</v>
      </c>
      <c r="C1" s="13" t="s">
        <v>33</v>
      </c>
    </row>
    <row r="2" spans="1:3" x14ac:dyDescent="0.25">
      <c r="A2" s="14"/>
      <c r="B2" s="14"/>
      <c r="C2" s="14" t="s">
        <v>34</v>
      </c>
    </row>
    <row r="3" spans="1:3" x14ac:dyDescent="0.25">
      <c r="A3" s="14" t="s">
        <v>20</v>
      </c>
      <c r="B3" s="14"/>
      <c r="C3" s="14"/>
    </row>
    <row r="4" spans="1:3" x14ac:dyDescent="0.25">
      <c r="A4" s="14" t="s">
        <v>21</v>
      </c>
      <c r="B4" s="14"/>
      <c r="C4" s="14"/>
    </row>
    <row r="5" spans="1:3" x14ac:dyDescent="0.25">
      <c r="A5" s="14" t="s">
        <v>22</v>
      </c>
      <c r="B5" s="14"/>
      <c r="C5" s="14"/>
    </row>
    <row r="6" spans="1:3" x14ac:dyDescent="0.25">
      <c r="A6" s="14" t="s">
        <v>23</v>
      </c>
      <c r="B6" s="14"/>
      <c r="C6" s="14"/>
    </row>
    <row r="7" spans="1:3" x14ac:dyDescent="0.25">
      <c r="A7" s="14" t="s">
        <v>24</v>
      </c>
      <c r="B7" s="14"/>
      <c r="C7" s="14"/>
    </row>
    <row r="8" spans="1:3" x14ac:dyDescent="0.25">
      <c r="A8" s="14" t="s">
        <v>25</v>
      </c>
      <c r="B8" s="14"/>
      <c r="C8" s="14"/>
    </row>
    <row r="9" spans="1:3" x14ac:dyDescent="0.25">
      <c r="A9" s="14" t="s">
        <v>26</v>
      </c>
      <c r="B9" s="14"/>
      <c r="C9" s="14"/>
    </row>
    <row r="10" spans="1:3" x14ac:dyDescent="0.25">
      <c r="A10" s="14" t="s">
        <v>27</v>
      </c>
      <c r="B10" s="14"/>
      <c r="C10" s="14"/>
    </row>
    <row r="11" spans="1:3" x14ac:dyDescent="0.25">
      <c r="A11" s="14" t="s">
        <v>28</v>
      </c>
      <c r="B11" s="14"/>
      <c r="C11" s="14"/>
    </row>
    <row r="12" spans="1:3" x14ac:dyDescent="0.25">
      <c r="A12" s="14" t="s">
        <v>29</v>
      </c>
      <c r="B12" s="14"/>
      <c r="C12" s="14"/>
    </row>
    <row r="13" spans="1:3" x14ac:dyDescent="0.25">
      <c r="A13" s="14" t="s">
        <v>30</v>
      </c>
      <c r="B13" s="14"/>
      <c r="C13" s="14"/>
    </row>
    <row r="14" spans="1:3" x14ac:dyDescent="0.25">
      <c r="A14" s="14" t="s">
        <v>31</v>
      </c>
      <c r="B14" s="14"/>
      <c r="C14" s="14"/>
    </row>
    <row r="15" spans="1:3" x14ac:dyDescent="0.25">
      <c r="A15" s="14"/>
      <c r="B15" s="14"/>
      <c r="C15" s="14"/>
    </row>
    <row r="16" spans="1:3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ht="15.75" thickBot="1" x14ac:dyDescent="0.3">
      <c r="A19" s="15" t="s">
        <v>32</v>
      </c>
      <c r="B19" s="15"/>
      <c r="C19" s="15"/>
    </row>
    <row r="20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EXPENSES</vt:lpstr>
      <vt:lpstr>Expense 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Robin M (CWM-NR) Babu</cp:lastModifiedBy>
  <dcterms:created xsi:type="dcterms:W3CDTF">2015-07-02T16:06:17Z</dcterms:created>
  <dcterms:modified xsi:type="dcterms:W3CDTF">2018-07-30T15:54:16Z</dcterms:modified>
</cp:coreProperties>
</file>