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P792_F004\P792 experimental raw data\Fig 6\"/>
    </mc:Choice>
  </mc:AlternateContent>
  <xr:revisionPtr revIDLastSave="0" documentId="13_ncr:1_{FBA11C64-C7DE-4B80-8805-BC0911A3CA8B}" xr6:coauthVersionLast="47" xr6:coauthVersionMax="47" xr10:uidLastSave="{00000000-0000-0000-0000-000000000000}"/>
  <bookViews>
    <workbookView xWindow="-110" yWindow="-110" windowWidth="21820" windowHeight="13900" firstSheet="2" activeTab="6" xr2:uid="{00000000-000D-0000-FFFF-FFFF00000000}"/>
  </bookViews>
  <sheets>
    <sheet name="Fig6A, B_PCR" sheetId="1" r:id="rId1"/>
    <sheet name="Fig6C_VEGF" sheetId="2" r:id="rId2"/>
    <sheet name="Fig6C_BFGF" sheetId="3" r:id="rId3"/>
    <sheet name="Fig6C_TGFB" sheetId="4" r:id="rId4"/>
    <sheet name="Fig6C_HIF1A" sheetId="5" r:id="rId5"/>
    <sheet name="Fig6H,I_TRANSWELL" sheetId="6" r:id="rId6"/>
    <sheet name="Fig6F_w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F22" i="5"/>
  <c r="E22" i="5"/>
  <c r="G21" i="5"/>
  <c r="F21" i="5"/>
  <c r="E21" i="5"/>
  <c r="G20" i="5"/>
  <c r="F20" i="5"/>
  <c r="E20" i="5"/>
  <c r="B20" i="5"/>
  <c r="C20" i="5"/>
  <c r="B21" i="5"/>
  <c r="C21" i="5"/>
  <c r="B22" i="5"/>
  <c r="C22" i="5"/>
  <c r="A21" i="5"/>
  <c r="A22" i="5"/>
  <c r="A20" i="5"/>
  <c r="G22" i="4"/>
  <c r="F22" i="4"/>
  <c r="E22" i="4"/>
  <c r="G21" i="4"/>
  <c r="F21" i="4"/>
  <c r="E21" i="4"/>
  <c r="G20" i="4"/>
  <c r="F20" i="4"/>
  <c r="E20" i="4"/>
  <c r="B20" i="4"/>
  <c r="C20" i="4"/>
  <c r="B21" i="4"/>
  <c r="C21" i="4"/>
  <c r="B22" i="4"/>
  <c r="C22" i="4"/>
  <c r="A21" i="4"/>
  <c r="A22" i="4"/>
  <c r="A20" i="4"/>
  <c r="G22" i="3"/>
  <c r="F22" i="3"/>
  <c r="E22" i="3"/>
  <c r="G21" i="3"/>
  <c r="F21" i="3"/>
  <c r="E21" i="3"/>
  <c r="G20" i="3"/>
  <c r="F20" i="3"/>
  <c r="E20" i="3"/>
  <c r="B20" i="3"/>
  <c r="C20" i="3"/>
  <c r="B21" i="3"/>
  <c r="C21" i="3"/>
  <c r="B22" i="3"/>
  <c r="C22" i="3"/>
  <c r="A21" i="3"/>
  <c r="A22" i="3"/>
  <c r="A20" i="3"/>
  <c r="G22" i="2"/>
  <c r="F22" i="2"/>
  <c r="E22" i="2"/>
  <c r="G21" i="2"/>
  <c r="F21" i="2"/>
  <c r="E21" i="2"/>
  <c r="G20" i="2"/>
  <c r="F20" i="2"/>
  <c r="E20" i="2"/>
  <c r="B20" i="2"/>
  <c r="C20" i="2"/>
  <c r="B21" i="2"/>
  <c r="C21" i="2"/>
  <c r="B22" i="2"/>
  <c r="C22" i="2"/>
  <c r="A21" i="2"/>
  <c r="A22" i="2"/>
  <c r="A20" i="2"/>
  <c r="W29" i="1"/>
  <c r="V29" i="1"/>
  <c r="U29" i="1"/>
  <c r="W28" i="1"/>
  <c r="V28" i="1"/>
  <c r="U28" i="1"/>
  <c r="W27" i="1"/>
  <c r="V27" i="1"/>
  <c r="U27" i="1"/>
  <c r="S29" i="1"/>
  <c r="R29" i="1"/>
  <c r="Q29" i="1"/>
  <c r="S28" i="1"/>
  <c r="R28" i="1"/>
  <c r="Q28" i="1"/>
  <c r="S27" i="1"/>
  <c r="R27" i="1"/>
  <c r="Q27" i="1"/>
  <c r="O29" i="1"/>
  <c r="N29" i="1"/>
  <c r="M29" i="1"/>
  <c r="O28" i="1"/>
  <c r="N28" i="1"/>
  <c r="M28" i="1"/>
  <c r="O27" i="1"/>
  <c r="N27" i="1"/>
  <c r="M27" i="1"/>
  <c r="K29" i="1"/>
  <c r="J29" i="1"/>
  <c r="I29" i="1"/>
  <c r="K28" i="1"/>
  <c r="J28" i="1"/>
  <c r="I28" i="1"/>
  <c r="K27" i="1"/>
  <c r="J27" i="1"/>
  <c r="I27" i="1"/>
  <c r="G29" i="1"/>
  <c r="F29" i="1"/>
  <c r="E29" i="1"/>
  <c r="G28" i="1"/>
  <c r="F28" i="1"/>
  <c r="E28" i="1"/>
  <c r="G27" i="1"/>
  <c r="F27" i="1"/>
  <c r="E27" i="1"/>
  <c r="C29" i="1"/>
  <c r="B29" i="1"/>
  <c r="A29" i="1"/>
  <c r="C28" i="1"/>
  <c r="B28" i="1"/>
  <c r="A28" i="1"/>
  <c r="C27" i="1"/>
  <c r="B27" i="1"/>
  <c r="A27" i="1"/>
  <c r="W22" i="1"/>
  <c r="V22" i="1"/>
  <c r="U22" i="1"/>
  <c r="W21" i="1"/>
  <c r="V21" i="1"/>
  <c r="U21" i="1"/>
  <c r="W20" i="1"/>
  <c r="V20" i="1"/>
  <c r="U20" i="1"/>
  <c r="S22" i="1"/>
  <c r="R22" i="1"/>
  <c r="Q22" i="1"/>
  <c r="S21" i="1"/>
  <c r="R21" i="1"/>
  <c r="Q21" i="1"/>
  <c r="S20" i="1"/>
  <c r="R20" i="1"/>
  <c r="Q20" i="1"/>
  <c r="O22" i="1"/>
  <c r="N22" i="1"/>
  <c r="M22" i="1"/>
  <c r="O21" i="1"/>
  <c r="N21" i="1"/>
  <c r="M21" i="1"/>
  <c r="O20" i="1"/>
  <c r="N20" i="1"/>
  <c r="M20" i="1"/>
  <c r="K22" i="1"/>
  <c r="J22" i="1"/>
  <c r="I22" i="1"/>
  <c r="K21" i="1"/>
  <c r="J21" i="1"/>
  <c r="I21" i="1"/>
  <c r="K20" i="1"/>
  <c r="J20" i="1"/>
  <c r="I20" i="1"/>
  <c r="G22" i="1"/>
  <c r="F22" i="1"/>
  <c r="E22" i="1"/>
  <c r="G21" i="1"/>
  <c r="F21" i="1"/>
  <c r="E21" i="1"/>
  <c r="G20" i="1"/>
  <c r="F20" i="1"/>
  <c r="E20" i="1"/>
  <c r="B20" i="1"/>
  <c r="C20" i="1"/>
  <c r="B21" i="1"/>
  <c r="C21" i="1"/>
  <c r="B22" i="1"/>
  <c r="C22" i="1"/>
  <c r="A21" i="1"/>
  <c r="A22" i="1"/>
  <c r="A20" i="1"/>
  <c r="W4" i="1"/>
</calcChain>
</file>

<file path=xl/sharedStrings.xml><?xml version="1.0" encoding="utf-8"?>
<sst xmlns="http://schemas.openxmlformats.org/spreadsheetml/2006/main" count="183" uniqueCount="17">
  <si>
    <t>Vector</t>
  </si>
  <si>
    <t>miR-mimic+si-VWF</t>
  </si>
  <si>
    <t>miR-mimic+oe-VWF</t>
  </si>
  <si>
    <t>MCF7</t>
    <phoneticPr fontId="1" type="noConversion"/>
  </si>
  <si>
    <t>ITGB8BP</t>
    <phoneticPr fontId="1" type="noConversion"/>
  </si>
  <si>
    <t>MAP2K1</t>
    <phoneticPr fontId="1" type="noConversion"/>
  </si>
  <si>
    <t>NEK1</t>
    <phoneticPr fontId="1" type="noConversion"/>
  </si>
  <si>
    <t>SHC1</t>
    <phoneticPr fontId="1" type="noConversion"/>
  </si>
  <si>
    <t>CDH1</t>
    <phoneticPr fontId="1" type="noConversion"/>
  </si>
  <si>
    <t>MMP9</t>
    <phoneticPr fontId="1" type="noConversion"/>
  </si>
  <si>
    <t>MDA-MB-231</t>
    <phoneticPr fontId="1" type="noConversion"/>
  </si>
  <si>
    <t>O.D Value</t>
    <phoneticPr fontId="1" type="noConversion"/>
  </si>
  <si>
    <t>VEGF-A</t>
    <phoneticPr fontId="1" type="noConversion"/>
  </si>
  <si>
    <t>Bfgf</t>
    <phoneticPr fontId="1" type="noConversion"/>
  </si>
  <si>
    <t>TGF-B</t>
    <phoneticPr fontId="1" type="noConversion"/>
  </si>
  <si>
    <t>HIF-1a</t>
    <phoneticPr fontId="1" type="noConversion"/>
  </si>
  <si>
    <t>MCF-7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</si>
</sst>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Fig6C_VEGF!$B$1</c:f>
              <c:strCache>
                <c:ptCount val="1"/>
                <c:pt idx="0">
                  <c:v>VEGF-A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Fig6C_VEGF!$A$2:$A$9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7.2999999999999995E-2</c:v>
                </c:pt>
                <c:pt idx="2">
                  <c:v>0.11600000000000001</c:v>
                </c:pt>
                <c:pt idx="3">
                  <c:v>0.19600000000000001</c:v>
                </c:pt>
                <c:pt idx="4">
                  <c:v>0.35399999999999998</c:v>
                </c:pt>
                <c:pt idx="5">
                  <c:v>0.65100000000000002</c:v>
                </c:pt>
                <c:pt idx="6">
                  <c:v>1.1659999999999999</c:v>
                </c:pt>
                <c:pt idx="7">
                  <c:v>2.0550000000000002</c:v>
                </c:pt>
              </c:numCache>
            </c:numRef>
          </c:xVal>
          <c:yVal>
            <c:numRef>
              <c:f>Fig6C_VEGF!$B$2:$B$9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1-4DC2-A755-B6F4D7E2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6784"/>
        <c:axId val="1372223904"/>
      </c:scatterChart>
      <c:valAx>
        <c:axId val="13722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3904"/>
        <c:crosses val="autoZero"/>
        <c:crossBetween val="midCat"/>
      </c:valAx>
      <c:valAx>
        <c:axId val="137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Fig6C_BFGF!$B$1</c:f>
              <c:strCache>
                <c:ptCount val="1"/>
                <c:pt idx="0">
                  <c:v>Bfgf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Fig6C_BFGF!$A$2:$A$9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8.5999999999999993E-2</c:v>
                </c:pt>
                <c:pt idx="2">
                  <c:v>0.111</c:v>
                </c:pt>
                <c:pt idx="3">
                  <c:v>0.17100000000000001</c:v>
                </c:pt>
                <c:pt idx="4">
                  <c:v>0.32600000000000001</c:v>
                </c:pt>
                <c:pt idx="5">
                  <c:v>0.66300000000000003</c:v>
                </c:pt>
                <c:pt idx="6">
                  <c:v>1.359</c:v>
                </c:pt>
                <c:pt idx="7">
                  <c:v>2.5979999999999999</c:v>
                </c:pt>
              </c:numCache>
            </c:numRef>
          </c:xVal>
          <c:yVal>
            <c:numRef>
              <c:f>Fig6C_BFGF!$B$2:$B$9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0-472B-8E99-2A03ADF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44064"/>
        <c:axId val="1372237824"/>
      </c:scatterChart>
      <c:valAx>
        <c:axId val="1372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37824"/>
        <c:crosses val="autoZero"/>
        <c:crossBetween val="midCat"/>
      </c:valAx>
      <c:valAx>
        <c:axId val="13722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Fig6C_TGFB!$B$1</c:f>
              <c:strCache>
                <c:ptCount val="1"/>
                <c:pt idx="0">
                  <c:v>TGF-B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Fig6C_TGFB!$A$2:$A$9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3.5000000000000003E-2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0.125</c:v>
                </c:pt>
                <c:pt idx="5">
                  <c:v>0.27100000000000002</c:v>
                </c:pt>
                <c:pt idx="6">
                  <c:v>0.68400000000000005</c:v>
                </c:pt>
                <c:pt idx="7">
                  <c:v>1.694</c:v>
                </c:pt>
              </c:numCache>
            </c:numRef>
          </c:xVal>
          <c:yVal>
            <c:numRef>
              <c:f>Fig6C_TGFB!$B$2:$B$9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774-BE65-A77C6D21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1504"/>
        <c:axId val="1372245504"/>
      </c:scatterChart>
      <c:valAx>
        <c:axId val="13722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5504"/>
        <c:crosses val="autoZero"/>
        <c:crossBetween val="midCat"/>
      </c:valAx>
      <c:valAx>
        <c:axId val="1372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Fig6C_HIF1A!$B$1</c:f>
              <c:strCache>
                <c:ptCount val="1"/>
                <c:pt idx="0">
                  <c:v>HIF-1a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Fig6C_HIF1A!$A$2:$A$9</c:f>
              <c:numCache>
                <c:formatCode>General</c:formatCode>
                <c:ptCount val="8"/>
                <c:pt idx="0">
                  <c:v>7.4999999999999997E-2</c:v>
                </c:pt>
                <c:pt idx="1">
                  <c:v>0.16700000000000001</c:v>
                </c:pt>
                <c:pt idx="2">
                  <c:v>0.25</c:v>
                </c:pt>
                <c:pt idx="3">
                  <c:v>0.44800000000000001</c:v>
                </c:pt>
                <c:pt idx="4">
                  <c:v>0.76500000000000001</c:v>
                </c:pt>
                <c:pt idx="5">
                  <c:v>1.244</c:v>
                </c:pt>
                <c:pt idx="6">
                  <c:v>1.94</c:v>
                </c:pt>
                <c:pt idx="7">
                  <c:v>2.4529999999999998</c:v>
                </c:pt>
              </c:numCache>
            </c:numRef>
          </c:xVal>
          <c:yVal>
            <c:numRef>
              <c:f>Fig6C_HIF1A!$B$2:$B$9</c:f>
              <c:numCache>
                <c:formatCode>General</c:formatCode>
                <c:ptCount val="8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  <c:pt idx="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7-4779-8597-A9AA573D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41664"/>
        <c:axId val="1372229664"/>
      </c:scatterChart>
      <c:valAx>
        <c:axId val="1372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9664"/>
        <c:crosses val="autoZero"/>
        <c:crossBetween val="midCat"/>
      </c:valAx>
      <c:valAx>
        <c:axId val="13722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14</xdr:col>
      <xdr:colOff>641350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FFBED-74DB-A944-D6E6-4E3E7484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28575</xdr:rowOff>
    </xdr:from>
    <xdr:to>
      <xdr:col>14</xdr:col>
      <xdr:colOff>596900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BF01B3-A24C-9A0C-661F-F6C73374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22225</xdr:rowOff>
    </xdr:from>
    <xdr:to>
      <xdr:col>14</xdr:col>
      <xdr:colOff>609600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761A9-D4FA-C36C-C125-F044FF04C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0</xdr:row>
      <xdr:rowOff>0</xdr:rowOff>
    </xdr:from>
    <xdr:to>
      <xdr:col>14</xdr:col>
      <xdr:colOff>565150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5E522-3589-B020-1BC1-DA6AA874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zoomScale="55" zoomScaleNormal="55" workbookViewId="0">
      <selection activeCell="E55" sqref="E55"/>
    </sheetView>
  </sheetViews>
  <sheetFormatPr defaultRowHeight="14" x14ac:dyDescent="0.3"/>
  <cols>
    <col min="1" max="1" width="13.25" bestFit="1" customWidth="1"/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  <col min="10" max="10" width="17.4140625" bestFit="1" customWidth="1"/>
    <col min="11" max="11" width="18.33203125" bestFit="1" customWidth="1"/>
    <col min="14" max="14" width="17.58203125" bestFit="1" customWidth="1"/>
    <col min="15" max="15" width="18.5" bestFit="1" customWidth="1"/>
    <col min="18" max="18" width="17.58203125" bestFit="1" customWidth="1"/>
    <col min="19" max="19" width="18.5" bestFit="1" customWidth="1"/>
    <col min="22" max="22" width="18.58203125" bestFit="1" customWidth="1"/>
    <col min="23" max="23" width="19.33203125" bestFit="1" customWidth="1"/>
  </cols>
  <sheetData>
    <row r="1" spans="1:23" x14ac:dyDescent="0.3">
      <c r="A1" t="s">
        <v>3</v>
      </c>
    </row>
    <row r="2" spans="1:23" x14ac:dyDescent="0.3">
      <c r="A2" t="s">
        <v>4</v>
      </c>
      <c r="E2" t="s">
        <v>5</v>
      </c>
      <c r="I2" t="s">
        <v>6</v>
      </c>
      <c r="M2" t="s">
        <v>7</v>
      </c>
      <c r="Q2" t="s">
        <v>8</v>
      </c>
      <c r="U2" t="s">
        <v>9</v>
      </c>
    </row>
    <row r="3" spans="1:23" x14ac:dyDescent="0.3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0</v>
      </c>
      <c r="J3" t="s">
        <v>1</v>
      </c>
      <c r="K3" t="s">
        <v>2</v>
      </c>
      <c r="M3" t="s">
        <v>0</v>
      </c>
      <c r="N3" t="s">
        <v>1</v>
      </c>
      <c r="O3" t="s">
        <v>2</v>
      </c>
      <c r="Q3" t="s">
        <v>0</v>
      </c>
      <c r="R3" t="s">
        <v>1</v>
      </c>
      <c r="S3" t="s">
        <v>2</v>
      </c>
      <c r="U3" t="s">
        <v>0</v>
      </c>
      <c r="V3" t="s">
        <v>1</v>
      </c>
      <c r="W3" t="s">
        <v>2</v>
      </c>
    </row>
    <row r="4" spans="1:23" x14ac:dyDescent="0.3">
      <c r="A4">
        <v>0</v>
      </c>
      <c r="B4">
        <v>1.73</v>
      </c>
      <c r="C4">
        <v>0.14000000000000001</v>
      </c>
      <c r="E4">
        <v>0</v>
      </c>
      <c r="F4">
        <v>1.18</v>
      </c>
      <c r="G4">
        <v>0.23</v>
      </c>
      <c r="I4">
        <v>0</v>
      </c>
      <c r="J4">
        <v>0.72</v>
      </c>
      <c r="K4">
        <v>0.49</v>
      </c>
      <c r="M4">
        <v>0</v>
      </c>
      <c r="N4">
        <v>2.11</v>
      </c>
      <c r="O4">
        <v>0.98</v>
      </c>
      <c r="Q4">
        <v>0</v>
      </c>
      <c r="R4">
        <v>1.36</v>
      </c>
      <c r="S4">
        <v>0.48</v>
      </c>
      <c r="U4">
        <v>0</v>
      </c>
      <c r="V4">
        <v>2.5099999999999998</v>
      </c>
      <c r="W4">
        <f>0.07</f>
        <v>7.0000000000000007E-2</v>
      </c>
    </row>
    <row r="5" spans="1:23" x14ac:dyDescent="0.3">
      <c r="A5">
        <v>-0.11</v>
      </c>
      <c r="B5">
        <v>2.31</v>
      </c>
      <c r="C5">
        <v>0.28999999999999998</v>
      </c>
      <c r="E5">
        <v>-0.14000000000000001</v>
      </c>
      <c r="F5">
        <v>0.94</v>
      </c>
      <c r="G5">
        <v>-0.09</v>
      </c>
      <c r="I5">
        <v>0.06</v>
      </c>
      <c r="J5">
        <v>0.52</v>
      </c>
      <c r="K5">
        <v>-0.02</v>
      </c>
      <c r="M5">
        <v>0.08</v>
      </c>
      <c r="N5">
        <v>1.94</v>
      </c>
      <c r="O5">
        <v>0.26</v>
      </c>
      <c r="Q5">
        <v>-0.14000000000000001</v>
      </c>
      <c r="R5">
        <v>1.69</v>
      </c>
      <c r="S5">
        <v>0.53</v>
      </c>
      <c r="U5">
        <v>-0.08</v>
      </c>
      <c r="V5">
        <v>1.8</v>
      </c>
      <c r="W5">
        <v>0.62</v>
      </c>
    </row>
    <row r="6" spans="1:23" x14ac:dyDescent="0.3">
      <c r="A6">
        <v>0.05</v>
      </c>
      <c r="B6">
        <v>2.23</v>
      </c>
      <c r="C6">
        <v>0.31</v>
      </c>
      <c r="E6">
        <v>-0.03</v>
      </c>
      <c r="F6">
        <v>0.97</v>
      </c>
      <c r="G6">
        <v>0.46</v>
      </c>
      <c r="I6">
        <v>0.18</v>
      </c>
      <c r="J6">
        <v>0.11</v>
      </c>
      <c r="K6">
        <v>0.08</v>
      </c>
      <c r="M6">
        <v>-0.15</v>
      </c>
      <c r="N6">
        <v>1.85</v>
      </c>
      <c r="O6">
        <v>0.47</v>
      </c>
      <c r="Q6">
        <v>0.02</v>
      </c>
      <c r="R6">
        <v>1.27</v>
      </c>
      <c r="S6">
        <v>0.6</v>
      </c>
      <c r="U6">
        <v>7.0000000000000007E-2</v>
      </c>
      <c r="V6">
        <v>1.73</v>
      </c>
      <c r="W6">
        <v>0.33</v>
      </c>
    </row>
    <row r="8" spans="1:23" x14ac:dyDescent="0.3">
      <c r="A8" t="s">
        <v>10</v>
      </c>
    </row>
    <row r="9" spans="1:23" x14ac:dyDescent="0.3">
      <c r="A9" t="s">
        <v>4</v>
      </c>
      <c r="E9" t="s">
        <v>5</v>
      </c>
      <c r="I9" t="s">
        <v>6</v>
      </c>
      <c r="M9" t="s">
        <v>7</v>
      </c>
      <c r="Q9" t="s">
        <v>8</v>
      </c>
      <c r="U9" t="s">
        <v>9</v>
      </c>
    </row>
    <row r="10" spans="1:23" x14ac:dyDescent="0.3">
      <c r="A10" t="s">
        <v>0</v>
      </c>
      <c r="B10" t="s">
        <v>1</v>
      </c>
      <c r="C10" t="s">
        <v>2</v>
      </c>
      <c r="E10" t="s">
        <v>0</v>
      </c>
      <c r="F10" t="s">
        <v>1</v>
      </c>
      <c r="G10" t="s">
        <v>2</v>
      </c>
      <c r="I10" t="s">
        <v>0</v>
      </c>
      <c r="J10" t="s">
        <v>1</v>
      </c>
      <c r="K10" t="s">
        <v>2</v>
      </c>
      <c r="M10" t="s">
        <v>0</v>
      </c>
      <c r="N10" t="s">
        <v>1</v>
      </c>
      <c r="O10" t="s">
        <v>2</v>
      </c>
      <c r="Q10" t="s">
        <v>0</v>
      </c>
      <c r="R10" t="s">
        <v>1</v>
      </c>
      <c r="S10" t="s">
        <v>2</v>
      </c>
      <c r="U10" t="s">
        <v>0</v>
      </c>
      <c r="V10" t="s">
        <v>1</v>
      </c>
      <c r="W10" t="s">
        <v>2</v>
      </c>
    </row>
    <row r="11" spans="1:23" x14ac:dyDescent="0.3">
      <c r="A11">
        <v>0</v>
      </c>
      <c r="B11">
        <v>1.6</v>
      </c>
      <c r="C11">
        <v>0.51</v>
      </c>
      <c r="E11">
        <v>0</v>
      </c>
      <c r="F11">
        <v>2.84</v>
      </c>
      <c r="G11">
        <v>0.76</v>
      </c>
      <c r="I11">
        <v>0</v>
      </c>
      <c r="J11">
        <v>1.27</v>
      </c>
      <c r="K11">
        <v>0.12</v>
      </c>
      <c r="M11">
        <v>0</v>
      </c>
      <c r="N11">
        <v>0.62</v>
      </c>
      <c r="O11">
        <v>0.25</v>
      </c>
      <c r="Q11">
        <v>0</v>
      </c>
      <c r="R11">
        <v>1.43</v>
      </c>
      <c r="S11">
        <v>0.79</v>
      </c>
      <c r="U11">
        <v>0</v>
      </c>
      <c r="V11">
        <v>1.36</v>
      </c>
      <c r="W11">
        <v>0.44</v>
      </c>
    </row>
    <row r="12" spans="1:23" x14ac:dyDescent="0.3">
      <c r="A12">
        <v>-0.03</v>
      </c>
      <c r="B12">
        <v>1.48</v>
      </c>
      <c r="C12">
        <v>0.21</v>
      </c>
      <c r="E12">
        <v>-0.22</v>
      </c>
      <c r="F12">
        <v>1.92</v>
      </c>
      <c r="G12">
        <v>0.41</v>
      </c>
      <c r="I12">
        <v>0.13</v>
      </c>
      <c r="J12">
        <v>1.58</v>
      </c>
      <c r="K12">
        <v>-0.02</v>
      </c>
      <c r="M12">
        <v>-0.18</v>
      </c>
      <c r="N12">
        <v>0.94</v>
      </c>
      <c r="O12">
        <v>-0.03</v>
      </c>
      <c r="Q12">
        <v>0.09</v>
      </c>
      <c r="R12">
        <v>1.25</v>
      </c>
      <c r="S12">
        <v>1.08</v>
      </c>
      <c r="U12">
        <v>0.19</v>
      </c>
      <c r="V12">
        <v>1.22</v>
      </c>
      <c r="W12">
        <v>0.24</v>
      </c>
    </row>
    <row r="13" spans="1:23" x14ac:dyDescent="0.3">
      <c r="A13">
        <v>-0.11</v>
      </c>
      <c r="B13">
        <v>1.27</v>
      </c>
      <c r="C13">
        <v>0.49</v>
      </c>
      <c r="E13">
        <v>0.13</v>
      </c>
      <c r="F13">
        <v>2.09</v>
      </c>
      <c r="G13">
        <v>0.22</v>
      </c>
      <c r="I13">
        <v>-0.13</v>
      </c>
      <c r="J13">
        <v>1.57</v>
      </c>
      <c r="K13">
        <v>-0.36</v>
      </c>
      <c r="M13">
        <v>0.02</v>
      </c>
      <c r="N13">
        <v>0.75</v>
      </c>
      <c r="O13">
        <v>0.92</v>
      </c>
      <c r="Q13">
        <v>0.21</v>
      </c>
      <c r="R13">
        <v>1.58</v>
      </c>
      <c r="S13">
        <v>1.38</v>
      </c>
      <c r="U13">
        <v>0.11</v>
      </c>
      <c r="V13">
        <v>1.51</v>
      </c>
      <c r="W13">
        <v>0.32</v>
      </c>
    </row>
    <row r="17" spans="1:23" x14ac:dyDescent="0.3">
      <c r="A17" t="s">
        <v>3</v>
      </c>
    </row>
    <row r="18" spans="1:23" x14ac:dyDescent="0.3">
      <c r="A18" t="s">
        <v>4</v>
      </c>
      <c r="E18" t="s">
        <v>5</v>
      </c>
      <c r="I18" t="s">
        <v>6</v>
      </c>
      <c r="M18" t="s">
        <v>7</v>
      </c>
      <c r="Q18" t="s">
        <v>8</v>
      </c>
      <c r="U18" t="s">
        <v>9</v>
      </c>
    </row>
    <row r="19" spans="1:23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  <c r="I19" t="s">
        <v>0</v>
      </c>
      <c r="J19" t="s">
        <v>1</v>
      </c>
      <c r="K19" t="s">
        <v>2</v>
      </c>
      <c r="M19" t="s">
        <v>0</v>
      </c>
      <c r="N19" t="s">
        <v>1</v>
      </c>
      <c r="O19" t="s">
        <v>2</v>
      </c>
      <c r="Q19" t="s">
        <v>0</v>
      </c>
      <c r="R19" t="s">
        <v>1</v>
      </c>
      <c r="S19" t="s">
        <v>2</v>
      </c>
      <c r="U19" t="s">
        <v>0</v>
      </c>
      <c r="V19" t="s">
        <v>1</v>
      </c>
      <c r="W19" t="s">
        <v>2</v>
      </c>
    </row>
    <row r="20" spans="1:23" x14ac:dyDescent="0.3">
      <c r="A20">
        <f>POWER(2,-A4)</f>
        <v>1</v>
      </c>
      <c r="B20">
        <f t="shared" ref="B20:C20" si="0">POWER(2,-B4)</f>
        <v>0.30145195692269017</v>
      </c>
      <c r="C20">
        <f t="shared" si="0"/>
        <v>0.90751915531716087</v>
      </c>
      <c r="E20">
        <f>POWER(2,-E4)</f>
        <v>1</v>
      </c>
      <c r="F20">
        <f t="shared" ref="F20:G20" si="1">POWER(2,-F4)</f>
        <v>0.44135149814532748</v>
      </c>
      <c r="G20">
        <f t="shared" si="1"/>
        <v>0.8526348917679567</v>
      </c>
      <c r="I20">
        <f>POWER(2,-I4)</f>
        <v>1</v>
      </c>
      <c r="J20">
        <f t="shared" ref="J20:K20" si="2">POWER(2,-J4)</f>
        <v>0.60709744219752348</v>
      </c>
      <c r="K20">
        <f t="shared" si="2"/>
        <v>0.71202509779853584</v>
      </c>
      <c r="M20">
        <f>POWER(2,-M4)</f>
        <v>1</v>
      </c>
      <c r="N20">
        <f t="shared" ref="N20:O20" si="3">POWER(2,-N4)</f>
        <v>0.23164701547259275</v>
      </c>
      <c r="O20">
        <f t="shared" si="3"/>
        <v>0.50697973989501455</v>
      </c>
      <c r="Q20">
        <f>POWER(2,-Q4)</f>
        <v>1</v>
      </c>
      <c r="R20">
        <f t="shared" ref="R20:S20" si="4">POWER(2,-R4)</f>
        <v>0.38958228983024989</v>
      </c>
      <c r="S20">
        <f t="shared" si="4"/>
        <v>0.71697762400791376</v>
      </c>
      <c r="U20">
        <f>POWER(2,-U4)</f>
        <v>1</v>
      </c>
      <c r="V20">
        <f t="shared" ref="V20:W20" si="5">POWER(2,-V4)</f>
        <v>0.17555560946724968</v>
      </c>
      <c r="W20">
        <f t="shared" si="5"/>
        <v>0.95263799804393734</v>
      </c>
    </row>
    <row r="21" spans="1:23" x14ac:dyDescent="0.3">
      <c r="A21">
        <f t="shared" ref="A21:C22" si="6">POWER(2,-A5)</f>
        <v>1.0792282365044272</v>
      </c>
      <c r="B21">
        <f t="shared" si="6"/>
        <v>0.20166043980553156</v>
      </c>
      <c r="C21">
        <f t="shared" si="6"/>
        <v>0.8179020585577812</v>
      </c>
      <c r="E21">
        <f t="shared" ref="E21:G21" si="7">POWER(2,-E5)</f>
        <v>1.1019051158766107</v>
      </c>
      <c r="F21">
        <f t="shared" si="7"/>
        <v>0.52123288042056071</v>
      </c>
      <c r="G21">
        <f t="shared" si="7"/>
        <v>1.0643701824533598</v>
      </c>
      <c r="I21">
        <f t="shared" ref="I21:K21" si="8">POWER(2,-I5)</f>
        <v>0.95926411932526434</v>
      </c>
      <c r="J21">
        <f t="shared" si="8"/>
        <v>0.69737183317520268</v>
      </c>
      <c r="K21">
        <f t="shared" si="8"/>
        <v>1.0139594797900291</v>
      </c>
      <c r="M21">
        <f t="shared" ref="M21:O21" si="9">POWER(2,-M5)</f>
        <v>0.946057646725596</v>
      </c>
      <c r="N21">
        <f t="shared" si="9"/>
        <v>0.26061644021028035</v>
      </c>
      <c r="O21">
        <f t="shared" si="9"/>
        <v>0.83508791942836946</v>
      </c>
      <c r="Q21">
        <f t="shared" ref="Q21:S21" si="10">POWER(2,-Q5)</f>
        <v>1.1019051158766107</v>
      </c>
      <c r="R21">
        <f t="shared" si="10"/>
        <v>0.30992692498474667</v>
      </c>
      <c r="S21">
        <f t="shared" si="10"/>
        <v>0.69255473405546231</v>
      </c>
      <c r="U21">
        <f t="shared" ref="U21:W21" si="11">POWER(2,-U5)</f>
        <v>1.0570180405613803</v>
      </c>
      <c r="V21">
        <f t="shared" si="11"/>
        <v>0.28717458874925877</v>
      </c>
      <c r="W21">
        <f t="shared" si="11"/>
        <v>0.6506709277209668</v>
      </c>
    </row>
    <row r="22" spans="1:23" x14ac:dyDescent="0.3">
      <c r="A22">
        <f t="shared" si="6"/>
        <v>0.96593632892484549</v>
      </c>
      <c r="B22">
        <f t="shared" si="6"/>
        <v>0.21315872294198923</v>
      </c>
      <c r="C22">
        <f t="shared" si="6"/>
        <v>0.80664175922212633</v>
      </c>
      <c r="E22">
        <f t="shared" ref="E22:G22" si="12">POWER(2,-E6)</f>
        <v>1.0210121257071934</v>
      </c>
      <c r="F22">
        <f t="shared" si="12"/>
        <v>0.51050606285359668</v>
      </c>
      <c r="G22">
        <f t="shared" si="12"/>
        <v>0.7269862586601552</v>
      </c>
      <c r="I22">
        <f t="shared" ref="I22:K22" si="13">POWER(2,-I6)</f>
        <v>0.88270299629065496</v>
      </c>
      <c r="J22">
        <f t="shared" si="13"/>
        <v>0.9265880618903708</v>
      </c>
      <c r="K22">
        <f t="shared" si="13"/>
        <v>0.946057646725596</v>
      </c>
      <c r="M22">
        <f t="shared" ref="M22:O22" si="14">POWER(2,-M6)</f>
        <v>1.1095694720678451</v>
      </c>
      <c r="N22">
        <f t="shared" si="14"/>
        <v>0.27739236801696127</v>
      </c>
      <c r="O22">
        <f t="shared" si="14"/>
        <v>0.72196459776124811</v>
      </c>
      <c r="Q22">
        <f t="shared" ref="Q22:S22" si="15">POWER(2,-Q6)</f>
        <v>0.9862327044933592</v>
      </c>
      <c r="R22">
        <f t="shared" si="15"/>
        <v>0.41465977290722084</v>
      </c>
      <c r="S22">
        <f t="shared" si="15"/>
        <v>0.65975395538644721</v>
      </c>
      <c r="U22">
        <f t="shared" ref="U22:W22" si="16">POWER(2,-U6)</f>
        <v>0.95263799804393734</v>
      </c>
      <c r="V22">
        <f t="shared" si="16"/>
        <v>0.30145195692269017</v>
      </c>
      <c r="W22">
        <f t="shared" si="16"/>
        <v>0.7955364837549187</v>
      </c>
    </row>
    <row r="24" spans="1:23" x14ac:dyDescent="0.3">
      <c r="A24" t="s">
        <v>10</v>
      </c>
    </row>
    <row r="25" spans="1:23" x14ac:dyDescent="0.3">
      <c r="A25" t="s">
        <v>4</v>
      </c>
      <c r="E25" t="s">
        <v>5</v>
      </c>
      <c r="I25" t="s">
        <v>6</v>
      </c>
      <c r="M25" t="s">
        <v>7</v>
      </c>
      <c r="Q25" t="s">
        <v>8</v>
      </c>
      <c r="U25" t="s">
        <v>9</v>
      </c>
    </row>
    <row r="26" spans="1:23" x14ac:dyDescent="0.3">
      <c r="A26" t="s">
        <v>0</v>
      </c>
      <c r="B26" t="s">
        <v>1</v>
      </c>
      <c r="C26" t="s">
        <v>2</v>
      </c>
      <c r="E26" t="s">
        <v>0</v>
      </c>
      <c r="F26" t="s">
        <v>1</v>
      </c>
      <c r="G26" t="s">
        <v>2</v>
      </c>
      <c r="I26" t="s">
        <v>0</v>
      </c>
      <c r="J26" t="s">
        <v>1</v>
      </c>
      <c r="K26" t="s">
        <v>2</v>
      </c>
      <c r="M26" t="s">
        <v>0</v>
      </c>
      <c r="N26" t="s">
        <v>1</v>
      </c>
      <c r="O26" t="s">
        <v>2</v>
      </c>
      <c r="Q26" t="s">
        <v>0</v>
      </c>
      <c r="R26" t="s">
        <v>1</v>
      </c>
      <c r="S26" t="s">
        <v>2</v>
      </c>
      <c r="U26" t="s">
        <v>0</v>
      </c>
      <c r="V26" t="s">
        <v>1</v>
      </c>
      <c r="W26" t="s">
        <v>2</v>
      </c>
    </row>
    <row r="27" spans="1:23" x14ac:dyDescent="0.3">
      <c r="A27">
        <f>POWER(2,-A11)</f>
        <v>1</v>
      </c>
      <c r="B27">
        <f t="shared" ref="B27:C27" si="17">POWER(2,-B11)</f>
        <v>0.32987697769322361</v>
      </c>
      <c r="C27">
        <f t="shared" si="17"/>
        <v>0.70222243786899863</v>
      </c>
      <c r="E27">
        <f>POWER(2,-E11)</f>
        <v>1</v>
      </c>
      <c r="F27">
        <f t="shared" ref="F27:G27" si="18">POWER(2,-F11)</f>
        <v>0.13966089225902753</v>
      </c>
      <c r="G27">
        <f t="shared" si="18"/>
        <v>0.59049633071476526</v>
      </c>
      <c r="I27">
        <f>POWER(2,-I11)</f>
        <v>1</v>
      </c>
      <c r="J27">
        <f t="shared" ref="J27:K27" si="19">POWER(2,-J11)</f>
        <v>0.41465977290722084</v>
      </c>
      <c r="K27">
        <f t="shared" si="19"/>
        <v>0.92018765062487518</v>
      </c>
      <c r="M27">
        <f>POWER(2,-M11)</f>
        <v>1</v>
      </c>
      <c r="N27">
        <f t="shared" ref="N27:O27" si="20">POWER(2,-N11)</f>
        <v>0.6506709277209668</v>
      </c>
      <c r="O27">
        <f t="shared" si="20"/>
        <v>0.84089641525371461</v>
      </c>
      <c r="Q27">
        <f>POWER(2,-Q11)</f>
        <v>1</v>
      </c>
      <c r="R27">
        <f t="shared" ref="R27:S27" si="21">POWER(2,-R11)</f>
        <v>0.37113089265726229</v>
      </c>
      <c r="S27">
        <f t="shared" si="21"/>
        <v>0.57834409195264369</v>
      </c>
      <c r="U27">
        <f>POWER(2,-U11)</f>
        <v>1</v>
      </c>
      <c r="V27">
        <f t="shared" ref="V27:W27" si="22">POWER(2,-V11)</f>
        <v>0.38958228983024989</v>
      </c>
      <c r="W27">
        <f t="shared" si="22"/>
        <v>0.73713460864555069</v>
      </c>
    </row>
    <row r="28" spans="1:23" x14ac:dyDescent="0.3">
      <c r="A28">
        <f t="shared" ref="A28:C28" si="23">POWER(2,-A12)</f>
        <v>1.0210121257071934</v>
      </c>
      <c r="B28">
        <f t="shared" si="23"/>
        <v>0.35848881200395682</v>
      </c>
      <c r="C28">
        <f t="shared" si="23"/>
        <v>0.86453723130786519</v>
      </c>
      <c r="E28">
        <f t="shared" ref="E28:G28" si="24">POWER(2,-E12)</f>
        <v>1.1647335864684558</v>
      </c>
      <c r="F28">
        <f t="shared" si="24"/>
        <v>0.26425451014034512</v>
      </c>
      <c r="G28">
        <f t="shared" si="24"/>
        <v>0.75262337370553367</v>
      </c>
      <c r="I28">
        <f t="shared" ref="I28:K28" si="25">POWER(2,-I12)</f>
        <v>0.9138314502294006</v>
      </c>
      <c r="J28">
        <f t="shared" si="25"/>
        <v>0.33448188869652801</v>
      </c>
      <c r="K28">
        <f t="shared" si="25"/>
        <v>1.0139594797900291</v>
      </c>
      <c r="M28">
        <f t="shared" ref="M28:O28" si="26">POWER(2,-M12)</f>
        <v>1.1328838852957985</v>
      </c>
      <c r="N28">
        <f t="shared" si="26"/>
        <v>0.52123288042056071</v>
      </c>
      <c r="O28">
        <f t="shared" si="26"/>
        <v>1.0210121257071934</v>
      </c>
      <c r="Q28">
        <f t="shared" ref="Q28:S28" si="27">POWER(2,-Q12)</f>
        <v>0.93952274921401191</v>
      </c>
      <c r="R28">
        <f t="shared" si="27"/>
        <v>0.42044820762685731</v>
      </c>
      <c r="S28">
        <f t="shared" si="27"/>
        <v>0.47302882336279789</v>
      </c>
      <c r="U28">
        <f t="shared" ref="U28:W28" si="28">POWER(2,-U12)</f>
        <v>0.87660572131603509</v>
      </c>
      <c r="V28">
        <f t="shared" si="28"/>
        <v>0.42928271821887687</v>
      </c>
      <c r="W28">
        <f t="shared" si="28"/>
        <v>0.84674531236252726</v>
      </c>
    </row>
    <row r="29" spans="1:23" x14ac:dyDescent="0.3">
      <c r="A29">
        <f t="shared" ref="A29:C29" si="29">POWER(2,-A13)</f>
        <v>1.0792282365044272</v>
      </c>
      <c r="B29">
        <f t="shared" si="29"/>
        <v>0.41465977290722084</v>
      </c>
      <c r="C29">
        <f t="shared" si="29"/>
        <v>0.71202509779853584</v>
      </c>
      <c r="E29">
        <f t="shared" ref="E29:G29" si="30">POWER(2,-E13)</f>
        <v>0.9138314502294006</v>
      </c>
      <c r="F29">
        <f t="shared" si="30"/>
        <v>0.23488068730350298</v>
      </c>
      <c r="G29">
        <f t="shared" si="30"/>
        <v>0.85856543643775374</v>
      </c>
      <c r="I29">
        <f t="shared" ref="I29:K29" si="31">POWER(2,-I13)</f>
        <v>1.0942937012607394</v>
      </c>
      <c r="J29">
        <f t="shared" si="31"/>
        <v>0.33680839421642256</v>
      </c>
      <c r="K29">
        <f t="shared" si="31"/>
        <v>1.2834258975629043</v>
      </c>
      <c r="M29">
        <f t="shared" ref="M29:O29" si="32">POWER(2,-M13)</f>
        <v>0.9862327044933592</v>
      </c>
      <c r="N29">
        <f t="shared" si="32"/>
        <v>0.59460355750136051</v>
      </c>
      <c r="O29">
        <f t="shared" si="32"/>
        <v>0.52850902028069013</v>
      </c>
      <c r="Q29">
        <f t="shared" ref="Q29:S29" si="33">POWER(2,-Q13)</f>
        <v>0.86453723130786519</v>
      </c>
      <c r="R29">
        <f t="shared" si="33"/>
        <v>0.33448188869652801</v>
      </c>
      <c r="S29">
        <f t="shared" si="33"/>
        <v>0.38421879532200315</v>
      </c>
      <c r="U29">
        <f t="shared" ref="U29:W29" si="34">POWER(2,-U13)</f>
        <v>0.9265880618903708</v>
      </c>
      <c r="V29">
        <f t="shared" si="34"/>
        <v>0.35111121893449931</v>
      </c>
      <c r="W29">
        <f t="shared" si="34"/>
        <v>0.80106987758962211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FA2-B861-4FE1-B4AB-BD0D3B976C67}">
  <dimension ref="A1:G22"/>
  <sheetViews>
    <sheetView workbookViewId="0">
      <selection activeCell="C31" sqref="C31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11</v>
      </c>
      <c r="B1" t="s">
        <v>12</v>
      </c>
    </row>
    <row r="2" spans="1:7" x14ac:dyDescent="0.3">
      <c r="A2">
        <v>2.5999999999999999E-2</v>
      </c>
      <c r="B2">
        <v>0</v>
      </c>
    </row>
    <row r="3" spans="1:7" x14ac:dyDescent="0.3">
      <c r="A3">
        <v>7.2999999999999995E-2</v>
      </c>
      <c r="B3">
        <v>31.25</v>
      </c>
    </row>
    <row r="4" spans="1:7" x14ac:dyDescent="0.3">
      <c r="A4">
        <v>0.11600000000000001</v>
      </c>
      <c r="B4">
        <v>62.5</v>
      </c>
    </row>
    <row r="5" spans="1:7" x14ac:dyDescent="0.3">
      <c r="A5">
        <v>0.19600000000000001</v>
      </c>
      <c r="B5">
        <v>125</v>
      </c>
    </row>
    <row r="6" spans="1:7" x14ac:dyDescent="0.3">
      <c r="A6">
        <v>0.35399999999999998</v>
      </c>
      <c r="B6">
        <v>250</v>
      </c>
    </row>
    <row r="7" spans="1:7" x14ac:dyDescent="0.3">
      <c r="A7">
        <v>0.65100000000000002</v>
      </c>
      <c r="B7">
        <v>500</v>
      </c>
    </row>
    <row r="8" spans="1:7" x14ac:dyDescent="0.3">
      <c r="A8">
        <v>1.1659999999999999</v>
      </c>
      <c r="B8">
        <v>1000</v>
      </c>
    </row>
    <row r="9" spans="1:7" x14ac:dyDescent="0.3">
      <c r="A9">
        <v>2.0550000000000002</v>
      </c>
      <c r="B9">
        <v>2000</v>
      </c>
    </row>
    <row r="12" spans="1:7" x14ac:dyDescent="0.3">
      <c r="A12" t="s">
        <v>3</v>
      </c>
      <c r="E12" t="s">
        <v>10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0.28599999999999998</v>
      </c>
      <c r="B14">
        <v>8.8999999999999996E-2</v>
      </c>
      <c r="C14">
        <v>0.157</v>
      </c>
      <c r="E14">
        <v>0.25700000000000001</v>
      </c>
      <c r="F14">
        <v>8.2000000000000003E-2</v>
      </c>
      <c r="G14">
        <v>0.13900000000000001</v>
      </c>
    </row>
    <row r="15" spans="1:7" x14ac:dyDescent="0.3">
      <c r="A15">
        <v>0.31</v>
      </c>
      <c r="B15">
        <v>0.11600000000000001</v>
      </c>
      <c r="C15">
        <v>0.186</v>
      </c>
      <c r="E15">
        <v>0.23100000000000001</v>
      </c>
      <c r="F15">
        <v>0.108</v>
      </c>
      <c r="G15">
        <v>0.16200000000000001</v>
      </c>
    </row>
    <row r="16" spans="1:7" x14ac:dyDescent="0.3">
      <c r="A16">
        <v>0.27300000000000002</v>
      </c>
      <c r="B16">
        <v>9.7000000000000003E-2</v>
      </c>
      <c r="C16">
        <v>0.16300000000000001</v>
      </c>
      <c r="E16">
        <v>0.29199999999999998</v>
      </c>
      <c r="F16">
        <v>9.8000000000000004E-2</v>
      </c>
      <c r="G16">
        <v>0.128</v>
      </c>
    </row>
    <row r="18" spans="1:7" x14ac:dyDescent="0.3">
      <c r="A18" t="s">
        <v>3</v>
      </c>
      <c r="E18" t="s">
        <v>10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A14*977.67-70.586</f>
        <v>209.02761999999996</v>
      </c>
      <c r="B20">
        <f t="shared" ref="B20:C20" si="0">B14*977.67-70.586</f>
        <v>16.426629999999989</v>
      </c>
      <c r="C20">
        <f t="shared" si="0"/>
        <v>82.908190000000005</v>
      </c>
      <c r="E20">
        <f>E14*977.67-70.586</f>
        <v>180.67518999999999</v>
      </c>
      <c r="F20">
        <f t="shared" ref="F20:G20" si="1">F14*977.67-70.586</f>
        <v>9.5829400000000078</v>
      </c>
      <c r="G20">
        <f t="shared" si="1"/>
        <v>65.310130000000001</v>
      </c>
    </row>
    <row r="21" spans="1:7" x14ac:dyDescent="0.3">
      <c r="A21">
        <f t="shared" ref="A21:C22" si="2">A15*977.67-70.586</f>
        <v>232.49169999999998</v>
      </c>
      <c r="B21">
        <f t="shared" si="2"/>
        <v>42.823720000000009</v>
      </c>
      <c r="C21">
        <f t="shared" si="2"/>
        <v>111.26062</v>
      </c>
      <c r="E21">
        <f t="shared" ref="E21:G21" si="3">E15*977.67-70.586</f>
        <v>155.25576999999998</v>
      </c>
      <c r="F21">
        <f t="shared" si="3"/>
        <v>35.002359999999996</v>
      </c>
      <c r="G21">
        <f t="shared" si="3"/>
        <v>87.796540000000007</v>
      </c>
    </row>
    <row r="22" spans="1:7" x14ac:dyDescent="0.3">
      <c r="A22">
        <f t="shared" si="2"/>
        <v>196.31790999999998</v>
      </c>
      <c r="B22">
        <f t="shared" si="2"/>
        <v>24.247990000000001</v>
      </c>
      <c r="C22">
        <f t="shared" si="2"/>
        <v>88.774209999999997</v>
      </c>
      <c r="E22">
        <f t="shared" ref="E22:G22" si="4">E16*977.67-70.586</f>
        <v>214.89363999999995</v>
      </c>
      <c r="F22">
        <f t="shared" si="4"/>
        <v>25.225660000000005</v>
      </c>
      <c r="G22">
        <f t="shared" si="4"/>
        <v>54.555759999999992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39E2-EBBB-4BFC-8568-07B467E43CED}">
  <dimension ref="A1:G22"/>
  <sheetViews>
    <sheetView workbookViewId="0">
      <selection activeCell="E19" sqref="E19:G22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11</v>
      </c>
      <c r="B1" t="s">
        <v>13</v>
      </c>
    </row>
    <row r="2" spans="1:7" x14ac:dyDescent="0.3">
      <c r="A2">
        <v>6.4000000000000001E-2</v>
      </c>
      <c r="B2">
        <v>0</v>
      </c>
    </row>
    <row r="3" spans="1:7" x14ac:dyDescent="0.3">
      <c r="A3">
        <v>8.5999999999999993E-2</v>
      </c>
      <c r="B3">
        <v>15.63</v>
      </c>
    </row>
    <row r="4" spans="1:7" x14ac:dyDescent="0.3">
      <c r="A4">
        <v>0.111</v>
      </c>
      <c r="B4">
        <v>31.25</v>
      </c>
    </row>
    <row r="5" spans="1:7" x14ac:dyDescent="0.3">
      <c r="A5">
        <v>0.17100000000000001</v>
      </c>
      <c r="B5">
        <v>62.5</v>
      </c>
    </row>
    <row r="6" spans="1:7" x14ac:dyDescent="0.3">
      <c r="A6">
        <v>0.32600000000000001</v>
      </c>
      <c r="B6">
        <v>125</v>
      </c>
    </row>
    <row r="7" spans="1:7" x14ac:dyDescent="0.3">
      <c r="A7">
        <v>0.66300000000000003</v>
      </c>
      <c r="B7">
        <v>250</v>
      </c>
    </row>
    <row r="8" spans="1:7" x14ac:dyDescent="0.3">
      <c r="A8">
        <v>1.359</v>
      </c>
      <c r="B8">
        <v>500</v>
      </c>
    </row>
    <row r="9" spans="1:7" x14ac:dyDescent="0.3">
      <c r="A9">
        <v>2.5979999999999999</v>
      </c>
      <c r="B9">
        <v>1000</v>
      </c>
    </row>
    <row r="12" spans="1:7" x14ac:dyDescent="0.3">
      <c r="A12" t="s">
        <v>3</v>
      </c>
      <c r="E12" t="s">
        <v>10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0.21099999999999999</v>
      </c>
      <c r="B14">
        <v>0.11700000000000001</v>
      </c>
      <c r="C14">
        <v>0.14099999999999999</v>
      </c>
      <c r="E14">
        <v>0.215</v>
      </c>
      <c r="F14">
        <v>9.0999999999999998E-2</v>
      </c>
      <c r="G14">
        <v>0.13900000000000001</v>
      </c>
    </row>
    <row r="15" spans="1:7" x14ac:dyDescent="0.3">
      <c r="A15">
        <v>0.28699999999999998</v>
      </c>
      <c r="B15">
        <v>0.104</v>
      </c>
      <c r="C15">
        <v>0.157</v>
      </c>
      <c r="E15">
        <v>0.23599999999999999</v>
      </c>
      <c r="F15">
        <v>8.7999999999999995E-2</v>
      </c>
      <c r="G15">
        <v>9.4E-2</v>
      </c>
    </row>
    <row r="16" spans="1:7" x14ac:dyDescent="0.3">
      <c r="A16">
        <v>0.23200000000000001</v>
      </c>
      <c r="B16">
        <v>0.159</v>
      </c>
      <c r="C16">
        <v>0.14799999999999999</v>
      </c>
      <c r="E16">
        <v>0.23499999999999999</v>
      </c>
      <c r="F16">
        <v>7.9000000000000001E-2</v>
      </c>
      <c r="G16">
        <v>8.6999999999999994E-2</v>
      </c>
    </row>
    <row r="18" spans="1:7" x14ac:dyDescent="0.3">
      <c r="A18" t="s">
        <v>3</v>
      </c>
      <c r="E18" t="s">
        <v>10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A14*388.08-12.84</f>
        <v>69.044879999999992</v>
      </c>
      <c r="B20">
        <f t="shared" ref="B20:C20" si="0">B14*388.08-12.84</f>
        <v>32.565359999999998</v>
      </c>
      <c r="C20">
        <f t="shared" si="0"/>
        <v>41.879279999999994</v>
      </c>
      <c r="E20">
        <f>E14*388.08-12.84</f>
        <v>70.597199999999987</v>
      </c>
      <c r="F20">
        <f t="shared" ref="F20:G20" si="1">F14*388.08-12.84</f>
        <v>22.475279999999994</v>
      </c>
      <c r="G20">
        <f t="shared" si="1"/>
        <v>41.103120000000004</v>
      </c>
    </row>
    <row r="21" spans="1:7" x14ac:dyDescent="0.3">
      <c r="A21">
        <f t="shared" ref="A21:C22" si="2">A15*388.08-12.84</f>
        <v>98.538959999999989</v>
      </c>
      <c r="B21">
        <f t="shared" si="2"/>
        <v>27.520319999999995</v>
      </c>
      <c r="C21">
        <f t="shared" si="2"/>
        <v>48.088560000000001</v>
      </c>
      <c r="E21">
        <f t="shared" ref="E21:G21" si="3">E15*388.08-12.84</f>
        <v>78.74687999999999</v>
      </c>
      <c r="F21">
        <f t="shared" si="3"/>
        <v>21.311039999999995</v>
      </c>
      <c r="G21">
        <f t="shared" si="3"/>
        <v>23.639520000000001</v>
      </c>
    </row>
    <row r="22" spans="1:7" x14ac:dyDescent="0.3">
      <c r="A22">
        <f t="shared" si="2"/>
        <v>77.194559999999996</v>
      </c>
      <c r="B22">
        <f t="shared" si="2"/>
        <v>48.864720000000005</v>
      </c>
      <c r="C22">
        <f t="shared" si="2"/>
        <v>44.595839999999995</v>
      </c>
      <c r="E22">
        <f t="shared" ref="E22:G22" si="4">E16*388.08-12.84</f>
        <v>78.358799999999988</v>
      </c>
      <c r="F22">
        <f t="shared" si="4"/>
        <v>17.81832</v>
      </c>
      <c r="G22">
        <f t="shared" si="4"/>
        <v>20.92296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ABD3-FCF3-4FF0-940B-CB8FCECCC713}">
  <dimension ref="A1:G22"/>
  <sheetViews>
    <sheetView workbookViewId="0">
      <selection activeCell="E19" sqref="E19:G22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11</v>
      </c>
      <c r="B1" t="s">
        <v>14</v>
      </c>
    </row>
    <row r="2" spans="1:7" x14ac:dyDescent="0.3">
      <c r="A2">
        <v>2.5000000000000001E-2</v>
      </c>
      <c r="B2">
        <v>0</v>
      </c>
    </row>
    <row r="3" spans="1:7" x14ac:dyDescent="0.3">
      <c r="A3">
        <v>3.5000000000000003E-2</v>
      </c>
      <c r="B3">
        <v>31.25</v>
      </c>
    </row>
    <row r="4" spans="1:7" x14ac:dyDescent="0.3">
      <c r="A4">
        <v>4.5999999999999999E-2</v>
      </c>
      <c r="B4">
        <v>62.5</v>
      </c>
    </row>
    <row r="5" spans="1:7" x14ac:dyDescent="0.3">
      <c r="A5">
        <v>6.9000000000000006E-2</v>
      </c>
      <c r="B5">
        <v>125</v>
      </c>
    </row>
    <row r="6" spans="1:7" x14ac:dyDescent="0.3">
      <c r="A6">
        <v>0.125</v>
      </c>
      <c r="B6">
        <v>250</v>
      </c>
    </row>
    <row r="7" spans="1:7" x14ac:dyDescent="0.3">
      <c r="A7">
        <v>0.27100000000000002</v>
      </c>
      <c r="B7">
        <v>500</v>
      </c>
    </row>
    <row r="8" spans="1:7" x14ac:dyDescent="0.3">
      <c r="A8">
        <v>0.68400000000000005</v>
      </c>
      <c r="B8">
        <v>1000</v>
      </c>
    </row>
    <row r="9" spans="1:7" x14ac:dyDescent="0.3">
      <c r="A9">
        <v>1.694</v>
      </c>
      <c r="B9">
        <v>2000</v>
      </c>
    </row>
    <row r="12" spans="1:7" x14ac:dyDescent="0.3">
      <c r="A12" t="s">
        <v>3</v>
      </c>
      <c r="E12" t="s">
        <v>10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9.5000000000000001E-2</v>
      </c>
      <c r="B14">
        <v>1.4E-2</v>
      </c>
      <c r="C14">
        <v>3.6999999999999998E-2</v>
      </c>
      <c r="E14">
        <v>9.0999999999999998E-2</v>
      </c>
      <c r="F14">
        <v>1.6E-2</v>
      </c>
      <c r="G14">
        <v>2.5000000000000001E-2</v>
      </c>
    </row>
    <row r="15" spans="1:7" x14ac:dyDescent="0.3">
      <c r="A15">
        <v>9.0999999999999998E-2</v>
      </c>
      <c r="B15">
        <v>1.9E-2</v>
      </c>
      <c r="C15">
        <v>8.3000000000000004E-2</v>
      </c>
      <c r="E15">
        <v>7.3999999999999996E-2</v>
      </c>
      <c r="F15">
        <v>1.4999999999999999E-2</v>
      </c>
      <c r="G15">
        <v>3.5000000000000003E-2</v>
      </c>
    </row>
    <row r="16" spans="1:7" x14ac:dyDescent="0.3">
      <c r="A16">
        <v>8.4000000000000005E-2</v>
      </c>
      <c r="B16">
        <v>2.4E-2</v>
      </c>
      <c r="C16">
        <v>6.0999999999999999E-2</v>
      </c>
      <c r="E16">
        <v>9.6000000000000002E-2</v>
      </c>
      <c r="F16">
        <v>8.0000000000000002E-3</v>
      </c>
      <c r="G16">
        <v>4.2999999999999997E-2</v>
      </c>
    </row>
    <row r="18" spans="1:7" x14ac:dyDescent="0.3">
      <c r="A18" t="s">
        <v>3</v>
      </c>
      <c r="E18" t="s">
        <v>10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A14*1187.4+58.373</f>
        <v>171.17600000000002</v>
      </c>
      <c r="B20">
        <f t="shared" ref="B20:C20" si="0">B14*1187.4+58.373</f>
        <v>74.996600000000001</v>
      </c>
      <c r="C20">
        <f t="shared" si="0"/>
        <v>102.3068</v>
      </c>
      <c r="E20">
        <f>E14*1187.4+58.373</f>
        <v>166.4264</v>
      </c>
      <c r="F20">
        <f t="shared" ref="F20:G20" si="1">F14*1187.4+58.373</f>
        <v>77.371399999999994</v>
      </c>
      <c r="G20">
        <f t="shared" si="1"/>
        <v>88.057999999999993</v>
      </c>
    </row>
    <row r="21" spans="1:7" x14ac:dyDescent="0.3">
      <c r="A21">
        <f t="shared" ref="A21:C22" si="2">A15*1187.4+58.373</f>
        <v>166.4264</v>
      </c>
      <c r="B21">
        <f t="shared" si="2"/>
        <v>80.933599999999998</v>
      </c>
      <c r="C21">
        <f t="shared" si="2"/>
        <v>156.9272</v>
      </c>
      <c r="E21">
        <f t="shared" ref="E21:G21" si="3">E15*1187.4+58.373</f>
        <v>146.2406</v>
      </c>
      <c r="F21">
        <f t="shared" si="3"/>
        <v>76.183999999999997</v>
      </c>
      <c r="G21">
        <f t="shared" si="3"/>
        <v>99.932000000000002</v>
      </c>
    </row>
    <row r="22" spans="1:7" x14ac:dyDescent="0.3">
      <c r="A22">
        <f t="shared" si="2"/>
        <v>158.11460000000002</v>
      </c>
      <c r="B22">
        <f t="shared" si="2"/>
        <v>86.870599999999996</v>
      </c>
      <c r="C22">
        <f t="shared" si="2"/>
        <v>130.80440000000002</v>
      </c>
      <c r="E22">
        <f t="shared" ref="E22:G22" si="4">E16*1187.4+58.373</f>
        <v>172.36340000000001</v>
      </c>
      <c r="F22">
        <f t="shared" si="4"/>
        <v>67.872199999999992</v>
      </c>
      <c r="G22">
        <f t="shared" si="4"/>
        <v>109.43119999999999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EB49-55AE-4D7B-A89B-55327C0F6AAD}">
  <dimension ref="A1:G22"/>
  <sheetViews>
    <sheetView workbookViewId="0">
      <selection activeCell="F30" sqref="F30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11</v>
      </c>
      <c r="B1" t="s">
        <v>15</v>
      </c>
    </row>
    <row r="2" spans="1:7" x14ac:dyDescent="0.3">
      <c r="A2">
        <v>7.4999999999999997E-2</v>
      </c>
      <c r="B2">
        <v>0</v>
      </c>
    </row>
    <row r="3" spans="1:7" x14ac:dyDescent="0.3">
      <c r="A3">
        <v>0.16700000000000001</v>
      </c>
      <c r="B3">
        <v>23.44</v>
      </c>
    </row>
    <row r="4" spans="1:7" x14ac:dyDescent="0.3">
      <c r="A4">
        <v>0.25</v>
      </c>
      <c r="B4">
        <v>46.88</v>
      </c>
    </row>
    <row r="5" spans="1:7" x14ac:dyDescent="0.3">
      <c r="A5">
        <v>0.44800000000000001</v>
      </c>
      <c r="B5">
        <v>93.75</v>
      </c>
    </row>
    <row r="6" spans="1:7" x14ac:dyDescent="0.3">
      <c r="A6">
        <v>0.76500000000000001</v>
      </c>
      <c r="B6">
        <v>187.5</v>
      </c>
    </row>
    <row r="7" spans="1:7" x14ac:dyDescent="0.3">
      <c r="A7">
        <v>1.244</v>
      </c>
      <c r="B7">
        <v>375</v>
      </c>
    </row>
    <row r="8" spans="1:7" x14ac:dyDescent="0.3">
      <c r="A8">
        <v>1.94</v>
      </c>
      <c r="B8">
        <v>750</v>
      </c>
    </row>
    <row r="9" spans="1:7" x14ac:dyDescent="0.3">
      <c r="A9">
        <v>2.4529999999999998</v>
      </c>
      <c r="B9">
        <v>1500</v>
      </c>
    </row>
    <row r="12" spans="1:7" x14ac:dyDescent="0.3">
      <c r="A12" t="s">
        <v>3</v>
      </c>
      <c r="E12" t="s">
        <v>10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0.38300000000000001</v>
      </c>
      <c r="B14">
        <v>0.30499999999999999</v>
      </c>
      <c r="C14">
        <v>0.441</v>
      </c>
      <c r="E14">
        <v>0.435</v>
      </c>
      <c r="F14">
        <v>0.27400000000000002</v>
      </c>
      <c r="G14">
        <v>0.30299999999999999</v>
      </c>
    </row>
    <row r="15" spans="1:7" x14ac:dyDescent="0.3">
      <c r="A15">
        <v>0.38400000000000001</v>
      </c>
      <c r="B15">
        <v>0.312</v>
      </c>
      <c r="C15">
        <v>0.42899999999999999</v>
      </c>
      <c r="E15">
        <v>0.40100000000000002</v>
      </c>
      <c r="F15">
        <v>0.29299999999999998</v>
      </c>
      <c r="G15">
        <v>0.28100000000000003</v>
      </c>
    </row>
    <row r="16" spans="1:7" x14ac:dyDescent="0.3">
      <c r="A16">
        <v>0.45200000000000001</v>
      </c>
      <c r="B16">
        <v>0.32300000000000001</v>
      </c>
      <c r="C16">
        <v>0.44900000000000001</v>
      </c>
      <c r="E16">
        <v>0.439</v>
      </c>
      <c r="F16">
        <v>0.309</v>
      </c>
      <c r="G16">
        <v>0.33100000000000002</v>
      </c>
    </row>
    <row r="18" spans="1:7" x14ac:dyDescent="0.3">
      <c r="A18" t="s">
        <v>3</v>
      </c>
      <c r="E18" t="s">
        <v>10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A14*561.08-142.86</f>
        <v>72.03364000000002</v>
      </c>
      <c r="B20">
        <f t="shared" ref="B20:C20" si="0">B14*561.08-142.86</f>
        <v>28.26939999999999</v>
      </c>
      <c r="C20">
        <f t="shared" si="0"/>
        <v>104.57628</v>
      </c>
      <c r="E20">
        <f>E14*561.08-142.86</f>
        <v>101.2098</v>
      </c>
      <c r="F20">
        <f t="shared" ref="F20:G20" si="1">F14*561.08-142.86</f>
        <v>10.875920000000008</v>
      </c>
      <c r="G20">
        <f t="shared" si="1"/>
        <v>27.147239999999982</v>
      </c>
    </row>
    <row r="21" spans="1:7" x14ac:dyDescent="0.3">
      <c r="A21">
        <f t="shared" ref="A21:C22" si="2">A15*561.08-142.86</f>
        <v>72.594719999999995</v>
      </c>
      <c r="B21">
        <f t="shared" si="2"/>
        <v>32.19695999999999</v>
      </c>
      <c r="C21">
        <f t="shared" si="2"/>
        <v>97.843320000000006</v>
      </c>
      <c r="E21">
        <f t="shared" ref="E21:G21" si="3">E15*561.08-142.86</f>
        <v>82.133080000000007</v>
      </c>
      <c r="F21">
        <f t="shared" si="3"/>
        <v>21.536439999999999</v>
      </c>
      <c r="G21">
        <f t="shared" si="3"/>
        <v>14.803480000000008</v>
      </c>
    </row>
    <row r="22" spans="1:7" x14ac:dyDescent="0.3">
      <c r="A22">
        <f t="shared" si="2"/>
        <v>110.74816000000001</v>
      </c>
      <c r="B22">
        <f t="shared" si="2"/>
        <v>38.368840000000006</v>
      </c>
      <c r="C22">
        <f t="shared" si="2"/>
        <v>109.06492</v>
      </c>
      <c r="E22">
        <f t="shared" ref="E22:G22" si="4">E16*561.08-142.86</f>
        <v>103.45412000000002</v>
      </c>
      <c r="F22">
        <f t="shared" si="4"/>
        <v>30.513720000000006</v>
      </c>
      <c r="G22">
        <f t="shared" si="4"/>
        <v>42.85748000000001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1D0E-3462-4579-A69B-530825259237}">
  <dimension ref="A1:G5"/>
  <sheetViews>
    <sheetView workbookViewId="0">
      <selection activeCell="F29" sqref="F29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16</v>
      </c>
      <c r="E1" t="s">
        <v>10</v>
      </c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87</v>
      </c>
      <c r="B3">
        <v>38</v>
      </c>
      <c r="C3">
        <v>51</v>
      </c>
      <c r="E3">
        <v>181</v>
      </c>
      <c r="F3">
        <v>48</v>
      </c>
      <c r="G3">
        <v>61</v>
      </c>
    </row>
    <row r="4" spans="1:7" x14ac:dyDescent="0.3">
      <c r="A4">
        <v>106</v>
      </c>
      <c r="B4">
        <v>26</v>
      </c>
      <c r="C4">
        <v>58</v>
      </c>
      <c r="E4">
        <v>154</v>
      </c>
      <c r="F4">
        <v>58</v>
      </c>
      <c r="G4">
        <v>76</v>
      </c>
    </row>
    <row r="5" spans="1:7" x14ac:dyDescent="0.3">
      <c r="A5">
        <v>99</v>
      </c>
      <c r="B5">
        <v>36</v>
      </c>
      <c r="C5">
        <v>63</v>
      </c>
      <c r="E5">
        <v>165</v>
      </c>
      <c r="F5">
        <v>40</v>
      </c>
      <c r="G5">
        <v>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344-79DF-4403-A806-85A9A6CA9D8D}">
  <dimension ref="A2:C5"/>
  <sheetViews>
    <sheetView tabSelected="1" workbookViewId="0">
      <selection activeCell="H24" sqref="H24"/>
    </sheetView>
  </sheetViews>
  <sheetFormatPr defaultRowHeight="14" x14ac:dyDescent="0.3"/>
  <cols>
    <col min="2" max="2" width="17.4140625" bestFit="1" customWidth="1"/>
    <col min="3" max="3" width="18.3320312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0.86199999999999999</v>
      </c>
      <c r="B3">
        <v>0.377</v>
      </c>
      <c r="C3">
        <v>0.51200000000000001</v>
      </c>
    </row>
    <row r="4" spans="1:3" x14ac:dyDescent="0.3">
      <c r="A4">
        <v>0.90300000000000002</v>
      </c>
      <c r="B4">
        <v>0.35799999999999998</v>
      </c>
      <c r="C4">
        <v>0.439</v>
      </c>
    </row>
    <row r="5" spans="1:3" x14ac:dyDescent="0.3">
      <c r="A5">
        <v>1.1140000000000001</v>
      </c>
      <c r="B5">
        <v>0.214</v>
      </c>
      <c r="C5">
        <v>0.55600000000000005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Fig6A, B_PCR</vt:lpstr>
      <vt:lpstr>Fig6C_VEGF</vt:lpstr>
      <vt:lpstr>Fig6C_BFGF</vt:lpstr>
      <vt:lpstr>Fig6C_TGFB</vt:lpstr>
      <vt:lpstr>Fig6C_HIF1A</vt:lpstr>
      <vt:lpstr>Fig6H,I_TRANSWELL</vt:lpstr>
      <vt:lpstr>Fig6F_wb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2024-06-04T05:34:46Z</dcterms:modified>
</cp:coreProperties>
</file>