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-Dataset" sheetId="1" r:id="rId4"/>
    <sheet state="visible" name="Statistics" sheetId="2" r:id="rId5"/>
    <sheet state="visible" name="Pivot Table 1" sheetId="3" r:id="rId6"/>
  </sheets>
  <definedNames>
    <definedName hidden="1" localSheetId="0" name="_xlnm._FilterDatabase">'Titanic-Dataset'!$A$1:$L$892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<sst xmlns="http://schemas.openxmlformats.org/spreadsheetml/2006/main" count="3170" uniqueCount="1258">
  <si>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</si>
  <si>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</si>
  <si>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</si>
  <si>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</si>
  <si>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</si>
  <si>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</si>
  <si>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</si>
  <si>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</si>
  <si>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</si>
  <si>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</si>
  <si>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</si>
  <si>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</si>
  <si>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</si>
  <si>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</si>
  <si>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</si>
  <si>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</si>
  <si>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</si>
  <si>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</si>
  <si>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</si>
  <si>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</si>
  <si>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</si>
  <si>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</si>
  <si>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</si>
  <si>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</si>
  <si>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</si>
  <si>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</si>
  <si>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</si>
  <si>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</si>
  <si>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</si>
  <si>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</si>
  <si>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</si>
  <si>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</si>
  <si>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</si>
  <si>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</si>
  <si>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</si>
  <si>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</si>
  <si>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</si>
  <si>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</si>
  <si>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</si>
  <si>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</si>
  <si>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</si>
  <si>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</si>
  <si>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</si>
  <si>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</si>
  <si>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</si>
  <si>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</si>
  <si>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</si>
  <si>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</si>
  <si>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</si>
  <si>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</si>
  <si>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</si>
  <si>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</si>
  <si>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</si>
  <si>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</si>
  <si>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</si>
  <si>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</si>
  <si>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</si>
  <si>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</si>
  <si>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</si>
  <si>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</si>
  <si>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</si>
  <si>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</si>
  <si>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</si>
  <si>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</si>
  <si>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</si>
  <si>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</si>
  <si>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</si>
  <si>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</si>
  <si>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</si>
  <si>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</si>
  <si>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</si>
  <si>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</si>
  <si>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</si>
  <si>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</si>
  <si>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</si>
  <si>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</si>
  <si>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</si>
  <si>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</si>
  <si>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</si>
  <si>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</si>
  <si>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</si>
  <si>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</si>
  <si>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</si>
  <si>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</si>
  <si>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</si>
  <si>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</si>
  <si>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</si>
  <si>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</si>
  <si>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</si>
  <si>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</si>
  <si>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</si>
  <si>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</si>
  <si>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</si>
  <si>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</si>
  <si>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</si>
  <si>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</si>
  <si>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</si>
  <si>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</si>
  <si>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</si>
  <si>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</si>
  <si>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</si>
  <si>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</si>
  <si>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</si>
  <si>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</si>
  <si>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</si>
  <si>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</si>
  <si>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</si>
  <si>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</si>
  <si>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</si>
  <si>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</si>
  <si>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</si>
  <si>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</si>
  <si>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</si>
  <si>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</si>
  <si>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</si>
  <si>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</si>
  <si>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</si>
  <si>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</si>
  <si>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</si>
  <si>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</si>
  <si>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</si>
  <si>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</si>
  <si>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</si>
  <si>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</si>
  <si>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</si>
  <si>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</si>
  <si>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</si>
  <si>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</si>
  <si>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</si>
  <si>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</si>
  <si>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</si>
  <si>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</si>
  <si>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</si>
  <si>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</si>
  <si>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</si>
  <si>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</si>
  <si>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</si>
  <si>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</si>
  <si>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</si>
  <si>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</si>
  <si>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</si>
  <si>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</si>
  <si>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</si>
  <si>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</si>
  <si>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</si>
  <si>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</si>
  <si>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</si>
  <si>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</si>
  <si>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</si>
  <si>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</si>
  <si>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</si>
  <si>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</si>
  <si>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</si>
  <si>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</si>
  <si>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</si>
  <si>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</si>
  <si>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</si>
  <si>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</si>
  <si>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</si>
  <si>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</si>
  <si>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</si>
  <si>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</si>
  <si>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</si>
  <si>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</si>
  <si>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</si>
  <si>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</si>
  <si>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</si>
  <si>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</si>
  <si>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</si>
  <si>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</si>
  <si>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</si>
  <si>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</si>
  <si>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</si>
  <si>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</si>
  <si>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</si>
  <si>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</si>
  <si>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</si>
  <si>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</si>
  <si>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</si>
  <si>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</si>
  <si>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</si>
  <si>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</si>
  <si>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</si>
  <si>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</si>
  <si>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</si>
  <si>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</si>
  <si>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</si>
  <si>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</si>
  <si>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</si>
  <si>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</si>
  <si>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</si>
  <si>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</si>
  <si>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</si>
  <si>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</si>
  <si>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</si>
  <si>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</si>
  <si>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</si>
  <si>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</si>
  <si>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</si>
  <si>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</si>
  <si>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</si>
  <si>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</si>
  <si>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</si>
  <si>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</si>
  <si>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</si>
  <si>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</si>
  <si>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</si>
  <si>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</si>
  <si>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</si>
  <si>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</si>
  <si>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</si>
  <si>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</si>
  <si>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</si>
  <si>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</si>
  <si>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</si>
  <si>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</si>
  <si>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</si>
  <si>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</si>
  <si>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</si>
  <si>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</si>
  <si>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</si>
  <si>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</si>
  <si>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</si>
  <si>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</si>
  <si>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</si>
  <si>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</si>
  <si>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</si>
  <si>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</si>
  <si>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</si>
  <si>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</si>
  <si>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</si>
  <si>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</si>
  <si>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</si>
  <si>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</si>
  <si>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</si>
  <si>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</si>
  <si>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</si>
  <si>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</si>
  <si>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</si>
  <si>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</si>
  <si>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</si>
  <si>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</si>
  <si>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</si>
  <si>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</si>
  <si>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</si>
  <si>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</si>
  <si>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</si>
  <si>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</si>
  <si>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</si>
  <si>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</si>
  <si>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</si>
  <si>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</si>
  <si>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</si>
  <si>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</si>
  <si>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</si>
  <si>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</si>
  <si>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</si>
  <si>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</si>
  <si>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</si>
  <si>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</si>
  <si>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</si>
  <si>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</si>
  <si>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</si>
  <si>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</si>
  <si>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</si>
  <si>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</si>
  <si>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</si>
  <si>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</si>
  <si>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</si>
  <si>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</si>
  <si>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</si>
  <si>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</si>
  <si>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</si>
  <si>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</si>
  <si>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</si>
  <si>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</si>
  <si>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</si>
  <si>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</si>
  <si>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</si>
  <si>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</si>
  <si>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</si>
  <si>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</si>
  <si>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</si>
  <si>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</si>
  <si>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</si>
  <si>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</si>
  <si>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</si>
  <si>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</si>
  <si>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</si>
  <si>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</si>
  <si>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</si>
  <si>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</si>
  <si>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</si>
  <si>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</si>
  <si>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</si>
  <si>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</si>
  <si>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</si>
  <si>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</si>
  <si>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</si>
  <si>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</si>
  <si>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</si>
  <si>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</si>
  <si>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</si>
  <si>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</si>
  <si>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</si>
  <si>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</si>
  <si>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</si>
  <si>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</si>
  <si>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</si>
  <si>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</si>
  <si>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</si>
  <si>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</si>
  <si>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</si>
  <si>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</si>
  <si>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</si>
  <si>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</si>
  <si>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</si>
  <si>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</si>
  <si>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</si>
  <si>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</si>
  <si>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</si>
  <si>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</si>
  <si>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</si>
  <si>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</si>
  <si>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</si>
  <si>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</si>
  <si>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</si>
  <si>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</si>
  <si>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</si>
  <si>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</si>
  <si>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</si>
  <si>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</si>
  <si>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</si>
  <si>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</si>
  <si>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</si>
  <si>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</si>
  <si>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</si>
  <si>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</si>
  <si>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</si>
  <si>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</si>
  <si>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</si>
  <si>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</si>
  <si>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</si>
  <si>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</si>
  <si>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</si>
  <si>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</si>
  <si>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</si>
  <si>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</si>
  <si>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</si>
  <si>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</si>
  <si>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</si>
  <si>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</si>
  <si>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</si>
  <si>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</si>
  <si>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</si>
  <si>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</si>
  <si>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</si>
  <si>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</si>
  <si>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</si>
  <si>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</si>
  <si>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</si>
  <si>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</si>
  <si>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</si>
  <si>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</si>
  <si>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</si>
  <si>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</si>
  <si>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</si>
  <si>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</si>
  <si>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</si>
  <si>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</si>
  <si>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</si>
  <si>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</si>
  <si>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</si>
  <si>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</si>
  <si>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</si>
  <si>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</si>
  <si>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</si>
  <si>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</si>
  <si>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</si>
  <si>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</si>
  <si>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</si>
  <si>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</si>
  <si>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</si>
  <si>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</si>
  <si>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</si>
  <si>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</si>
  <si>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</si>
  <si>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</si>
  <si>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</si>
  <si>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</si>
  <si>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</si>
  <si>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</si>
  <si>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</si>
  <si>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</si>
  <si>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</si>
  <si>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</si>
  <si>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</si>
  <si>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</si>
  <si>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</si>
  <si>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</si>
  <si>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</si>
  <si>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</si>
  <si>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</si>
  <si>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</si>
  <si>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</si>
  <si>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</si>
  <si>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</si>
  <si>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</si>
  <si>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</si>
  <si>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</si>
  <si>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</si>
  <si>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</si>
  <si>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</si>
  <si>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</si>
  <si>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</si>
  <si>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</si>
  <si>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</si>
  <si>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</si>
  <si>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</si>
  <si>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</si>
  <si>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</si>
  <si>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</si>
  <si>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</si>
  <si>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</si>
  <si>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</si>
  <si>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</si>
  <si>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</si>
  <si>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</si>
  <si>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</si>
  <si>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</si>
  <si>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</si>
  <si>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</si>
  <si>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</si>
  <si>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</si>
  <si>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</si>
  <si>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</si>
  <si>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</si>
  <si>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</si>
  <si>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</si>
  <si>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</si>
  <si>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</si>
  <si>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</si>
  <si>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</si>
  <si>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</si>
  <si>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</si>
  <si>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</si>
  <si>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</si>
  <si>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</si>
  <si>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</si>
  <si>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</si>
  <si>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</si>
  <si>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</si>
  <si>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</si>
  <si>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</si>
  <si>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</si>
  <si>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</si>
  <si>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</si>
  <si>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</si>
  <si>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</si>
  <si>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</si>
  <si>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</si>
  <si>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</si>
  <si>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</si>
  <si>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</si>
  <si>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</si>
  <si>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</si>
  <si>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</si>
  <si>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</si>
  <si>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</si>
  <si>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</si>
  <si>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</si>
  <si>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</si>
  <si>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</si>
  <si>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</si>
  <si>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</si>
  <si>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</si>
  <si>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</si>
  <si>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</si>
  <si>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</si>
  <si>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</si>
  <si>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</si>
  <si>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</si>
  <si>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</si>
  <si>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</si>
  <si>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</si>
  <si>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</si>
  <si>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</si>
  <si>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</si>
  <si>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</si>
  <si>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</si>
  <si>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</si>
  <si>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</si>
  <si>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</si>
  <si>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</si>
  <si>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</si>
  <si>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</si>
  <si>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</si>
  <si>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</si>
  <si>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</si>
  <si>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</si>
  <si>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</si>
  <si>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</si>
  <si>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</si>
  <si>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</si>
  <si>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</si>
  <si>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</si>
  <si>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</si>
  <si>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</si>
  <si>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</si>
  <si>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</si>
  <si>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</si>
  <si>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</si>
  <si>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</si>
  <si>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</si>
  <si>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</si>
  <si>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</si>
  <si>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</si>
  <si>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</si>
  <si>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</si>
  <si>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</si>
  <si>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</si>
  <si>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</si>
  <si>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</si>
  <si>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</si>
  <si>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</si>
  <si>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</si>
  <si>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</si>
  <si>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</si>
  <si>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</si>
  <si>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</si>
  <si>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</si>
  <si>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</si>
  <si>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</si>
  <si>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</si>
  <si>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</si>
  <si>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</si>
  <si>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</si>
  <si>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</si>
  <si>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</si>
  <si>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</si>
  <si>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</si>
  <si>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</si>
  <si>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</si>
  <si>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</si>
  <si>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</si>
  <si>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</si>
  <si>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</si>
  <si>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</si>
  <si>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</si>
  <si>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</si>
  <si>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</si>
  <si>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</si>
  <si>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</si>
  <si>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</si>
  <si>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</si>
  <si>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</si>
  <si>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</si>
  <si>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</si>
  <si>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</si>
  <si>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</si>
  <si>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</si>
  <si>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</si>
  <si>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</si>
  <si>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</si>
  <si>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</si>
  <si>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</si>
  <si>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</si>
  <si>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</si>
  <si>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</si>
  <si>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</si>
  <si>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</si>
  <si>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</si>
  <si>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</si>
  <si>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</si>
  <si>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</si>
  <si>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</si>
  <si>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</si>
  <si>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</si>
  <si>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</si>
  <si>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</si>
  <si>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</si>
  <si>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</si>
  <si>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</si>
  <si>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</si>
  <si>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</si>
  <si>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</si>
  <si>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</si>
  <si>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</si>
  <si>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</si>
  <si>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</si>
  <si>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</si>
  <si>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</si>
  <si>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</si>
  <si>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</si>
  <si>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</si>
  <si>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</si>
  <si>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</si>
  <si>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</si>
  <si>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</si>
  <si>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</si>
  <si>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</si>
  <si>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</si>
  <si>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</si>
  <si>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</si>
  <si>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</si>
  <si>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</si>
  <si>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</si>
  <si>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</si>
  <si>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</si>
  <si>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</si>
  <si>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</si>
  <si>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</si>
  <si>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</si>
  <si>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</si>
  <si>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</si>
  <si>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</si>
  <si>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</si>
  <si>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</si>
  <si>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</si>
  <si>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</si>
  <si>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</si>
  <si>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</si>
  <si>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</si>
  <si>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</si>
  <si>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</si>
  <si>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</si>
  <si>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</si>
  <si>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</si>
  <si>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</si>
  <si>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</si>
  <si>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</si>
  <si>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</si>
  <si>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</si>
  <si>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</si>
  <si>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</si>
  <si>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</si>
  <si>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</si>
  <si>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</si>
  <si>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</si>
  <si>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</si>
  <si>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</si>
  <si>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</si>
  <si>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</si>
  <si>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</si>
  <si>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</si>
  <si>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</si>
  <si>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</si>
  <si>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</si>
  <si>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</si>
  <si>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</si>
  <si>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</si>
  <si>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</si>
  <si>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</si>
  <si>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</si>
  <si>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</si>
  <si>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</si>
  <si>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</si>
  <si>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</si>
  <si>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</si>
  <si>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</si>
  <si>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</si>
  <si>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</si>
  <si>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</si>
  <si>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</si>
  <si>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</si>
  <si>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</si>
  <si>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</si>
  <si>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</si>
  <si>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</si>
  <si>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</si>
  <si>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</si>
  <si>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</si>
  <si>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</si>
  <si>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</si>
  <si>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</si>
  <si>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</si>
  <si>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</si>
  <si>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</si>
  <si>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</si>
  <si>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</si>
  <si>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</si>
  <si>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</si>
  <si>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</si>
  <si>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</si>
  <si>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</si>
  <si>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</si>
  <si>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</si>
  <si>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</si>
  <si>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</si>
  <si>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</si>
  <si>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</si>
  <si>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</si>
  <si>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</si>
  <si>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</si>
  <si>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</si>
  <si>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</si>
  <si>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</si>
  <si>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</si>
  <si>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</si>
  <si>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</si>
  <si>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</si>
  <si>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</si>
  <si>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</si>
  <si>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</si>
  <si>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</si>
  <si>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</si>
  <si>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</si>
  <si>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</si>
  <si>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</si>
  <si>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</si>
  <si>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</si>
  <si>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</si>
  <si>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</si>
  <si>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</si>
  <si>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</si>
  <si>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</si>
  <si>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</si>
  <si>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</si>
  <si>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</si>
  <si>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</si>
  <si>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</si>
  <si>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</si>
  <si>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</si>
  <si>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</si>
  <si>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</si>
  <si>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</si>
  <si>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</si>
  <si>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</si>
  <si>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</si>
  <si>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</si>
  <si>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</si>
  <si>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</si>
  <si>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</si>
  <si>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</si>
  <si>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</si>
  <si>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</si>
  <si>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</si>
  <si>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</si>
  <si>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</si>
  <si>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</si>
  <si>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</si>
  <si>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</si>
  <si>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</si>
  <si>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</si>
  <si>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</si>
  <si>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</si>
  <si>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</si>
  <si>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</si>
  <si>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</si>
  <si>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</si>
  <si>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</si>
  <si>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</si>
  <si>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</si>
  <si>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</si>
  <si>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</si>
  <si>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</si>
  <si>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</si>
  <si>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</si>
  <si>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</si>
  <si>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</si>
  <si>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</si>
  <si>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</si>
  <si>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</si>
  <si>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</si>
  <si>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</si>
  <si>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</si>
  <si>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</si>
  <si>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</si>
  <si>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</si>
  <si>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</si>
  <si>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</si>
  <si>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</si>
  <si>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</si>
  <si>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</si>
  <si>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</si>
  <si>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</si>
  <si>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</si>
  <si>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</si>
  <si>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</si>
  <si>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</si>
  <si>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</si>
  <si>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</si>
  <si>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</si>
  <si>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</si>
  <si>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</si>
  <si>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</si>
  <si>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</si>
  <si>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</si>
  <si>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</si>
  <si>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</si>
  <si>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</si>
  <si>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</si>
  <si>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</si>
  <si>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</si>
  <si>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</si>
  <si>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</si>
  <si>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</si>
  <si>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</si>
  <si>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</si>
  <si>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</si>
  <si>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</si>
  <si>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</si>
  <si>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</si>
  <si>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</si>
  <si>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</si>
  <si>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</si>
  <si>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</si>
  <si>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</si>
  <si>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</si>
  <si>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</si>
  <si>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</si>
  <si>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</si>
  <si>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</si>
  <si>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</si>
  <si>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</si>
  <si>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</si>
  <si>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</si>
  <si>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</si>
  <si>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</si>
  <si>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</si>
  <si>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</si>
  <si>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</si>
  <si>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</si>
  <si>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</si>
  <si>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</si>
  <si>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</si>
  <si>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</si>
  <si>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</si>
  <si>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</si>
  <si>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</si>
  <si>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</si>
  <si>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</si>
  <si>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</si>
  <si>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</si>
  <si>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</si>
  <si>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</si>
  <si>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</si>
  <si>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</si>
  <si>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</si>
  <si>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</si>
  <si>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</si>
  <si>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</si>
  <si>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</si>
  <si>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</si>
  <si>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</si>
  <si>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</si>
  <si>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</si>
  <si>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</si>
  <si>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</si>
  <si>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</si>
  <si>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</si>
  <si>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</si>
  <si>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</si>
  <si>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</si>
  <si>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</si>
  <si>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</si>
  <si>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</si>
  <si>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</si>
  <si>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</si>
  <si>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</si>
  <si>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</si>
  <si>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</si>
  <si>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</si>
  <si>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</si>
  <si>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</si>
  <si>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</si>
  <si>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</si>
  <si>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</si>
  <si>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</si>
  <si>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</si>
  <si>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</si>
  <si>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</si>
  <si>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</si>
  <si>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</si>
  <si>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</si>
  <si>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</si>
  <si>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</si>
  <si>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</si>
  <si>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</si>
  <si>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</si>
  <si>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</si>
  <si>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</si>
  <si>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</si>
  <si>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</si>
  <si>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</si>
  <si>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</si>
  <si>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</si>
  <si>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</si>
  <si>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</si>
  <si>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</si>
  <si>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</si>
  <si>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</si>
  <si>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</si>
  <si>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</si>
  <si>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</si>
  <si>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</si>
  <si>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</si>
  <si>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</si>
  <si>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</si>
  <si>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</si>
  <si>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</si>
  <si>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</si>
  <si>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</si>
  <si>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</si>
  <si>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</si>
  <si>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</si>
  <si>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</si>
  <si>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</si>
  <si>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</si>
  <si>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</si>
  <si>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</si>
  <si>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</si>
  <si>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</si>
  <si>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</si>
  <si>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</si>
  <si>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</si>
  <si>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</si>
  <si>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</si>
  <si>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</si>
  <si>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</si>
  <si>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</si>
  <si>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</si>
  <si>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</si>
  <si>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</si>
  <si>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</si>
  <si>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</si>
  <si>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</si>
  <si>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</si>
  <si>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</si>
  <si>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</si>
  <si>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</si>
  <si>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</si>
  <si>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</si>
  <si>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</si>
  <si>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</si>
  <si>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</si>
  <si>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</si>
  <si>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</si>
  <si>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</si>
  <si>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</si>
  <si>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</si>
  <si>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</si>
  <si>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</si>
  <si>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</si>
  <si>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</si>
  <si>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</si>
  <si>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</si>
  <si>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</si>
  <si>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</si>
  <si>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</si>
  <si>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</si>
  <si>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</si>
  <si>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</si>
  <si>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</si>
  <si>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</si>
  <si>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</si>
  <si>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</si>
  <si>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</si>
  <si>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</si>
  <si>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</si>
  <si>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</si>
  <si>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</si>
  <si>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</si>
  <si>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</si>
  <si>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</si>
  <si>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</si>
  <si>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</si>
  <si>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</si>
  <si>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</si>
  <si>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</si>
  <si>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</si>
  <si>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</si>
  <si>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</si>
  <si>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</si>
  <si>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</si>
  <si>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</si>
  <si>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</si>
  <si>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</si>
  <si>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</si>
  <si>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</si>
  <si>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</si>
  <si>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</si>
  <si>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</si>
  <si>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</si>
  <si>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</si>
  <si>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</si>
  <si>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</si>
  <si>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</si>
  <si>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</si>
  <si>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</si>
  <si>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</si>
  <si>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</si>
  <si>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</si>
  <si>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</si>
  <si>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</si>
  <si>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</si>
  <si>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</si>
  <si>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</si>
  <si>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</si>
  <si>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</si>
  <si>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</si>
  <si>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</si>
  <si>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</si>
  <si>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</si>
  <si>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</si>
  <si>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</si>
  <si>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</si>
  <si>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</si>
  <si>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</si>
  <si>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</si>
  <si>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</si>
  <si>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</si>
  <si>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</si>
  <si>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</si>
  <si>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</si>
  <si>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</si>
  <si>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</si>
  <si>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</si>
  <si>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</si>
  <si>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</si>
  <si>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</si>
  <si>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</si>
  <si>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</si>
  <si>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</si>
  <si>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</si>
  <si>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</si>
  <si>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</si>
  <si>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</si>
  <si>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</si>
  <si>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</si>
  <si>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</si>
  <si>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</si>
  <si>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</si>
  <si>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</si>
  <si>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</si>
  <si>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</si>
  <si>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</si>
  <si>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</si>
  <si>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</si>
  <si>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</si>
  <si>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</si>
  <si>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</si>
  <si>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</si>
  <si>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</si>
  <si>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</si>
  <si>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</si>
  <si>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</si>
  <si>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</si>
  <si>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</si>
  <si>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</si>
  <si>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</si>
  <si>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</si>
  <si>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</si>
  <si>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</si>
  <si>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</si>
  <si>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</si>
  <si>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</si>
  <si>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</si>
  <si>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</si>
  <si>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</si>
  <si>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</si>
  <si>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</si>
  <si>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</si>
  <si>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</si>
  <si>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</si>
  <si>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</si>
  <si>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</si>
  <si>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</si>
  <si>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</si>
  <si>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</si>
  <si>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</si>
  <si>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</si>
  <si>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</si>
  <si>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</si>
  <si>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</si>
  <si>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</si>
  <si>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</si>
  <si>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</si>
  <si>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</si>
  <si>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</si>
  <si>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</si>
  <si>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</si>
  <si>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</si>
  <si>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</si>
  <si>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</si>
  <si>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</si>
  <si>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</si>
  <si>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</si>
  <si>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</si>
  <si>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</si>
  <si>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</si>
  <si>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</si>
  <si>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</si>
  <si>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</si>
  <si>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</si>
  <si>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</si>
  <si>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</si>
  <si>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</si>
  <si>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</si>
  <si>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</si>
  <si>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</si>
  <si>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</si>
  <si>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</si>
  <si>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</si>
  <si>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</si>
  <si>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</si>
  <si>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</si>
  <si>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</si>
  <si>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</si>
  <si>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</si>
  <si>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</si>
  <si>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</si>
  <si>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</si>
  <si>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</si>
  <si>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</si>
  <si>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</si>
  <si>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</si>
  <si>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</si>
  <si>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</si>
  <si>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</si>
  <si>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</si>
  <si>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</si>
  <si>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</si>
  <si>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</si>
  <si>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</si>
  <si>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</si>
  <si>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</si>
  <si>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</si>
  <si>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</si>
  <si>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</si>
  <si>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</si>
  <si>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</si>
  <si>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</si>
  <si>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</si>
  <si>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</si>
  <si>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</si>
  <si>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</si>
  <si>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</si>
  <si>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</si>
  <si>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</si>
  <si>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</si>
  <si>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</si>
  <si>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</si>
  <si>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</si>
  <si>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</si>
  <si>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</si>
  <si>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</si>
  <si>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</si>
  <si>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</si>
  <si>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</si>
  <si>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</si>
  <si>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</si>
  <si>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</si>
  <si>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</si>
  <si>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</si>
  <si>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</si>
  <si>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</si>
  <si>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</si>
  <si>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</si>
  <si>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</si>
  <si>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</si>
  <si>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</si>
  <si>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</si>
  <si>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</si>
  <si>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</si>
  <si>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</si>
  <si>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</si>
  <si>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</si>
  <si>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</si>
  <si>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</si>
  <si>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</si>
  <si>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</si>
  <si>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</si>
  <si>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</si>
  <si>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</si>
  <si>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</si>
  <si>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</si>
  <si>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</si>
  <si>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</si>
  <si>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</si>
  <si>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</si>
  <si>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</si>
  <si>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</si>
  <si>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</si>
  <si>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</si>
  <si>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</si>
  <si>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</si>
  <si>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</si>
  <si>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</si>
  <si>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</si>
  <si>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</si>
  <si>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</si>
  <si>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</si>
  <si>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</si>
  <si>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</si>
  <si>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</si>
  <si>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</si>
  <si>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</si>
  <si>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</si>
  <si>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</si>
  <si>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</si>
  <si>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</si>
  <si>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</si>
  <si>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</si>
  <si>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</si>
  <si>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</si>
  <si>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</si>
  <si>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</si>
  <si>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</si>
  <si>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</si>
  <si>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</si>
  <si>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</si>
  <si>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</si>
  <si>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</si>
  <si>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</si>
  <si>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</si>
  <si>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</si>
  <si>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</si>
  <si>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</si>
  <si>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</si>
  <si>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</si>
  <si>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</si>
  <si>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(AVERAGEIF) or (AVERAGEIFS)</t>
  </si>
  <si>
    <t>Average age M</t>
  </si>
  <si>
    <t>Average age F</t>
  </si>
  <si>
    <t>Survivor rate M</t>
  </si>
  <si>
    <t>Survivor rate F</t>
  </si>
  <si>
    <t>Average age C1</t>
  </si>
  <si>
    <t>Average age C2</t>
  </si>
  <si>
    <t>Average C3</t>
  </si>
  <si>
    <t>Survivor rate C1</t>
  </si>
  <si>
    <t>Survivor rate C2</t>
  </si>
  <si>
    <t>Survivor rate C3</t>
  </si>
  <si>
    <t>Survival rate C1</t>
  </si>
  <si>
    <t>Survival rate C2</t>
  </si>
  <si>
    <t>Survival rate C3</t>
  </si>
  <si>
    <t>Sum of fares</t>
  </si>
  <si>
    <t>Class 1</t>
  </si>
  <si>
    <t>Class 2</t>
  </si>
  <si>
    <t>Class 3</t>
  </si>
  <si>
    <t>Total</t>
  </si>
  <si>
    <t>SUMIF</t>
  </si>
  <si>
    <t>Average fares</t>
  </si>
  <si>
    <t>AVERAGEIF</t>
  </si>
  <si>
    <t>MIN or MAX</t>
  </si>
  <si>
    <t>Minimum age passanger</t>
  </si>
  <si>
    <t>Maximum age passanger</t>
  </si>
  <si>
    <t>XLOOKUP</t>
  </si>
  <si>
    <t>List passanger with min age</t>
  </si>
  <si>
    <t>List passanger with max age</t>
  </si>
  <si>
    <t>*We can see that survival rate was bigger for women and for passangers in the first class</t>
  </si>
  <si>
    <t>**Created a filter to remove the NULL values for age</t>
  </si>
  <si>
    <t>COUNT of Survived</t>
  </si>
  <si>
    <t>Average Fare per class</t>
  </si>
  <si>
    <t>Grand Total</t>
  </si>
  <si>
    <t>AVERAGE of Fare</t>
  </si>
  <si>
    <t>female Total</t>
  </si>
  <si>
    <t>male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</si>
</sst>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2" fillId="2" fontId="1" numFmtId="2" xfId="0" applyAlignment="1" applyBorder="1" applyFill="1" applyFont="1" applyNumberFormat="1">
      <alignment readingOrder="0"/>
    </xf>
    <xf borderId="2" fillId="2" fontId="1" numFmtId="10" xfId="0" applyAlignment="1" applyBorder="1" applyFont="1" applyNumberFormat="1">
      <alignment readingOrder="0"/>
    </xf>
    <xf borderId="2" fillId="3" fontId="1" numFmtId="2" xfId="0" applyAlignment="1" applyBorder="1" applyFill="1" applyFont="1" applyNumberForma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Border="1" applyFont="1"/>
    <xf borderId="2" fillId="3" fontId="1" numFmtId="10" xfId="0" applyBorder="1" applyFont="1" applyNumberForma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5" fillId="4" fontId="1" numFmtId="0" xfId="0" applyAlignment="1" applyBorder="1" applyFill="1" applyFont="1">
      <alignment horizontal="center" readingOrder="0"/>
    </xf>
    <xf borderId="6" fillId="0" fontId="2" numFmtId="0" xfId="0" applyBorder="1" applyFont="1"/>
    <xf borderId="5" fillId="0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5" fillId="4" fontId="1" numFmtId="0" xfId="0" applyBorder="1" applyFont="1"/>
    <xf borderId="0" fillId="0" fontId="1" numFmtId="0" xfId="0" applyFont="1"/>
    <xf borderId="0" fillId="5" fontId="1" numFmtId="0" xfId="0" applyAlignment="1" applyFill="1" applyFont="1">
      <alignment readingOrder="0"/>
    </xf>
    <xf borderId="0" fillId="0" fontId="3" numFmtId="0" xfId="0" applyFont="1"/>
    <xf borderId="0" fillId="0" fontId="1" numFmtId="10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Survival rate per class for females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Persihed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1'!$B$3:$B$5</c:f>
            </c:strRef>
          </c:cat>
          <c:val>
            <c:numRef>
              <c:f>'Pivot Table 1'!$C$3:$C$5</c:f>
              <c:numCache/>
            </c:numRef>
          </c:val>
        </c:ser>
        <c:ser>
          <c:idx val="1"/>
          <c:order val="1"/>
          <c:tx>
            <c:v>Survived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1'!$B$3:$B$5</c:f>
            </c:strRef>
          </c:cat>
          <c:val>
            <c:numRef>
              <c:f>'Pivot Table 1'!$D$3:$D$5</c:f>
              <c:numCache/>
            </c:numRef>
          </c:val>
        </c:ser>
        <c:axId val="446154201"/>
        <c:axId val="453847448"/>
      </c:barChart>
      <c:catAx>
        <c:axId val="4461542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Passanger's class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3847448"/>
      </c:catAx>
      <c:valAx>
        <c:axId val="453847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Survival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6154201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Survival rate per class for males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Perished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1'!$B$7:$B$9</c:f>
            </c:strRef>
          </c:cat>
          <c:val>
            <c:numRef>
              <c:f>'Pivot Table 1'!$C$7:$C$9</c:f>
              <c:numCache/>
            </c:numRef>
          </c:val>
        </c:ser>
        <c:ser>
          <c:idx val="1"/>
          <c:order val="1"/>
          <c:tx>
            <c:v>Survived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1'!$B$7:$B$9</c:f>
            </c:strRef>
          </c:cat>
          <c:val>
            <c:numRef>
              <c:f>'Pivot Table 1'!$D$7:$D$9</c:f>
              <c:numCache/>
            </c:numRef>
          </c:val>
        </c:ser>
        <c:axId val="124722375"/>
        <c:axId val="2081019509"/>
      </c:barChart>
      <c:catAx>
        <c:axId val="124722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Passanger's class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1019509"/>
      </c:catAx>
      <c:valAx>
        <c:axId val="20810195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Survival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7223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209550</xdr:rowOff>
    </xdr:from>
    <xdr:ext cx="5543550" cy="3295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742950</xdr:colOff>
      <xdr:row>10</xdr:row>
      <xdr:rowOff>209550</xdr:rowOff>
    </xdr:from>
    <xdr:ext cx="5486400" cy="3295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892" sheet="Titanic-Dataset"/>
  </cacheSource>
  <cacheFields>
    <cacheField name="Passenger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</sharedItems>
    </cacheField>
    <cacheField name="Survived" numFmtId="0">
      <sharedItems containsSemiMixedTypes="0" containsString="0" containsNumber="1" containsInteger="1">
        <n v="0.0"/>
        <n v="1.0"/>
      </sharedItems>
    </cacheField>
    <cacheField name="Pclass" numFmtId="0">
      <sharedItems containsSemiMixedTypes="0" containsString="0" containsNumber="1" containsInteger="1">
        <n v="3.0"/>
        <n v="1.0"/>
        <n v="2.0"/>
      </sharedItems>
    </cacheField>
    <cacheField name="Name" numFmtId="0">
      <sharedItems>
        <s v="Braund, Mr. Owen Harris"/>
        <s v="Cumings, Mrs. John Bradley (Florence Briggs Thayer)"/>
        <s v="Heikkinen, Miss. Laina"/>
        <s v="Futrelle, Mrs. Jacques Heath (Lily May Peel)"/>
        <s v="Allen, Mr. William Henry"/>
        <s v="Moran, Mr. James"/>
        <s v="McCarthy, Mr. Timothy J"/>
        <s v="Palsson, Master. Gosta Leonard"/>
        <s v="Johnson, Mrs. Oscar W (Elisabeth Vilhelmina Berg)"/>
        <s v="Nasser, Mrs. Nicholas (Adele Achem)"/>
        <s v="Sandstrom, Miss. Marguerite Rut"/>
        <s v="Bonnell, Miss. Elizabeth"/>
        <s v="Saundercock, Mr. William Henry"/>
        <s v="Andersson, Mr. Anders Johan"/>
        <s v="Vestrom, Miss. Hulda Amanda Adolfina"/>
        <s v="Hewlett, Mrs. (Mary D Kingcome)"/>
        <s v="Rice, Master. Eugene"/>
        <s v="Williams, Mr. Charles Eugene"/>
        <s v="Vander Planke, Mrs. Julius (Emelia Maria Vandemoortele)"/>
        <s v="Masselmani, Mrs. Fatima"/>
        <s v="Fynney, Mr. Joseph J"/>
        <s v="Beesley, Mr. Lawrence"/>
        <s v="McGowan, Miss. Anna &quot;Annie&quot;"/>
        <s v="Sloper, Mr. William Thompson"/>
        <s v="Palsson, Miss. Torborg Danira"/>
        <s v="Asplund, Mrs. Carl Oscar (Selma Augusta Emilia Johansson)"/>
        <s v="Emir, Mr. Farred Chehab"/>
        <s v="Fortune, Mr. Charles Alexander"/>
        <s v="O'Dwyer, Miss. Ellen &quot;Nellie&quot;"/>
        <s v="Todoroff, Mr. Lalio"/>
        <s v="Uruchurtu, Don. Manuel E"/>
        <s v="Spencer, Mrs. William Augustus (Marie Eugenie)"/>
        <s v="Glynn, Miss. Mary Agatha"/>
        <s v="Wheadon, Mr. Edward H"/>
        <s v="Meyer, Mr. Edgar Joseph"/>
        <s v="Holverson, Mr. Alexander Oskar"/>
        <s v="Mamee, Mr. Hanna"/>
        <s v="Cann, Mr. Ernest Charles"/>
        <s v="Vander Planke, Miss. Augusta Maria"/>
        <s v="Nicola-Yarred, Miss. Jamila"/>
        <s v="Ahlin, Mrs. Johan (Johanna Persdotter Larsson)"/>
        <s v="Turpin, Mrs. William John Robert (Dorothy Ann Wonnacott)"/>
        <s v="Kraeff, Mr. Theodor"/>
        <s v="Laroche, Miss. Simonne Marie Anne Andree"/>
        <s v="Devaney, Miss. Margaret Delia"/>
        <s v="Rogers, Mr. William John"/>
        <s v="Lennon, Mr. Denis"/>
        <s v="O'Driscoll, Miss. Bridget"/>
        <s v="Samaan, Mr. Youssef"/>
        <s v="Arnold-Franchi, Mrs. Josef (Josefine Franchi)"/>
        <s v="Panula, Master. Juha Niilo"/>
        <s v="Nosworthy, Mr. Richard Cater"/>
        <s v="Harper, Mrs. Henry Sleeper (Myna Haxtun)"/>
        <s v="Faunthorpe, Mrs. Lizzie (Elizabeth Anne Wilkinson)"/>
        <s v="Ostby, Mr. Engelhart Cornelius"/>
        <s v="Woolner, Mr. Hugh"/>
        <s v="Rugg, Miss. Emily"/>
        <s v="Novel, Mr. Mansouer"/>
        <s v="West, Miss. Constance Mirium"/>
        <s v="Goodwin, Master. William Frederick"/>
        <s v="Sirayanian, Mr. Orsen"/>
        <s v="Icard, Miss. Amelie"/>
        <s v="Harris, Mr. Henry Birkhardt"/>
        <s v="Skoog, Master. Harald"/>
        <s v="Stewart, Mr. Albert A"/>
        <s v="Moubarek, Master. Gerios"/>
        <s v="Nye, Mrs. (Elizabeth Ramell)"/>
        <s v="Crease, Mr. Ernest James"/>
        <s v="Andersson, Miss. Erna Alexandra"/>
        <s v="Kink, Mr. Vincenz"/>
        <s v="Jenkin, Mr. Stephen Curnow"/>
        <s v="Goodwin, Miss. Lillian Amy"/>
        <s v="Hood, Mr. Ambrose Jr"/>
        <s v="Chronopoulos, Mr. Apostolos"/>
        <s v="Bing, Mr. Lee"/>
        <s v="Moen, Mr. Sigurd Hansen"/>
        <s v="Staneff, Mr. Ivan"/>
        <s v="Moutal, Mr. Rahamin Haim"/>
        <s v="Caldwell, Master. Alden Gates"/>
        <s v="Dowdell, Miss. Elizabeth"/>
        <s v="Waelens, Mr. Achille"/>
        <s v="Sheerlinck, Mr. Jan Baptist"/>
        <s v="McDermott, Miss. Brigdet Delia"/>
        <s v="Carrau, Mr. Francisco M"/>
        <s v="Ilett, Miss. Bertha"/>
        <s v="Backstrom, Mrs. Karl Alfred (Maria Mathilda Gustafsson)"/>
        <s v="Ford, Mr. William Neal"/>
        <s v="Slocovski, Mr. Selman Francis"/>
        <s v="Fortune, Miss. Mabel Helen"/>
        <s v="Celotti, Mr. Francesco"/>
        <s v="Christmann, Mr. Emil"/>
        <s v="Andreasson, Mr. Paul Edvin"/>
        <s v="Chaffee, Mr. Herbert Fuller"/>
        <s v="Dean, Mr. Bertram Frank"/>
        <s v="Coxon, Mr. Daniel"/>
        <s v="Shorney, Mr. Charles Joseph"/>
        <s v="Goldschmidt, Mr. George B"/>
        <s v="Greenfield, Mr. William Bertram"/>
        <s v="Doling, Mrs. John T (Ada Julia Bone)"/>
        <s v="Kantor, Mr. Sinai"/>
        <s v="Petranec, Miss. Matilda"/>
        <s v="Petroff, Mr. Pastcho (&quot;Pentcho&quot;)"/>
        <s v="White, Mr. Richard Frasar"/>
        <s v="Johansson, Mr. Gustaf Joel"/>
        <s v="Gustafsson, Mr. Anders Vilhelm"/>
        <s v="Mionoff, Mr. Stoytcho"/>
        <s v="Salkjelsvik, Miss. Anna Kristine"/>
        <s v="Moss, Mr. Albert Johan"/>
        <s v="Rekic, Mr. Tido"/>
        <s v="Moran, Miss. Bertha"/>
        <s v="Porter, Mr. Walter Chamberlain"/>
        <s v="Zabour, Miss. Hileni"/>
        <s v="Barton, Mr. David John"/>
        <s v="Jussila, Miss. Katriina"/>
        <s v="Attalah, Miss. Malake"/>
        <s v="Pekoniemi, Mr. Edvard"/>
        <s v="Connors, Mr. Patrick"/>
        <s v="Turpin, Mr. William John Robert"/>
        <s v="Baxter, Mr. Quigg Edmond"/>
        <s v="Andersson, Miss. Ellis Anna Maria"/>
        <s v="Hickman, Mr. Stanley George"/>
        <s v="Moore, Mr. Leonard Charles"/>
        <s v="Nasser, Mr. Nicholas"/>
        <s v="Webber, Miss. Susan"/>
        <s v="White, Mr. Percival Wayland"/>
        <s v="Nicola-Yarred, Master. Elias"/>
        <s v="McMahon, Mr. Martin"/>
        <s v="Madsen, Mr. Fridtjof Arne"/>
        <s v="Peter, Miss. Anna"/>
        <s v="Ekstrom, Mr. Johan"/>
        <s v="Drazenoic, Mr. Jozef"/>
        <s v="Coelho, Mr. Domingos Fernandeo"/>
        <s v="Robins, Mrs. Alexander A (Grace Charity Laury)"/>
        <s v="Weisz, Mrs. Leopold (Mathilde Francoise Pede)"/>
        <s v="Sobey, Mr. Samuel James Hayden"/>
        <s v="Richard, Mr. Emile"/>
        <s v="Newsom, Miss. Helen Monypeny"/>
        <s v="Futrelle, Mr. Jacques Heath"/>
        <s v="Osen, Mr. Olaf Elon"/>
        <s v="Giglio, Mr. Victor"/>
        <s v="Boulos, Mrs. Joseph (Sultana)"/>
        <s v="Nysten, Miss. Anna Sofia"/>
        <s v="Hakkarainen, Mrs. Pekka Pietari (Elin Matilda Dolck)"/>
        <s v="Burke, Mr. Jeremiah"/>
        <s v="Andrew, Mr. Edgardo Samuel"/>
        <s v="Nicholls, Mr. Joseph Charles"/>
        <s v="Andersson, Mr. August Edvard (&quot;Wennerstrom&quot;)"/>
        <s v="Ford, Miss. Robina Maggie &quot;Ruby&quot;"/>
        <s v="Navratil, Mr. Michel (&quot;Louis M Hoffman&quot;)"/>
        <s v="Byles, Rev. Thomas Roussel Davids"/>
        <s v="Bateman, Rev. Robert James"/>
        <s v="Pears, Mrs. Thomas (Edith Wearne)"/>
        <s v="Meo, Mr. Alfonzo"/>
        <s v="van Billiard, Mr. Austin Blyler"/>
        <s v="Olsen, Mr. Ole Martin"/>
        <s v="Williams, Mr. Charles Duane"/>
        <s v="Gilnagh, Miss. Katherine &quot;Katie&quot;"/>
        <s v="Corn, Mr. Harry"/>
        <s v="Smiljanic, Mr. Mile"/>
        <s v="Sage, Master. Thomas Henry"/>
        <s v="Cribb, Mr. John Hatfield"/>
        <s v="Watt, Mrs. James (Elizabeth &quot;Bessie&quot; Inglis Milne)"/>
        <s v="Bengtsson, Mr. John Viktor"/>
        <s v="Calic, Mr. Jovo"/>
        <s v="Panula, Master. Eino Viljami"/>
        <s v="Goldsmith, Master. Frank John William &quot;Frankie&quot;"/>
        <s v="Chibnall, Mrs. (Edith Martha Bowerman)"/>
        <s v="Skoog, Mrs. William (Anna Bernhardina Karlsson)"/>
        <s v="Baumann, Mr. John D"/>
        <s v="Ling, Mr. Lee"/>
        <s v="Van der hoef, Mr. Wyckoff"/>
        <s v="Rice, Master. Arthur"/>
        <s v="Johnson, Miss. Eleanor Ileen"/>
        <s v="Sivola, Mr. Antti Wilhelm"/>
        <s v="Smith, Mr. James Clinch"/>
        <s v="Klasen, Mr. Klas Albin"/>
        <s v="Lefebre, Master. Henry Forbes"/>
        <s v="Isham, Miss. Ann Elizabeth"/>
        <s v="Hale, Mr. Reginald"/>
        <s v="Leonard, Mr. Lionel"/>
        <s v="Sage, Miss. Constance Gladys"/>
        <s v="Pernot, Mr. Rene"/>
        <s v="Asplund, Master. Clarence Gustaf Hugo"/>
        <s v="Becker, Master. Richard F"/>
        <s v="Kink-Heilmann, Miss. Luise Gretchen"/>
        <s v="Rood, Mr. Hugh Roscoe"/>
        <s v="O'Brien, Mrs. Thomas (Johanna &quot;Hannah&quot; Godfrey)"/>
        <s v="Romaine, Mr. Charles Hallace (&quot;Mr C Rolmane&quot;)"/>
        <s v="Bourke, Mr. John"/>
        <s v="Turcin, Mr. Stjepan"/>
        <s v="Pinsky, Mrs. (Rosa)"/>
        <s v="Carbines, Mr. William"/>
        <s v="Andersen-Jensen, Miss. Carla Christine Nielsine"/>
        <s v="Navratil, Master. Michel M"/>
        <s v="Brown, Mrs. James Joseph (Margaret Tobin)"/>
        <s v="Lurette, Miss. Elise"/>
        <s v="Mernagh, Mr. Robert"/>
        <s v="Olsen, Mr. Karl Siegwart Andreas"/>
        <s v="Madigan, Miss. Margaret &quot;Maggie&quot;"/>
        <s v="Yrois, Miss. Henriette (&quot;Mrs Harbeck&quot;)"/>
        <s v="Vande Walle, Mr. Nestor Cyriel"/>
        <s v="Sage, Mr. Frederick"/>
        <s v="Johanson, Mr. Jakob Alfred"/>
        <s v="Youseff, Mr. Gerious"/>
        <s v="Cohen, Mr. Gurshon &quot;Gus&quot;"/>
        <s v="Strom, Miss. Telma Matilda"/>
        <s v="Backstrom, Mr. Karl Alfred"/>
        <s v="Albimona, Mr. Nassef Cassem"/>
        <s v="Carr, Miss. Helen &quot;Ellen&quot;"/>
        <s v="Blank, Mr. Henry"/>
        <s v="Ali, Mr. Ahmed"/>
        <s v="Cameron, Miss. Clear Annie"/>
        <s v="Perkin, Mr. John Henry"/>
        <s v="Givard, Mr. Hans Kristensen"/>
        <s v="Kiernan, Mr. Philip"/>
        <s v="Newell, Miss. Madeleine"/>
        <s v="Honkanen, Miss. Eliina"/>
        <s v="Jacobsohn, Mr. Sidney Samuel"/>
        <s v="Bazzani, Miss. Albina"/>
        <s v="Harris, Mr. Walter"/>
        <s v="Sunderland, Mr. Victor Francis"/>
        <s v="Bracken, Mr. James H"/>
        <s v="Green, Mr. George Henry"/>
        <s v="Nenkoff, Mr. Christo"/>
        <s v="Hoyt, Mr. Frederick Maxfield"/>
        <s v="Berglund, Mr. Karl Ivar Sven"/>
        <s v="Mellors, Mr. William John"/>
        <s v="Lovell, Mr. John Hall (&quot;Henry&quot;)"/>
        <s v="Fahlstrom, Mr. Arne Jonas"/>
        <s v="Lefebre, Miss. Mathilde"/>
        <s v="Harris, Mrs. Henry Birkhardt (Irene Wallach)"/>
        <s v="Larsson, Mr. Bengt Edvin"/>
        <s v="Sjostedt, Mr. Ernst Adolf"/>
        <s v="Asplund, Miss. Lillian Gertrud"/>
        <s v="Leyson, Mr. Robert William Norman"/>
        <s v="Harknett, Miss. Alice Phoebe"/>
        <s v="Hold, Mr. Stephen"/>
        <s v="Collyer, Miss. Marjorie &quot;Lottie&quot;"/>
        <s v="Pengelly, Mr. Frederick William"/>
        <s v="Hunt, Mr. George Henry"/>
        <s v="Zabour, Miss. Thamine"/>
        <s v="Murphy, Miss. Katherine &quot;Kate&quot;"/>
        <s v="Coleridge, Mr. Reginald Charles"/>
        <s v="Maenpaa, Mr. Matti Alexanteri"/>
        <s v="Attalah, Mr. Sleiman"/>
        <s v="Minahan, Dr. William Edward"/>
        <s v="Lindahl, Miss. Agda Thorilda Viktoria"/>
        <s v="Hamalainen, Mrs. William (Anna)"/>
        <s v="Beckwith, Mr. Richard Leonard"/>
        <s v="Carter, Rev. Ernest Courtenay"/>
        <s v="Reed, Mr. James George"/>
        <s v="Strom, Mrs. Wilhelm (Elna Matilda Persson)"/>
        <s v="Stead, Mr. William Thomas"/>
        <s v="Lobb, Mr. William Arthur"/>
        <s v="Rosblom, Mrs. Viktor (Helena Wilhelmina)"/>
        <s v="Touma, Mrs. Darwis (Hanne Youssef Razi)"/>
        <s v="Thorne, Mrs. Gertrude Maybelle"/>
        <s v="Cherry, Miss. Gladys"/>
        <s v="Ward, Miss. Anna"/>
        <s v="Parrish, Mrs. (Lutie Davis)"/>
        <s v="Smith, Mr. Thomas"/>
        <s v="Asplund, Master. Edvin Rojj Felix"/>
        <s v="Taussig, Mr. Emil"/>
        <s v="Harrison, Mr. William"/>
        <s v="Henry, Miss. Delia"/>
        <s v="Reeves, Mr. David"/>
        <s v="Panula, Mr. Ernesti Arvid"/>
        <s v="Persson, Mr. Ernst Ulrik"/>
        <s v="Graham, Mrs. William Thompson (Edith Junkins)"/>
        <s v="Bissette, Miss. Amelia"/>
        <s v="Cairns, Mr. Alexander"/>
        <s v="Tornquist, Mr. William Henry"/>
        <s v="Mellinger, Mrs. (Elizabeth Anne Maidment)"/>
        <s v="Natsch, Mr. Charles H"/>
        <s v="Healy, Miss. Hanora &quot;Nora&quot;"/>
        <s v="Andrews, Miss. Kornelia Theodosia"/>
        <s v="Lindblom, Miss. Augusta Charlotta"/>
        <s v="Parkes, Mr. Francis &quot;Frank&quot;"/>
        <s v="Rice, Master. Eric"/>
        <s v="Abbott, Mrs. Stanton (Rosa Hunt)"/>
        <s v="Duane, Mr. Frank"/>
        <s v="Olsson, Mr. Nils Johan Goransson"/>
        <s v="de Pelsmaeker, Mr. Alfons"/>
        <s v="Dorking, Mr. Edward Arthur"/>
        <s v="Smith, Mr. Richard William"/>
        <s v="Stankovic, Mr. Ivan"/>
        <s v="de Mulder, Mr. Theodore"/>
        <s v="Naidenoff, Mr. Penko"/>
        <s v="Hosono, Mr. Masabumi"/>
        <s v="Connolly, Miss. Kate"/>
        <s v="Barber, Miss. Ellen &quot;Nellie&quot;"/>
        <s v="Bishop, Mrs. Dickinson H (Helen Walton)"/>
        <s v="Levy, Mr. Rene Jacques"/>
        <s v="Haas, Miss. Aloisia"/>
        <s v="Mineff, Mr. Ivan"/>
        <s v="Lewy, Mr. Ervin G"/>
        <s v="Hanna, Mr. Mansour"/>
        <s v="Allison, Miss. Helen Loraine"/>
        <s v="Saalfeld, Mr. Adolphe"/>
        <s v="Baxter, Mrs. James (Helene DeLaudeniere Chaput)"/>
        <s v="Kelly, Miss. Anna Katherine &quot;Annie Kate&quot;"/>
        <s v="McCoy, Mr. Bernard"/>
        <s v="Johnson, Mr. William Cahoone Jr"/>
        <s v="Keane, Miss. Nora A"/>
        <s v="Williams, Mr. Howard Hugh &quot;Harry&quot;"/>
        <s v="Allison, Master. Hudson Trevor"/>
        <s v="Fleming, Miss. Margaret"/>
        <s v="Penasco y Castellana, Mrs. Victor de Satode (Maria Josefa Perez de Soto y Vallejo)"/>
        <s v="Abelson, Mr. Samuel"/>
        <s v="Francatelli, Miss. Laura Mabel"/>
        <s v="Hays, Miss. Margaret Bechstein"/>
        <s v="Ryerson, Miss. Emily Borie"/>
        <s v="Lahtinen, Mrs. William (Anna Sylfven)"/>
        <s v="Hendekovic, Mr. Ignjac"/>
        <s v="Hart, Mr. Benjamin"/>
        <s v="Nilsson, Miss. Helmina Josefina"/>
        <s v="Kantor, Mrs. Sinai (Miriam Sternin)"/>
        <s v="Moraweck, Dr. Ernest"/>
        <s v="Wick, Miss. Mary Natalie"/>
        <s v="Spedden, Mrs. Frederic Oakley (Margaretta Corning Stone)"/>
        <s v="Dennis, Mr. Samuel"/>
        <s v="Danoff, Mr. Yoto"/>
        <s v="Slayter, Miss. Hilda Mary"/>
        <s v="Caldwell, Mrs. Albert Francis (Sylvia Mae Harbaugh)"/>
        <s v="Sage, Mr. George John Jr"/>
        <s v="Young, Miss. Marie Grice"/>
        <s v="Nysveen, Mr. Johan Hansen"/>
        <s v="Ball, Mrs. (Ada E Hall)"/>
        <s v="Goldsmith, Mrs. Frank John (Emily Alice Brown)"/>
        <s v="Hippach, Miss. Jean Gertrude"/>
        <s v="McCoy, Miss. Agnes"/>
        <s v="Partner, Mr. Austen"/>
        <s v="Graham, Mr. George Edward"/>
        <s v="Vander Planke, Mr. Leo Edmondus"/>
        <s v="Frauenthal, Mrs. Henry William (Clara Heinsheimer)"/>
        <s v="Denkoff, Mr. Mitto"/>
        <s v="Pears, Mr. Thomas Clinton"/>
        <s v="Burns, Miss. Elizabeth Margaret"/>
        <s v="Dahl, Mr. Karl Edwart"/>
        <s v="Blackwell, Mr. Stephen Weart"/>
        <s v="Navratil, Master. Edmond Roger"/>
        <s v="Fortune, Miss. Alice Elizabeth"/>
        <s v="Collander, Mr. Erik Gustaf"/>
        <s v="Sedgwick, Mr. Charles Frederick Waddington"/>
        <s v="Fox, Mr. Stanley Hubert"/>
        <s v="Brown, Miss. Amelia &quot;Mildred&quot;"/>
        <s v="Smith, Miss. Marion Elsie"/>
        <s v="Davison, Mrs. Thomas Henry (Mary E Finck)"/>
        <s v="Coutts, Master. William Loch &quot;William&quot;"/>
        <s v="Dimic, Mr. Jovan"/>
        <s v="Odahl, Mr. Nils Martin"/>
        <s v="Williams-Lambert, Mr. Fletcher Fellows"/>
        <s v="Elias, Mr. Tannous"/>
        <s v="Arnold-Franchi, Mr. Josef"/>
        <s v="Yousif, Mr. Wazli"/>
        <s v="Vanden Steen, Mr. Leo Peter"/>
        <s v="Bowerman, Miss. Elsie Edith"/>
        <s v="Funk, Miss. Annie Clemmer"/>
        <s v="McGovern, Miss. Mary"/>
        <s v="Mockler, Miss. Helen Mary &quot;Ellie&quot;"/>
        <s v="Skoog, Mr. Wilhelm"/>
        <s v="del Carlo, Mr. Sebastiano"/>
        <s v="Barbara, Mrs. (Catherine David)"/>
        <s v="Asim, Mr. Adola"/>
        <s v="O'Brien, Mr. Thomas"/>
        <s v="Adahl, Mr. Mauritz Nils Martin"/>
        <s v="Warren, Mrs. Frank Manley (Anna Sophia Atkinson)"/>
        <s v="Moussa, Mrs. (Mantoura Boulos)"/>
        <s v="Jermyn, Miss. Annie"/>
        <s v="Aubart, Mme. Leontine Pauline"/>
        <s v="Harder, Mr. George Achilles"/>
        <s v="Wiklund, Mr. Jakob Alfred"/>
        <s v="Beavan, Mr. William Thomas"/>
        <s v="Ringhini, Mr. Sante"/>
        <s v="Palsson, Miss. Stina Viola"/>
        <s v="Meyer, Mrs. Edgar Joseph (Leila Saks)"/>
        <s v="Landergren, Miss. Aurora Adelia"/>
        <s v="Widener, Mr. Harry Elkins"/>
        <s v="Betros, Mr. Tannous"/>
        <s v="Gustafsson, Mr. Karl Gideon"/>
        <s v="Bidois, Miss. Rosalie"/>
        <s v="Nakid, Miss. Maria (&quot;Mary&quot;)"/>
        <s v="Tikkanen, Mr. Juho"/>
        <s v="Holverson, Mrs. Alexander Oskar (Mary Aline Towner)"/>
        <s v="Plotcharsky, Mr. Vasil"/>
        <s v="Davies, Mr. Charles Henry"/>
        <s v="Goodwin, Master. Sidney Leonard"/>
        <s v="Buss, Miss. Kate"/>
        <s v="Sadlier, Mr. Matthew"/>
        <s v="Lehmann, Miss. Bertha"/>
        <s v="Carter, Mr. William Ernest"/>
        <s v="Jansson, Mr. Carl Olof"/>
        <s v="Gustafsson, Mr. Johan Birger"/>
        <s v="Newell, Miss. Marjorie"/>
        <s v="Sandstrom, Mrs. Hjalmar (Agnes Charlotta Bengtsson)"/>
        <s v="Johansson, Mr. Erik"/>
        <s v="Olsson, Miss. Elina"/>
        <s v="McKane, Mr. Peter David"/>
        <s v="Pain, Dr. Alfred"/>
        <s v="Trout, Mrs. William H (Jessie L)"/>
        <s v="Niskanen, Mr. Juha"/>
        <s v="Adams, Mr. John"/>
        <s v="Jussila, Miss. Mari Aina"/>
        <s v="Hakkarainen, Mr. Pekka Pietari"/>
        <s v="Oreskovic, Miss. Marija"/>
        <s v="Gale, Mr. Shadrach"/>
        <s v="Widegren, Mr. Carl/Charles Peter"/>
        <s v="Richards, Master. William Rowe"/>
        <s v="Birkeland, Mr. Hans Martin Monsen"/>
        <s v="Lefebre, Miss. Ida"/>
        <s v="Sdycoff, Mr. Todor"/>
        <s v="Hart, Mr. Henry"/>
        <s v="Minahan, Miss. Daisy E"/>
        <s v="Cunningham, Mr. Alfred Fleming"/>
        <s v="Sundman, Mr. Johan Julian"/>
        <s v="Meek, Mrs. Thomas (Annie Louise Rowley)"/>
        <s v="Drew, Mrs. James Vivian (Lulu Thorne Christian)"/>
        <s v="Silven, Miss. Lyyli Karoliina"/>
        <s v="Matthews, Mr. William John"/>
        <s v="Van Impe, Miss. Catharina"/>
        <s v="Gheorgheff, Mr. Stanio"/>
        <s v="Charters, Mr. David"/>
        <s v="Zimmerman, Mr. Leo"/>
        <s v="Danbom, Mrs. Ernst Gilbert (Anna Sigrid Maria Brogren)"/>
        <s v="Rosblom, Mr. Viktor Richard"/>
        <s v="Wiseman, Mr. Phillippe"/>
        <s v="Clarke, Mrs. Charles V (Ada Maria Winfield)"/>
        <s v="Phillips, Miss. Kate Florence (&quot;Mrs Kate Louise Phillips Marshall&quot;)"/>
        <s v="Flynn, Mr. James"/>
        <s v="Pickard, Mr. Berk (Berk Trembisky)"/>
        <s v="Bjornstrom-Steffansson, Mr. Mauritz Hakan"/>
        <s v="Thorneycroft, Mrs. Percival (Florence Kate White)"/>
        <s v="Louch, Mrs. Charles Alexander (Alice Adelaide Slow)"/>
        <s v="Kallio, Mr. Nikolai Erland"/>
        <s v="Silvey, Mr. William Baird"/>
        <s v="Carter, Miss. Lucile Polk"/>
        <s v="Ford, Miss. Doolina Margaret &quot;Daisy&quot;"/>
        <s v="Richards, Mrs. Sidney (Emily Hocking)"/>
        <s v="Fortune, Mr. Mark"/>
        <s v="Kvillner, Mr. Johan Henrik Johannesson"/>
        <s v="Hart, Mrs. Benjamin (Esther Ada Bloomfield)"/>
        <s v="Hampe, Mr. Leon"/>
        <s v="Petterson, Mr. Johan Emil"/>
        <s v="Reynaldo, Ms. Encarnacion"/>
        <s v="Johannesen-Bratthammer, Mr. Bernt"/>
        <s v="Dodge, Master. Washington"/>
        <s v="Mellinger, Miss. Madeleine Violet"/>
        <s v="Seward, Mr. Frederic Kimber"/>
        <s v="Baclini, Miss. Marie Catherine"/>
        <s v="Peuchen, Major. Arthur Godfrey"/>
        <s v="West, Mr. Edwy Arthur"/>
        <s v="Hagland, Mr. Ingvald Olai Olsen"/>
        <s v="Foreman, Mr. Benjamin Laventall"/>
        <s v="Goldenberg, Mr. Samuel L"/>
        <s v="Peduzzi, Mr. Joseph"/>
        <s v="Jalsevac, Mr. Ivan"/>
        <s v="Millet, Mr. Francis Davis"/>
        <s v="Kenyon, Mrs. Frederick R (Marion)"/>
        <s v="Toomey, Miss. Ellen"/>
        <s v="O'Connor, Mr. Maurice"/>
        <s v="Anderson, Mr. Harry"/>
        <s v="Morley, Mr. William"/>
        <s v="Gee, Mr. Arthur H"/>
        <s v="Milling, Mr. Jacob Christian"/>
        <s v="Maisner, Mr. Simon"/>
        <s v="Goncalves, Mr. Manuel Estanslas"/>
        <s v="Campbell, Mr. William"/>
        <s v="Smart, Mr. John Montgomery"/>
        <s v="Scanlan, Mr. James"/>
        <s v="Baclini, Miss. Helene Barbara"/>
        <s v="Keefe, Mr. Arthur"/>
        <s v="Cacic, Mr. Luka"/>
        <s v="West, Mrs. Edwy Arthur (Ada Mary Worth)"/>
        <s v="Jerwan, Mrs. Amin S (Marie Marthe Thuillard)"/>
        <s v="Strandberg, Miss. Ida Sofia"/>
        <s v="Clifford, Mr. George Quincy"/>
        <s v="Renouf, Mr. Peter Henry"/>
        <s v="Braund, Mr. Lewis Richard"/>
        <s v="Karlsson, Mr. Nils August"/>
        <s v="Hirvonen, Miss. Hildur E"/>
        <s v="Goodwin, Master. Harold Victor"/>
        <s v="Frost, Mr. Anthony Wood &quot;Archie&quot;"/>
        <s v="Rouse, Mr. Richard Henry"/>
        <s v="Turkula, Mrs. (Hedwig)"/>
        <s v="Bishop, Mr. Dickinson H"/>
        <s v="Lefebre, Miss. Jeannie"/>
        <s v="Hoyt, Mrs. Frederick Maxfield (Jane Anne Forby)"/>
        <s v="Kent, Mr. Edward Austin"/>
        <s v="Somerton, Mr. Francis William"/>
        <s v="Coutts, Master. Eden Leslie &quot;Neville&quot;"/>
        <s v="Hagland, Mr. Konrad Mathias Reiersen"/>
        <s v="Windelov, Mr. Einar"/>
        <s v="Molson, Mr. Harry Markland"/>
        <s v="Artagaveytia, Mr. Ramon"/>
        <s v="Stanley, Mr. Edward Roland"/>
        <s v="Yousseff, Mr. Gerious"/>
        <s v="Eustis, Miss. Elizabeth Mussey"/>
        <s v="Shellard, Mr. Frederick William"/>
        <s v="Allison, Mrs. Hudson J C (Bessie Waldo Daniels)"/>
        <s v="Svensson, Mr. Olof"/>
        <s v="Calic, Mr. Petar"/>
        <s v="Canavan, Miss. Mary"/>
        <s v="O'Sullivan, Miss. Bridget Mary"/>
        <s v="Laitinen, Miss. Kristina Sofia"/>
        <s v="Maioni, Miss. Roberta"/>
        <s v="Penasco y Castellana, Mr. Victor de Satode"/>
        <s v="Quick, Mrs. Frederick Charles (Jane Richards)"/>
        <s v="Bradley, Mr. George (&quot;George Arthur Brayton&quot;)"/>
        <s v="Olsen, Mr. Henry Margido"/>
        <s v="Lang, Mr. Fang"/>
        <s v="Daly, Mr. Eugene Patrick"/>
        <s v="Webber, Mr. James"/>
        <s v="McGough, Mr. James Robert"/>
        <s v="Rothschild, Mrs. Martin (Elizabeth L. Barrett)"/>
        <s v="Coleff, Mr. Satio"/>
        <s v="Walker, Mr. William Anderson"/>
        <s v="Lemore, Mrs. (Amelia Milley)"/>
        <s v="Ryan, Mr. Patrick"/>
        <s v="Angle, Mrs. William A (Florence &quot;Mary&quot; Agnes Hughes)"/>
        <s v="Pavlovic, Mr. Stefo"/>
        <s v="Perreault, Miss. Anne"/>
        <s v="Vovk, Mr. Janko"/>
        <s v="Lahoud, Mr. Sarkis"/>
        <s v="Hippach, Mrs. Louis Albert (Ida Sophia Fischer)"/>
        <s v="Kassem, Mr. Fared"/>
        <s v="Farrell, Mr. James"/>
        <s v="Ridsdale, Miss. Lucy"/>
        <s v="Farthing, Mr. John"/>
        <s v="Salonen, Mr. Johan Werner"/>
        <s v="Hocking, Mr. Richard George"/>
        <s v="Quick, Miss. Phyllis May"/>
        <s v="Toufik, Mr. Nakli"/>
        <s v="Elias, Mr. Joseph Jr"/>
        <s v="Peter, Mrs. Catherine (Catherine Rizk)"/>
        <s v="Cacic, Miss. Marija"/>
        <s v="Hart, Miss. Eva Miriam"/>
        <s v="Butt, Major. Archibald Willingham"/>
        <s v="LeRoy, Miss. Bertha"/>
        <s v="Risien, Mr. Samuel Beard"/>
        <s v="Frolicher, Miss. Hedwig Margaritha"/>
        <s v="Crosby, Miss. Harriet R"/>
        <s v="Andersson, Miss. Ingeborg Constanzia"/>
        <s v="Andersson, Miss. Sigrid Elisabeth"/>
        <s v="Beane, Mr. Edward"/>
        <s v="Douglas, Mr. Walter Donald"/>
        <s v="Nicholson, Mr. Arthur Ernest"/>
        <s v="Beane, Mrs. Edward (Ethel Clarke)"/>
        <s v="Padro y Manent, Mr. Julian"/>
        <s v="Goldsmith, Mr. Frank John"/>
        <s v="Davies, Master. John Morgan Jr"/>
        <s v="Thayer, Mr. John Borland Jr"/>
        <s v="Sharp, Mr. Percival James R"/>
        <s v="O'Brien, Mr. Timothy"/>
        <s v="Leeni, Mr. Fahim (&quot;Philip Zenni&quot;)"/>
        <s v="Ohman, Miss. Velin"/>
        <s v="Wright, Mr. George"/>
        <s v="Duff Gordon, Lady. (Lucille Christiana Sutherland) (&quot;Mrs Morgan&quot;)"/>
        <s v="Robbins, Mr. Victor"/>
        <s v="Taussig, Mrs. Emil (Tillie Mandelbaum)"/>
        <s v="de Messemaeker, Mrs. Guillaume Joseph (Emma)"/>
        <s v="Morrow, Mr. Thomas Rowan"/>
        <s v="Sivic, Mr. Husein"/>
        <s v="Norman, Mr. Robert Douglas"/>
        <s v="Simmons, Mr. John"/>
        <s v="Meanwell, Miss. (Marion Ogden)"/>
        <s v="Davies, Mr. Alfred J"/>
        <s v="Stoytcheff, Mr. Ilia"/>
        <s v="Palsson, Mrs. Nils (Alma Cornelia Berglund)"/>
        <s v="Doharr, Mr. Tannous"/>
        <s v="Jonsson, Mr. Carl"/>
        <s v="Harris, Mr. George"/>
        <s v="Appleton, Mrs. Edward Dale (Charlotte Lamson)"/>
        <s v="Flynn, Mr. John Irwin (&quot;Irving&quot;)"/>
        <s v="Kelly, Miss. Mary"/>
        <s v="Rush, Mr. Alfred George John"/>
        <s v="Patchett, Mr. George"/>
        <s v="Garside, Miss. Ethel"/>
        <s v="Silvey, Mrs. William Baird (Alice Munger)"/>
        <s v="Caram, Mrs. Joseph (Maria Elias)"/>
        <s v="Jussila, Mr. Eiriik"/>
        <s v="Christy, Miss. Julie Rachel"/>
        <s v="Thayer, Mrs. John Borland (Marian Longstreth Morris)"/>
        <s v="Downton, Mr. William James"/>
        <s v="Ross, Mr. John Hugo"/>
        <s v="Paulner, Mr. Uscher"/>
        <s v="Taussig, Miss. Ruth"/>
        <s v="Jarvis, Mr. John Denzil"/>
        <s v="Frolicher-Stehli, Mr. Maxmillian"/>
        <s v="Gilinski, Mr. Eliezer"/>
        <s v="Murdlin, Mr. Joseph"/>
        <s v="Rintamaki, Mr. Matti"/>
        <s v="Stephenson, Mrs. Walter Bertram (Martha Eustis)"/>
        <s v="Elsbury, Mr. William James"/>
        <s v="Bourke, Miss. Mary"/>
        <s v="Chapman, Mr. John Henry"/>
        <s v="Van Impe, Mr. Jean Baptiste"/>
        <s v="Leitch, Miss. Jessie Wills"/>
        <s v="Johnson, Mr. Alfred"/>
        <s v="Boulos, Mr. Hanna"/>
        <s v="Duff Gordon, Sir. Cosmo Edmund (&quot;Mr Morgan&quot;)"/>
        <s v="Jacobsohn, Mrs. Sidney Samuel (Amy Frances Christy)"/>
        <s v="Slabenoff, Mr. Petco"/>
        <s v="Harrington, Mr. Charles H"/>
        <s v="Torber, Mr. Ernst William"/>
        <s v="Homer, Mr. Harry (&quot;Mr E Haven&quot;)"/>
        <s v="Lindell, Mr. Edvard Bengtsson"/>
        <s v="Karaic, Mr. Milan"/>
        <s v="Daniel, Mr. Robert Williams"/>
        <s v="Laroche, Mrs. Joseph (Juliette Marie Louise Lafargue)"/>
        <s v="Shutes, Miss. Elizabeth W"/>
        <s v="Andersson, Mrs. Anders Johan (Alfrida Konstantia Brogren)"/>
        <s v="Jardin, Mr. Jose Neto"/>
        <s v="Murphy, Miss. Margaret Jane"/>
        <s v="Horgan, Mr. John"/>
        <s v="Brocklebank, Mr. William Alfred"/>
        <s v="Herman, Miss. Alice"/>
        <s v="Danbom, Mr. Ernst Gilbert"/>
        <s v="Lobb, Mrs. William Arthur (Cordelia K Stanlick)"/>
        <s v="Becker, Miss. Marion Louise"/>
        <s v="Gavey, Mr. Lawrence"/>
        <s v="Yasbeck, Mr. Antoni"/>
        <s v="Kimball, Mr. Edwin Nelson Jr"/>
        <s v="Nakid, Mr. Sahid"/>
        <s v="Hansen, Mr. Henry Damsgaard"/>
        <s v="Bowen, Mr. David John &quot;Dai&quot;"/>
        <s v="Sutton, Mr. Frederick"/>
        <s v="Kirkland, Rev. Charles Leonard"/>
        <s v="Longley, Miss. Gretchen Fiske"/>
        <s v="Bostandyeff, Mr. Guentcho"/>
        <s v="O'Connell, Mr. Patrick D"/>
        <s v="Barkworth, Mr. Algernon Henry Wilson"/>
        <s v="Lundahl, Mr. Johan Svensson"/>
        <s v="Stahelin-Maeglin, Dr. Max"/>
        <s v="Parr, Mr. William Henry Marsh"/>
        <s v="Skoog, Miss. Mabel"/>
        <s v="Davis, Miss. Mary"/>
        <s v="Leinonen, Mr. Antti Gustaf"/>
        <s v="Collyer, Mr. Harvey"/>
        <s v="Panula, Mrs. Juha (Maria Emilia Ojala)"/>
        <s v="Thorneycroft, Mr. Percival"/>
        <s v="Jensen, Mr. Hans Peder"/>
        <s v="Sagesser, Mlle. Emma"/>
        <s v="Skoog, Miss. Margit Elizabeth"/>
        <s v="Foo, Mr. Choong"/>
        <s v="Baclini, Miss. Eugenie"/>
        <s v="Harper, Mr. Henry Sleeper"/>
        <s v="Cor, Mr. Liudevit"/>
        <s v="Simonius-Blumer, Col. Oberst Alfons"/>
        <s v="Willey, Mr. Edward"/>
        <s v="Stanley, Miss. Amy Zillah Elsie"/>
        <s v="Mitkoff, Mr. Mito"/>
        <s v="Doling, Miss. Elsie"/>
        <s v="Kalvik, Mr. Johannes Halvorsen"/>
        <s v="O'Leary, Miss. Hanora &quot;Norah&quot;"/>
        <s v="Hegarty, Miss. Hanora &quot;Nora&quot;"/>
        <s v="Hickman, Mr. Leonard Mark"/>
        <s v="Radeff, Mr. Alexander"/>
        <s v="Bourke, Mrs. John (Catherine)"/>
        <s v="Eitemiller, Mr. George Floyd"/>
        <s v="Newell, Mr. Arthur Webster"/>
        <s v="Frauenthal, Dr. Henry William"/>
        <s v="Badt, Mr. Mohamed"/>
        <s v="Colley, Mr. Edward Pomeroy"/>
        <s v="Coleff, Mr. Peju"/>
        <s v="Lindqvist, Mr. Eino William"/>
        <s v="Hickman, Mr. Lewis"/>
        <s v="Butler, Mr. Reginald Fenton"/>
        <s v="Rommetvedt, Mr. Knud Paust"/>
        <s v="Cook, Mr. Jacob"/>
        <s v="Taylor, Mrs. Elmer Zebley (Juliet Cummins Wright)"/>
        <s v="Brown, Mrs. Thomas William Solomon (Elizabeth Catherine Ford)"/>
        <s v="Davidson, Mr. Thornton"/>
        <s v="Mitchell, Mr. Henry Michael"/>
        <s v="Wilhelms, Mr. Charles"/>
        <s v="Watson, Mr. Ennis Hastings"/>
        <s v="Edvardsson, Mr. Gustaf Hjalmar"/>
        <s v="Sawyer, Mr. Frederick Charles"/>
        <s v="Turja, Miss. Anna Sofia"/>
        <s v="Goodwin, Mrs. Frederick (Augusta Tyler)"/>
        <s v="Cardeza, Mr. Thomas Drake Martinez"/>
        <s v="Peters, Miss. Katie"/>
        <s v="Hassab, Mr. Hammad"/>
        <s v="Olsvigen, Mr. Thor Anderson"/>
        <s v="Goodwin, Mr. Charles Edward"/>
        <s v="Brown, Mr. Thomas William Solomon"/>
        <s v="Laroche, Mr. Joseph Philippe Lemercier"/>
        <s v="Panula, Mr. Jaako Arnold"/>
        <s v="Dakic, Mr. Branko"/>
        <s v="Fischer, Mr. Eberhard Thelander"/>
        <s v="Madill, Miss. Georgette Alexandra"/>
        <s v="Dick, Mr. Albert Adrian"/>
        <s v="Karun, Miss. Manca"/>
        <s v="Lam, Mr. Ali"/>
        <s v="Saad, Mr. Khalil"/>
        <s v="Weir, Col. John"/>
        <s v="Chapman, Mr. Charles Henry"/>
        <s v="Kelly, Mr. James"/>
        <s v="Mullens, Miss. Katherine &quot;Katie&quot;"/>
        <s v="Thayer, Mr. John Borland"/>
        <s v="Humblen, Mr. Adolf Mathias Nicolai Olsen"/>
        <s v="Astor, Mrs. John Jacob (Madeleine Talmadge Force)"/>
        <s v="Silverthorne, Mr. Spencer Victor"/>
        <s v="Barbara, Miss. Saiide"/>
        <s v="Gallagher, Mr. Martin"/>
        <s v="Hansen, Mr. Henrik Juul"/>
        <s v="Morley, Mr. Henry Samuel (&quot;Mr Henry Marshall&quot;)"/>
        <s v="Kelly, Mrs. Florence &quot;Fannie&quot;"/>
        <s v="Calderhead, Mr. Edward Pennington"/>
        <s v="Cleaver, Miss. Alice"/>
        <s v="Moubarek, Master. Halim Gonios (&quot;William George&quot;)"/>
        <s v="Mayne, Mlle. Berthe Antonine (&quot;Mrs de Villiers&quot;)"/>
        <s v="Klaber, Mr. Herman"/>
        <s v="Taylor, Mr. Elmer Zebley"/>
        <s v="Larsson, Mr. August Viktor"/>
        <s v="Greenberg, Mr. Samuel"/>
        <s v="Soholt, Mr. Peter Andreas Lauritz Andersen"/>
        <s v="Endres, Miss. Caroline Louise"/>
        <s v="Troutt, Miss. Edwina Celia &quot;Winnie&quot;"/>
        <s v="McEvoy, Mr. Michael"/>
        <s v="Johnson, Mr. Malkolm Joackim"/>
        <s v="Harper, Miss. Annie Jessie &quot;Nina&quot;"/>
        <s v="Jensen, Mr. Svend Lauritz"/>
        <s v="Gillespie, Mr. William Henry"/>
        <s v="Hodges, Mr. Henry Price"/>
        <s v="Chambers, Mr. Norman Campbell"/>
        <s v="Oreskovic, Mr. Luka"/>
        <s v="Renouf, Mrs. Peter Henry (Lillian Jefferys)"/>
        <s v="Mannion, Miss. Margareth"/>
        <s v="Bryhl, Mr. Kurt Arnold Gottfrid"/>
        <s v="Ilmakangas, Miss. Pieta Sofia"/>
        <s v="Allen, Miss. Elisabeth Walton"/>
        <s v="Hassan, Mr. Houssein G N"/>
        <s v="Knight, Mr. Robert J"/>
        <s v="Berriman, Mr. William John"/>
        <s v="Troupiansky, Mr. Moses Aaron"/>
        <s v="Williams, Mr. Leslie"/>
        <s v="Ford, Mrs. Edward (Margaret Ann Watson)"/>
        <s v="Lesurer, Mr. Gustave J"/>
        <s v="Ivanoff, Mr. Kanio"/>
        <s v="Nankoff, Mr. Minko"/>
        <s v="Hawksford, Mr. Walter James"/>
        <s v="Cavendish, Mr. Tyrell William"/>
        <s v="Ryerson, Miss. Susan Parker &quot;Suzette&quot;"/>
        <s v="McNamee, Mr. Neal"/>
        <s v="Stranden, Mr. Juho"/>
        <s v="Crosby, Capt. Edward Gifford"/>
        <s v="Abbott, Mr. Rossmore Edward"/>
        <s v="Sinkkonen, Miss. Anna"/>
        <s v="Marvin, Mr. Daniel Warner"/>
        <s v="Connaghton, Mr. Michael"/>
        <s v="Wells, Miss. Joan"/>
        <s v="Moor, Master. Meier"/>
        <s v="Vande Velde, Mr. Johannes Joseph"/>
        <s v="Jonkoff, Mr. Lalio"/>
        <s v="Herman, Mrs. Samuel (Jane Laver)"/>
        <s v="Hamalainen, Master. Viljo"/>
        <s v="Carlsson, Mr. August Sigfrid"/>
        <s v="Bailey, Mr. Percy Andrew"/>
        <s v="Theobald, Mr. Thomas Leonard"/>
        <s v="Rothes, the Countess. of (Lucy Noel Martha Dyer-Edwards)"/>
        <s v="Garfirth, Mr. John"/>
        <s v="Nirva, Mr. Iisakki Antino Aijo"/>
        <s v="Barah, Mr. Hanna Assi"/>
        <s v="Carter, Mrs. William Ernest (Lucile Polk)"/>
        <s v="Eklund, Mr. Hans Linus"/>
        <s v="Hogeboom, Mrs. John C (Anna Andrews)"/>
        <s v="Brewe, Dr. Arthur Jackson"/>
        <s v="Mangan, Miss. Mary"/>
        <s v="Moran, Mr. Daniel J"/>
        <s v="Gronnestad, Mr. Daniel Danielsen"/>
        <s v="Lievens, Mr. Rene Aime"/>
        <s v="Jensen, Mr. Niels Peder"/>
        <s v="Mack, Mrs. (Mary)"/>
        <s v="Elias, Mr. Dibo"/>
        <s v="Hocking, Mrs. Elizabeth (Eliza Needs)"/>
        <s v="Myhrman, Mr. Pehr Fabian Oliver Malkolm"/>
        <s v="Tobin, Mr. Roger"/>
        <s v="Emanuel, Miss. Virginia Ethel"/>
        <s v="Kilgannon, Mr. Thomas J"/>
        <s v="Robert, Mrs. Edward Scott (Elisabeth Walton McMillan)"/>
        <s v="Ayoub, Miss. Banoura"/>
        <s v="Dick, Mrs. Albert Adrian (Vera Gillespie)"/>
        <s v="Long, Mr. Milton Clyde"/>
        <s v="Johnston, Mr. Andrew G"/>
        <s v="Ali, Mr. William"/>
        <s v="Harmer, Mr. Abraham (David Lishin)"/>
        <s v="Sjoblom, Miss. Anna Sofia"/>
        <s v="Rice, Master. George Hugh"/>
        <s v="Dean, Master. Bertram Vere"/>
        <s v="Guggenheim, Mr. Benjamin"/>
        <s v="Keane, Mr. Andrew &quot;Andy&quot;"/>
        <s v="Gaskell, Mr. Alfred"/>
        <s v="Sage, Miss. Stella Anna"/>
        <s v="Hoyt, Mr. William Fisher"/>
        <s v="Dantcheff, Mr. Ristiu"/>
        <s v="Otter, Mr. Richard"/>
        <s v="Leader, Dr. Alice (Farnham)"/>
        <s v="Osman, Mrs. Mara"/>
        <s v="Ibrahim Shawah, Mr. Yousseff"/>
        <s v="Van Impe, Mrs. Jean Baptiste (Rosalie Paula Govaert)"/>
        <s v="Ponesell, Mr. Martin"/>
        <s v="Collyer, Mrs. Harvey (Charlotte Annie Tate)"/>
        <s v="Carter, Master. William Thornton II"/>
        <s v="Thomas, Master. Assad Alexander"/>
        <s v="Hedman, Mr. Oskar Arvid"/>
        <s v="Johansson, Mr. Karl Johan"/>
        <s v="Andrews, Mr. Thomas Jr"/>
        <s v="Pettersson, Miss. Ellen Natalia"/>
        <s v="Meyer, Mr. August"/>
        <s v="Chambers, Mrs. Norman Campbell (Bertha Griggs)"/>
        <s v="Alexander, Mr. William"/>
        <s v="Lester, Mr. James"/>
        <s v="Slemen, Mr. Richard James"/>
        <s v="Andersson, Miss. Ebba Iris Alfrida"/>
        <s v="Tomlin, Mr. Ernest Portage"/>
        <s v="Fry, Mr. Richard"/>
        <s v="Heininen, Miss. Wendla Maria"/>
        <s v="Mallet, Mr. Albert"/>
        <s v="Holm, Mr. John Fredrik Alexander"/>
        <s v="Skoog, Master. Karl Thorsten"/>
        <s v="Hays, Mrs. Charles Melville (Clara Jennings Gregg)"/>
        <s v="Lulic, Mr. Nikola"/>
        <s v="Reuchlin, Jonkheer. John George"/>
        <s v="Moor, Mrs. (Beila)"/>
        <s v="Panula, Master. Urho Abraham"/>
        <s v="Flynn, Mr. John"/>
        <s v="Lam, Mr. Len"/>
        <s v="Mallet, Master. Andre"/>
        <s v="McCormack, Mr. Thomas Joseph"/>
        <s v="Stone, Mrs. George Nelson (Martha Evelyn)"/>
        <s v="Yasbeck, Mrs. Antoni (Selini Alexander)"/>
        <s v="Richards, Master. George Sibley"/>
        <s v="Saad, Mr. Amin"/>
        <s v="Augustsson, Mr. Albert"/>
        <s v="Allum, Mr. Owen George"/>
        <s v="Compton, Miss. Sara Rebecca"/>
        <s v="Pasic, Mr. Jakob"/>
        <s v="Sirota, Mr. Maurice"/>
        <s v="Chip, Mr. Chang"/>
        <s v="Marechal, Mr. Pierre"/>
        <s v="Alhomaki, Mr. Ilmari Rudolf"/>
        <s v="Mudd, Mr. Thomas Charles"/>
        <s v="Serepeca, Miss. Augusta"/>
        <s v="Lemberopolous, Mr. Peter L"/>
        <s v="Culumovic, Mr. Jeso"/>
        <s v="Abbing, Mr. Anthony"/>
        <s v="Sage, Mr. Douglas Bullen"/>
        <s v="Markoff, Mr. Marin"/>
        <s v="Harper, Rev. John"/>
        <s v="Goldenberg, Mrs. Samuel L (Edwiga Grabowska)"/>
        <s v="Andersson, Master. Sigvard Harald Elias"/>
        <s v="Svensson, Mr. Johan"/>
        <s v="Boulos, Miss. Nourelain"/>
        <s v="Lines, Miss. Mary Conover"/>
        <s v="Carter, Mrs. Ernest Courtenay (Lilian Hughes)"/>
        <s v="Aks, Mrs. Sam (Leah Rosen)"/>
        <s v="Wick, Mrs. George Dennick (Mary Hitchcock)"/>
        <s v="Daly, Mr. Peter Denis"/>
        <s v="Baclini, Mrs. Solomon (Latifa Qurban)"/>
        <s v="Razi, Mr. Raihed"/>
        <s v="Hansen, Mr. Claus Peter"/>
        <s v="Giles, Mr. Frederick Edward"/>
        <s v="Swift, Mrs. Frederick Joel (Margaret Welles Barron)"/>
        <s v="Sage, Miss. Dorothy Edith &quot;Dolly&quot;"/>
        <s v="Gill, Mr. John William"/>
        <s v="Bystrom, Mrs. (Karolina)"/>
        <s v="Duran y More, Miss. Asuncion"/>
        <s v="Roebling, Mr. Washington Augustus II"/>
        <s v="van Melkebeke, Mr. Philemon"/>
        <s v="Johnson, Master. Harold Theodor"/>
        <s v="Balkic, Mr. Cerin"/>
        <s v="Beckwith, Mrs. Richard Leonard (Sallie Monypeny)"/>
        <s v="Carlsson, Mr. Frans Olof"/>
        <s v="Vander Cruyssen, Mr. Victor"/>
        <s v="Abelson, Mrs. Samuel (Hannah Wizosky)"/>
        <s v="Najib, Miss. Adele Kiamie &quot;Jane&quot;"/>
        <s v="Gustafsson, Mr. Alfred Ossian"/>
        <s v="Petroff, Mr. Nedelio"/>
        <s v="Laleff, Mr. Kristo"/>
        <s v="Potter, Mrs. Thomas Jr (Lily Alexenia Wilson)"/>
        <s v="Shelley, Mrs. William (Imanita Parrish Hall)"/>
        <s v="Markun, Mr. Johann"/>
        <s v="Dahlberg, Miss. Gerda Ulrika"/>
        <s v="Banfield, Mr. Frederick James"/>
        <s v="Sutehall, Mr. Henry Jr"/>
        <s v="Rice, Mrs. William (Margaret Norton)"/>
        <s v="Montvila, Rev. Juozas"/>
        <s v="Graham, Miss. Margaret Edith"/>
        <s v="Johnston, Miss. Catherine Helen &quot;Carrie&quot;"/>
        <s v="Behr, Mr. Karl Howell"/>
        <s v="Dooley, Mr. Patrick"/>
      </sharedItems>
    </cacheField>
    <cacheField name="Sex" numFmtId="0">
      <sharedItems>
        <s v="male"/>
        <s v="female"/>
      </sharedItems>
    </cacheField>
    <cacheField name="Age" numFmtId="0">
      <sharedItems containsString="0" containsBlank="1" containsNumber="1">
        <n v="22.0"/>
        <n v="38.0"/>
        <n v="26.0"/>
        <n v="35.0"/>
        <m/>
        <n v="54.0"/>
        <n v="2.0"/>
        <n v="27.0"/>
        <n v="14.0"/>
        <n v="4.0"/>
        <n v="58.0"/>
        <n v="20.0"/>
        <n v="39.0"/>
        <n v="55.0"/>
        <n v="31.0"/>
        <n v="34.0"/>
        <n v="15.0"/>
        <n v="28.0"/>
        <n v="8.0"/>
        <n v="19.0"/>
        <n v="40.0"/>
        <n v="66.0"/>
        <n v="42.0"/>
        <n v="21.0"/>
        <n v="18.0"/>
        <n v="3.0"/>
        <n v="7.0"/>
        <n v="49.0"/>
        <n v="29.0"/>
        <n v="65.0"/>
        <n v="28.5"/>
        <n v="5.0"/>
        <n v="11.0"/>
        <n v="45.0"/>
        <n v="17.0"/>
        <n v="32.0"/>
        <n v="16.0"/>
        <n v="25.0"/>
        <n v="0.83"/>
        <n v="30.0"/>
        <n v="33.0"/>
        <n v="23.0"/>
        <n v="24.0"/>
        <n v="46.0"/>
        <n v="59.0"/>
        <n v="71.0"/>
        <n v="37.0"/>
        <n v="47.0"/>
        <n v="14.5"/>
        <n v="70.5"/>
        <n v="32.5"/>
        <n v="12.0"/>
        <n v="9.0"/>
        <n v="36.5"/>
        <n v="51.0"/>
        <n v="55.5"/>
        <n v="40.5"/>
        <n v="44.0"/>
        <n v="1.0"/>
        <n v="61.0"/>
        <n v="56.0"/>
        <n v="50.0"/>
        <n v="36.0"/>
        <n v="45.5"/>
        <n v="20.5"/>
        <n v="62.0"/>
        <n v="41.0"/>
        <n v="52.0"/>
        <n v="63.0"/>
        <n v="23.5"/>
        <n v="0.92"/>
        <n v="43.0"/>
        <n v="60.0"/>
        <n v="10.0"/>
        <n v="64.0"/>
        <n v="13.0"/>
        <n v="48.0"/>
        <n v="0.75"/>
        <n v="53.0"/>
        <n v="57.0"/>
        <n v="80.0"/>
        <n v="70.0"/>
        <n v="24.5"/>
        <n v="6.0"/>
        <n v="0.67"/>
        <n v="30.5"/>
        <n v="0.42"/>
        <n v="34.5"/>
        <n v="74.0"/>
      </sharedItems>
    </cacheField>
    <cacheField name="SibSp" numFmtId="0">
      <sharedItems containsSemiMixedTypes="0" containsString="0" containsNumber="1" containsInteger="1">
        <n v="1.0"/>
        <n v="0.0"/>
        <n v="3.0"/>
        <n v="4.0"/>
        <n v="2.0"/>
        <n v="5.0"/>
        <n v="8.0"/>
      </sharedItems>
    </cacheField>
    <cacheField name="Parch" numFmtId="0">
      <sharedItems containsSemiMixedTypes="0" containsString="0" containsNumber="1" containsInteger="1">
        <n v="0.0"/>
        <n v="1.0"/>
        <n v="2.0"/>
        <n v="5.0"/>
        <n v="3.0"/>
        <n v="4.0"/>
        <n v="6.0"/>
      </sharedItems>
    </cacheField>
    <cacheField name="Ticket">
      <sharedItems containsMixedTypes="1" containsNumber="1" containsInteger="1">
        <s v="A/5 21171"/>
        <s v="PC 17599"/>
        <s v="STON/O2. 3101282"/>
        <n v="113803.0"/>
        <n v="373450.0"/>
        <n v="330877.0"/>
        <n v="17463.0"/>
        <n v="349909.0"/>
        <n v="347742.0"/>
        <n v="237736.0"/>
        <s v="PP 9549"/>
        <n v="113783.0"/>
        <s v="A/5. 2151"/>
        <n v="347082.0"/>
        <n v="350406.0"/>
        <n v="248706.0"/>
        <n v="382652.0"/>
        <n v="244373.0"/>
        <n v="345763.0"/>
        <n v="2649.0"/>
        <n v="239865.0"/>
        <n v="248698.0"/>
        <n v="330923.0"/>
        <n v="113788.0"/>
        <n v="347077.0"/>
        <n v="2631.0"/>
        <n v="19950.0"/>
        <n v="330959.0"/>
        <n v="349216.0"/>
        <s v="PC 17601"/>
        <s v="PC 17569"/>
        <n v="335677.0"/>
        <s v="C.A. 24579"/>
        <s v="PC 17604"/>
        <n v="113789.0"/>
        <n v="2677.0"/>
        <s v="A./5. 2152"/>
        <n v="345764.0"/>
        <n v="2651.0"/>
        <n v="7546.0"/>
        <n v="11668.0"/>
        <n v="349253.0"/>
        <s v="SC/Paris 2123"/>
        <n v="330958.0"/>
        <s v="S.C./A.4. 23567"/>
        <n v="370371.0"/>
        <n v="14311.0"/>
        <n v="2662.0"/>
        <n v="349237.0"/>
        <n v="3101295.0"/>
        <s v="A/4. 39886"/>
        <s v="PC 17572"/>
        <n v="2926.0"/>
        <n v="113509.0"/>
        <n v="19947.0"/>
        <s v="C.A. 31026"/>
        <n v="2697.0"/>
        <s v="C.A. 34651"/>
        <s v="CA 2144"/>
        <n v="2669.0"/>
        <n v="113572.0"/>
        <n v="36973.0"/>
        <n v="347088.0"/>
        <s v="PC 17605"/>
        <n v="2661.0"/>
        <s v="C.A. 29395"/>
        <s v="S.P. 3464"/>
        <n v="3101281.0"/>
        <n v="315151.0"/>
        <s v="C.A. 33111"/>
        <s v="S.O.C. 14879"/>
        <n v="2680.0"/>
        <n v="1601.0"/>
        <n v="348123.0"/>
        <n v="349208.0"/>
        <n v="374746.0"/>
        <n v="248738.0"/>
        <n v="364516.0"/>
        <n v="345767.0"/>
        <n v="345779.0"/>
        <n v="330932.0"/>
        <n v="113059.0"/>
        <s v="SO/C 14885"/>
        <n v="3101278.0"/>
        <s v="W./C. 6608"/>
        <s v="SOTON/OQ 392086"/>
        <n v="343275.0"/>
        <n v="343276.0"/>
        <n v="347466.0"/>
        <s v="W.E.P. 5734"/>
        <s v="C.A. 2315"/>
        <n v="364500.0"/>
        <n v="374910.0"/>
        <s v="PC 17754"/>
        <s v="PC 17759"/>
        <n v="231919.0"/>
        <n v="244367.0"/>
        <n v="349245.0"/>
        <n v="349215.0"/>
        <n v="35281.0"/>
        <n v="7540.0"/>
        <n v="3101276.0"/>
        <n v="349207.0"/>
        <n v="343120.0"/>
        <n v="312991.0"/>
        <n v="349249.0"/>
        <n v="371110.0"/>
        <n v="110465.0"/>
        <n v="2665.0"/>
        <n v="324669.0"/>
        <n v="4136.0"/>
        <n v="2627.0"/>
        <s v="STON/O 2. 3101294"/>
        <n v="370369.0"/>
        <s v="PC 17558"/>
        <s v="A4. 54510"/>
        <n v="27267.0"/>
        <n v="370372.0"/>
        <s v="C 17369"/>
        <n v="2668.0"/>
        <n v="347061.0"/>
        <n v="349241.0"/>
        <s v="SOTON/O.Q. 3101307"/>
        <s v="A/5. 3337"/>
        <n v="228414.0"/>
        <s v="C.A. 29178"/>
        <s v="SC/PARIS 2133"/>
        <n v="11752.0"/>
        <n v="7534.0"/>
        <s v="PC 17593"/>
        <n v="2678.0"/>
        <n v="347081.0"/>
        <s v="STON/O2. 3101279"/>
        <n v="365222.0"/>
        <n v="231945.0"/>
        <s v="C.A. 33112"/>
        <n v="350043.0"/>
        <n v="230080.0"/>
        <n v="244310.0"/>
        <s v="S.O.P. 1166"/>
        <n v="113776.0"/>
        <s v="A.5. 11206"/>
        <s v="A/5. 851"/>
        <s v="Fa 265302"/>
        <s v="PC 17597"/>
        <n v="35851.0"/>
        <s v="SOTON/OQ 392090"/>
        <n v="315037.0"/>
        <s v="CA. 2343"/>
        <n v="371362.0"/>
        <s v="C.A. 33595"/>
        <n v="347068.0"/>
        <n v="315093.0"/>
        <n v="363291.0"/>
        <n v="113505.0"/>
        <s v="PC 17318"/>
        <n v="111240.0"/>
        <s v="STON/O 2. 3101280"/>
        <n v="17764.0"/>
        <n v="350404.0"/>
        <n v="4133.0"/>
        <s v="PC 17595"/>
        <n v="250653.0"/>
        <s v="LINE"/>
        <s v="SC/PARIS 2131"/>
        <n v="230136.0"/>
        <n v="315153.0"/>
        <n v="113767.0"/>
        <n v="370365.0"/>
        <n v="111428.0"/>
        <n v="364849.0"/>
        <n v="349247.0"/>
        <n v="234604.0"/>
        <n v="28424.0"/>
        <n v="350046.0"/>
        <s v="PC 17610"/>
        <n v="368703.0"/>
        <n v="4579.0"/>
        <n v="370370.0"/>
        <n v="248747.0"/>
        <n v="345770.0"/>
        <n v="3101264.0"/>
        <n v="2628.0"/>
        <s v="A/5 3540"/>
        <n v="347054.0"/>
        <n v="2699.0"/>
        <n v="367231.0"/>
        <n v="112277.0"/>
        <s v="SOTON/O.Q. 3101311"/>
        <s v="F.C.C. 13528"/>
        <s v="A/5 21174"/>
        <n v="250646.0"/>
        <n v="367229.0"/>
        <n v="35273.0"/>
        <s v="STON/O2. 3101283"/>
        <n v="243847.0"/>
        <n v="11813.0"/>
        <s v="W/C 14208"/>
        <s v="SOTON/OQ 392089"/>
        <n v="220367.0"/>
        <n v="21440.0"/>
        <n v="349234.0"/>
        <n v="19943.0"/>
        <s v="PP 4348"/>
        <s v="SW/PP 751"/>
        <s v="A/5 21173"/>
        <n v="236171.0"/>
        <n v="347067.0"/>
        <n v="237442.0"/>
        <s v="C.A. 29566"/>
        <s v="W./C. 6609"/>
        <n v="26707.0"/>
        <s v="C.A. 31921"/>
        <n v="28665.0"/>
        <s v="SCO/W 1585"/>
        <n v="367230.0"/>
        <s v="W./C. 14263"/>
        <s v="STON/O 2. 3101275"/>
        <n v="2694.0"/>
        <n v="19928.0"/>
        <n v="347071.0"/>
        <n v="250649.0"/>
        <n v="11751.0"/>
        <n v="244252.0"/>
        <n v="362316.0"/>
        <n v="113514.0"/>
        <s v="A/5. 3336"/>
        <n v="370129.0"/>
        <n v="2650.0"/>
        <s v="PC 17585"/>
        <n v="110152.0"/>
        <s v="PC 17755"/>
        <n v="230433.0"/>
        <n v="384461.0"/>
        <n v="110413.0"/>
        <n v="112059.0"/>
        <n v="382649.0"/>
        <s v="C.A. 17248"/>
        <n v="347083.0"/>
        <s v="PC 17582"/>
        <s v="PC 17760"/>
        <n v="113798.0"/>
        <n v="250644.0"/>
        <s v="PC 17596"/>
        <n v="370375.0"/>
        <n v="13502.0"/>
        <n v="347073.0"/>
        <n v="239853.0"/>
        <s v="C.A. 2673"/>
        <n v="336439.0"/>
        <n v="347464.0"/>
        <n v="345778.0"/>
        <s v="A/5. 10482"/>
        <n v="113056.0"/>
        <n v="349239.0"/>
        <n v="345774.0"/>
        <n v="349206.0"/>
        <n v="237798.0"/>
        <n v="370373.0"/>
        <n v="19877.0"/>
        <n v="11967.0"/>
        <s v="SC/Paris 2163"/>
        <n v="349236.0"/>
        <n v="349233.0"/>
        <s v="PC 17612"/>
        <n v="2693.0"/>
        <n v="113781.0"/>
        <n v="19988.0"/>
        <n v="9234.0"/>
        <n v="367226.0"/>
        <n v="226593.0"/>
        <s v="A/5 2466"/>
        <n v="17421.0"/>
        <s v="PC 17758"/>
        <s v="P/PP 3381"/>
        <s v="PC 17485"/>
        <n v="11767.0"/>
        <s v="PC 17608"/>
        <n v="250651.0"/>
        <n v="349243.0"/>
        <s v="F.C.C. 13529"/>
        <n v="347470.0"/>
        <n v="29011.0"/>
        <n v="36928.0"/>
        <n v="16966.0"/>
        <s v="A/5 21172"/>
        <n v="349219.0"/>
        <n v="234818.0"/>
        <n v="345364.0"/>
        <n v="28551.0"/>
        <n v="111361.0"/>
        <n v="113043.0"/>
        <s v="PC 17611"/>
        <n v="349225.0"/>
        <n v="7598.0"/>
        <n v="113784.0"/>
        <n v="248740.0"/>
        <n v="244361.0"/>
        <n v="229236.0"/>
        <n v="248733.0"/>
        <n v="31418.0"/>
        <n v="386525.0"/>
        <s v="C.A. 37671"/>
        <n v="315088.0"/>
        <n v="7267.0"/>
        <n v="113510.0"/>
        <n v="2695.0"/>
        <n v="2647.0"/>
        <n v="345783.0"/>
        <n v="237671.0"/>
        <n v="330931.0"/>
        <n v="330980.0"/>
        <s v="SC/PARIS 2167"/>
        <n v="2691.0"/>
        <s v="SOTON/O.Q. 3101310"/>
        <s v="C 7076"/>
        <n v="110813.0"/>
        <n v="2626.0"/>
        <n v="14313.0"/>
        <s v="PC 17477"/>
        <n v="11765.0"/>
        <n v="3101267.0"/>
        <n v="323951.0"/>
        <s v="C 7077"/>
        <n v="113503.0"/>
        <n v="2648.0"/>
        <n v="347069.0"/>
        <s v="PC 17757"/>
        <n v="2653.0"/>
        <s v="STON/O 2. 3101293"/>
        <n v="349227.0"/>
        <n v="27849.0"/>
        <n v="367655.0"/>
        <s v="SC 1748"/>
        <n v="113760.0"/>
        <n v="350034.0"/>
        <n v="3101277.0"/>
        <n v="350052.0"/>
        <n v="350407.0"/>
        <n v="28403.0"/>
        <n v="244278.0"/>
        <n v="240929.0"/>
        <s v="STON/O 2. 3101289"/>
        <n v="341826.0"/>
        <n v="4137.0"/>
        <n v="315096.0"/>
        <n v="28664.0"/>
        <n v="347064.0"/>
        <n v="29106.0"/>
        <n v="312992.0"/>
        <n v="349222.0"/>
        <n v="394140.0"/>
        <s v="STON/O 2. 3101269"/>
        <n v="343095.0"/>
        <n v="28220.0"/>
        <n v="250652.0"/>
        <n v="28228.0"/>
        <n v="345773.0"/>
        <n v="349254.0"/>
        <s v="A/5. 13032"/>
        <n v="315082.0"/>
        <n v="347080.0"/>
        <s v="A/4. 34244"/>
        <n v="2003.0"/>
        <n v="250655.0"/>
        <n v="364851.0"/>
        <s v="SOTON/O.Q. 392078"/>
        <n v="110564.0"/>
        <n v="376564.0"/>
        <s v="SC/AH 3085"/>
        <s v="STON/O 2. 3101274"/>
        <n v="13507.0"/>
        <s v="C.A. 18723"/>
        <n v="345769.0"/>
        <n v="347076.0"/>
        <n v="230434.0"/>
        <n v="65306.0"/>
        <n v="33638.0"/>
        <n v="113794.0"/>
        <n v="2666.0"/>
        <n v="113786.0"/>
        <n v="65303.0"/>
        <n v="113051.0"/>
        <n v="17453.0"/>
        <s v="A/5 2817"/>
        <n v="349240.0"/>
        <n v="13509.0"/>
        <n v="17464.0"/>
        <s v="F.C.C. 13531"/>
        <n v="371060.0"/>
        <n v="19952.0"/>
        <n v="364506.0"/>
        <n v="111320.0"/>
        <n v="234360.0"/>
        <s v="A/S 2816"/>
        <s v="SOTON/O.Q. 3101306"/>
        <n v="113792.0"/>
        <n v="36209.0"/>
        <n v="323592.0"/>
        <n v="315089.0"/>
        <s v="SC/AH Basle 541"/>
        <n v="7553.0"/>
        <n v="31027.0"/>
        <n v="3460.0"/>
        <n v="350060.0"/>
        <n v="3101298.0"/>
        <n v="239854.0"/>
        <s v="A/5 3594"/>
        <n v="4134.0"/>
        <n v="11771.0"/>
        <s v="A.5. 18509"/>
        <n v="65304.0"/>
        <s v="SOTON/OQ 3101317"/>
        <n v="113787.0"/>
        <s v="PC 17609"/>
        <s v="A/4 45380"/>
        <n v="36947.0"/>
        <s v="C.A. 6212"/>
        <n v="350035.0"/>
        <n v="315086.0"/>
        <n v="364846.0"/>
        <n v="330909.0"/>
        <n v="4135.0"/>
        <n v="26360.0"/>
        <n v="111427.0"/>
        <s v="C 4001"/>
        <n v="382651.0"/>
        <s v="SOTON/OQ 3101316"/>
        <s v="PC 17473"/>
        <s v="PC 17603"/>
        <n v="349209.0"/>
        <n v="36967.0"/>
        <s v="C.A. 34260"/>
        <n v="226875.0"/>
        <n v="349242.0"/>
        <n v="12749.0"/>
        <n v="349252.0"/>
        <n v="2624.0"/>
        <n v="2700.0"/>
        <n v="367232.0"/>
        <s v="W./C. 14258"/>
        <s v="PC 17483"/>
        <n v="3101296.0"/>
        <n v="29104.0"/>
        <n v="2641.0"/>
        <n v="2690.0"/>
        <n v="315084.0"/>
        <n v="113050.0"/>
        <s v="PC 17761"/>
        <n v="364498.0"/>
        <n v="13568.0"/>
        <s v="WE/P 5735"/>
        <n v="2908.0"/>
        <n v="693.0"/>
        <s v="SC/PARIS 2146"/>
        <n v="244358.0"/>
        <n v="330979.0"/>
        <n v="2620.0"/>
        <n v="347085.0"/>
        <n v="113807.0"/>
        <n v="11755.0"/>
        <n v="345572.0"/>
        <n v="372622.0"/>
        <n v="349251.0"/>
        <n v="218629.0"/>
        <s v="SOTON/OQ 392082"/>
        <s v="SOTON/O.Q. 392087"/>
        <s v="A/4 48871"/>
        <n v="349205.0"/>
        <n v="2686.0"/>
        <n v="350417.0"/>
        <s v="S.W./PP 752"/>
        <n v="11769.0"/>
        <s v="PC 17474"/>
        <n v="14312.0"/>
        <s v="A/4. 20589"/>
        <n v="358585.0"/>
        <n v="243880.0"/>
        <n v="2689.0"/>
        <s v="STON/O 2. 3101286"/>
        <n v="237789.0"/>
        <n v="13049.0"/>
        <n v="3411.0"/>
        <n v="237565.0"/>
        <n v="13567.0"/>
        <n v="14973.0"/>
        <s v="A./5. 3235"/>
        <s v="STON/O 2. 3101273"/>
        <s v="A/5 3902"/>
        <n v="364848.0"/>
        <s v="SC/AH 29037"/>
        <n v="248727.0"/>
        <n v="2664.0"/>
        <n v="349214.0"/>
        <n v="113796.0"/>
        <n v="364511.0"/>
        <n v="111426.0"/>
        <n v="349910.0"/>
        <n v="349246.0"/>
        <n v="113804.0"/>
        <s v="SOTON/O.Q. 3101305"/>
        <n v="370377.0"/>
        <n v="364512.0"/>
        <n v="220845.0"/>
        <n v="31028.0"/>
        <n v="2659.0"/>
        <n v="11753.0"/>
        <n v="350029.0"/>
        <n v="54636.0"/>
        <n v="36963.0"/>
        <n v="219533.0"/>
        <n v="349224.0"/>
        <n v="334912.0"/>
        <n v="27042.0"/>
        <n v="347743.0"/>
        <n v="13214.0"/>
        <n v="112052.0"/>
        <n v="237668.0"/>
        <s v="STON/O 2. 3101292"/>
        <n v="350050.0"/>
        <n v="349231.0"/>
        <n v="13213.0"/>
        <s v="S.O./P.P. 751"/>
        <s v="CA. 2314"/>
        <n v="349221.0"/>
        <n v="8475.0"/>
        <n v="330919.0"/>
        <n v="365226.0"/>
        <n v="349223.0"/>
        <n v="29751.0"/>
        <n v="2623.0"/>
        <n v="5727.0"/>
        <n v="349210.0"/>
        <s v="STON/O 2. 3101285"/>
        <n v="234686.0"/>
        <n v="312993.0"/>
        <s v="A/5 3536"/>
        <n v="19996.0"/>
        <n v="29750.0"/>
        <s v="F.C. 12750"/>
        <s v="C.A. 24580"/>
        <n v="244270.0"/>
        <n v="239856.0"/>
        <n v="349912.0"/>
        <n v="342826.0"/>
        <n v="4138.0"/>
        <n v="330935.0"/>
        <n v="6563.0"/>
        <n v="349228.0"/>
        <n v="350036.0"/>
        <n v="24160.0"/>
        <n v="17474.0"/>
        <n v="349256.0"/>
        <n v="2672.0"/>
        <n v="113800.0"/>
        <n v="248731.0"/>
        <n v="363592.0"/>
        <n v="35852.0"/>
        <n v="348121.0"/>
        <s v="PC 17475"/>
        <n v="36864.0"/>
        <n v="350025.0"/>
        <n v="223596.0"/>
        <s v="PC 17476"/>
        <s v="PC 17482"/>
        <n v="113028.0"/>
        <n v="7545.0"/>
        <n v="250647.0"/>
        <n v="348124.0"/>
        <n v="34218.0"/>
        <n v="36568.0"/>
        <n v="347062.0"/>
        <n v="350048.0"/>
        <n v="12233.0"/>
        <n v="250643.0"/>
        <n v="113806.0"/>
        <n v="315094.0"/>
        <n v="36866.0"/>
        <n v="236853.0"/>
        <s v="STON/O2. 3101271"/>
        <n v="239855.0"/>
        <n v="28425.0"/>
        <n v="233639.0"/>
        <n v="349201.0"/>
        <n v="349218.0"/>
        <n v="16988.0"/>
        <n v="376566.0"/>
        <s v="STON/O 2. 3101288"/>
        <n v="250648.0"/>
        <n v="113773.0"/>
        <n v="335097.0"/>
        <n v="29103.0"/>
        <n v="392096.0"/>
        <n v="345780.0"/>
        <n v="349204.0"/>
        <n v="350042.0"/>
        <n v="29108.0"/>
        <n v="363294.0"/>
        <s v="SOTON/O2 3101272"/>
        <n v="2663.0"/>
        <n v="347074.0"/>
        <n v="112379.0"/>
        <n v="364850.0"/>
        <n v="8471.0"/>
        <n v="345781.0"/>
        <n v="350047.0"/>
        <s v="S.O./P.P. 3"/>
        <n v="2674.0"/>
        <n v="29105.0"/>
        <n v="347078.0"/>
        <n v="383121.0"/>
        <n v="36865.0"/>
        <n v="2687.0"/>
        <n v="113501.0"/>
        <s v="W./C. 6607"/>
        <s v="SOTON/O.Q. 3101312"/>
        <n v="374887.0"/>
        <n v="3101265.0"/>
        <n v="12460.0"/>
        <s v="PC 17600"/>
        <n v="349203.0"/>
        <n v="28213.0"/>
        <n v="17465.0"/>
        <n v="349244.0"/>
        <n v="2685.0"/>
        <n v="2625.0"/>
        <n v="347089.0"/>
        <n v="347063.0"/>
        <n v="112050.0"/>
        <n v="347087.0"/>
        <n v="248723.0"/>
        <n v="3474.0"/>
        <n v="28206.0"/>
        <n v="364499.0"/>
        <n v="112058.0"/>
        <s v="STON/O2. 3101290"/>
        <s v="S.C./PARIS 2079"/>
        <s v="C 7075"/>
        <n v="315098.0"/>
        <n v="19972.0"/>
        <n v="368323.0"/>
        <n v="367228.0"/>
        <n v="2671.0"/>
        <n v="347468.0"/>
        <n v="2223.0"/>
        <s v="PC 17756"/>
        <n v="315097.0"/>
        <n v="392092.0"/>
        <n v="11774.0"/>
        <s v="SOTON/O2 3101287"/>
        <n v="2683.0"/>
        <n v="315090.0"/>
        <s v="C.A. 5547"/>
        <n v="349213.0"/>
        <n v="347060.0"/>
        <s v="PC 17592"/>
        <n v="392091.0"/>
        <n v="113055.0"/>
        <n v="2629.0"/>
        <n v="350026.0"/>
        <n v="28134.0"/>
        <n v="17466.0"/>
        <n v="233866.0"/>
        <n v="236852.0"/>
        <s v="SC/PARIS 2149"/>
        <s v="PC 17590"/>
        <n v="345777.0"/>
        <n v="349248.0"/>
        <n v="695.0"/>
        <n v="345765.0"/>
        <n v="2667.0"/>
        <n v="349212.0"/>
        <n v="349217.0"/>
        <n v="349257.0"/>
        <n v="7552.0"/>
        <s v="C.A./SOTON 34068"/>
        <s v="SOTON/OQ 392076"/>
        <n v="211536.0"/>
        <n v="112053.0"/>
        <n v="111369.0"/>
        <n v="370376.0"/>
      </sharedItems>
    </cacheField>
    <cacheField name="Fare" numFmtId="0">
      <sharedItems containsSemiMixedTypes="0" containsString="0" containsNumber="1">
        <n v="7.25"/>
        <n v="71.2833"/>
        <n v="7.925"/>
        <n v="53.1"/>
        <n v="8.05"/>
        <n v="8.4583"/>
        <n v="51.8625"/>
        <n v="21.075"/>
        <n v="11.1333"/>
        <n v="30.0708"/>
        <n v="16.7"/>
        <n v="26.55"/>
        <n v="31.275"/>
        <n v="7.8542"/>
        <n v="16.0"/>
        <n v="29.125"/>
        <n v="13.0"/>
        <n v="18.0"/>
        <n v="7.225"/>
        <n v="26.0"/>
        <n v="8.0292"/>
        <n v="35.5"/>
        <n v="31.3875"/>
        <n v="263.0"/>
        <n v="7.8792"/>
        <n v="7.8958"/>
        <n v="27.7208"/>
        <n v="146.5208"/>
        <n v="7.75"/>
        <n v="10.5"/>
        <n v="82.1708"/>
        <n v="52.0"/>
        <n v="7.2292"/>
        <n v="11.2417"/>
        <n v="9.475"/>
        <n v="21.0"/>
        <n v="41.5792"/>
        <n v="15.5"/>
        <n v="21.6792"/>
        <n v="17.8"/>
        <n v="39.6875"/>
        <n v="7.8"/>
        <n v="76.7292"/>
        <n v="61.9792"/>
        <n v="27.75"/>
        <n v="46.9"/>
        <n v="80.0"/>
        <n v="83.475"/>
        <n v="27.9"/>
        <n v="15.2458"/>
        <n v="8.1583"/>
        <n v="8.6625"/>
        <n v="73.5"/>
        <n v="14.4542"/>
        <n v="56.4958"/>
        <n v="7.65"/>
        <n v="29.0"/>
        <n v="12.475"/>
        <n v="9.0"/>
        <n v="9.5"/>
        <n v="7.7875"/>
        <n v="47.1"/>
        <n v="15.85"/>
        <n v="34.375"/>
        <n v="61.175"/>
        <n v="20.575"/>
        <n v="34.6542"/>
        <n v="63.3583"/>
        <n v="23.0"/>
        <n v="77.2875"/>
        <n v="8.6542"/>
        <n v="7.775"/>
        <n v="24.15"/>
        <n v="9.825"/>
        <n v="14.4583"/>
        <n v="247.5208"/>
        <n v="7.1417"/>
        <n v="22.3583"/>
        <n v="6.975"/>
        <n v="7.05"/>
        <n v="14.5"/>
        <n v="15.0458"/>
        <n v="26.2833"/>
        <n v="9.2167"/>
        <n v="79.2"/>
        <n v="6.75"/>
        <n v="11.5"/>
        <n v="36.75"/>
        <n v="7.7958"/>
        <n v="12.525"/>
        <n v="66.6"/>
        <n v="7.3125"/>
        <n v="61.3792"/>
        <n v="7.7333"/>
        <n v="69.55"/>
        <n v="16.1"/>
        <n v="15.75"/>
        <n v="20.525"/>
        <n v="55.0"/>
        <n v="25.925"/>
        <n v="33.5"/>
        <n v="30.6958"/>
        <n v="25.4667"/>
        <n v="28.7125"/>
        <n v="0.0"/>
        <n v="15.05"/>
        <n v="39.0"/>
        <n v="22.025"/>
        <n v="50.0"/>
        <n v="8.4042"/>
        <n v="6.4958"/>
        <n v="10.4625"/>
        <n v="18.7875"/>
        <n v="31.0"/>
        <n v="113.275"/>
        <n v="27.0"/>
        <n v="76.2917"/>
        <n v="90.0"/>
        <n v="9.35"/>
        <n v="13.5"/>
        <n v="7.55"/>
        <n v="26.25"/>
        <n v="12.275"/>
        <n v="7.125"/>
        <n v="52.5542"/>
        <n v="20.2125"/>
        <n v="86.5"/>
        <n v="512.3292"/>
        <n v="79.65"/>
        <n v="153.4625"/>
        <n v="135.6333"/>
        <n v="19.5"/>
        <n v="29.7"/>
        <n v="77.9583"/>
        <n v="20.25"/>
        <n v="78.85"/>
        <n v="91.0792"/>
        <n v="12.875"/>
        <n v="8.85"/>
        <n v="151.55"/>
        <n v="30.5"/>
        <n v="23.25"/>
        <n v="12.35"/>
        <n v="110.8833"/>
        <n v="108.9"/>
        <n v="24.0"/>
        <n v="56.9292"/>
        <n v="83.1583"/>
        <n v="262.375"/>
        <n v="14.0"/>
        <n v="164.8667"/>
        <n v="134.5"/>
        <n v="6.2375"/>
        <n v="57.9792"/>
        <n v="28.5"/>
        <n v="133.65"/>
        <n v="15.9"/>
        <n v="9.225"/>
        <n v="35.0"/>
        <n v="75.25"/>
        <n v="69.3"/>
        <n v="55.4417"/>
        <n v="211.5"/>
        <n v="4.0125"/>
        <n v="227.525"/>
        <n v="15.7417"/>
        <n v="7.7292"/>
        <n v="12.0"/>
        <n v="120.0"/>
        <n v="12.65"/>
        <n v="18.75"/>
        <n v="6.8583"/>
        <n v="32.5"/>
        <n v="7.875"/>
        <n v="14.4"/>
        <n v="55.9"/>
        <n v="8.1125"/>
        <n v="81.8583"/>
        <n v="19.2583"/>
        <n v="19.9667"/>
        <n v="89.1042"/>
        <n v="38.5"/>
        <n v="7.725"/>
        <n v="13.7917"/>
        <n v="9.8375"/>
        <n v="7.0458"/>
        <n v="7.5208"/>
        <n v="12.2875"/>
        <n v="9.5875"/>
        <n v="49.5042"/>
        <n v="78.2667"/>
        <n v="15.1"/>
        <n v="7.6292"/>
        <n v="22.525"/>
        <n v="26.2875"/>
        <n v="59.4"/>
        <n v="7.4958"/>
        <n v="34.0208"/>
        <n v="93.5"/>
        <n v="221.7792"/>
        <n v="106.425"/>
        <n v="49.5"/>
        <n v="71.0"/>
        <n v="13.8625"/>
        <n v="7.8292"/>
        <n v="39.6"/>
        <n v="17.4"/>
        <n v="51.4792"/>
        <n v="26.3875"/>
        <n v="30.0"/>
        <n v="40.125"/>
        <n v="8.7125"/>
        <n v="15.0"/>
        <n v="33.0"/>
        <n v="42.4"/>
        <n v="15.55"/>
        <n v="65.0"/>
        <n v="32.3208"/>
        <n v="7.0542"/>
        <n v="8.4333"/>
        <n v="25.5875"/>
        <n v="9.8417"/>
        <n v="8.1375"/>
        <n v="10.1708"/>
        <n v="211.3375"/>
        <n v="57.0"/>
        <n v="13.4167"/>
        <n v="7.7417"/>
        <n v="9.4833"/>
        <n v="7.7375"/>
        <n v="8.3625"/>
        <n v="23.45"/>
        <n v="25.9292"/>
        <n v="8.6833"/>
        <n v="8.5167"/>
        <n v="7.8875"/>
        <n v="37.0042"/>
        <n v="6.45"/>
        <n v="6.95"/>
        <n v="8.3"/>
        <n v="6.4375"/>
        <n v="39.4"/>
        <n v="14.1083"/>
        <n v="13.8583"/>
        <n v="50.4958"/>
        <n v="5.0"/>
        <n v="9.8458"/>
        <n v="10.5167"/>
      </sharedItems>
    </cacheField>
    <cacheField name="Cabin" numFmtId="0">
      <sharedItems containsBlank="1">
        <m/>
        <s v="C85"/>
        <s v="C123"/>
        <s v="E46"/>
        <s v="G6"/>
        <s v="C103"/>
        <s v="D56"/>
        <s v="A6"/>
        <s v="C23 C25 C27"/>
        <s v="B78"/>
        <s v="D33"/>
        <s v="B30"/>
        <s v="C52"/>
        <s v="B28"/>
        <s v="C83"/>
        <s v="F33"/>
        <s v="F G73"/>
        <s v="E31"/>
        <s v="A5"/>
        <s v="D10 D12"/>
        <s v="D26"/>
        <s v="C110"/>
        <s v="B58 B60"/>
        <s v="E101"/>
        <s v="F E69"/>
        <s v="D47"/>
        <s v="B86"/>
        <s v="F2"/>
        <s v="C2"/>
        <s v="E33"/>
        <s v="B19"/>
        <s v="A7"/>
        <s v="C49"/>
        <s v="F4"/>
        <s v="A32"/>
        <s v="B4"/>
        <s v="B80"/>
        <s v="A31"/>
        <s v="D36"/>
        <s v="D15"/>
        <s v="C93"/>
        <s v="C78"/>
        <s v="D35"/>
        <s v="C87"/>
        <s v="B77"/>
        <s v="E67"/>
        <s v="B94"/>
        <s v="C125"/>
        <s v="C99"/>
        <s v="C118"/>
        <s v="D7"/>
        <s v="A19"/>
        <s v="B49"/>
        <s v="D"/>
        <s v="C22 C26"/>
        <s v="C106"/>
        <s v="C65"/>
        <s v="E36"/>
        <s v="C54"/>
        <s v="B57 B59 B63 B66"/>
        <s v="C7"/>
        <s v="E34"/>
        <s v="C32"/>
        <s v="B18"/>
        <s v="C124"/>
        <s v="C91"/>
        <s v="E40"/>
        <s v="T"/>
        <s v="C128"/>
        <s v="D37"/>
        <s v="B35"/>
        <s v="E50"/>
        <s v="C82"/>
        <s v="B96 B98"/>
        <s v="E10"/>
        <s v="E44"/>
        <s v="A34"/>
        <s v="C104"/>
        <s v="C111"/>
        <s v="C92"/>
        <s v="E38"/>
        <s v="D21"/>
        <s v="E12"/>
        <s v="E63"/>
        <s v="A14"/>
        <s v="B37"/>
        <s v="C30"/>
        <s v="D20"/>
        <s v="B79"/>
        <s v="E25"/>
        <s v="D46"/>
        <s v="B73"/>
        <s v="C95"/>
        <s v="B38"/>
        <s v="B39"/>
        <s v="B22"/>
        <s v="C86"/>
        <s v="C70"/>
        <s v="A16"/>
        <s v="C101"/>
        <s v="C68"/>
        <s v="A10"/>
        <s v="E68"/>
        <s v="B41"/>
        <s v="A20"/>
        <s v="D19"/>
        <s v="D50"/>
        <s v="D9"/>
        <s v="A23"/>
        <s v="B50"/>
        <s v="A26"/>
        <s v="D48"/>
        <s v="E58"/>
        <s v="C126"/>
        <s v="B71"/>
        <s v="B51 B53 B55"/>
        <s v="D49"/>
        <s v="B5"/>
        <s v="B20"/>
        <s v="F G63"/>
        <s v="C62 C64"/>
        <s v="E24"/>
        <s v="C90"/>
        <s v="C45"/>
        <s v="E8"/>
        <s v="B101"/>
        <s v="D45"/>
        <s v="C46"/>
        <s v="D30"/>
        <s v="E121"/>
        <s v="D11"/>
        <s v="E77"/>
        <s v="F38"/>
        <s v="B3"/>
        <s v="D6"/>
        <s v="B82 B84"/>
        <s v="D17"/>
        <s v="A36"/>
        <s v="B102"/>
        <s v="B69"/>
        <s v="E49"/>
        <s v="C47"/>
        <s v="D28"/>
        <s v="E17"/>
        <s v="A24"/>
        <s v="C50"/>
        <s v="B42"/>
        <s v="C148"/>
      </sharedItems>
    </cacheField>
    <cacheField name="Embarked" numFmtId="0">
      <sharedItems containsBlank="1">
        <s v="S"/>
        <s v="C"/>
        <s v="Q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11" firstHeaderRow="0" firstDataRow="2" firstDataCol="1"/>
  <pivotFields>
    <pivotField name="Passeng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t="default"/>
      </items>
    </pivotField>
    <pivotField name="Survived" axis="axisCol" dataField="1" compact="0" outline="0" multipleItemSelectionAllowed="1" showAll="0" sortType="ascending">
      <items>
        <item x="0"/>
        <item x="1"/>
        <item t="default"/>
      </items>
    </pivotField>
    <pivotField name="Pclass" axis="axisRow" compact="0" outline="0" multipleItemSelectionAllowed="1" showAll="0" sortType="ascending">
      <items>
        <item x="1"/>
        <item x="2"/>
        <item x="0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t="default"/>
      </items>
    </pivotField>
    <pivotField name="Sex" axis="axisRow" compact="0" outline="0" multipleItemSelectionAllowed="1" showAll="0" sortType="ascending">
      <items>
        <item x="1"/>
        <item x="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SibSp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arch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c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t="default"/>
      </items>
    </pivotField>
    <pivotField name="Fa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name="Cab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Embarked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4"/>
    <field x="2"/>
  </rowFields>
  <colFields>
    <field x="1"/>
  </colFields>
  <dataFields>
    <dataField name="COUNT of Survived" fld="1" subtotal="countNums" showDataAs="percentOfRow" baseField="0" numFmtId="10"/>
  </dataFields>
</pivotTableDefinition>
</file>

<file path=xl/pivotTables/pivotTable2.xml><?xml version="1.0" encoding="utf-8"?>
<pivotTableDefinition xmlns="http://schemas.openxmlformats.org/spreadsheetml/2006/main" name="Pivot Table 1 2" cacheId="0" dataCaption="" compact="0" compactData="0">
  <location ref="F2:H11" firstHeaderRow="0" firstDataRow="2" firstDataCol="0"/>
  <pivotFields>
    <pivotField name="Passeng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t="default"/>
      </items>
    </pivotField>
    <pivotField name="Survived" compact="0" outline="0" multipleItemSelectionAllowed="1" showAll="0">
      <items>
        <item x="0"/>
        <item x="1"/>
        <item t="default"/>
      </items>
    </pivotField>
    <pivotField name="Pclass" axis="axisRow" compact="0" outline="0" multipleItemSelectionAllowed="1" showAll="0" sortType="ascending">
      <items>
        <item x="1"/>
        <item x="2"/>
        <item x="0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t="default"/>
      </items>
    </pivotField>
    <pivotField name="Sex" axis="axisRow" compact="0" outline="0" multipleItemSelectionAllowed="1" showAll="0" sortType="ascending">
      <items>
        <item x="1"/>
        <item x="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SibSp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arch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ic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t="default"/>
      </items>
    </pivotField>
    <pivotField name="Fa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name="Cab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Embarked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4"/>
    <field x="2"/>
  </rowFields>
  <dataFields>
    <dataField name="AVERAGE of Fare" fld="9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2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2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2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2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2">
        <v>373450.0</v>
      </c>
      <c r="J6" s="1">
        <v>8.05</v>
      </c>
      <c r="L6" s="1" t="s">
        <v>15</v>
      </c>
    </row>
    <row r="7" hidden="1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2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2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2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2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2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2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2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2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2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2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2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2">
        <v>382652.0</v>
      </c>
      <c r="J18" s="1">
        <v>29.125</v>
      </c>
      <c r="L18" s="1" t="s">
        <v>27</v>
      </c>
    </row>
    <row r="19" hidden="1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2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2">
        <v>345763.0</v>
      </c>
      <c r="J20" s="1">
        <v>18.0</v>
      </c>
      <c r="L20" s="1" t="s">
        <v>15</v>
      </c>
    </row>
    <row r="21" hidden="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2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2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2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2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2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2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2">
        <v>347077.0</v>
      </c>
      <c r="J27" s="1">
        <v>31.3875</v>
      </c>
      <c r="L27" s="1" t="s">
        <v>15</v>
      </c>
    </row>
    <row r="28" hidden="1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2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2">
        <v>19950.0</v>
      </c>
      <c r="J29" s="1">
        <v>263.0</v>
      </c>
      <c r="K29" s="1" t="s">
        <v>57</v>
      </c>
      <c r="L29" s="1" t="s">
        <v>15</v>
      </c>
    </row>
    <row r="30" hidden="1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2">
        <v>330959.0</v>
      </c>
      <c r="J30" s="1">
        <v>7.8792</v>
      </c>
      <c r="L30" s="1" t="s">
        <v>27</v>
      </c>
    </row>
    <row r="31" hidden="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2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2" t="s">
        <v>61</v>
      </c>
      <c r="J32" s="1">
        <v>27.7208</v>
      </c>
      <c r="L32" s="1" t="s">
        <v>20</v>
      </c>
    </row>
    <row r="33" hidden="1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2" t="s">
        <v>63</v>
      </c>
      <c r="J33" s="1">
        <v>146.5208</v>
      </c>
      <c r="K33" s="1" t="s">
        <v>64</v>
      </c>
      <c r="L33" s="1" t="s">
        <v>20</v>
      </c>
    </row>
    <row r="34" hidden="1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2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2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2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2">
        <v>113789.0</v>
      </c>
      <c r="J37" s="1">
        <v>52.0</v>
      </c>
      <c r="L37" s="1" t="s">
        <v>15</v>
      </c>
    </row>
    <row r="38" hidden="1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2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2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2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2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2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2">
        <v>11668.0</v>
      </c>
      <c r="J43" s="1">
        <v>21.0</v>
      </c>
      <c r="L43" s="1" t="s">
        <v>15</v>
      </c>
    </row>
    <row r="44" hidden="1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2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2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2">
        <v>330958.0</v>
      </c>
      <c r="J46" s="1">
        <v>7.8792</v>
      </c>
      <c r="L46" s="1" t="s">
        <v>27</v>
      </c>
    </row>
    <row r="47" hidden="1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2" t="s">
        <v>83</v>
      </c>
      <c r="J47" s="1">
        <v>8.05</v>
      </c>
      <c r="L47" s="1" t="s">
        <v>15</v>
      </c>
    </row>
    <row r="48" hidden="1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2">
        <v>370371.0</v>
      </c>
      <c r="J48" s="1">
        <v>15.5</v>
      </c>
      <c r="L48" s="1" t="s">
        <v>27</v>
      </c>
    </row>
    <row r="49" hidden="1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2">
        <v>14311.0</v>
      </c>
      <c r="J49" s="1">
        <v>7.75</v>
      </c>
      <c r="L49" s="1" t="s">
        <v>27</v>
      </c>
    </row>
    <row r="50" hidden="1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2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2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2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2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2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2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2">
        <v>113509.0</v>
      </c>
      <c r="J56" s="1">
        <v>61.9792</v>
      </c>
      <c r="K56" s="1" t="s">
        <v>96</v>
      </c>
      <c r="L56" s="1" t="s">
        <v>20</v>
      </c>
    </row>
    <row r="57" hidden="1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2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2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2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2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2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2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2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2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2">
        <v>347088.0</v>
      </c>
      <c r="J65" s="1">
        <v>27.9</v>
      </c>
      <c r="L65" s="1" t="s">
        <v>15</v>
      </c>
    </row>
    <row r="66" hidden="1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2" t="s">
        <v>113</v>
      </c>
      <c r="J66" s="1">
        <v>27.7208</v>
      </c>
      <c r="L66" s="1" t="s">
        <v>20</v>
      </c>
    </row>
    <row r="67" hidden="1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2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2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2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2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2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2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2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2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2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2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2">
        <v>348123.0</v>
      </c>
      <c r="J77" s="1">
        <v>7.65</v>
      </c>
      <c r="K77" s="1" t="s">
        <v>130</v>
      </c>
      <c r="L77" s="1" t="s">
        <v>15</v>
      </c>
    </row>
    <row r="78" hidden="1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2">
        <v>349208.0</v>
      </c>
      <c r="J78" s="1">
        <v>7.8958</v>
      </c>
      <c r="L78" s="1" t="s">
        <v>15</v>
      </c>
    </row>
    <row r="79" hidden="1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2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2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2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2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2">
        <v>345779.0</v>
      </c>
      <c r="J83" s="1">
        <v>9.5</v>
      </c>
      <c r="L83" s="1" t="s">
        <v>15</v>
      </c>
    </row>
    <row r="84" hidden="1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2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2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2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2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2" t="s">
        <v>143</v>
      </c>
      <c r="J88" s="1">
        <v>34.375</v>
      </c>
      <c r="L88" s="1" t="s">
        <v>15</v>
      </c>
    </row>
    <row r="89" hidden="1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2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2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2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2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2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2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2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2">
        <v>364500.0</v>
      </c>
      <c r="J96" s="1">
        <v>7.25</v>
      </c>
      <c r="L96" s="1" t="s">
        <v>15</v>
      </c>
    </row>
    <row r="97" hidden="1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2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2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2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2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2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2">
        <v>349245.0</v>
      </c>
      <c r="J102" s="1">
        <v>7.8958</v>
      </c>
      <c r="L102" s="1" t="s">
        <v>15</v>
      </c>
    </row>
    <row r="103" hidden="1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2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2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2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2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2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2">
        <v>343120.0</v>
      </c>
      <c r="J108" s="1">
        <v>7.65</v>
      </c>
      <c r="L108" s="1" t="s">
        <v>15</v>
      </c>
    </row>
    <row r="109" hidden="1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2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2">
        <v>349249.0</v>
      </c>
      <c r="J110" s="1">
        <v>7.8958</v>
      </c>
      <c r="L110" s="1" t="s">
        <v>15</v>
      </c>
    </row>
    <row r="111" hidden="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2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2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2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2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2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2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2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2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2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2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2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2" t="s">
        <v>126</v>
      </c>
      <c r="J122" s="1">
        <v>73.5</v>
      </c>
      <c r="L122" s="1" t="s">
        <v>15</v>
      </c>
    </row>
    <row r="123" hidden="1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2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2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2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2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2">
        <v>2651.0</v>
      </c>
      <c r="J127" s="1">
        <v>11.2417</v>
      </c>
      <c r="L127" s="1" t="s">
        <v>20</v>
      </c>
    </row>
    <row r="128" hidden="1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2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2" t="s">
        <v>200</v>
      </c>
      <c r="J129" s="1">
        <v>7.1417</v>
      </c>
      <c r="L129" s="1" t="s">
        <v>15</v>
      </c>
    </row>
    <row r="130" hidden="1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2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2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2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2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2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2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2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2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2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2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2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2" t="s">
        <v>219</v>
      </c>
      <c r="J141" s="1">
        <v>79.2</v>
      </c>
      <c r="K141" s="1" t="s">
        <v>220</v>
      </c>
      <c r="L141" s="1" t="s">
        <v>20</v>
      </c>
    </row>
    <row r="142" hidden="1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2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2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2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2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2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2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2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2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2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2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2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2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2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2" t="s">
        <v>241</v>
      </c>
      <c r="J155" s="1">
        <v>14.5</v>
      </c>
      <c r="L155" s="1" t="s">
        <v>15</v>
      </c>
    </row>
    <row r="156" hidden="1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2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2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2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2" t="s">
        <v>248</v>
      </c>
      <c r="J159" s="1">
        <v>8.05</v>
      </c>
      <c r="L159" s="1" t="s">
        <v>15</v>
      </c>
    </row>
    <row r="160" hidden="1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2">
        <v>315037.0</v>
      </c>
      <c r="J160" s="1">
        <v>8.6625</v>
      </c>
      <c r="L160" s="1" t="s">
        <v>15</v>
      </c>
    </row>
    <row r="161" hidden="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2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2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2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2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2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2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2">
        <v>363291.0</v>
      </c>
      <c r="J167" s="1">
        <v>20.525</v>
      </c>
      <c r="L167" s="1" t="s">
        <v>15</v>
      </c>
    </row>
    <row r="168" hidden="1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2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2">
        <v>347088.0</v>
      </c>
      <c r="J169" s="1">
        <v>27.9</v>
      </c>
      <c r="L169" s="1" t="s">
        <v>15</v>
      </c>
    </row>
    <row r="170" hidden="1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2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2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2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2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2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2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2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2">
        <v>350404.0</v>
      </c>
      <c r="J177" s="1">
        <v>7.8542</v>
      </c>
      <c r="L177" s="1" t="s">
        <v>15</v>
      </c>
    </row>
    <row r="178" hidden="1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2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2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2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2" t="s">
        <v>280</v>
      </c>
      <c r="J181" s="1">
        <v>0.0</v>
      </c>
      <c r="L181" s="1" t="s">
        <v>15</v>
      </c>
    </row>
    <row r="182" hidden="1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2" t="s">
        <v>251</v>
      </c>
      <c r="J182" s="1">
        <v>69.55</v>
      </c>
      <c r="L182" s="1" t="s">
        <v>15</v>
      </c>
    </row>
    <row r="183" hidden="1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2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2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2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2">
        <v>315153.0</v>
      </c>
      <c r="J186" s="1">
        <v>22.025</v>
      </c>
      <c r="L186" s="1" t="s">
        <v>15</v>
      </c>
    </row>
    <row r="187" hidden="1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2">
        <v>113767.0</v>
      </c>
      <c r="J187" s="1">
        <v>50.0</v>
      </c>
      <c r="K187" s="1" t="s">
        <v>289</v>
      </c>
      <c r="L187" s="1" t="s">
        <v>15</v>
      </c>
    </row>
    <row r="188" hidden="1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2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2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2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2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2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2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2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2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2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2" t="s">
        <v>63</v>
      </c>
      <c r="J197" s="1">
        <v>146.5208</v>
      </c>
      <c r="K197" s="1" t="s">
        <v>302</v>
      </c>
      <c r="L197" s="1" t="s">
        <v>20</v>
      </c>
    </row>
    <row r="198" hidden="1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2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2">
        <v>4579.0</v>
      </c>
      <c r="J199" s="1">
        <v>8.4042</v>
      </c>
      <c r="L199" s="1" t="s">
        <v>15</v>
      </c>
    </row>
    <row r="200" hidden="1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2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2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2">
        <v>345770.0</v>
      </c>
      <c r="J202" s="1">
        <v>9.5</v>
      </c>
      <c r="L202" s="1" t="s">
        <v>15</v>
      </c>
    </row>
    <row r="203" hidden="1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2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2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2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2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2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2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2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2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2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2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2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2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2">
        <v>250646.0</v>
      </c>
      <c r="J215" s="1">
        <v>13.0</v>
      </c>
      <c r="L215" s="1" t="s">
        <v>15</v>
      </c>
    </row>
    <row r="216" hidden="1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2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2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2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2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2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2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2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2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2">
        <v>21440.0</v>
      </c>
      <c r="J224" s="1">
        <v>8.05</v>
      </c>
      <c r="L224" s="1" t="s">
        <v>15</v>
      </c>
    </row>
    <row r="225" hidden="1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2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2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2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2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2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2">
        <v>236171.0</v>
      </c>
      <c r="J230" s="1">
        <v>13.0</v>
      </c>
      <c r="L230" s="1" t="s">
        <v>15</v>
      </c>
    </row>
    <row r="231" hidden="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2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2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2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2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2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2" t="s">
        <v>356</v>
      </c>
      <c r="J236" s="1">
        <v>10.5</v>
      </c>
      <c r="L236" s="1" t="s">
        <v>15</v>
      </c>
    </row>
    <row r="237" hidden="1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2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2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2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2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2" t="s">
        <v>364</v>
      </c>
      <c r="J241" s="1">
        <v>12.275</v>
      </c>
      <c r="L241" s="1" t="s">
        <v>15</v>
      </c>
    </row>
    <row r="242" hidden="1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2">
        <v>2665.0</v>
      </c>
      <c r="J242" s="1">
        <v>14.4542</v>
      </c>
      <c r="L242" s="1" t="s">
        <v>20</v>
      </c>
    </row>
    <row r="243" hidden="1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2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2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2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2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2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2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2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2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2">
        <v>244252.0</v>
      </c>
      <c r="J251" s="1">
        <v>26.0</v>
      </c>
      <c r="L251" s="1" t="s">
        <v>15</v>
      </c>
    </row>
    <row r="252" hidden="1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2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2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2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2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2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2">
        <v>2650.0</v>
      </c>
      <c r="J257" s="1">
        <v>15.2458</v>
      </c>
      <c r="L257" s="1" t="s">
        <v>20</v>
      </c>
    </row>
    <row r="258" hidden="1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2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2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2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2">
        <v>230433.0</v>
      </c>
      <c r="J261" s="1">
        <v>26.0</v>
      </c>
      <c r="L261" s="1" t="s">
        <v>15</v>
      </c>
    </row>
    <row r="262" hidden="1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2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2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2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2">
        <v>112059.0</v>
      </c>
      <c r="J265" s="1">
        <v>0.0</v>
      </c>
      <c r="K265" s="1" t="s">
        <v>399</v>
      </c>
      <c r="L265" s="1" t="s">
        <v>15</v>
      </c>
    </row>
    <row r="266" hidden="1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2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2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2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2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2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2" t="s">
        <v>409</v>
      </c>
      <c r="J271" s="1">
        <v>135.6333</v>
      </c>
      <c r="K271" s="1" t="s">
        <v>410</v>
      </c>
      <c r="L271" s="1" t="s">
        <v>15</v>
      </c>
    </row>
    <row r="272" hidden="1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2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2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2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2" t="s">
        <v>415</v>
      </c>
      <c r="J275" s="1">
        <v>29.7</v>
      </c>
      <c r="K275" s="1" t="s">
        <v>416</v>
      </c>
      <c r="L275" s="1" t="s">
        <v>20</v>
      </c>
    </row>
    <row r="276" hidden="1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2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2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2">
        <v>347073.0</v>
      </c>
      <c r="J278" s="1">
        <v>7.75</v>
      </c>
      <c r="L278" s="1" t="s">
        <v>15</v>
      </c>
    </row>
    <row r="279" hidden="1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2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2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2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2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2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2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2" t="s">
        <v>429</v>
      </c>
      <c r="J285" s="1">
        <v>8.05</v>
      </c>
      <c r="L285" s="1" t="s">
        <v>15</v>
      </c>
    </row>
    <row r="286" hidden="1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2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2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2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2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2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2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2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2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2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2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2">
        <v>349233.0</v>
      </c>
      <c r="J296" s="1">
        <v>7.8958</v>
      </c>
      <c r="L296" s="1" t="s">
        <v>15</v>
      </c>
    </row>
    <row r="297" hidden="1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2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2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2">
        <v>113781.0</v>
      </c>
      <c r="J299" s="1">
        <v>151.55</v>
      </c>
      <c r="K299" s="1" t="s">
        <v>449</v>
      </c>
      <c r="L299" s="1" t="s">
        <v>15</v>
      </c>
    </row>
    <row r="300" hidden="1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2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2" t="s">
        <v>187</v>
      </c>
      <c r="J301" s="1">
        <v>247.5208</v>
      </c>
      <c r="K301" s="1" t="s">
        <v>188</v>
      </c>
      <c r="L301" s="1" t="s">
        <v>20</v>
      </c>
    </row>
    <row r="302" hidden="1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2">
        <v>9234.0</v>
      </c>
      <c r="J302" s="1">
        <v>7.75</v>
      </c>
      <c r="L302" s="1" t="s">
        <v>27</v>
      </c>
    </row>
    <row r="303" hidden="1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2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2" t="s">
        <v>280</v>
      </c>
      <c r="J304" s="1">
        <v>0.0</v>
      </c>
      <c r="L304" s="1" t="s">
        <v>15</v>
      </c>
    </row>
    <row r="305" hidden="1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2">
        <v>226593.0</v>
      </c>
      <c r="J305" s="1">
        <v>12.35</v>
      </c>
      <c r="K305" s="1" t="s">
        <v>195</v>
      </c>
      <c r="L305" s="1" t="s">
        <v>27</v>
      </c>
    </row>
    <row r="306" hidden="1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2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2">
        <v>113781.0</v>
      </c>
      <c r="J307" s="1">
        <v>151.55</v>
      </c>
      <c r="K307" s="1" t="s">
        <v>449</v>
      </c>
      <c r="L307" s="1" t="s">
        <v>15</v>
      </c>
    </row>
    <row r="308" hidden="1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2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2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2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2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2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2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2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2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2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2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2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2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2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2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2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2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2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2">
        <v>248738.0</v>
      </c>
      <c r="J325" s="1">
        <v>29.0</v>
      </c>
      <c r="L325" s="1" t="s">
        <v>15</v>
      </c>
    </row>
    <row r="326" hidden="1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2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2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2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2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2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2">
        <v>111361.0</v>
      </c>
      <c r="J331" s="1">
        <v>57.9792</v>
      </c>
      <c r="K331" s="1" t="s">
        <v>497</v>
      </c>
      <c r="L331" s="1" t="s">
        <v>20</v>
      </c>
    </row>
    <row r="332" hidden="1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2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2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2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2">
        <v>345764.0</v>
      </c>
      <c r="J335" s="1">
        <v>18.0</v>
      </c>
      <c r="L335" s="1" t="s">
        <v>15</v>
      </c>
    </row>
    <row r="336" hidden="1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2" t="s">
        <v>505</v>
      </c>
      <c r="J336" s="1">
        <v>133.65</v>
      </c>
      <c r="L336" s="1" t="s">
        <v>15</v>
      </c>
    </row>
    <row r="337" hidden="1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2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2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2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2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2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2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2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2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2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2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2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2">
        <v>31418.0</v>
      </c>
      <c r="J348" s="1">
        <v>13.0</v>
      </c>
      <c r="L348" s="1" t="s">
        <v>15</v>
      </c>
    </row>
    <row r="349" hidden="1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2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2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2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2">
        <v>7267.0</v>
      </c>
      <c r="J352" s="1">
        <v>9.225</v>
      </c>
      <c r="L352" s="1" t="s">
        <v>15</v>
      </c>
    </row>
    <row r="353" hidden="1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2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2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2">
        <v>349237.0</v>
      </c>
      <c r="J355" s="1">
        <v>17.8</v>
      </c>
      <c r="L355" s="1" t="s">
        <v>15</v>
      </c>
    </row>
    <row r="356" hidden="1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2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2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2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2">
        <v>237671.0</v>
      </c>
      <c r="J359" s="1">
        <v>13.0</v>
      </c>
      <c r="L359" s="1" t="s">
        <v>15</v>
      </c>
    </row>
    <row r="360" hidden="1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2">
        <v>330931.0</v>
      </c>
      <c r="J360" s="1">
        <v>7.8792</v>
      </c>
      <c r="L360" s="1" t="s">
        <v>27</v>
      </c>
    </row>
    <row r="361" hidden="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2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2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2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2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2" t="s">
        <v>540</v>
      </c>
      <c r="J365" s="1">
        <v>7.05</v>
      </c>
      <c r="L365" s="1" t="s">
        <v>15</v>
      </c>
    </row>
    <row r="366" hidden="1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2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2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2">
        <v>110813.0</v>
      </c>
      <c r="J368" s="1">
        <v>75.25</v>
      </c>
      <c r="K368" s="1" t="s">
        <v>545</v>
      </c>
      <c r="L368" s="1" t="s">
        <v>20</v>
      </c>
    </row>
    <row r="369" hidden="1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2">
        <v>2626.0</v>
      </c>
      <c r="J369" s="1">
        <v>7.2292</v>
      </c>
      <c r="L369" s="1" t="s">
        <v>20</v>
      </c>
    </row>
    <row r="370" hidden="1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2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2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2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2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2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2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2">
        <v>349909.0</v>
      </c>
      <c r="J376" s="1">
        <v>21.075</v>
      </c>
      <c r="L376" s="1" t="s">
        <v>15</v>
      </c>
    </row>
    <row r="377" hidden="1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2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2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2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2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2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2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2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2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2">
        <v>113789.0</v>
      </c>
      <c r="J385" s="1">
        <v>52.0</v>
      </c>
      <c r="L385" s="1" t="s">
        <v>15</v>
      </c>
    </row>
    <row r="386" hidden="1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2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2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2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2">
        <v>27849.0</v>
      </c>
      <c r="J389" s="1">
        <v>13.0</v>
      </c>
      <c r="L389" s="1" t="s">
        <v>15</v>
      </c>
    </row>
    <row r="390" hidden="1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2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2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2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2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2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2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2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2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2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2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2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2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2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2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2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2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2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2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2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2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2">
        <v>312992.0</v>
      </c>
      <c r="J410" s="1">
        <v>7.775</v>
      </c>
      <c r="L410" s="1" t="s">
        <v>15</v>
      </c>
    </row>
    <row r="411" hidden="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2">
        <v>4133.0</v>
      </c>
      <c r="J411" s="1">
        <v>25.4667</v>
      </c>
      <c r="L411" s="1" t="s">
        <v>15</v>
      </c>
    </row>
    <row r="412" hidden="1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2">
        <v>349222.0</v>
      </c>
      <c r="J412" s="1">
        <v>7.8958</v>
      </c>
      <c r="L412" s="1" t="s">
        <v>15</v>
      </c>
    </row>
    <row r="413" hidden="1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2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2">
        <v>19928.0</v>
      </c>
      <c r="J414" s="1">
        <v>90.0</v>
      </c>
      <c r="K414" s="1" t="s">
        <v>373</v>
      </c>
      <c r="L414" s="1" t="s">
        <v>27</v>
      </c>
    </row>
    <row r="415" hidden="1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2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2" t="s">
        <v>604</v>
      </c>
      <c r="J416" s="1">
        <v>7.925</v>
      </c>
      <c r="L416" s="1" t="s">
        <v>15</v>
      </c>
    </row>
    <row r="417" hidden="1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2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2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2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2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2">
        <v>345773.0</v>
      </c>
      <c r="J421" s="1">
        <v>24.15</v>
      </c>
      <c r="L421" s="1" t="s">
        <v>15</v>
      </c>
    </row>
    <row r="422" hidden="1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2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2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2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2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2">
        <v>370129.0</v>
      </c>
      <c r="J426" s="1">
        <v>20.2125</v>
      </c>
      <c r="L426" s="1" t="s">
        <v>15</v>
      </c>
    </row>
    <row r="427" hidden="1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2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2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2">
        <v>250655.0</v>
      </c>
      <c r="J429" s="1">
        <v>26.0</v>
      </c>
      <c r="L429" s="1" t="s">
        <v>15</v>
      </c>
    </row>
    <row r="430" hidden="1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2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2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2">
        <v>110564.0</v>
      </c>
      <c r="J432" s="1">
        <v>26.55</v>
      </c>
      <c r="K432" s="1" t="s">
        <v>98</v>
      </c>
      <c r="L432" s="1" t="s">
        <v>15</v>
      </c>
    </row>
    <row r="433" hidden="1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2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2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2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2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2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2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2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2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2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2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2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2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2">
        <v>230434.0</v>
      </c>
      <c r="J445" s="1">
        <v>13.0</v>
      </c>
      <c r="L445" s="1" t="s">
        <v>15</v>
      </c>
    </row>
    <row r="446" hidden="1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2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2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2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2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2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2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2" t="s">
        <v>103</v>
      </c>
      <c r="J452" s="1">
        <v>27.75</v>
      </c>
      <c r="L452" s="1" t="s">
        <v>15</v>
      </c>
    </row>
    <row r="453" hidden="1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2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2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2">
        <v>17453.0</v>
      </c>
      <c r="J455" s="1">
        <v>89.1042</v>
      </c>
      <c r="K455" s="1" t="s">
        <v>655</v>
      </c>
      <c r="L455" s="1" t="s">
        <v>20</v>
      </c>
    </row>
    <row r="456" hidden="1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2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2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2">
        <v>13509.0</v>
      </c>
      <c r="J458" s="1">
        <v>26.55</v>
      </c>
      <c r="K458" s="1" t="s">
        <v>660</v>
      </c>
      <c r="L458" s="1" t="s">
        <v>15</v>
      </c>
    </row>
    <row r="459" hidden="1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2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2" t="s">
        <v>664</v>
      </c>
      <c r="J460" s="1">
        <v>10.5</v>
      </c>
      <c r="L460" s="1" t="s">
        <v>15</v>
      </c>
    </row>
    <row r="461" hidden="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2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2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2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2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2">
        <v>234360.0</v>
      </c>
      <c r="J465" s="1">
        <v>13.0</v>
      </c>
      <c r="L465" s="1" t="s">
        <v>15</v>
      </c>
    </row>
    <row r="466" hidden="1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2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2" t="s">
        <v>675</v>
      </c>
      <c r="J467" s="1">
        <v>7.05</v>
      </c>
      <c r="L467" s="1" t="s">
        <v>15</v>
      </c>
    </row>
    <row r="468" hidden="1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2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2">
        <v>113792.0</v>
      </c>
      <c r="J469" s="1">
        <v>26.55</v>
      </c>
      <c r="L469" s="1" t="s">
        <v>15</v>
      </c>
    </row>
    <row r="470" hidden="1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2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2">
        <v>2666.0</v>
      </c>
      <c r="J471" s="1">
        <v>19.2583</v>
      </c>
      <c r="L471" s="1" t="s">
        <v>20</v>
      </c>
    </row>
    <row r="472" hidden="1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2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2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2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2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2">
        <v>7553.0</v>
      </c>
      <c r="J476" s="1">
        <v>9.8375</v>
      </c>
      <c r="L476" s="1" t="s">
        <v>15</v>
      </c>
    </row>
    <row r="477" hidden="1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2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2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2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2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2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2" t="s">
        <v>105</v>
      </c>
      <c r="J482" s="1">
        <v>46.9</v>
      </c>
      <c r="L482" s="1" t="s">
        <v>15</v>
      </c>
    </row>
    <row r="483" hidden="1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2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2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2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2">
        <v>11967.0</v>
      </c>
      <c r="J486" s="1">
        <v>91.0792</v>
      </c>
      <c r="K486" s="1" t="s">
        <v>439</v>
      </c>
      <c r="L486" s="1" t="s">
        <v>20</v>
      </c>
    </row>
    <row r="487" hidden="1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2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2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2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2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2" t="s">
        <v>522</v>
      </c>
      <c r="J491" s="1">
        <v>15.9</v>
      </c>
      <c r="L491" s="1" t="s">
        <v>15</v>
      </c>
    </row>
    <row r="492" hidden="1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2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2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2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2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2" t="s">
        <v>713</v>
      </c>
      <c r="J496" s="1">
        <v>8.05</v>
      </c>
      <c r="L496" s="1" t="s">
        <v>15</v>
      </c>
    </row>
    <row r="497" hidden="1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2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2">
        <v>36947.0</v>
      </c>
      <c r="J498" s="1">
        <v>78.2667</v>
      </c>
      <c r="K498" s="1" t="s">
        <v>716</v>
      </c>
      <c r="L498" s="1" t="s">
        <v>20</v>
      </c>
    </row>
    <row r="499" hidden="1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2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2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2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2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2">
        <v>364846.0</v>
      </c>
      <c r="J503" s="1">
        <v>7.75</v>
      </c>
      <c r="L503" s="1" t="s">
        <v>27</v>
      </c>
    </row>
    <row r="504" hidden="1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2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2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2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2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2">
        <v>26360.0</v>
      </c>
      <c r="J508" s="1">
        <v>26.0</v>
      </c>
      <c r="L508" s="1" t="s">
        <v>15</v>
      </c>
    </row>
    <row r="509" hidden="1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2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2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2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2">
        <v>382651.0</v>
      </c>
      <c r="J512" s="1">
        <v>7.75</v>
      </c>
      <c r="L512" s="1" t="s">
        <v>27</v>
      </c>
    </row>
    <row r="513" hidden="1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2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2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2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2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2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2" t="s">
        <v>745</v>
      </c>
      <c r="J518" s="1">
        <v>10.5</v>
      </c>
      <c r="K518" s="1" t="s">
        <v>117</v>
      </c>
      <c r="L518" s="1" t="s">
        <v>15</v>
      </c>
    </row>
    <row r="519" hidden="1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2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2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2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2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2">
        <v>349252.0</v>
      </c>
      <c r="J523" s="1">
        <v>7.8958</v>
      </c>
      <c r="L523" s="1" t="s">
        <v>15</v>
      </c>
    </row>
    <row r="524" hidden="1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2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2">
        <v>111361.0</v>
      </c>
      <c r="J525" s="1">
        <v>57.9792</v>
      </c>
      <c r="K525" s="1" t="s">
        <v>497</v>
      </c>
      <c r="L525" s="1" t="s">
        <v>20</v>
      </c>
    </row>
    <row r="526" hidden="1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2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2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2" t="s">
        <v>757</v>
      </c>
      <c r="J528" s="1">
        <v>10.5</v>
      </c>
      <c r="L528" s="1" t="s">
        <v>15</v>
      </c>
    </row>
    <row r="529" hidden="1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2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2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2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2">
        <v>26360.0</v>
      </c>
      <c r="J532" s="1">
        <v>26.0</v>
      </c>
      <c r="L532" s="1" t="s">
        <v>15</v>
      </c>
    </row>
    <row r="533" hidden="1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2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2">
        <v>2690.0</v>
      </c>
      <c r="J534" s="1">
        <v>7.2292</v>
      </c>
      <c r="L534" s="1" t="s">
        <v>20</v>
      </c>
    </row>
    <row r="535" hidden="1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2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2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2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2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2" t="s">
        <v>772</v>
      </c>
      <c r="J539" s="1">
        <v>106.425</v>
      </c>
      <c r="L539" s="1" t="s">
        <v>20</v>
      </c>
    </row>
    <row r="540" hidden="1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2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2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2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2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2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2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2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2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2">
        <v>2908.0</v>
      </c>
      <c r="J548" s="1">
        <v>26.0</v>
      </c>
      <c r="L548" s="1" t="s">
        <v>15</v>
      </c>
    </row>
    <row r="549" hidden="1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2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2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2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2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2">
        <v>244358.0</v>
      </c>
      <c r="J553" s="1">
        <v>26.0</v>
      </c>
      <c r="L553" s="1" t="s">
        <v>15</v>
      </c>
    </row>
    <row r="554" hidden="1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2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2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2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2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2">
        <v>11755.0</v>
      </c>
      <c r="J558" s="1">
        <v>39.6</v>
      </c>
      <c r="K558" s="1" t="s">
        <v>798</v>
      </c>
      <c r="L558" s="1" t="s">
        <v>20</v>
      </c>
    </row>
    <row r="559" hidden="1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2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2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2">
        <v>345572.0</v>
      </c>
      <c r="J561" s="1">
        <v>17.4</v>
      </c>
      <c r="L561" s="1" t="s">
        <v>15</v>
      </c>
    </row>
    <row r="562" hidden="1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2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2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2">
        <v>218629.0</v>
      </c>
      <c r="J564" s="1">
        <v>13.5</v>
      </c>
      <c r="L564" s="1" t="s">
        <v>15</v>
      </c>
    </row>
    <row r="565" hidden="1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2" t="s">
        <v>806</v>
      </c>
      <c r="J565" s="1">
        <v>8.05</v>
      </c>
      <c r="L565" s="1" t="s">
        <v>15</v>
      </c>
    </row>
    <row r="566" hidden="1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2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2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2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2">
        <v>349909.0</v>
      </c>
      <c r="J569" s="1">
        <v>21.075</v>
      </c>
      <c r="L569" s="1" t="s">
        <v>15</v>
      </c>
    </row>
    <row r="570" hidden="1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2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2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2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2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2" t="s">
        <v>820</v>
      </c>
      <c r="J574" s="1">
        <v>26.3875</v>
      </c>
      <c r="K574" s="1" t="s">
        <v>738</v>
      </c>
      <c r="L574" s="1" t="s">
        <v>15</v>
      </c>
    </row>
    <row r="575" hidden="1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2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2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2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2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2">
        <v>13507.0</v>
      </c>
      <c r="J579" s="1">
        <v>55.9</v>
      </c>
      <c r="K579" s="1" t="s">
        <v>631</v>
      </c>
      <c r="L579" s="1" t="s">
        <v>15</v>
      </c>
    </row>
    <row r="580" hidden="1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2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2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2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2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2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2">
        <v>13049.0</v>
      </c>
      <c r="J585" s="1">
        <v>40.125</v>
      </c>
      <c r="K585" s="1" t="s">
        <v>835</v>
      </c>
      <c r="L585" s="1" t="s">
        <v>20</v>
      </c>
    </row>
    <row r="586" hidden="1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2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2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2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2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2">
        <v>14973.0</v>
      </c>
      <c r="J590" s="1">
        <v>8.05</v>
      </c>
      <c r="L590" s="1" t="s">
        <v>15</v>
      </c>
    </row>
    <row r="591" hidden="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2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2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2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2" t="s">
        <v>849</v>
      </c>
      <c r="J594" s="1">
        <v>7.25</v>
      </c>
      <c r="L594" s="1" t="s">
        <v>15</v>
      </c>
    </row>
    <row r="595" hidden="1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2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2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2">
        <v>345773.0</v>
      </c>
      <c r="J597" s="1">
        <v>24.15</v>
      </c>
      <c r="L597" s="1" t="s">
        <v>15</v>
      </c>
    </row>
    <row r="598" hidden="1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2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2" t="s">
        <v>280</v>
      </c>
      <c r="J599" s="1">
        <v>0.0</v>
      </c>
      <c r="L599" s="1" t="s">
        <v>15</v>
      </c>
    </row>
    <row r="600" hidden="1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2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2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2">
        <v>243847.0</v>
      </c>
      <c r="J602" s="1">
        <v>27.0</v>
      </c>
      <c r="L602" s="1" t="s">
        <v>15</v>
      </c>
    </row>
    <row r="603" hidden="1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2">
        <v>349214.0</v>
      </c>
      <c r="J603" s="1">
        <v>7.8958</v>
      </c>
      <c r="L603" s="1" t="s">
        <v>15</v>
      </c>
    </row>
    <row r="604" hidden="1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2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2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2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2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2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2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2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2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2">
        <v>347082.0</v>
      </c>
      <c r="J612" s="1">
        <v>31.275</v>
      </c>
      <c r="L612" s="1" t="s">
        <v>15</v>
      </c>
    </row>
    <row r="613" hidden="1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2" t="s">
        <v>871</v>
      </c>
      <c r="J613" s="1">
        <v>7.05</v>
      </c>
      <c r="L613" s="1" t="s">
        <v>15</v>
      </c>
    </row>
    <row r="614" hidden="1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2">
        <v>367230.0</v>
      </c>
      <c r="J614" s="1">
        <v>15.5</v>
      </c>
      <c r="L614" s="1" t="s">
        <v>27</v>
      </c>
    </row>
    <row r="615" hidden="1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2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2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2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2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2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2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2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2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2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2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2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2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2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2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2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2">
        <v>349224.0</v>
      </c>
      <c r="J630" s="1">
        <v>7.8958</v>
      </c>
      <c r="L630" s="1" t="s">
        <v>15</v>
      </c>
    </row>
    <row r="631" hidden="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2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2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2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2">
        <v>13214.0</v>
      </c>
      <c r="J634" s="1">
        <v>30.5</v>
      </c>
      <c r="K634" s="1" t="s">
        <v>897</v>
      </c>
      <c r="L634" s="1" t="s">
        <v>20</v>
      </c>
    </row>
    <row r="635" hidden="1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2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2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2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2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2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2">
        <v>3101295.0</v>
      </c>
      <c r="J640" s="1">
        <v>39.6875</v>
      </c>
      <c r="L640" s="1" t="s">
        <v>15</v>
      </c>
    </row>
    <row r="641" hidden="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2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2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2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2">
        <v>347088.0</v>
      </c>
      <c r="J644" s="1">
        <v>27.9</v>
      </c>
      <c r="L644" s="1" t="s">
        <v>15</v>
      </c>
    </row>
    <row r="645" hidden="1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2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2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2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2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2">
        <v>13213.0</v>
      </c>
      <c r="J649" s="1">
        <v>35.5</v>
      </c>
      <c r="K649" s="1" t="s">
        <v>914</v>
      </c>
      <c r="L649" s="1" t="s">
        <v>20</v>
      </c>
    </row>
    <row r="650" hidden="1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2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2" t="s">
        <v>918</v>
      </c>
      <c r="J651" s="1">
        <v>7.55</v>
      </c>
      <c r="L651" s="1" t="s">
        <v>15</v>
      </c>
    </row>
    <row r="652" hidden="1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2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2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2">
        <v>8475.0</v>
      </c>
      <c r="J654" s="1">
        <v>8.4333</v>
      </c>
      <c r="L654" s="1" t="s">
        <v>15</v>
      </c>
    </row>
    <row r="655" hidden="1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2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2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2" t="s">
        <v>126</v>
      </c>
      <c r="J657" s="1">
        <v>73.5</v>
      </c>
      <c r="L657" s="1" t="s">
        <v>15</v>
      </c>
    </row>
    <row r="658" hidden="1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2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2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2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2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2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2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2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2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2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2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2">
        <v>234686.0</v>
      </c>
      <c r="J668" s="1">
        <v>13.0</v>
      </c>
      <c r="L668" s="1" t="s">
        <v>15</v>
      </c>
    </row>
    <row r="669" hidden="1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2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2" t="s">
        <v>941</v>
      </c>
      <c r="J670" s="1">
        <v>8.05</v>
      </c>
      <c r="L670" s="1" t="s">
        <v>15</v>
      </c>
    </row>
    <row r="671" hidden="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2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2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2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2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2">
        <v>244270.0</v>
      </c>
      <c r="J675" s="1">
        <v>13.0</v>
      </c>
      <c r="L675" s="1" t="s">
        <v>15</v>
      </c>
    </row>
    <row r="676" hidden="1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2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2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2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2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2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2" t="s">
        <v>392</v>
      </c>
      <c r="J681" s="1">
        <v>512.3292</v>
      </c>
      <c r="K681" s="1" t="s">
        <v>957</v>
      </c>
      <c r="L681" s="1" t="s">
        <v>20</v>
      </c>
    </row>
    <row r="682" hidden="1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2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2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2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2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2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2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2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2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2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2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2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2">
        <v>349256.0</v>
      </c>
      <c r="J693" s="1">
        <v>13.4167</v>
      </c>
      <c r="L693" s="1" t="s">
        <v>20</v>
      </c>
    </row>
    <row r="694" hidden="1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2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2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2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2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2">
        <v>363592.0</v>
      </c>
      <c r="J698" s="1">
        <v>8.05</v>
      </c>
      <c r="L698" s="1" t="s">
        <v>15</v>
      </c>
    </row>
    <row r="699" hidden="1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2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2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2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2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2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2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2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2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2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2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2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2">
        <v>113781.0</v>
      </c>
      <c r="J710" s="1">
        <v>151.55</v>
      </c>
      <c r="L710" s="1" t="s">
        <v>15</v>
      </c>
    </row>
    <row r="711" hidden="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2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2" t="s">
        <v>997</v>
      </c>
      <c r="J712" s="1">
        <v>49.5042</v>
      </c>
      <c r="K712" s="1" t="s">
        <v>998</v>
      </c>
      <c r="L712" s="1" t="s">
        <v>20</v>
      </c>
    </row>
    <row r="713" hidden="1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2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2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2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2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2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2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2">
        <v>34218.0</v>
      </c>
      <c r="J719" s="1">
        <v>10.5</v>
      </c>
      <c r="K719" s="1" t="s">
        <v>195</v>
      </c>
      <c r="L719" s="1" t="s">
        <v>15</v>
      </c>
    </row>
    <row r="720" hidden="1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2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2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2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2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2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2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2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2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2">
        <v>31027.0</v>
      </c>
      <c r="J728" s="1">
        <v>21.0</v>
      </c>
      <c r="L728" s="1" t="s">
        <v>15</v>
      </c>
    </row>
    <row r="729" hidden="1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2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2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2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2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2">
        <v>2699.0</v>
      </c>
      <c r="J733" s="1">
        <v>18.7875</v>
      </c>
      <c r="L733" s="1" t="s">
        <v>20</v>
      </c>
    </row>
    <row r="734" hidden="1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2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2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2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2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2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2" t="s">
        <v>392</v>
      </c>
      <c r="J739" s="1">
        <v>512.3292</v>
      </c>
      <c r="K739" s="1" t="s">
        <v>1029</v>
      </c>
      <c r="L739" s="1" t="s">
        <v>20</v>
      </c>
    </row>
    <row r="740" hidden="1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2">
        <v>349201.0</v>
      </c>
      <c r="J740" s="1">
        <v>7.8958</v>
      </c>
      <c r="L740" s="1" t="s">
        <v>15</v>
      </c>
    </row>
    <row r="741" hidden="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2">
        <v>349218.0</v>
      </c>
      <c r="J741" s="1">
        <v>7.8958</v>
      </c>
      <c r="L741" s="1" t="s">
        <v>15</v>
      </c>
    </row>
    <row r="742" hidden="1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2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2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2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2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2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2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2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2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2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2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2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2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2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2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2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2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2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2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2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2">
        <v>110152.0</v>
      </c>
      <c r="J761" s="1">
        <v>86.5</v>
      </c>
      <c r="K761" s="1" t="s">
        <v>390</v>
      </c>
      <c r="L761" s="1" t="s">
        <v>15</v>
      </c>
    </row>
    <row r="762" hidden="1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2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2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2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2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2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2">
        <v>13502.0</v>
      </c>
      <c r="J767" s="1">
        <v>77.9583</v>
      </c>
      <c r="K767" s="1" t="s">
        <v>1064</v>
      </c>
      <c r="L767" s="1" t="s">
        <v>15</v>
      </c>
    </row>
    <row r="768" hidden="1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2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2">
        <v>364850.0</v>
      </c>
      <c r="J769" s="1">
        <v>7.75</v>
      </c>
      <c r="L769" s="1" t="s">
        <v>27</v>
      </c>
    </row>
    <row r="770" hidden="1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2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2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2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2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2" t="s">
        <v>1072</v>
      </c>
      <c r="J774" s="1">
        <v>10.5</v>
      </c>
      <c r="K774" s="1" t="s">
        <v>1073</v>
      </c>
      <c r="L774" s="1" t="s">
        <v>15</v>
      </c>
    </row>
    <row r="775" hidden="1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2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2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2">
        <v>347078.0</v>
      </c>
      <c r="J777" s="1">
        <v>7.75</v>
      </c>
      <c r="L777" s="1" t="s">
        <v>15</v>
      </c>
    </row>
    <row r="778" hidden="1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2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2">
        <v>364516.0</v>
      </c>
      <c r="J779" s="1">
        <v>12.475</v>
      </c>
      <c r="L779" s="1" t="s">
        <v>15</v>
      </c>
    </row>
    <row r="780" hidden="1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2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2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2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2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2">
        <v>113501.0</v>
      </c>
      <c r="J784" s="1">
        <v>30.0</v>
      </c>
      <c r="K784" s="1" t="s">
        <v>1086</v>
      </c>
      <c r="L784" s="1" t="s">
        <v>15</v>
      </c>
    </row>
    <row r="785" hidden="1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2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2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2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2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2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2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2" t="s">
        <v>219</v>
      </c>
      <c r="J791" s="1">
        <v>79.2</v>
      </c>
      <c r="K791" s="1" t="s">
        <v>1096</v>
      </c>
      <c r="L791" s="1" t="s">
        <v>20</v>
      </c>
    </row>
    <row r="792" hidden="1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2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2">
        <v>239865.0</v>
      </c>
      <c r="J793" s="1">
        <v>26.0</v>
      </c>
      <c r="L793" s="1" t="s">
        <v>15</v>
      </c>
    </row>
    <row r="794" hidden="1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2" t="s">
        <v>251</v>
      </c>
      <c r="J794" s="1">
        <v>69.55</v>
      </c>
      <c r="L794" s="1" t="s">
        <v>15</v>
      </c>
    </row>
    <row r="795" hidden="1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2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2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2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2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2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2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2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2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2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2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2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2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2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2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2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2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2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2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2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2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2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2">
        <v>364499.0</v>
      </c>
      <c r="J816" s="1">
        <v>8.05</v>
      </c>
      <c r="L816" s="1" t="s">
        <v>15</v>
      </c>
    </row>
    <row r="817" hidden="1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2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2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2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2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2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2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2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2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2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2">
        <v>3101295.0</v>
      </c>
      <c r="J826" s="1">
        <v>39.6875</v>
      </c>
      <c r="L826" s="1" t="s">
        <v>15</v>
      </c>
    </row>
    <row r="827" hidden="1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2">
        <v>368323.0</v>
      </c>
      <c r="J827" s="1">
        <v>6.95</v>
      </c>
      <c r="L827" s="1" t="s">
        <v>27</v>
      </c>
    </row>
    <row r="828" hidden="1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2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2" t="s">
        <v>1130</v>
      </c>
      <c r="J829" s="1">
        <v>37.0042</v>
      </c>
      <c r="L829" s="1" t="s">
        <v>20</v>
      </c>
    </row>
    <row r="830" hidden="1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2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2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2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2">
        <v>29106.0</v>
      </c>
      <c r="J833" s="1">
        <v>18.75</v>
      </c>
      <c r="L833" s="1" t="s">
        <v>15</v>
      </c>
    </row>
    <row r="834" hidden="1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2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2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2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2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2">
        <v>315097.0</v>
      </c>
      <c r="J838" s="1">
        <v>8.6625</v>
      </c>
      <c r="L838" s="1" t="s">
        <v>15</v>
      </c>
    </row>
    <row r="839" hidden="1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2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2">
        <v>1601.0</v>
      </c>
      <c r="J840" s="1">
        <v>56.4958</v>
      </c>
      <c r="L840" s="1" t="s">
        <v>15</v>
      </c>
    </row>
    <row r="841" hidden="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2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2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2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2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2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2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2" t="s">
        <v>1165</v>
      </c>
      <c r="J847" s="1">
        <v>7.55</v>
      </c>
      <c r="L847" s="1" t="s">
        <v>15</v>
      </c>
    </row>
    <row r="848" hidden="1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2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2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2">
        <v>248727.0</v>
      </c>
      <c r="J850" s="1">
        <v>33.0</v>
      </c>
      <c r="L850" s="1" t="s">
        <v>15</v>
      </c>
    </row>
    <row r="851" hidden="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2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2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2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2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2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2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2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2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2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2">
        <v>2666.0</v>
      </c>
      <c r="J860" s="1">
        <v>19.2583</v>
      </c>
      <c r="L860" s="1" t="s">
        <v>20</v>
      </c>
    </row>
    <row r="861" hidden="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2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2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2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2">
        <v>17466.0</v>
      </c>
      <c r="J864" s="1">
        <v>25.9292</v>
      </c>
      <c r="K864" s="1" t="s">
        <v>1105</v>
      </c>
      <c r="L864" s="1" t="s">
        <v>15</v>
      </c>
    </row>
    <row r="865" hidden="1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2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2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2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2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2" t="s">
        <v>1192</v>
      </c>
      <c r="J869" s="1">
        <v>50.4958</v>
      </c>
      <c r="K869" s="1" t="s">
        <v>1193</v>
      </c>
      <c r="L869" s="1" t="s">
        <v>15</v>
      </c>
    </row>
    <row r="870" hidden="1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2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2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2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2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2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2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2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2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2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2">
        <v>349212.0</v>
      </c>
      <c r="J879" s="1">
        <v>7.8958</v>
      </c>
      <c r="L879" s="1" t="s">
        <v>15</v>
      </c>
    </row>
    <row r="880" hidden="1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2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2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2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2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2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2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2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2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2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2">
        <v>112053.0</v>
      </c>
      <c r="J889" s="1">
        <v>30.0</v>
      </c>
      <c r="K889" s="1" t="s">
        <v>1217</v>
      </c>
      <c r="L889" s="1" t="s">
        <v>15</v>
      </c>
    </row>
    <row r="890" hidden="1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2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2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2">
        <v>370376.0</v>
      </c>
      <c r="J892" s="1">
        <v>7.75</v>
      </c>
      <c r="L892" s="1" t="s">
        <v>27</v>
      </c>
    </row>
    <row r="893">
      <c r="I893" s="3"/>
    </row>
    <row r="894">
      <c r="I894" s="3"/>
    </row>
    <row r="895">
      <c r="I895" s="3"/>
    </row>
    <row r="896">
      <c r="I896" s="3"/>
    </row>
    <row r="897">
      <c r="I897" s="3"/>
    </row>
    <row r="898">
      <c r="I898" s="3"/>
    </row>
    <row r="899">
      <c r="I899" s="3"/>
    </row>
    <row r="900">
      <c r="I900" s="3"/>
    </row>
    <row r="901">
      <c r="I901" s="3"/>
    </row>
    <row r="902">
      <c r="I902" s="3"/>
    </row>
    <row r="903">
      <c r="I903" s="3"/>
    </row>
    <row r="904">
      <c r="I904" s="3"/>
    </row>
    <row r="905">
      <c r="I905" s="3"/>
    </row>
    <row r="906">
      <c r="I906" s="3"/>
    </row>
    <row r="907">
      <c r="I907" s="3"/>
    </row>
    <row r="908">
      <c r="I908" s="3"/>
    </row>
    <row r="909">
      <c r="I909" s="3"/>
    </row>
    <row r="910">
      <c r="I910" s="3"/>
    </row>
    <row r="911">
      <c r="I911" s="3"/>
    </row>
    <row r="912">
      <c r="I912" s="3"/>
    </row>
    <row r="913">
      <c r="I913" s="3"/>
    </row>
    <row r="914">
      <c r="I914" s="3"/>
    </row>
    <row r="915">
      <c r="I915" s="3"/>
    </row>
    <row r="916">
      <c r="I916" s="3"/>
    </row>
    <row r="917">
      <c r="I917" s="3"/>
    </row>
    <row r="918">
      <c r="I918" s="3"/>
    </row>
    <row r="919">
      <c r="I919" s="3"/>
    </row>
    <row r="920">
      <c r="I920" s="3"/>
    </row>
    <row r="921">
      <c r="I921" s="3"/>
    </row>
    <row r="922">
      <c r="I922" s="3"/>
    </row>
    <row r="923">
      <c r="I923" s="3"/>
    </row>
    <row r="924">
      <c r="I924" s="3"/>
    </row>
    <row r="925">
      <c r="I925" s="3"/>
    </row>
    <row r="926">
      <c r="I926" s="3"/>
    </row>
    <row r="927">
      <c r="I927" s="3"/>
    </row>
    <row r="928">
      <c r="I928" s="3"/>
    </row>
    <row r="929">
      <c r="I929" s="3"/>
    </row>
    <row r="930">
      <c r="I930" s="3"/>
    </row>
    <row r="931">
      <c r="I931" s="3"/>
    </row>
    <row r="932">
      <c r="I932" s="3"/>
    </row>
    <row r="933">
      <c r="I933" s="3"/>
    </row>
    <row r="934">
      <c r="I934" s="3"/>
    </row>
    <row r="935">
      <c r="I935" s="3"/>
    </row>
    <row r="936">
      <c r="I936" s="3"/>
    </row>
    <row r="937">
      <c r="I937" s="3"/>
    </row>
    <row r="938">
      <c r="I938" s="3"/>
    </row>
    <row r="939">
      <c r="I939" s="3"/>
    </row>
    <row r="940">
      <c r="I940" s="3"/>
    </row>
    <row r="941">
      <c r="I941" s="3"/>
    </row>
    <row r="942">
      <c r="I942" s="3"/>
    </row>
    <row r="943">
      <c r="I943" s="3"/>
    </row>
    <row r="944">
      <c r="I944" s="3"/>
    </row>
    <row r="945">
      <c r="I945" s="3"/>
    </row>
    <row r="946">
      <c r="I946" s="3"/>
    </row>
    <row r="947">
      <c r="I947" s="3"/>
    </row>
    <row r="948">
      <c r="I948" s="3"/>
    </row>
    <row r="949">
      <c r="I949" s="3"/>
    </row>
    <row r="950">
      <c r="I950" s="3"/>
    </row>
    <row r="951">
      <c r="I951" s="3"/>
    </row>
    <row r="952">
      <c r="I952" s="3"/>
    </row>
    <row r="953">
      <c r="I953" s="3"/>
    </row>
    <row r="954">
      <c r="I954" s="3"/>
    </row>
    <row r="955">
      <c r="I955" s="3"/>
    </row>
    <row r="956">
      <c r="I956" s="3"/>
    </row>
    <row r="957">
      <c r="I957" s="3"/>
    </row>
    <row r="958">
      <c r="I958" s="3"/>
    </row>
    <row r="959">
      <c r="I959" s="3"/>
    </row>
    <row r="960">
      <c r="I960" s="3"/>
    </row>
    <row r="961">
      <c r="I961" s="3"/>
    </row>
    <row r="962">
      <c r="I962" s="3"/>
    </row>
    <row r="963">
      <c r="I963" s="3"/>
    </row>
    <row r="964">
      <c r="I964" s="3"/>
    </row>
    <row r="965">
      <c r="I965" s="3"/>
    </row>
    <row r="966">
      <c r="I966" s="3"/>
    </row>
    <row r="967">
      <c r="I967" s="3"/>
    </row>
    <row r="968">
      <c r="I968" s="3"/>
    </row>
    <row r="969">
      <c r="I969" s="3"/>
    </row>
    <row r="970">
      <c r="I970" s="3"/>
    </row>
    <row r="971">
      <c r="I971" s="3"/>
    </row>
    <row r="972">
      <c r="I972" s="3"/>
    </row>
    <row r="973">
      <c r="I973" s="3"/>
    </row>
    <row r="974">
      <c r="I974" s="3"/>
    </row>
    <row r="975">
      <c r="I975" s="3"/>
    </row>
    <row r="976">
      <c r="I976" s="3"/>
    </row>
    <row r="977">
      <c r="I977" s="3"/>
    </row>
    <row r="978">
      <c r="I978" s="3"/>
    </row>
    <row r="979">
      <c r="I979" s="3"/>
    </row>
    <row r="980">
      <c r="I980" s="3"/>
    </row>
    <row r="981">
      <c r="I981" s="3"/>
    </row>
    <row r="982">
      <c r="I982" s="3"/>
    </row>
    <row r="983">
      <c r="I983" s="3"/>
    </row>
    <row r="984">
      <c r="I984" s="3"/>
    </row>
    <row r="985">
      <c r="I985" s="3"/>
    </row>
    <row r="986">
      <c r="I986" s="3"/>
    </row>
    <row r="987">
      <c r="I987" s="3"/>
    </row>
    <row r="988">
      <c r="I988" s="3"/>
    </row>
    <row r="989">
      <c r="I989" s="3"/>
    </row>
    <row r="990">
      <c r="I990" s="3"/>
    </row>
    <row r="991">
      <c r="I991" s="3"/>
    </row>
    <row r="992">
      <c r="I992" s="3"/>
    </row>
    <row r="993">
      <c r="I993" s="3"/>
    </row>
    <row r="994">
      <c r="I994" s="3"/>
    </row>
    <row r="995">
      <c r="I995" s="3"/>
    </row>
    <row r="996">
      <c r="I996" s="3"/>
    </row>
    <row r="997">
      <c r="I997" s="3"/>
    </row>
    <row r="998">
      <c r="I998" s="3"/>
    </row>
    <row r="999">
      <c r="I999" s="3"/>
    </row>
    <row r="1000">
      <c r="I1000" s="3"/>
    </row>
  </sheetData>
  <autoFilter ref="$A$1:$L$892">
    <filterColumn colId="5">
      <filters>
        <filter val="44"/>
        <filter val="45"/>
        <filter val="0.92"/>
        <filter val="46"/>
        <filter val="47"/>
        <filter val="48"/>
        <filter val="49"/>
        <filter val="45.5"/>
        <filter val="20.5"/>
        <filter val="28.5"/>
        <filter val="50"/>
        <filter val="51"/>
        <filter val="52"/>
        <filter val="53"/>
        <filter val="24.5"/>
        <filter val="54"/>
        <filter val="10"/>
        <filter val="55"/>
        <filter val="11"/>
        <filter val="12"/>
        <filter val="56"/>
        <filter val="13"/>
        <filter val="57"/>
        <filter val="14"/>
        <filter val="58"/>
        <filter val="15"/>
        <filter val="59"/>
        <filter val="16"/>
        <filter val="17"/>
        <filter val="18"/>
        <filter val="19"/>
        <filter val="0.67"/>
        <filter val="1"/>
        <filter val="2"/>
        <filter val="3"/>
        <filter val="4"/>
        <filter val="5"/>
        <filter val="6"/>
        <filter val="7"/>
        <filter val="8"/>
        <filter val="9"/>
        <filter val="60"/>
        <filter val="61"/>
        <filter val="62"/>
        <filter val="14.5"/>
        <filter val="63"/>
        <filter val="20"/>
        <filter val="64"/>
        <filter val="21"/>
        <filter val="65"/>
        <filter val="22"/>
        <filter val="66"/>
        <filter val="23"/>
        <filter val="24"/>
        <filter val="25"/>
        <filter val="26"/>
        <filter val="27"/>
        <filter val="28"/>
        <filter val="29"/>
        <filter val="0.75"/>
        <filter val="70"/>
        <filter val="71"/>
        <filter val="40.5"/>
        <filter val="30"/>
        <filter val="74"/>
        <filter val="31"/>
        <filter val="32"/>
        <filter val="23.5"/>
        <filter val="33"/>
        <filter val="34"/>
        <filter val="35"/>
        <filter val="36"/>
        <filter val="37"/>
        <filter val="38"/>
        <filter val="39"/>
        <filter val="0.42"/>
        <filter val="0.83"/>
        <filter val="32.5"/>
        <filter val="30.5"/>
        <filter val="80"/>
        <filter val="70.5"/>
        <filter val="40"/>
        <filter val="36.5"/>
        <filter val="41"/>
        <filter val="42"/>
        <filter val="55.5"/>
        <filter val="43"/>
        <filter val="34.5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1222</v>
      </c>
      <c r="B1" s="5" t="s">
        <v>1223</v>
      </c>
      <c r="C1" s="5" t="s">
        <v>1224</v>
      </c>
      <c r="D1" s="1"/>
      <c r="E1" s="1"/>
    </row>
    <row r="2">
      <c r="A2" s="6"/>
      <c r="B2" s="7">
        <f>AVERAGEIF('Titanic-Dataset'!E2:E892, "=male", 'Titanic-Dataset'!F2:F892)</f>
        <v>30.72664459</v>
      </c>
      <c r="C2" s="7">
        <f>AVERAGEIF('Titanic-Dataset'!E2:E892, "=female", 'Titanic-Dataset'!F2:F892)</f>
        <v>27.91570881</v>
      </c>
      <c r="D2" s="1"/>
      <c r="E2" s="1"/>
    </row>
    <row r="3">
      <c r="A3" s="6"/>
      <c r="B3" s="5" t="s">
        <v>1225</v>
      </c>
      <c r="C3" s="5" t="s">
        <v>1226</v>
      </c>
      <c r="E3" s="1"/>
    </row>
    <row r="4">
      <c r="A4" s="6"/>
      <c r="B4" s="8">
        <f>AVERAGEIFS('Titanic-Dataset'!B2:B892, 'Titanic-Dataset'!E2:E892, "=male")</f>
        <v>0.1889081456</v>
      </c>
      <c r="C4" s="8">
        <f>AVERAGEIFS('Titanic-Dataset'!B2:B892, 'Titanic-Dataset'!E2:E892, "=female")</f>
        <v>0.7420382166</v>
      </c>
      <c r="D4" s="1"/>
      <c r="E4" s="1"/>
    </row>
    <row r="5">
      <c r="A5" s="6"/>
      <c r="B5" s="5" t="s">
        <v>1227</v>
      </c>
      <c r="C5" s="5" t="s">
        <v>1228</v>
      </c>
      <c r="D5" s="5" t="s">
        <v>1229</v>
      </c>
      <c r="E5" s="1"/>
    </row>
    <row r="6">
      <c r="A6" s="6"/>
      <c r="B6" s="9">
        <f>AVERAGEIF('Titanic-Dataset'!$C$2:$C$892, "=1", 'Titanic-Dataset'!$F$2:$F$892)</f>
        <v>38.23344086</v>
      </c>
      <c r="C6" s="9">
        <f>AVERAGEIF('Titanic-Dataset'!$C$2:$C$892, "=2", 'Titanic-Dataset'!$F$2:$F$892)</f>
        <v>29.87763006</v>
      </c>
      <c r="D6" s="9">
        <f>AVERAGEIF('Titanic-Dataset'!$C$2:$C$892, "=3", 'Titanic-Dataset'!$F$2:$F$892)</f>
        <v>25.14061972</v>
      </c>
      <c r="E6" s="1"/>
    </row>
    <row r="7">
      <c r="A7" s="10"/>
      <c r="B7" s="5" t="s">
        <v>1230</v>
      </c>
      <c r="C7" s="5" t="s">
        <v>1231</v>
      </c>
      <c r="D7" s="5" t="s">
        <v>1232</v>
      </c>
      <c r="E7" s="1"/>
    </row>
    <row r="8">
      <c r="A8" s="10"/>
      <c r="B8" s="5" t="s">
        <v>1233</v>
      </c>
      <c r="C8" s="5" t="s">
        <v>1234</v>
      </c>
      <c r="D8" s="5" t="s">
        <v>1235</v>
      </c>
      <c r="E8" s="1"/>
    </row>
    <row r="9">
      <c r="A9" s="11"/>
      <c r="B9" s="12">
        <f>AVERAGEIF('Titanic-Dataset'!$C$2:$C$892, "=1", 'Titanic-Dataset'!$B$2:$B$892)</f>
        <v>0.6296296296</v>
      </c>
      <c r="C9" s="12">
        <f>AVERAGEIF('Titanic-Dataset'!$C$2:$C$892, "=2", 'Titanic-Dataset'!$B$2:$B$892)</f>
        <v>0.472826087</v>
      </c>
      <c r="D9" s="12">
        <f>AVERAGEIF('Titanic-Dataset'!$C$2:$C$892, "=3", 'Titanic-Dataset'!$B$2:$B$892)</f>
        <v>0.2423625255</v>
      </c>
    </row>
    <row r="10">
      <c r="A10" s="5" t="s">
        <v>1236</v>
      </c>
      <c r="B10" s="5" t="s">
        <v>1237</v>
      </c>
      <c r="C10" s="5" t="s">
        <v>1238</v>
      </c>
      <c r="D10" s="5" t="s">
        <v>1239</v>
      </c>
      <c r="E10" s="5" t="s">
        <v>1240</v>
      </c>
    </row>
    <row r="11">
      <c r="A11" s="5" t="s">
        <v>1241</v>
      </c>
      <c r="B11" s="9">
        <f>SUMIF('Titanic-Dataset'!$C$2:$C$892, "=1", 'Titanic-Dataset'!$J$2:$J$892)</f>
        <v>18177.4125</v>
      </c>
      <c r="C11" s="9">
        <f>SUMIF('Titanic-Dataset'!$C$2:$C$892, "=2", 'Titanic-Dataset'!$J$2:$J$892)</f>
        <v>3801.8417</v>
      </c>
      <c r="D11" s="9">
        <f>SUMIF('Titanic-Dataset'!$C$2:$C$892, "=3", 'Titanic-Dataset'!$J$2:$J$892)</f>
        <v>6714.6951</v>
      </c>
      <c r="E11" s="9">
        <f>SUM(B11:D11)</f>
        <v>28693.9493</v>
      </c>
    </row>
    <row r="12">
      <c r="A12" s="5" t="s">
        <v>1242</v>
      </c>
      <c r="B12" s="5" t="s">
        <v>1237</v>
      </c>
      <c r="C12" s="5" t="s">
        <v>1238</v>
      </c>
      <c r="D12" s="5" t="s">
        <v>1239</v>
      </c>
      <c r="E12" s="5" t="s">
        <v>1240</v>
      </c>
    </row>
    <row r="13">
      <c r="A13" s="5" t="s">
        <v>1243</v>
      </c>
      <c r="B13" s="9">
        <f>AVERAGEIF('Titanic-Dataset'!$C$2:$C$892, "=1", 'Titanic-Dataset'!$J$2:$J$892)</f>
        <v>84.1546875</v>
      </c>
      <c r="C13" s="9">
        <f>AVERAGEIF('Titanic-Dataset'!$C$2:$C$892, "=2", 'Titanic-Dataset'!$J$2:$J$892)</f>
        <v>20.66218315</v>
      </c>
      <c r="D13" s="9">
        <f>AVERAGEIF('Titanic-Dataset'!$C$2:$C$892, "=3", 'Titanic-Dataset'!$J$2:$J$892)</f>
        <v>13.6755501</v>
      </c>
      <c r="E13" s="9">
        <f>AVERAGE('Titanic-Dataset'!J2:J892)</f>
        <v>32.20420797</v>
      </c>
    </row>
    <row r="14">
      <c r="A14" s="13" t="s">
        <v>1244</v>
      </c>
      <c r="B14" s="5" t="s">
        <v>1245</v>
      </c>
      <c r="C14" s="14"/>
      <c r="D14" s="5" t="s">
        <v>1246</v>
      </c>
      <c r="E14" s="5"/>
    </row>
    <row r="15">
      <c r="A15" s="11"/>
      <c r="B15" s="15">
        <f>MIN('Titanic-Dataset'!F2:F892)</f>
        <v>0.42</v>
      </c>
      <c r="C15" s="16"/>
      <c r="D15" s="15">
        <f>MAX('Titanic-Dataset'!F2:F892)</f>
        <v>80</v>
      </c>
      <c r="E15" s="16"/>
    </row>
    <row r="16">
      <c r="A16" s="13" t="s">
        <v>1247</v>
      </c>
      <c r="B16" s="17" t="s">
        <v>1248</v>
      </c>
      <c r="C16" s="16"/>
      <c r="D16" s="17" t="s">
        <v>1249</v>
      </c>
      <c r="E16" s="16"/>
    </row>
    <row r="17">
      <c r="A17" s="11"/>
      <c r="B17" s="18" t="str">
        <f t="array" ref="B17">XLOOKUP(B15, 'Titanic-Dataset'!F2:F892, 'Titanic-Dataset'!D2:D892, "n/a", 1)</f>
        <v>Thomas, Master. Assad Alexander</v>
      </c>
      <c r="C17" s="16"/>
      <c r="D17" s="19" t="str">
        <f t="array" ref="D17">XLOOKUP(D15, 'Titanic-Dataset'!F2:F892, 'Titanic-Dataset'!D2:D892, "n/a", 1)</f>
        <v>Barkworth, Mr. Algernon Henry Wilson</v>
      </c>
      <c r="E17" s="16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5">
      <c r="A25" s="1" t="s">
        <v>1250</v>
      </c>
    </row>
    <row r="26">
      <c r="A26" s="1" t="s">
        <v>1251</v>
      </c>
      <c r="B26" s="1"/>
      <c r="C26" s="1"/>
      <c r="D26" s="1"/>
      <c r="E26" s="1"/>
    </row>
  </sheetData>
  <mergeCells count="10">
    <mergeCell ref="D16:E16"/>
    <mergeCell ref="D15:E15"/>
    <mergeCell ref="A1:A6"/>
    <mergeCell ref="A8:A9"/>
    <mergeCell ref="A14:A15"/>
    <mergeCell ref="A16:A17"/>
    <mergeCell ref="B16:C16"/>
    <mergeCell ref="B17:C17"/>
    <mergeCell ref="D17:E17"/>
    <mergeCell ref="B15:C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F1" s="21" t="s">
        <v>1253</v>
      </c>
    </row>
    <row r="2"/>
    <row r="3">
      <c r="I3" s="24"/>
      <c r="J3" s="24"/>
    </row>
    <row r="4">
      <c r="I4" s="24"/>
      <c r="J4" s="24"/>
    </row>
    <row r="5">
      <c r="I5" s="24"/>
      <c r="J5" s="24"/>
    </row>
    <row r="6">
      <c r="I6" s="24"/>
      <c r="J6" s="24"/>
    </row>
    <row r="7">
      <c r="I7" s="24"/>
      <c r="J7" s="24"/>
    </row>
    <row r="8">
      <c r="I8" s="24"/>
      <c r="J8" s="24"/>
    </row>
    <row r="9">
      <c r="I9" s="24"/>
      <c r="J9" s="24"/>
    </row>
    <row r="10">
      <c r="I10" s="24"/>
      <c r="J10" s="24"/>
    </row>
    <row r="11">
      <c r="I11" s="24"/>
      <c r="J11" s="24"/>
    </row>
  </sheetData>
  <mergeCells count="1">
    <mergeCell ref="F1:H1"/>
  </mergeCells>
  <drawing r:id="rId3"/>
</worksheet>
</file>