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ekseibessonov/Desktop/"/>
    </mc:Choice>
  </mc:AlternateContent>
  <xr:revisionPtr revIDLastSave="0" documentId="13_ncr:1_{278255F5-5749-7248-BE39-051BB99BA061}" xr6:coauthVersionLast="47" xr6:coauthVersionMax="47" xr10:uidLastSave="{00000000-0000-0000-0000-000000000000}"/>
  <bookViews>
    <workbookView xWindow="0" yWindow="0" windowWidth="28800" windowHeight="18000" activeTab="7" xr2:uid="{BAA7AE7E-7C95-544C-9D40-5FDC9E340AFC}"/>
  </bookViews>
  <sheets>
    <sheet name="Dashboard" sheetId="6" r:id="rId1"/>
    <sheet name="TSLA 6 months" sheetId="2" r:id="rId2"/>
    <sheet name="TSLA Dec" sheetId="3" r:id="rId3"/>
    <sheet name="TSLA Nov" sheetId="4" r:id="rId4"/>
    <sheet name="TSLA Oct" sheetId="5" r:id="rId5"/>
    <sheet name="WS1" sheetId="8" r:id="rId6"/>
    <sheet name="Pivot 4" sheetId="9" r:id="rId7"/>
    <sheet name="Sheet6" sheetId="10" r:id="rId8"/>
  </sheets>
  <definedNames>
    <definedName name="ExternalData_1" localSheetId="1" hidden="1">'TSLA 6 months'!$A$1:$G$129</definedName>
    <definedName name="ExternalData_2" localSheetId="2" hidden="1">'TSLA Dec'!$A$1:$G$22</definedName>
    <definedName name="ExternalData_3" localSheetId="3" hidden="1">'TSLA Nov'!$A$1:$G$21</definedName>
    <definedName name="ExternalData_4" localSheetId="4" hidden="1">'TSLA Oct'!$A$1:$G$21</definedName>
  </definedNames>
  <calcPr calcId="191029"/>
  <pivotCaches>
    <pivotCache cacheId="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I3" i="5"/>
  <c r="I3" i="4"/>
  <c r="I2" i="3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F091F1-F818-FF46-9F15-3ABF038D64A4}" keepAlive="1" name="Query - TSLA 1:2 year" description="Connection to the 'TSLA 1:2 year' query in the workbook." type="5" refreshedVersion="8" background="1" saveData="1">
    <dbPr connection="Provider=Microsoft.Mashup.OleDb.1;Data Source=$Workbook$;Location=&quot;TSLA 1:2 year&quot;;Extended Properties=&quot;&quot;" command="SELECT * FROM [TSLA 1:2 year]"/>
  </connection>
  <connection id="2" xr16:uid="{9CE89950-82CB-B14F-A52A-9A3DE73A29EA}" keepAlive="1" name="Query - TSLA Dec" description="Connection to the 'TSLA Dec' query in the workbook." type="5" refreshedVersion="8" background="1" saveData="1">
    <dbPr connection="Provider=Microsoft.Mashup.OleDb.1;Data Source=$Workbook$;Location=&quot;TSLA Dec&quot;;Extended Properties=&quot;&quot;" command="SELECT * FROM [TSLA Dec]"/>
  </connection>
  <connection id="3" xr16:uid="{8867CDA9-93ED-8D49-8B21-0FA07D0F7AA7}" keepAlive="1" name="Query - TSLA Nov" description="Connection to the 'TSLA Nov' query in the workbook." type="5" refreshedVersion="8" background="1" saveData="1">
    <dbPr connection="Provider=Microsoft.Mashup.OleDb.1;Data Source=$Workbook$;Location=&quot;TSLA Nov&quot;;Extended Properties=&quot;&quot;" command="SELECT * FROM [TSLA Nov]"/>
  </connection>
  <connection id="4" xr16:uid="{01258767-2ED9-3E40-B410-CF19666D295B}" keepAlive="1" name="Query - TSLA Oct" description="Connection to the 'TSLA Oct' query in the workbook." type="5" refreshedVersion="8" background="1" saveData="1">
    <dbPr connection="Provider=Microsoft.Mashup.OleDb.1;Data Source=$Workbook$;Location=&quot;TSLA Oct&quot;;Extended Properties=&quot;&quot;" command="SELECT * FROM [TSLA Oct]"/>
  </connection>
</connections>
</file>

<file path=xl/sharedStrings.xml><?xml version="1.0" encoding="utf-8"?>
<sst xmlns="http://schemas.openxmlformats.org/spreadsheetml/2006/main" count="173" uniqueCount="150">
  <si>
    <t>Date</t>
  </si>
  <si>
    <t>Open</t>
  </si>
  <si>
    <t>High</t>
  </si>
  <si>
    <t>Low</t>
  </si>
  <si>
    <t>Close</t>
  </si>
  <si>
    <t>Adj Close</t>
  </si>
  <si>
    <t>Volume</t>
  </si>
  <si>
    <t>Maximum</t>
  </si>
  <si>
    <t>Minmum</t>
  </si>
  <si>
    <t>Row Labels</t>
  </si>
  <si>
    <t>Grand Total</t>
  </si>
  <si>
    <t>30.Jun</t>
  </si>
  <si>
    <t>01.Jul</t>
  </si>
  <si>
    <t>05.Jul</t>
  </si>
  <si>
    <t>06.Jul</t>
  </si>
  <si>
    <t>07.Jul</t>
  </si>
  <si>
    <t>08.Jul</t>
  </si>
  <si>
    <t>11.Jul</t>
  </si>
  <si>
    <t>12.Jul</t>
  </si>
  <si>
    <t>13.Jul</t>
  </si>
  <si>
    <t>14.Jul</t>
  </si>
  <si>
    <t>15.Jul</t>
  </si>
  <si>
    <t>18.Jul</t>
  </si>
  <si>
    <t>19.Jul</t>
  </si>
  <si>
    <t>20.Jul</t>
  </si>
  <si>
    <t>21.Jul</t>
  </si>
  <si>
    <t>22.Jul</t>
  </si>
  <si>
    <t>25.Jul</t>
  </si>
  <si>
    <t>26.Jul</t>
  </si>
  <si>
    <t>27.Jul</t>
  </si>
  <si>
    <t>28.Jul</t>
  </si>
  <si>
    <t>29.Jul</t>
  </si>
  <si>
    <t>01.Aug</t>
  </si>
  <si>
    <t>02.Aug</t>
  </si>
  <si>
    <t>03.Aug</t>
  </si>
  <si>
    <t>04.Aug</t>
  </si>
  <si>
    <t>05.Aug</t>
  </si>
  <si>
    <t>08.Aug</t>
  </si>
  <si>
    <t>09.Aug</t>
  </si>
  <si>
    <t>10.Aug</t>
  </si>
  <si>
    <t>11.Aug</t>
  </si>
  <si>
    <t>12.Aug</t>
  </si>
  <si>
    <t>15.Aug</t>
  </si>
  <si>
    <t>16.Aug</t>
  </si>
  <si>
    <t>17.Aug</t>
  </si>
  <si>
    <t>18.Aug</t>
  </si>
  <si>
    <t>19.Aug</t>
  </si>
  <si>
    <t>22.Aug</t>
  </si>
  <si>
    <t>23.Aug</t>
  </si>
  <si>
    <t>24.Aug</t>
  </si>
  <si>
    <t>25.Aug</t>
  </si>
  <si>
    <t>26.Aug</t>
  </si>
  <si>
    <t>29.Aug</t>
  </si>
  <si>
    <t>30.Aug</t>
  </si>
  <si>
    <t>31.Aug</t>
  </si>
  <si>
    <t>01.Sep</t>
  </si>
  <si>
    <t>02.Sep</t>
  </si>
  <si>
    <t>06.Sep</t>
  </si>
  <si>
    <t>07.Sep</t>
  </si>
  <si>
    <t>08.Sep</t>
  </si>
  <si>
    <t>09.Sep</t>
  </si>
  <si>
    <t>12.Sep</t>
  </si>
  <si>
    <t>13.Sep</t>
  </si>
  <si>
    <t>14.Sep</t>
  </si>
  <si>
    <t>15.Sep</t>
  </si>
  <si>
    <t>16.Sep</t>
  </si>
  <si>
    <t>19.Sep</t>
  </si>
  <si>
    <t>20.Sep</t>
  </si>
  <si>
    <t>21.Sep</t>
  </si>
  <si>
    <t>22.Sep</t>
  </si>
  <si>
    <t>23.Sep</t>
  </si>
  <si>
    <t>26.Sep</t>
  </si>
  <si>
    <t>27.Sep</t>
  </si>
  <si>
    <t>28.Sep</t>
  </si>
  <si>
    <t>29.Sep</t>
  </si>
  <si>
    <t>30.Sep</t>
  </si>
  <si>
    <t>03.Oct</t>
  </si>
  <si>
    <t>04.Oct</t>
  </si>
  <si>
    <t>05.Oct</t>
  </si>
  <si>
    <t>06.Oct</t>
  </si>
  <si>
    <t>07.Oct</t>
  </si>
  <si>
    <t>10.Oct</t>
  </si>
  <si>
    <t>11.Oct</t>
  </si>
  <si>
    <t>12.Oct</t>
  </si>
  <si>
    <t>13.Oct</t>
  </si>
  <si>
    <t>14.Oct</t>
  </si>
  <si>
    <t>17.Oct</t>
  </si>
  <si>
    <t>18.Oct</t>
  </si>
  <si>
    <t>19.Oct</t>
  </si>
  <si>
    <t>20.Oct</t>
  </si>
  <si>
    <t>21.Oct</t>
  </si>
  <si>
    <t>24.Oct</t>
  </si>
  <si>
    <t>25.Oct</t>
  </si>
  <si>
    <t>26.Oct</t>
  </si>
  <si>
    <t>27.Oct</t>
  </si>
  <si>
    <t>28.Oct</t>
  </si>
  <si>
    <t>31.Oct</t>
  </si>
  <si>
    <t>01.Nov</t>
  </si>
  <si>
    <t>02.Nov</t>
  </si>
  <si>
    <t>03.Nov</t>
  </si>
  <si>
    <t>04.Nov</t>
  </si>
  <si>
    <t>07.Nov</t>
  </si>
  <si>
    <t>08.Nov</t>
  </si>
  <si>
    <t>09.Nov</t>
  </si>
  <si>
    <t>10.Nov</t>
  </si>
  <si>
    <t>11.Nov</t>
  </si>
  <si>
    <t>14.Nov</t>
  </si>
  <si>
    <t>15.Nov</t>
  </si>
  <si>
    <t>16.Nov</t>
  </si>
  <si>
    <t>17.Nov</t>
  </si>
  <si>
    <t>18.Nov</t>
  </si>
  <si>
    <t>21.Nov</t>
  </si>
  <si>
    <t>22.Nov</t>
  </si>
  <si>
    <t>23.Nov</t>
  </si>
  <si>
    <t>25.Nov</t>
  </si>
  <si>
    <t>28.Nov</t>
  </si>
  <si>
    <t>29.Nov</t>
  </si>
  <si>
    <t>30.Nov</t>
  </si>
  <si>
    <t>01.Dec</t>
  </si>
  <si>
    <t>02.Dec</t>
  </si>
  <si>
    <t>05.Dec</t>
  </si>
  <si>
    <t>06.Dec</t>
  </si>
  <si>
    <t>07.Dec</t>
  </si>
  <si>
    <t>08.Dec</t>
  </si>
  <si>
    <t>09.Dec</t>
  </si>
  <si>
    <t>12.Dec</t>
  </si>
  <si>
    <t>13.Dec</t>
  </si>
  <si>
    <t>14.Dec</t>
  </si>
  <si>
    <t>15.Dec</t>
  </si>
  <si>
    <t>16.Dec</t>
  </si>
  <si>
    <t>19.Dec</t>
  </si>
  <si>
    <t>20.Dec</t>
  </si>
  <si>
    <t>21.Dec</t>
  </si>
  <si>
    <t>22.Dec</t>
  </si>
  <si>
    <t>23.Dec</t>
  </si>
  <si>
    <t>27.Dec</t>
  </si>
  <si>
    <t>28.Dec</t>
  </si>
  <si>
    <t>29.Dec</t>
  </si>
  <si>
    <t>30.Dec</t>
  </si>
  <si>
    <t>PRICES</t>
  </si>
  <si>
    <t>TESLA STOCK</t>
  </si>
  <si>
    <t>Highest Price</t>
  </si>
  <si>
    <t>Date:</t>
  </si>
  <si>
    <t>Minimum Price</t>
  </si>
  <si>
    <t>Last 3 Month Average</t>
  </si>
  <si>
    <t>October 2020</t>
  </si>
  <si>
    <t>November 2022</t>
  </si>
  <si>
    <t>December 2022</t>
  </si>
  <si>
    <t>Sum of Volume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</si>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</sst>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0" x14ac:knownFonts="1"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0"/>
      <name val="Calibri (Body)"/>
    </font>
    <font>
      <sz val="14"/>
      <color theme="0"/>
      <name val="Calibri (Body)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 (Body)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dashed">
        <color theme="5"/>
      </top>
      <bottom/>
      <diagonal/>
    </border>
    <border>
      <left style="dashed">
        <color theme="5"/>
      </left>
      <right/>
      <top style="dashed">
        <color theme="5"/>
      </top>
      <bottom/>
      <diagonal/>
    </border>
    <border>
      <left/>
      <right style="dashed">
        <color theme="5"/>
      </right>
      <top style="dashed">
        <color theme="5"/>
      </top>
      <bottom/>
      <diagonal/>
    </border>
    <border>
      <left style="dashed">
        <color theme="5"/>
      </left>
      <right/>
      <top/>
      <bottom style="thin">
        <color theme="0"/>
      </bottom>
      <diagonal/>
    </border>
    <border>
      <left/>
      <right style="dashed">
        <color theme="5"/>
      </right>
      <top/>
      <bottom style="thin">
        <color theme="0"/>
      </bottom>
      <diagonal/>
    </border>
    <border>
      <left style="dashed">
        <color theme="5"/>
      </left>
      <right/>
      <top style="thin">
        <color theme="0"/>
      </top>
      <bottom/>
      <diagonal/>
    </border>
    <border>
      <left style="dashed">
        <color theme="5"/>
      </left>
      <right/>
      <top/>
      <bottom style="dashed">
        <color theme="5"/>
      </bottom>
      <diagonal/>
    </border>
    <border>
      <left/>
      <right/>
      <top/>
      <bottom style="dashed">
        <color theme="5"/>
      </bottom>
      <diagonal/>
    </border>
    <border>
      <left/>
      <right style="dashed">
        <color theme="5"/>
      </right>
      <top/>
      <bottom style="dashed">
        <color theme="5"/>
      </bottom>
      <diagonal/>
    </border>
    <border>
      <left/>
      <right style="dashed">
        <color theme="5"/>
      </right>
      <top style="thin">
        <color theme="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horizontal="center"/>
    </xf>
    <xf numFmtId="0" fontId="3" fillId="2" borderId="0" xfId="0" applyFont="1" applyFill="1"/>
    <xf numFmtId="14" fontId="5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4" fontId="5" fillId="4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8" fillId="5" borderId="13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49" fontId="6" fillId="2" borderId="15" xfId="0" applyNumberFormat="1" applyFont="1" applyFill="1" applyBorder="1" applyAlignment="1">
      <alignment horizontal="center"/>
    </xf>
    <xf numFmtId="49" fontId="6" fillId="2" borderId="11" xfId="0" applyNumberFormat="1" applyFont="1" applyFill="1" applyBorder="1" applyAlignment="1">
      <alignment horizontal="center"/>
    </xf>
    <xf numFmtId="49" fontId="4" fillId="2" borderId="11" xfId="0" applyNumberFormat="1" applyFont="1" applyFill="1" applyBorder="1" applyAlignment="1">
      <alignment horizontal="center"/>
    </xf>
    <xf numFmtId="49" fontId="9" fillId="2" borderId="11" xfId="0" applyNumberFormat="1" applyFont="1" applyFill="1" applyBorder="1" applyAlignment="1">
      <alignment horizontal="center"/>
    </xf>
    <xf numFmtId="49" fontId="6" fillId="2" borderId="16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1" fontId="0" fillId="0" borderId="0" xfId="0" applyNumberFormat="1"/>
    <xf numFmtId="168" fontId="2" fillId="2" borderId="17" xfId="0" applyNumberFormat="1" applyFont="1" applyFill="1" applyBorder="1" applyAlignment="1">
      <alignment horizontal="center" vertical="center"/>
    </xf>
    <xf numFmtId="168" fontId="2" fillId="2" borderId="10" xfId="0" applyNumberFormat="1" applyFont="1" applyFill="1" applyBorder="1" applyAlignment="1">
      <alignment horizontal="center" vertical="center"/>
    </xf>
    <xf numFmtId="168" fontId="2" fillId="2" borderId="18" xfId="0" applyNumberFormat="1" applyFont="1" applyFill="1" applyBorder="1" applyAlignment="1">
      <alignment horizontal="center" vertical="center"/>
    </xf>
    <xf numFmtId="168" fontId="2" fillId="2" borderId="19" xfId="0" applyNumberFormat="1" applyFont="1" applyFill="1" applyBorder="1" applyAlignment="1">
      <alignment horizontal="center" vertical="center"/>
    </xf>
    <xf numFmtId="168" fontId="2" fillId="2" borderId="21" xfId="0" applyNumberFormat="1" applyFont="1" applyFill="1" applyBorder="1" applyAlignment="1">
      <alignment horizontal="center" vertical="center"/>
    </xf>
    <xf numFmtId="168" fontId="2" fillId="2" borderId="20" xfId="0" applyNumberFormat="1" applyFont="1" applyFill="1" applyBorder="1" applyAlignment="1">
      <alignment horizontal="center" vertical="center"/>
    </xf>
    <xf numFmtId="168" fontId="2" fillId="3" borderId="0" xfId="0" applyNumberFormat="1" applyFont="1" applyFill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7"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E5A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bg1"/>
                </a:solidFill>
              </a:rPr>
              <a:t>Daily</a:t>
            </a:r>
            <a:r>
              <a:rPr lang="en-GB" sz="1800" b="1" baseline="0">
                <a:solidFill>
                  <a:schemeClr val="bg1"/>
                </a:solidFill>
              </a:rPr>
              <a:t> Close Price (6 months)</a:t>
            </a:r>
            <a:endParaRPr lang="en-GB" sz="18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E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9452000318142"/>
          <c:y val="0.13564812924987377"/>
          <c:w val="0.84019279408255787"/>
          <c:h val="0.75194186333802404"/>
        </c:manualLayout>
      </c:layout>
      <c:lineChart>
        <c:grouping val="standard"/>
        <c:varyColors val="0"/>
        <c:ser>
          <c:idx val="0"/>
          <c:order val="0"/>
          <c:tx>
            <c:v>Sum of Close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Lit>
              <c:ptCount val="128"/>
              <c:pt idx="0">
                <c:v>30.Jun</c:v>
              </c:pt>
              <c:pt idx="1">
                <c:v>01.Jul</c:v>
              </c:pt>
              <c:pt idx="2">
                <c:v>05.Jul</c:v>
              </c:pt>
              <c:pt idx="3">
                <c:v>06.Jul</c:v>
              </c:pt>
              <c:pt idx="4">
                <c:v>07.Jul</c:v>
              </c:pt>
              <c:pt idx="5">
                <c:v>08.Jul</c:v>
              </c:pt>
              <c:pt idx="6">
                <c:v>11.Jul</c:v>
              </c:pt>
              <c:pt idx="7">
                <c:v>12.Jul</c:v>
              </c:pt>
              <c:pt idx="8">
                <c:v>13.Jul</c:v>
              </c:pt>
              <c:pt idx="9">
                <c:v>14.Jul</c:v>
              </c:pt>
              <c:pt idx="10">
                <c:v>15.Jul</c:v>
              </c:pt>
              <c:pt idx="11">
                <c:v>18.Jul</c:v>
              </c:pt>
              <c:pt idx="12">
                <c:v>19.Jul</c:v>
              </c:pt>
              <c:pt idx="13">
                <c:v>20.Jul</c:v>
              </c:pt>
              <c:pt idx="14">
                <c:v>21.Jul</c:v>
              </c:pt>
              <c:pt idx="15">
                <c:v>22.Jul</c:v>
              </c:pt>
              <c:pt idx="16">
                <c:v>25.Jul</c:v>
              </c:pt>
              <c:pt idx="17">
                <c:v>26.Jul</c:v>
              </c:pt>
              <c:pt idx="18">
                <c:v>27.Jul</c:v>
              </c:pt>
              <c:pt idx="19">
                <c:v>28.Jul</c:v>
              </c:pt>
              <c:pt idx="20">
                <c:v>29.Jul</c:v>
              </c:pt>
              <c:pt idx="21">
                <c:v>01.Aug</c:v>
              </c:pt>
              <c:pt idx="22">
                <c:v>02.Aug</c:v>
              </c:pt>
              <c:pt idx="23">
                <c:v>03.Aug</c:v>
              </c:pt>
              <c:pt idx="24">
                <c:v>04.Aug</c:v>
              </c:pt>
              <c:pt idx="25">
                <c:v>05.Aug</c:v>
              </c:pt>
              <c:pt idx="26">
                <c:v>08.Aug</c:v>
              </c:pt>
              <c:pt idx="27">
                <c:v>09.Aug</c:v>
              </c:pt>
              <c:pt idx="28">
                <c:v>10.Aug</c:v>
              </c:pt>
              <c:pt idx="29">
                <c:v>11.Aug</c:v>
              </c:pt>
              <c:pt idx="30">
                <c:v>12.Aug</c:v>
              </c:pt>
              <c:pt idx="31">
                <c:v>15.Aug</c:v>
              </c:pt>
              <c:pt idx="32">
                <c:v>16.Aug</c:v>
              </c:pt>
              <c:pt idx="33">
                <c:v>17.Aug</c:v>
              </c:pt>
              <c:pt idx="34">
                <c:v>18.Aug</c:v>
              </c:pt>
              <c:pt idx="35">
                <c:v>19.Aug</c:v>
              </c:pt>
              <c:pt idx="36">
                <c:v>22.Aug</c:v>
              </c:pt>
              <c:pt idx="37">
                <c:v>23.Aug</c:v>
              </c:pt>
              <c:pt idx="38">
                <c:v>24.Aug</c:v>
              </c:pt>
              <c:pt idx="39">
                <c:v>25.Aug</c:v>
              </c:pt>
              <c:pt idx="40">
                <c:v>26.Aug</c:v>
              </c:pt>
              <c:pt idx="41">
                <c:v>29.Aug</c:v>
              </c:pt>
              <c:pt idx="42">
                <c:v>30.Aug</c:v>
              </c:pt>
              <c:pt idx="43">
                <c:v>31.Aug</c:v>
              </c:pt>
              <c:pt idx="44">
                <c:v>01.Sep</c:v>
              </c:pt>
              <c:pt idx="45">
                <c:v>02.Sep</c:v>
              </c:pt>
              <c:pt idx="46">
                <c:v>06.Sep</c:v>
              </c:pt>
              <c:pt idx="47">
                <c:v>07.Sep</c:v>
              </c:pt>
              <c:pt idx="48">
                <c:v>08.Sep</c:v>
              </c:pt>
              <c:pt idx="49">
                <c:v>09.Sep</c:v>
              </c:pt>
              <c:pt idx="50">
                <c:v>12.Sep</c:v>
              </c:pt>
              <c:pt idx="51">
                <c:v>13.Sep</c:v>
              </c:pt>
              <c:pt idx="52">
                <c:v>14.Sep</c:v>
              </c:pt>
              <c:pt idx="53">
                <c:v>15.Sep</c:v>
              </c:pt>
              <c:pt idx="54">
                <c:v>16.Sep</c:v>
              </c:pt>
              <c:pt idx="55">
                <c:v>19.Sep</c:v>
              </c:pt>
              <c:pt idx="56">
                <c:v>20.Sep</c:v>
              </c:pt>
              <c:pt idx="57">
                <c:v>21.Sep</c:v>
              </c:pt>
              <c:pt idx="58">
                <c:v>22.Sep</c:v>
              </c:pt>
              <c:pt idx="59">
                <c:v>23.Sep</c:v>
              </c:pt>
              <c:pt idx="60">
                <c:v>26.Sep</c:v>
              </c:pt>
              <c:pt idx="61">
                <c:v>27.Sep</c:v>
              </c:pt>
              <c:pt idx="62">
                <c:v>28.Sep</c:v>
              </c:pt>
              <c:pt idx="63">
                <c:v>29.Sep</c:v>
              </c:pt>
              <c:pt idx="64">
                <c:v>30.Sep</c:v>
              </c:pt>
              <c:pt idx="65">
                <c:v>03.Oct</c:v>
              </c:pt>
              <c:pt idx="66">
                <c:v>04.Oct</c:v>
              </c:pt>
              <c:pt idx="67">
                <c:v>05.Oct</c:v>
              </c:pt>
              <c:pt idx="68">
                <c:v>06.Oct</c:v>
              </c:pt>
              <c:pt idx="69">
                <c:v>07.Oct</c:v>
              </c:pt>
              <c:pt idx="70">
                <c:v>10.Oct</c:v>
              </c:pt>
              <c:pt idx="71">
                <c:v>11.Oct</c:v>
              </c:pt>
              <c:pt idx="72">
                <c:v>12.Oct</c:v>
              </c:pt>
              <c:pt idx="73">
                <c:v>13.Oct</c:v>
              </c:pt>
              <c:pt idx="74">
                <c:v>14.Oct</c:v>
              </c:pt>
              <c:pt idx="75">
                <c:v>17.Oct</c:v>
              </c:pt>
              <c:pt idx="76">
                <c:v>18.Oct</c:v>
              </c:pt>
              <c:pt idx="77">
                <c:v>19.Oct</c:v>
              </c:pt>
              <c:pt idx="78">
                <c:v>20.Oct</c:v>
              </c:pt>
              <c:pt idx="79">
                <c:v>21.Oct</c:v>
              </c:pt>
              <c:pt idx="80">
                <c:v>24.Oct</c:v>
              </c:pt>
              <c:pt idx="81">
                <c:v>25.Oct</c:v>
              </c:pt>
              <c:pt idx="82">
                <c:v>26.Oct</c:v>
              </c:pt>
              <c:pt idx="83">
                <c:v>27.Oct</c:v>
              </c:pt>
              <c:pt idx="84">
                <c:v>28.Oct</c:v>
              </c:pt>
              <c:pt idx="85">
                <c:v>31.Oct</c:v>
              </c:pt>
              <c:pt idx="86">
                <c:v>01.Nov</c:v>
              </c:pt>
              <c:pt idx="87">
                <c:v>02.Nov</c:v>
              </c:pt>
              <c:pt idx="88">
                <c:v>03.Nov</c:v>
              </c:pt>
              <c:pt idx="89">
                <c:v>04.Nov</c:v>
              </c:pt>
              <c:pt idx="90">
                <c:v>07.Nov</c:v>
              </c:pt>
              <c:pt idx="91">
                <c:v>08.Nov</c:v>
              </c:pt>
              <c:pt idx="92">
                <c:v>09.Nov</c:v>
              </c:pt>
              <c:pt idx="93">
                <c:v>10.Nov</c:v>
              </c:pt>
              <c:pt idx="94">
                <c:v>11.Nov</c:v>
              </c:pt>
              <c:pt idx="95">
                <c:v>14.Nov</c:v>
              </c:pt>
              <c:pt idx="96">
                <c:v>15.Nov</c:v>
              </c:pt>
              <c:pt idx="97">
                <c:v>16.Nov</c:v>
              </c:pt>
              <c:pt idx="98">
                <c:v>17.Nov</c:v>
              </c:pt>
              <c:pt idx="99">
                <c:v>18.Nov</c:v>
              </c:pt>
              <c:pt idx="100">
                <c:v>21.Nov</c:v>
              </c:pt>
              <c:pt idx="101">
                <c:v>22.Nov</c:v>
              </c:pt>
              <c:pt idx="102">
                <c:v>23.Nov</c:v>
              </c:pt>
              <c:pt idx="103">
                <c:v>25.Nov</c:v>
              </c:pt>
              <c:pt idx="104">
                <c:v>28.Nov</c:v>
              </c:pt>
              <c:pt idx="105">
                <c:v>29.Nov</c:v>
              </c:pt>
              <c:pt idx="106">
                <c:v>30.Nov</c:v>
              </c:pt>
              <c:pt idx="107">
                <c:v>01.Dec</c:v>
              </c:pt>
              <c:pt idx="108">
                <c:v>02.Dec</c:v>
              </c:pt>
              <c:pt idx="109">
                <c:v>05.Dec</c:v>
              </c:pt>
              <c:pt idx="110">
                <c:v>06.Dec</c:v>
              </c:pt>
              <c:pt idx="111">
                <c:v>07.Dec</c:v>
              </c:pt>
              <c:pt idx="112">
                <c:v>08.Dec</c:v>
              </c:pt>
              <c:pt idx="113">
                <c:v>09.Dec</c:v>
              </c:pt>
              <c:pt idx="114">
                <c:v>12.Dec</c:v>
              </c:pt>
              <c:pt idx="115">
                <c:v>13.Dec</c:v>
              </c:pt>
              <c:pt idx="116">
                <c:v>14.Dec</c:v>
              </c:pt>
              <c:pt idx="117">
                <c:v>15.Dec</c:v>
              </c:pt>
              <c:pt idx="118">
                <c:v>16.Dec</c:v>
              </c:pt>
              <c:pt idx="119">
                <c:v>19.Dec</c:v>
              </c:pt>
              <c:pt idx="120">
                <c:v>20.Dec</c:v>
              </c:pt>
              <c:pt idx="121">
                <c:v>21.Dec</c:v>
              </c:pt>
              <c:pt idx="122">
                <c:v>22.Dec</c:v>
              </c:pt>
              <c:pt idx="123">
                <c:v>23.Dec</c:v>
              </c:pt>
              <c:pt idx="124">
                <c:v>27.Dec</c:v>
              </c:pt>
              <c:pt idx="125">
                <c:v>28.Dec</c:v>
              </c:pt>
              <c:pt idx="126">
                <c:v>29.Dec</c:v>
              </c:pt>
              <c:pt idx="127">
                <c:v>30.Dec</c:v>
              </c:pt>
            </c:strLit>
          </c:cat>
          <c:val>
            <c:numLit>
              <c:formatCode>General</c:formatCode>
              <c:ptCount val="128"/>
              <c:pt idx="0">
                <c:v>224.47332800000001</c:v>
              </c:pt>
              <c:pt idx="1">
                <c:v>227.26333600000001</c:v>
              </c:pt>
              <c:pt idx="2">
                <c:v>233.066666</c:v>
              </c:pt>
              <c:pt idx="3">
                <c:v>231.73333700000001</c:v>
              </c:pt>
              <c:pt idx="4">
                <c:v>244.54333500000001</c:v>
              </c:pt>
              <c:pt idx="5">
                <c:v>250.76333600000001</c:v>
              </c:pt>
              <c:pt idx="6">
                <c:v>234.34333799999999</c:v>
              </c:pt>
              <c:pt idx="7">
                <c:v>233.070007</c:v>
              </c:pt>
              <c:pt idx="8">
                <c:v>237.03999300000001</c:v>
              </c:pt>
              <c:pt idx="9">
                <c:v>238.31333900000001</c:v>
              </c:pt>
              <c:pt idx="10">
                <c:v>240.066666</c:v>
              </c:pt>
              <c:pt idx="11">
                <c:v>240.546661</c:v>
              </c:pt>
              <c:pt idx="12">
                <c:v>245.529999</c:v>
              </c:pt>
              <c:pt idx="13">
                <c:v>247.5</c:v>
              </c:pt>
              <c:pt idx="14">
                <c:v>271.70666499999999</c:v>
              </c:pt>
              <c:pt idx="15">
                <c:v>272.24334700000003</c:v>
              </c:pt>
              <c:pt idx="16">
                <c:v>268.43331899999998</c:v>
              </c:pt>
              <c:pt idx="17">
                <c:v>258.85998499999999</c:v>
              </c:pt>
              <c:pt idx="18">
                <c:v>274.82000699999998</c:v>
              </c:pt>
              <c:pt idx="19">
                <c:v>280.89999399999999</c:v>
              </c:pt>
              <c:pt idx="20">
                <c:v>297.14999399999999</c:v>
              </c:pt>
              <c:pt idx="21">
                <c:v>297.27667200000002</c:v>
              </c:pt>
              <c:pt idx="22">
                <c:v>300.58667000000003</c:v>
              </c:pt>
              <c:pt idx="23">
                <c:v>307.39666699999998</c:v>
              </c:pt>
              <c:pt idx="24">
                <c:v>308.633331</c:v>
              </c:pt>
              <c:pt idx="25">
                <c:v>288.17001299999998</c:v>
              </c:pt>
              <c:pt idx="26">
                <c:v>290.42334</c:v>
              </c:pt>
              <c:pt idx="27">
                <c:v>283.33334400000001</c:v>
              </c:pt>
              <c:pt idx="28">
                <c:v>294.35665899999998</c:v>
              </c:pt>
              <c:pt idx="29">
                <c:v>286.63000499999998</c:v>
              </c:pt>
              <c:pt idx="30">
                <c:v>300.02999899999998</c:v>
              </c:pt>
              <c:pt idx="31">
                <c:v>309.32000699999998</c:v>
              </c:pt>
              <c:pt idx="32">
                <c:v>306.56332400000002</c:v>
              </c:pt>
              <c:pt idx="33">
                <c:v>303.99667399999998</c:v>
              </c:pt>
              <c:pt idx="34">
                <c:v>302.86999500000002</c:v>
              </c:pt>
              <c:pt idx="35">
                <c:v>296.66665599999999</c:v>
              </c:pt>
              <c:pt idx="36">
                <c:v>289.91332999999997</c:v>
              </c:pt>
              <c:pt idx="37">
                <c:v>296.45333900000003</c:v>
              </c:pt>
              <c:pt idx="38">
                <c:v>297.09667999999999</c:v>
              </c:pt>
              <c:pt idx="39">
                <c:v>296.07000699999998</c:v>
              </c:pt>
              <c:pt idx="40">
                <c:v>288.08999599999999</c:v>
              </c:pt>
              <c:pt idx="41">
                <c:v>284.82000699999998</c:v>
              </c:pt>
              <c:pt idx="42">
                <c:v>277.70001200000002</c:v>
              </c:pt>
              <c:pt idx="43">
                <c:v>275.60998499999999</c:v>
              </c:pt>
              <c:pt idx="44">
                <c:v>277.16000400000001</c:v>
              </c:pt>
              <c:pt idx="45">
                <c:v>270.209991</c:v>
              </c:pt>
              <c:pt idx="46">
                <c:v>274.42001299999998</c:v>
              </c:pt>
              <c:pt idx="47">
                <c:v>283.70001200000002</c:v>
              </c:pt>
              <c:pt idx="48">
                <c:v>289.26001000000002</c:v>
              </c:pt>
              <c:pt idx="49">
                <c:v>299.67999300000002</c:v>
              </c:pt>
              <c:pt idx="50">
                <c:v>304.42001299999998</c:v>
              </c:pt>
              <c:pt idx="51">
                <c:v>292.13000499999998</c:v>
              </c:pt>
              <c:pt idx="52">
                <c:v>302.60998499999999</c:v>
              </c:pt>
              <c:pt idx="53">
                <c:v>303.75</c:v>
              </c:pt>
              <c:pt idx="54">
                <c:v>303.35000600000001</c:v>
              </c:pt>
              <c:pt idx="55">
                <c:v>309.07000699999998</c:v>
              </c:pt>
              <c:pt idx="56">
                <c:v>308.73001099999999</c:v>
              </c:pt>
              <c:pt idx="57">
                <c:v>300.79998799999998</c:v>
              </c:pt>
              <c:pt idx="58">
                <c:v>288.58999599999999</c:v>
              </c:pt>
              <c:pt idx="59">
                <c:v>275.32998700000002</c:v>
              </c:pt>
              <c:pt idx="60">
                <c:v>276.01001000000002</c:v>
              </c:pt>
              <c:pt idx="61">
                <c:v>282.94000199999999</c:v>
              </c:pt>
              <c:pt idx="62">
                <c:v>287.80999800000001</c:v>
              </c:pt>
              <c:pt idx="63">
                <c:v>268.209991</c:v>
              </c:pt>
              <c:pt idx="64">
                <c:v>265.25</c:v>
              </c:pt>
              <c:pt idx="65">
                <c:v>242.39999399999999</c:v>
              </c:pt>
              <c:pt idx="66">
                <c:v>249.44000199999999</c:v>
              </c:pt>
              <c:pt idx="67">
                <c:v>240.80999800000001</c:v>
              </c:pt>
              <c:pt idx="68">
                <c:v>238.13000500000001</c:v>
              </c:pt>
              <c:pt idx="69">
                <c:v>223.070007</c:v>
              </c:pt>
              <c:pt idx="70">
                <c:v>222.96000699999999</c:v>
              </c:pt>
              <c:pt idx="71">
                <c:v>216.5</c:v>
              </c:pt>
              <c:pt idx="72">
                <c:v>217.240005</c:v>
              </c:pt>
              <c:pt idx="73">
                <c:v>221.720001</c:v>
              </c:pt>
              <c:pt idx="74">
                <c:v>204.990005</c:v>
              </c:pt>
              <c:pt idx="75">
                <c:v>219.35000600000001</c:v>
              </c:pt>
              <c:pt idx="76">
                <c:v>220.19000199999999</c:v>
              </c:pt>
              <c:pt idx="77">
                <c:v>222.03999300000001</c:v>
              </c:pt>
              <c:pt idx="78">
                <c:v>207.279999</c:v>
              </c:pt>
              <c:pt idx="79">
                <c:v>214.44000199999999</c:v>
              </c:pt>
              <c:pt idx="80">
                <c:v>211.25</c:v>
              </c:pt>
              <c:pt idx="81">
                <c:v>222.41999799999999</c:v>
              </c:pt>
              <c:pt idx="82">
                <c:v>224.63999899999999</c:v>
              </c:pt>
              <c:pt idx="83">
                <c:v>225.08999600000001</c:v>
              </c:pt>
              <c:pt idx="84">
                <c:v>228.520004</c:v>
              </c:pt>
              <c:pt idx="85">
                <c:v>227.53999300000001</c:v>
              </c:pt>
              <c:pt idx="86">
                <c:v>227.820007</c:v>
              </c:pt>
              <c:pt idx="87">
                <c:v>214.979996</c:v>
              </c:pt>
              <c:pt idx="88">
                <c:v>215.30999800000001</c:v>
              </c:pt>
              <c:pt idx="89">
                <c:v>207.470001</c:v>
              </c:pt>
              <c:pt idx="90">
                <c:v>197.08000200000001</c:v>
              </c:pt>
              <c:pt idx="91">
                <c:v>191.300003</c:v>
              </c:pt>
              <c:pt idx="92">
                <c:v>177.58999600000001</c:v>
              </c:pt>
              <c:pt idx="93">
                <c:v>190.720001</c:v>
              </c:pt>
              <c:pt idx="94">
                <c:v>195.970001</c:v>
              </c:pt>
              <c:pt idx="95">
                <c:v>190.949997</c:v>
              </c:pt>
              <c:pt idx="96">
                <c:v>194.41999799999999</c:v>
              </c:pt>
              <c:pt idx="97">
                <c:v>186.91999799999999</c:v>
              </c:pt>
              <c:pt idx="98">
                <c:v>183.16999799999999</c:v>
              </c:pt>
              <c:pt idx="99">
                <c:v>180.19000199999999</c:v>
              </c:pt>
              <c:pt idx="100">
                <c:v>167.86999499999999</c:v>
              </c:pt>
              <c:pt idx="101">
                <c:v>169.91000399999999</c:v>
              </c:pt>
              <c:pt idx="102">
                <c:v>183.199997</c:v>
              </c:pt>
              <c:pt idx="103">
                <c:v>182.86000100000001</c:v>
              </c:pt>
              <c:pt idx="104">
                <c:v>182.91999799999999</c:v>
              </c:pt>
              <c:pt idx="105">
                <c:v>180.83000200000001</c:v>
              </c:pt>
              <c:pt idx="106">
                <c:v>194.699997</c:v>
              </c:pt>
              <c:pt idx="107">
                <c:v>194.699997</c:v>
              </c:pt>
              <c:pt idx="108">
                <c:v>194.86000100000001</c:v>
              </c:pt>
              <c:pt idx="109">
                <c:v>182.449997</c:v>
              </c:pt>
              <c:pt idx="110">
                <c:v>179.820007</c:v>
              </c:pt>
              <c:pt idx="111">
                <c:v>174.03999300000001</c:v>
              </c:pt>
              <c:pt idx="112">
                <c:v>173.44000199999999</c:v>
              </c:pt>
              <c:pt idx="113">
                <c:v>179.050003</c:v>
              </c:pt>
              <c:pt idx="114">
                <c:v>167.820007</c:v>
              </c:pt>
              <c:pt idx="115">
                <c:v>160.949997</c:v>
              </c:pt>
              <c:pt idx="116">
                <c:v>156.800003</c:v>
              </c:pt>
              <c:pt idx="117">
                <c:v>157.66999799999999</c:v>
              </c:pt>
              <c:pt idx="118">
                <c:v>150.229996</c:v>
              </c:pt>
              <c:pt idx="119">
                <c:v>149.86999499999999</c:v>
              </c:pt>
              <c:pt idx="120">
                <c:v>137.800003</c:v>
              </c:pt>
              <c:pt idx="121">
                <c:v>137.570007</c:v>
              </c:pt>
              <c:pt idx="122">
                <c:v>125.349998</c:v>
              </c:pt>
              <c:pt idx="123">
                <c:v>123.150002</c:v>
              </c:pt>
              <c:pt idx="124">
                <c:v>109.099998</c:v>
              </c:pt>
              <c:pt idx="125">
                <c:v>112.709999</c:v>
              </c:pt>
              <c:pt idx="126">
                <c:v>121.82</c:v>
              </c:pt>
              <c:pt idx="127">
                <c:v>123.18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081-CB4A-A749-933AAA42C63C}"/>
            </c:ext>
          </c:extLst>
        </c:ser>
        <c:ser>
          <c:idx val="1"/>
          <c:order val="1"/>
          <c:tx>
            <c:v>Sum of Maximum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42E7-B24D-9B45-D6331D0835CB}"/>
              </c:ext>
            </c:extLst>
          </c:dPt>
          <c:dLbls>
            <c:dLbl>
              <c:idx val="31"/>
              <c:layout>
                <c:manualLayout>
                  <c:x val="-0.11118696893773221"/>
                  <c:y val="-3.5099561146015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E7-B24D-9B45-D6331D0835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E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8"/>
              <c:pt idx="0">
                <c:v>30.Jun</c:v>
              </c:pt>
              <c:pt idx="1">
                <c:v>01.Jul</c:v>
              </c:pt>
              <c:pt idx="2">
                <c:v>05.Jul</c:v>
              </c:pt>
              <c:pt idx="3">
                <c:v>06.Jul</c:v>
              </c:pt>
              <c:pt idx="4">
                <c:v>07.Jul</c:v>
              </c:pt>
              <c:pt idx="5">
                <c:v>08.Jul</c:v>
              </c:pt>
              <c:pt idx="6">
                <c:v>11.Jul</c:v>
              </c:pt>
              <c:pt idx="7">
                <c:v>12.Jul</c:v>
              </c:pt>
              <c:pt idx="8">
                <c:v>13.Jul</c:v>
              </c:pt>
              <c:pt idx="9">
                <c:v>14.Jul</c:v>
              </c:pt>
              <c:pt idx="10">
                <c:v>15.Jul</c:v>
              </c:pt>
              <c:pt idx="11">
                <c:v>18.Jul</c:v>
              </c:pt>
              <c:pt idx="12">
                <c:v>19.Jul</c:v>
              </c:pt>
              <c:pt idx="13">
                <c:v>20.Jul</c:v>
              </c:pt>
              <c:pt idx="14">
                <c:v>21.Jul</c:v>
              </c:pt>
              <c:pt idx="15">
                <c:v>22.Jul</c:v>
              </c:pt>
              <c:pt idx="16">
                <c:v>25.Jul</c:v>
              </c:pt>
              <c:pt idx="17">
                <c:v>26.Jul</c:v>
              </c:pt>
              <c:pt idx="18">
                <c:v>27.Jul</c:v>
              </c:pt>
              <c:pt idx="19">
                <c:v>28.Jul</c:v>
              </c:pt>
              <c:pt idx="20">
                <c:v>29.Jul</c:v>
              </c:pt>
              <c:pt idx="21">
                <c:v>01.Aug</c:v>
              </c:pt>
              <c:pt idx="22">
                <c:v>02.Aug</c:v>
              </c:pt>
              <c:pt idx="23">
                <c:v>03.Aug</c:v>
              </c:pt>
              <c:pt idx="24">
                <c:v>04.Aug</c:v>
              </c:pt>
              <c:pt idx="25">
                <c:v>05.Aug</c:v>
              </c:pt>
              <c:pt idx="26">
                <c:v>08.Aug</c:v>
              </c:pt>
              <c:pt idx="27">
                <c:v>09.Aug</c:v>
              </c:pt>
              <c:pt idx="28">
                <c:v>10.Aug</c:v>
              </c:pt>
              <c:pt idx="29">
                <c:v>11.Aug</c:v>
              </c:pt>
              <c:pt idx="30">
                <c:v>12.Aug</c:v>
              </c:pt>
              <c:pt idx="31">
                <c:v>15.Aug</c:v>
              </c:pt>
              <c:pt idx="32">
                <c:v>16.Aug</c:v>
              </c:pt>
              <c:pt idx="33">
                <c:v>17.Aug</c:v>
              </c:pt>
              <c:pt idx="34">
                <c:v>18.Aug</c:v>
              </c:pt>
              <c:pt idx="35">
                <c:v>19.Aug</c:v>
              </c:pt>
              <c:pt idx="36">
                <c:v>22.Aug</c:v>
              </c:pt>
              <c:pt idx="37">
                <c:v>23.Aug</c:v>
              </c:pt>
              <c:pt idx="38">
                <c:v>24.Aug</c:v>
              </c:pt>
              <c:pt idx="39">
                <c:v>25.Aug</c:v>
              </c:pt>
              <c:pt idx="40">
                <c:v>26.Aug</c:v>
              </c:pt>
              <c:pt idx="41">
                <c:v>29.Aug</c:v>
              </c:pt>
              <c:pt idx="42">
                <c:v>30.Aug</c:v>
              </c:pt>
              <c:pt idx="43">
                <c:v>31.Aug</c:v>
              </c:pt>
              <c:pt idx="44">
                <c:v>01.Sep</c:v>
              </c:pt>
              <c:pt idx="45">
                <c:v>02.Sep</c:v>
              </c:pt>
              <c:pt idx="46">
                <c:v>06.Sep</c:v>
              </c:pt>
              <c:pt idx="47">
                <c:v>07.Sep</c:v>
              </c:pt>
              <c:pt idx="48">
                <c:v>08.Sep</c:v>
              </c:pt>
              <c:pt idx="49">
                <c:v>09.Sep</c:v>
              </c:pt>
              <c:pt idx="50">
                <c:v>12.Sep</c:v>
              </c:pt>
              <c:pt idx="51">
                <c:v>13.Sep</c:v>
              </c:pt>
              <c:pt idx="52">
                <c:v>14.Sep</c:v>
              </c:pt>
              <c:pt idx="53">
                <c:v>15.Sep</c:v>
              </c:pt>
              <c:pt idx="54">
                <c:v>16.Sep</c:v>
              </c:pt>
              <c:pt idx="55">
                <c:v>19.Sep</c:v>
              </c:pt>
              <c:pt idx="56">
                <c:v>20.Sep</c:v>
              </c:pt>
              <c:pt idx="57">
                <c:v>21.Sep</c:v>
              </c:pt>
              <c:pt idx="58">
                <c:v>22.Sep</c:v>
              </c:pt>
              <c:pt idx="59">
                <c:v>23.Sep</c:v>
              </c:pt>
              <c:pt idx="60">
                <c:v>26.Sep</c:v>
              </c:pt>
              <c:pt idx="61">
                <c:v>27.Sep</c:v>
              </c:pt>
              <c:pt idx="62">
                <c:v>28.Sep</c:v>
              </c:pt>
              <c:pt idx="63">
                <c:v>29.Sep</c:v>
              </c:pt>
              <c:pt idx="64">
                <c:v>30.Sep</c:v>
              </c:pt>
              <c:pt idx="65">
                <c:v>03.Oct</c:v>
              </c:pt>
              <c:pt idx="66">
                <c:v>04.Oct</c:v>
              </c:pt>
              <c:pt idx="67">
                <c:v>05.Oct</c:v>
              </c:pt>
              <c:pt idx="68">
                <c:v>06.Oct</c:v>
              </c:pt>
              <c:pt idx="69">
                <c:v>07.Oct</c:v>
              </c:pt>
              <c:pt idx="70">
                <c:v>10.Oct</c:v>
              </c:pt>
              <c:pt idx="71">
                <c:v>11.Oct</c:v>
              </c:pt>
              <c:pt idx="72">
                <c:v>12.Oct</c:v>
              </c:pt>
              <c:pt idx="73">
                <c:v>13.Oct</c:v>
              </c:pt>
              <c:pt idx="74">
                <c:v>14.Oct</c:v>
              </c:pt>
              <c:pt idx="75">
                <c:v>17.Oct</c:v>
              </c:pt>
              <c:pt idx="76">
                <c:v>18.Oct</c:v>
              </c:pt>
              <c:pt idx="77">
                <c:v>19.Oct</c:v>
              </c:pt>
              <c:pt idx="78">
                <c:v>20.Oct</c:v>
              </c:pt>
              <c:pt idx="79">
                <c:v>21.Oct</c:v>
              </c:pt>
              <c:pt idx="80">
                <c:v>24.Oct</c:v>
              </c:pt>
              <c:pt idx="81">
                <c:v>25.Oct</c:v>
              </c:pt>
              <c:pt idx="82">
                <c:v>26.Oct</c:v>
              </c:pt>
              <c:pt idx="83">
                <c:v>27.Oct</c:v>
              </c:pt>
              <c:pt idx="84">
                <c:v>28.Oct</c:v>
              </c:pt>
              <c:pt idx="85">
                <c:v>31.Oct</c:v>
              </c:pt>
              <c:pt idx="86">
                <c:v>01.Nov</c:v>
              </c:pt>
              <c:pt idx="87">
                <c:v>02.Nov</c:v>
              </c:pt>
              <c:pt idx="88">
                <c:v>03.Nov</c:v>
              </c:pt>
              <c:pt idx="89">
                <c:v>04.Nov</c:v>
              </c:pt>
              <c:pt idx="90">
                <c:v>07.Nov</c:v>
              </c:pt>
              <c:pt idx="91">
                <c:v>08.Nov</c:v>
              </c:pt>
              <c:pt idx="92">
                <c:v>09.Nov</c:v>
              </c:pt>
              <c:pt idx="93">
                <c:v>10.Nov</c:v>
              </c:pt>
              <c:pt idx="94">
                <c:v>11.Nov</c:v>
              </c:pt>
              <c:pt idx="95">
                <c:v>14.Nov</c:v>
              </c:pt>
              <c:pt idx="96">
                <c:v>15.Nov</c:v>
              </c:pt>
              <c:pt idx="97">
                <c:v>16.Nov</c:v>
              </c:pt>
              <c:pt idx="98">
                <c:v>17.Nov</c:v>
              </c:pt>
              <c:pt idx="99">
                <c:v>18.Nov</c:v>
              </c:pt>
              <c:pt idx="100">
                <c:v>21.Nov</c:v>
              </c:pt>
              <c:pt idx="101">
                <c:v>22.Nov</c:v>
              </c:pt>
              <c:pt idx="102">
                <c:v>23.Nov</c:v>
              </c:pt>
              <c:pt idx="103">
                <c:v>25.Nov</c:v>
              </c:pt>
              <c:pt idx="104">
                <c:v>28.Nov</c:v>
              </c:pt>
              <c:pt idx="105">
                <c:v>29.Nov</c:v>
              </c:pt>
              <c:pt idx="106">
                <c:v>30.Nov</c:v>
              </c:pt>
              <c:pt idx="107">
                <c:v>01.Dec</c:v>
              </c:pt>
              <c:pt idx="108">
                <c:v>02.Dec</c:v>
              </c:pt>
              <c:pt idx="109">
                <c:v>05.Dec</c:v>
              </c:pt>
              <c:pt idx="110">
                <c:v>06.Dec</c:v>
              </c:pt>
              <c:pt idx="111">
                <c:v>07.Dec</c:v>
              </c:pt>
              <c:pt idx="112">
                <c:v>08.Dec</c:v>
              </c:pt>
              <c:pt idx="113">
                <c:v>09.Dec</c:v>
              </c:pt>
              <c:pt idx="114">
                <c:v>12.Dec</c:v>
              </c:pt>
              <c:pt idx="115">
                <c:v>13.Dec</c:v>
              </c:pt>
              <c:pt idx="116">
                <c:v>14.Dec</c:v>
              </c:pt>
              <c:pt idx="117">
                <c:v>15.Dec</c:v>
              </c:pt>
              <c:pt idx="118">
                <c:v>16.Dec</c:v>
              </c:pt>
              <c:pt idx="119">
                <c:v>19.Dec</c:v>
              </c:pt>
              <c:pt idx="120">
                <c:v>20.Dec</c:v>
              </c:pt>
              <c:pt idx="121">
                <c:v>21.Dec</c:v>
              </c:pt>
              <c:pt idx="122">
                <c:v>22.Dec</c:v>
              </c:pt>
              <c:pt idx="123">
                <c:v>23.Dec</c:v>
              </c:pt>
              <c:pt idx="124">
                <c:v>27.Dec</c:v>
              </c:pt>
              <c:pt idx="125">
                <c:v>28.Dec</c:v>
              </c:pt>
              <c:pt idx="126">
                <c:v>29.Dec</c:v>
              </c:pt>
              <c:pt idx="127">
                <c:v>30.Dec</c:v>
              </c:pt>
            </c:strLit>
          </c:cat>
          <c:val>
            <c:numLit>
              <c:formatCode>General</c:formatCode>
              <c:ptCount val="1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309.32000699999998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081-CB4A-A749-933AAA42C63C}"/>
            </c:ext>
          </c:extLst>
        </c:ser>
        <c:ser>
          <c:idx val="2"/>
          <c:order val="2"/>
          <c:tx>
            <c:v>Sum of Minmum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24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E7-B24D-9B45-D6331D0835CB}"/>
              </c:ext>
            </c:extLst>
          </c:dPt>
          <c:dLbls>
            <c:dLbl>
              <c:idx val="124"/>
              <c:layout>
                <c:manualLayout>
                  <c:x val="-6.8650731747694288E-2"/>
                  <c:y val="2.0776962922838895E-2"/>
                </c:manualLayout>
              </c:layout>
              <c:tx>
                <c:rich>
                  <a:bodyPr/>
                  <a:lstStyle/>
                  <a:p>
                    <a:fld id="{3929831D-DC14-6A4A-9E94-B75EB2402DC5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2E7-B24D-9B45-D6331D0835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8"/>
              <c:pt idx="0">
                <c:v>30.Jun</c:v>
              </c:pt>
              <c:pt idx="1">
                <c:v>01.Jul</c:v>
              </c:pt>
              <c:pt idx="2">
                <c:v>05.Jul</c:v>
              </c:pt>
              <c:pt idx="3">
                <c:v>06.Jul</c:v>
              </c:pt>
              <c:pt idx="4">
                <c:v>07.Jul</c:v>
              </c:pt>
              <c:pt idx="5">
                <c:v>08.Jul</c:v>
              </c:pt>
              <c:pt idx="6">
                <c:v>11.Jul</c:v>
              </c:pt>
              <c:pt idx="7">
                <c:v>12.Jul</c:v>
              </c:pt>
              <c:pt idx="8">
                <c:v>13.Jul</c:v>
              </c:pt>
              <c:pt idx="9">
                <c:v>14.Jul</c:v>
              </c:pt>
              <c:pt idx="10">
                <c:v>15.Jul</c:v>
              </c:pt>
              <c:pt idx="11">
                <c:v>18.Jul</c:v>
              </c:pt>
              <c:pt idx="12">
                <c:v>19.Jul</c:v>
              </c:pt>
              <c:pt idx="13">
                <c:v>20.Jul</c:v>
              </c:pt>
              <c:pt idx="14">
                <c:v>21.Jul</c:v>
              </c:pt>
              <c:pt idx="15">
                <c:v>22.Jul</c:v>
              </c:pt>
              <c:pt idx="16">
                <c:v>25.Jul</c:v>
              </c:pt>
              <c:pt idx="17">
                <c:v>26.Jul</c:v>
              </c:pt>
              <c:pt idx="18">
                <c:v>27.Jul</c:v>
              </c:pt>
              <c:pt idx="19">
                <c:v>28.Jul</c:v>
              </c:pt>
              <c:pt idx="20">
                <c:v>29.Jul</c:v>
              </c:pt>
              <c:pt idx="21">
                <c:v>01.Aug</c:v>
              </c:pt>
              <c:pt idx="22">
                <c:v>02.Aug</c:v>
              </c:pt>
              <c:pt idx="23">
                <c:v>03.Aug</c:v>
              </c:pt>
              <c:pt idx="24">
                <c:v>04.Aug</c:v>
              </c:pt>
              <c:pt idx="25">
                <c:v>05.Aug</c:v>
              </c:pt>
              <c:pt idx="26">
                <c:v>08.Aug</c:v>
              </c:pt>
              <c:pt idx="27">
                <c:v>09.Aug</c:v>
              </c:pt>
              <c:pt idx="28">
                <c:v>10.Aug</c:v>
              </c:pt>
              <c:pt idx="29">
                <c:v>11.Aug</c:v>
              </c:pt>
              <c:pt idx="30">
                <c:v>12.Aug</c:v>
              </c:pt>
              <c:pt idx="31">
                <c:v>15.Aug</c:v>
              </c:pt>
              <c:pt idx="32">
                <c:v>16.Aug</c:v>
              </c:pt>
              <c:pt idx="33">
                <c:v>17.Aug</c:v>
              </c:pt>
              <c:pt idx="34">
                <c:v>18.Aug</c:v>
              </c:pt>
              <c:pt idx="35">
                <c:v>19.Aug</c:v>
              </c:pt>
              <c:pt idx="36">
                <c:v>22.Aug</c:v>
              </c:pt>
              <c:pt idx="37">
                <c:v>23.Aug</c:v>
              </c:pt>
              <c:pt idx="38">
                <c:v>24.Aug</c:v>
              </c:pt>
              <c:pt idx="39">
                <c:v>25.Aug</c:v>
              </c:pt>
              <c:pt idx="40">
                <c:v>26.Aug</c:v>
              </c:pt>
              <c:pt idx="41">
                <c:v>29.Aug</c:v>
              </c:pt>
              <c:pt idx="42">
                <c:v>30.Aug</c:v>
              </c:pt>
              <c:pt idx="43">
                <c:v>31.Aug</c:v>
              </c:pt>
              <c:pt idx="44">
                <c:v>01.Sep</c:v>
              </c:pt>
              <c:pt idx="45">
                <c:v>02.Sep</c:v>
              </c:pt>
              <c:pt idx="46">
                <c:v>06.Sep</c:v>
              </c:pt>
              <c:pt idx="47">
                <c:v>07.Sep</c:v>
              </c:pt>
              <c:pt idx="48">
                <c:v>08.Sep</c:v>
              </c:pt>
              <c:pt idx="49">
                <c:v>09.Sep</c:v>
              </c:pt>
              <c:pt idx="50">
                <c:v>12.Sep</c:v>
              </c:pt>
              <c:pt idx="51">
                <c:v>13.Sep</c:v>
              </c:pt>
              <c:pt idx="52">
                <c:v>14.Sep</c:v>
              </c:pt>
              <c:pt idx="53">
                <c:v>15.Sep</c:v>
              </c:pt>
              <c:pt idx="54">
                <c:v>16.Sep</c:v>
              </c:pt>
              <c:pt idx="55">
                <c:v>19.Sep</c:v>
              </c:pt>
              <c:pt idx="56">
                <c:v>20.Sep</c:v>
              </c:pt>
              <c:pt idx="57">
                <c:v>21.Sep</c:v>
              </c:pt>
              <c:pt idx="58">
                <c:v>22.Sep</c:v>
              </c:pt>
              <c:pt idx="59">
                <c:v>23.Sep</c:v>
              </c:pt>
              <c:pt idx="60">
                <c:v>26.Sep</c:v>
              </c:pt>
              <c:pt idx="61">
                <c:v>27.Sep</c:v>
              </c:pt>
              <c:pt idx="62">
                <c:v>28.Sep</c:v>
              </c:pt>
              <c:pt idx="63">
                <c:v>29.Sep</c:v>
              </c:pt>
              <c:pt idx="64">
                <c:v>30.Sep</c:v>
              </c:pt>
              <c:pt idx="65">
                <c:v>03.Oct</c:v>
              </c:pt>
              <c:pt idx="66">
                <c:v>04.Oct</c:v>
              </c:pt>
              <c:pt idx="67">
                <c:v>05.Oct</c:v>
              </c:pt>
              <c:pt idx="68">
                <c:v>06.Oct</c:v>
              </c:pt>
              <c:pt idx="69">
                <c:v>07.Oct</c:v>
              </c:pt>
              <c:pt idx="70">
                <c:v>10.Oct</c:v>
              </c:pt>
              <c:pt idx="71">
                <c:v>11.Oct</c:v>
              </c:pt>
              <c:pt idx="72">
                <c:v>12.Oct</c:v>
              </c:pt>
              <c:pt idx="73">
                <c:v>13.Oct</c:v>
              </c:pt>
              <c:pt idx="74">
                <c:v>14.Oct</c:v>
              </c:pt>
              <c:pt idx="75">
                <c:v>17.Oct</c:v>
              </c:pt>
              <c:pt idx="76">
                <c:v>18.Oct</c:v>
              </c:pt>
              <c:pt idx="77">
                <c:v>19.Oct</c:v>
              </c:pt>
              <c:pt idx="78">
                <c:v>20.Oct</c:v>
              </c:pt>
              <c:pt idx="79">
                <c:v>21.Oct</c:v>
              </c:pt>
              <c:pt idx="80">
                <c:v>24.Oct</c:v>
              </c:pt>
              <c:pt idx="81">
                <c:v>25.Oct</c:v>
              </c:pt>
              <c:pt idx="82">
                <c:v>26.Oct</c:v>
              </c:pt>
              <c:pt idx="83">
                <c:v>27.Oct</c:v>
              </c:pt>
              <c:pt idx="84">
                <c:v>28.Oct</c:v>
              </c:pt>
              <c:pt idx="85">
                <c:v>31.Oct</c:v>
              </c:pt>
              <c:pt idx="86">
                <c:v>01.Nov</c:v>
              </c:pt>
              <c:pt idx="87">
                <c:v>02.Nov</c:v>
              </c:pt>
              <c:pt idx="88">
                <c:v>03.Nov</c:v>
              </c:pt>
              <c:pt idx="89">
                <c:v>04.Nov</c:v>
              </c:pt>
              <c:pt idx="90">
                <c:v>07.Nov</c:v>
              </c:pt>
              <c:pt idx="91">
                <c:v>08.Nov</c:v>
              </c:pt>
              <c:pt idx="92">
                <c:v>09.Nov</c:v>
              </c:pt>
              <c:pt idx="93">
                <c:v>10.Nov</c:v>
              </c:pt>
              <c:pt idx="94">
                <c:v>11.Nov</c:v>
              </c:pt>
              <c:pt idx="95">
                <c:v>14.Nov</c:v>
              </c:pt>
              <c:pt idx="96">
                <c:v>15.Nov</c:v>
              </c:pt>
              <c:pt idx="97">
                <c:v>16.Nov</c:v>
              </c:pt>
              <c:pt idx="98">
                <c:v>17.Nov</c:v>
              </c:pt>
              <c:pt idx="99">
                <c:v>18.Nov</c:v>
              </c:pt>
              <c:pt idx="100">
                <c:v>21.Nov</c:v>
              </c:pt>
              <c:pt idx="101">
                <c:v>22.Nov</c:v>
              </c:pt>
              <c:pt idx="102">
                <c:v>23.Nov</c:v>
              </c:pt>
              <c:pt idx="103">
                <c:v>25.Nov</c:v>
              </c:pt>
              <c:pt idx="104">
                <c:v>28.Nov</c:v>
              </c:pt>
              <c:pt idx="105">
                <c:v>29.Nov</c:v>
              </c:pt>
              <c:pt idx="106">
                <c:v>30.Nov</c:v>
              </c:pt>
              <c:pt idx="107">
                <c:v>01.Dec</c:v>
              </c:pt>
              <c:pt idx="108">
                <c:v>02.Dec</c:v>
              </c:pt>
              <c:pt idx="109">
                <c:v>05.Dec</c:v>
              </c:pt>
              <c:pt idx="110">
                <c:v>06.Dec</c:v>
              </c:pt>
              <c:pt idx="111">
                <c:v>07.Dec</c:v>
              </c:pt>
              <c:pt idx="112">
                <c:v>08.Dec</c:v>
              </c:pt>
              <c:pt idx="113">
                <c:v>09.Dec</c:v>
              </c:pt>
              <c:pt idx="114">
                <c:v>12.Dec</c:v>
              </c:pt>
              <c:pt idx="115">
                <c:v>13.Dec</c:v>
              </c:pt>
              <c:pt idx="116">
                <c:v>14.Dec</c:v>
              </c:pt>
              <c:pt idx="117">
                <c:v>15.Dec</c:v>
              </c:pt>
              <c:pt idx="118">
                <c:v>16.Dec</c:v>
              </c:pt>
              <c:pt idx="119">
                <c:v>19.Dec</c:v>
              </c:pt>
              <c:pt idx="120">
                <c:v>20.Dec</c:v>
              </c:pt>
              <c:pt idx="121">
                <c:v>21.Dec</c:v>
              </c:pt>
              <c:pt idx="122">
                <c:v>22.Dec</c:v>
              </c:pt>
              <c:pt idx="123">
                <c:v>23.Dec</c:v>
              </c:pt>
              <c:pt idx="124">
                <c:v>27.Dec</c:v>
              </c:pt>
              <c:pt idx="125">
                <c:v>28.Dec</c:v>
              </c:pt>
              <c:pt idx="126">
                <c:v>29.Dec</c:v>
              </c:pt>
              <c:pt idx="127">
                <c:v>30.Dec</c:v>
              </c:pt>
            </c:strLit>
          </c:cat>
          <c:val>
            <c:numLit>
              <c:formatCode>General</c:formatCode>
              <c:ptCount val="1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109.099998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081-CB4A-A749-933AAA42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503520"/>
        <c:axId val="682312576"/>
      </c:lineChart>
      <c:dateAx>
        <c:axId val="6835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tx1">
              <a:lumMod val="85000"/>
              <a:lumOff val="15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682312576"/>
        <c:crosses val="autoZero"/>
        <c:auto val="0"/>
        <c:lblOffset val="100"/>
        <c:baseTimeUnit val="days"/>
        <c:majorUnit val="18"/>
      </c:dateAx>
      <c:valAx>
        <c:axId val="6823125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chemeClr val="bg1"/>
                    </a:solidFill>
                  </a:rPr>
                  <a:t>Close</a:t>
                </a:r>
                <a:r>
                  <a:rPr lang="en-GB" sz="1200" b="0" baseline="0">
                    <a:solidFill>
                      <a:schemeClr val="bg1"/>
                    </a:solidFill>
                  </a:rPr>
                  <a:t> Price</a:t>
                </a:r>
                <a:endParaRPr lang="en-GB" sz="1200" b="0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1.7348946766269604E-2"/>
              <c:y val="0.41100168034551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EE"/>
          </a:p>
        </c:txPr>
        <c:crossAx val="68350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E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bg1"/>
                </a:solidFill>
              </a:rPr>
              <a:t>Daily</a:t>
            </a:r>
            <a:r>
              <a:rPr lang="en-GB" sz="1800" b="1" baseline="0">
                <a:solidFill>
                  <a:schemeClr val="bg1"/>
                </a:solidFill>
              </a:rPr>
              <a:t> </a:t>
            </a:r>
            <a:r>
              <a:rPr lang="en-GB" sz="1800" b="1" baseline="0">
                <a:solidFill>
                  <a:srgbClr val="0070C0"/>
                </a:solidFill>
              </a:rPr>
              <a:t>Highs</a:t>
            </a:r>
            <a:r>
              <a:rPr lang="en-GB" sz="1800" b="1" baseline="0">
                <a:solidFill>
                  <a:schemeClr val="bg1"/>
                </a:solidFill>
              </a:rPr>
              <a:t> and </a:t>
            </a:r>
            <a:r>
              <a:rPr lang="en-GB" sz="1800" b="1" baseline="0">
                <a:solidFill>
                  <a:schemeClr val="accent2"/>
                </a:solidFill>
              </a:rPr>
              <a:t>Lows</a:t>
            </a:r>
            <a:endParaRPr lang="en-GB" sz="1800" b="1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93761590611984"/>
          <c:y val="0.14321394751520969"/>
          <c:w val="0.85536877147113377"/>
          <c:h val="0.71913157788836868"/>
        </c:manualLayout>
      </c:layout>
      <c:lineChart>
        <c:grouping val="standard"/>
        <c:varyColors val="0"/>
        <c:ser>
          <c:idx val="0"/>
          <c:order val="0"/>
          <c:tx>
            <c:v>Sum of High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8"/>
              <c:pt idx="0">
                <c:v>30.Jun</c:v>
              </c:pt>
              <c:pt idx="1">
                <c:v>01.Jul</c:v>
              </c:pt>
              <c:pt idx="2">
                <c:v>05.Jul</c:v>
              </c:pt>
              <c:pt idx="3">
                <c:v>06.Jul</c:v>
              </c:pt>
              <c:pt idx="4">
                <c:v>07.Jul</c:v>
              </c:pt>
              <c:pt idx="5">
                <c:v>08.Jul</c:v>
              </c:pt>
              <c:pt idx="6">
                <c:v>11.Jul</c:v>
              </c:pt>
              <c:pt idx="7">
                <c:v>12.Jul</c:v>
              </c:pt>
              <c:pt idx="8">
                <c:v>13.Jul</c:v>
              </c:pt>
              <c:pt idx="9">
                <c:v>14.Jul</c:v>
              </c:pt>
              <c:pt idx="10">
                <c:v>15.Jul</c:v>
              </c:pt>
              <c:pt idx="11">
                <c:v>18.Jul</c:v>
              </c:pt>
              <c:pt idx="12">
                <c:v>19.Jul</c:v>
              </c:pt>
              <c:pt idx="13">
                <c:v>20.Jul</c:v>
              </c:pt>
              <c:pt idx="14">
                <c:v>21.Jul</c:v>
              </c:pt>
              <c:pt idx="15">
                <c:v>22.Jul</c:v>
              </c:pt>
              <c:pt idx="16">
                <c:v>25.Jul</c:v>
              </c:pt>
              <c:pt idx="17">
                <c:v>26.Jul</c:v>
              </c:pt>
              <c:pt idx="18">
                <c:v>27.Jul</c:v>
              </c:pt>
              <c:pt idx="19">
                <c:v>28.Jul</c:v>
              </c:pt>
              <c:pt idx="20">
                <c:v>29.Jul</c:v>
              </c:pt>
              <c:pt idx="21">
                <c:v>01.Aug</c:v>
              </c:pt>
              <c:pt idx="22">
                <c:v>02.Aug</c:v>
              </c:pt>
              <c:pt idx="23">
                <c:v>03.Aug</c:v>
              </c:pt>
              <c:pt idx="24">
                <c:v>04.Aug</c:v>
              </c:pt>
              <c:pt idx="25">
                <c:v>05.Aug</c:v>
              </c:pt>
              <c:pt idx="26">
                <c:v>08.Aug</c:v>
              </c:pt>
              <c:pt idx="27">
                <c:v>09.Aug</c:v>
              </c:pt>
              <c:pt idx="28">
                <c:v>10.Aug</c:v>
              </c:pt>
              <c:pt idx="29">
                <c:v>11.Aug</c:v>
              </c:pt>
              <c:pt idx="30">
                <c:v>12.Aug</c:v>
              </c:pt>
              <c:pt idx="31">
                <c:v>15.Aug</c:v>
              </c:pt>
              <c:pt idx="32">
                <c:v>16.Aug</c:v>
              </c:pt>
              <c:pt idx="33">
                <c:v>17.Aug</c:v>
              </c:pt>
              <c:pt idx="34">
                <c:v>18.Aug</c:v>
              </c:pt>
              <c:pt idx="35">
                <c:v>19.Aug</c:v>
              </c:pt>
              <c:pt idx="36">
                <c:v>22.Aug</c:v>
              </c:pt>
              <c:pt idx="37">
                <c:v>23.Aug</c:v>
              </c:pt>
              <c:pt idx="38">
                <c:v>24.Aug</c:v>
              </c:pt>
              <c:pt idx="39">
                <c:v>25.Aug</c:v>
              </c:pt>
              <c:pt idx="40">
                <c:v>26.Aug</c:v>
              </c:pt>
              <c:pt idx="41">
                <c:v>29.Aug</c:v>
              </c:pt>
              <c:pt idx="42">
                <c:v>30.Aug</c:v>
              </c:pt>
              <c:pt idx="43">
                <c:v>31.Aug</c:v>
              </c:pt>
              <c:pt idx="44">
                <c:v>01.Sep</c:v>
              </c:pt>
              <c:pt idx="45">
                <c:v>02.Sep</c:v>
              </c:pt>
              <c:pt idx="46">
                <c:v>06.Sep</c:v>
              </c:pt>
              <c:pt idx="47">
                <c:v>07.Sep</c:v>
              </c:pt>
              <c:pt idx="48">
                <c:v>08.Sep</c:v>
              </c:pt>
              <c:pt idx="49">
                <c:v>09.Sep</c:v>
              </c:pt>
              <c:pt idx="50">
                <c:v>12.Sep</c:v>
              </c:pt>
              <c:pt idx="51">
                <c:v>13.Sep</c:v>
              </c:pt>
              <c:pt idx="52">
                <c:v>14.Sep</c:v>
              </c:pt>
              <c:pt idx="53">
                <c:v>15.Sep</c:v>
              </c:pt>
              <c:pt idx="54">
                <c:v>16.Sep</c:v>
              </c:pt>
              <c:pt idx="55">
                <c:v>19.Sep</c:v>
              </c:pt>
              <c:pt idx="56">
                <c:v>20.Sep</c:v>
              </c:pt>
              <c:pt idx="57">
                <c:v>21.Sep</c:v>
              </c:pt>
              <c:pt idx="58">
                <c:v>22.Sep</c:v>
              </c:pt>
              <c:pt idx="59">
                <c:v>23.Sep</c:v>
              </c:pt>
              <c:pt idx="60">
                <c:v>26.Sep</c:v>
              </c:pt>
              <c:pt idx="61">
                <c:v>27.Sep</c:v>
              </c:pt>
              <c:pt idx="62">
                <c:v>28.Sep</c:v>
              </c:pt>
              <c:pt idx="63">
                <c:v>29.Sep</c:v>
              </c:pt>
              <c:pt idx="64">
                <c:v>30.Sep</c:v>
              </c:pt>
              <c:pt idx="65">
                <c:v>03.Oct</c:v>
              </c:pt>
              <c:pt idx="66">
                <c:v>04.Oct</c:v>
              </c:pt>
              <c:pt idx="67">
                <c:v>05.Oct</c:v>
              </c:pt>
              <c:pt idx="68">
                <c:v>06.Oct</c:v>
              </c:pt>
              <c:pt idx="69">
                <c:v>07.Oct</c:v>
              </c:pt>
              <c:pt idx="70">
                <c:v>10.Oct</c:v>
              </c:pt>
              <c:pt idx="71">
                <c:v>11.Oct</c:v>
              </c:pt>
              <c:pt idx="72">
                <c:v>12.Oct</c:v>
              </c:pt>
              <c:pt idx="73">
                <c:v>13.Oct</c:v>
              </c:pt>
              <c:pt idx="74">
                <c:v>14.Oct</c:v>
              </c:pt>
              <c:pt idx="75">
                <c:v>17.Oct</c:v>
              </c:pt>
              <c:pt idx="76">
                <c:v>18.Oct</c:v>
              </c:pt>
              <c:pt idx="77">
                <c:v>19.Oct</c:v>
              </c:pt>
              <c:pt idx="78">
                <c:v>20.Oct</c:v>
              </c:pt>
              <c:pt idx="79">
                <c:v>21.Oct</c:v>
              </c:pt>
              <c:pt idx="80">
                <c:v>24.Oct</c:v>
              </c:pt>
              <c:pt idx="81">
                <c:v>25.Oct</c:v>
              </c:pt>
              <c:pt idx="82">
                <c:v>26.Oct</c:v>
              </c:pt>
              <c:pt idx="83">
                <c:v>27.Oct</c:v>
              </c:pt>
              <c:pt idx="84">
                <c:v>28.Oct</c:v>
              </c:pt>
              <c:pt idx="85">
                <c:v>31.Oct</c:v>
              </c:pt>
              <c:pt idx="86">
                <c:v>01.Nov</c:v>
              </c:pt>
              <c:pt idx="87">
                <c:v>02.Nov</c:v>
              </c:pt>
              <c:pt idx="88">
                <c:v>03.Nov</c:v>
              </c:pt>
              <c:pt idx="89">
                <c:v>04.Nov</c:v>
              </c:pt>
              <c:pt idx="90">
                <c:v>07.Nov</c:v>
              </c:pt>
              <c:pt idx="91">
                <c:v>08.Nov</c:v>
              </c:pt>
              <c:pt idx="92">
                <c:v>09.Nov</c:v>
              </c:pt>
              <c:pt idx="93">
                <c:v>10.Nov</c:v>
              </c:pt>
              <c:pt idx="94">
                <c:v>11.Nov</c:v>
              </c:pt>
              <c:pt idx="95">
                <c:v>14.Nov</c:v>
              </c:pt>
              <c:pt idx="96">
                <c:v>15.Nov</c:v>
              </c:pt>
              <c:pt idx="97">
                <c:v>16.Nov</c:v>
              </c:pt>
              <c:pt idx="98">
                <c:v>17.Nov</c:v>
              </c:pt>
              <c:pt idx="99">
                <c:v>18.Nov</c:v>
              </c:pt>
              <c:pt idx="100">
                <c:v>21.Nov</c:v>
              </c:pt>
              <c:pt idx="101">
                <c:v>22.Nov</c:v>
              </c:pt>
              <c:pt idx="102">
                <c:v>23.Nov</c:v>
              </c:pt>
              <c:pt idx="103">
                <c:v>25.Nov</c:v>
              </c:pt>
              <c:pt idx="104">
                <c:v>28.Nov</c:v>
              </c:pt>
              <c:pt idx="105">
                <c:v>29.Nov</c:v>
              </c:pt>
              <c:pt idx="106">
                <c:v>30.Nov</c:v>
              </c:pt>
              <c:pt idx="107">
                <c:v>01.Dec</c:v>
              </c:pt>
              <c:pt idx="108">
                <c:v>02.Dec</c:v>
              </c:pt>
              <c:pt idx="109">
                <c:v>05.Dec</c:v>
              </c:pt>
              <c:pt idx="110">
                <c:v>06.Dec</c:v>
              </c:pt>
              <c:pt idx="111">
                <c:v>07.Dec</c:v>
              </c:pt>
              <c:pt idx="112">
                <c:v>08.Dec</c:v>
              </c:pt>
              <c:pt idx="113">
                <c:v>09.Dec</c:v>
              </c:pt>
              <c:pt idx="114">
                <c:v>12.Dec</c:v>
              </c:pt>
              <c:pt idx="115">
                <c:v>13.Dec</c:v>
              </c:pt>
              <c:pt idx="116">
                <c:v>14.Dec</c:v>
              </c:pt>
              <c:pt idx="117">
                <c:v>15.Dec</c:v>
              </c:pt>
              <c:pt idx="118">
                <c:v>16.Dec</c:v>
              </c:pt>
              <c:pt idx="119">
                <c:v>19.Dec</c:v>
              </c:pt>
              <c:pt idx="120">
                <c:v>20.Dec</c:v>
              </c:pt>
              <c:pt idx="121">
                <c:v>21.Dec</c:v>
              </c:pt>
              <c:pt idx="122">
                <c:v>22.Dec</c:v>
              </c:pt>
              <c:pt idx="123">
                <c:v>23.Dec</c:v>
              </c:pt>
              <c:pt idx="124">
                <c:v>27.Dec</c:v>
              </c:pt>
              <c:pt idx="125">
                <c:v>28.Dec</c:v>
              </c:pt>
              <c:pt idx="126">
                <c:v>29.Dec</c:v>
              </c:pt>
              <c:pt idx="127">
                <c:v>30.Dec</c:v>
              </c:pt>
            </c:strLit>
          </c:cat>
          <c:val>
            <c:numLit>
              <c:formatCode>General</c:formatCode>
              <c:ptCount val="128"/>
              <c:pt idx="0">
                <c:v>229.45666499999999</c:v>
              </c:pt>
              <c:pt idx="1">
                <c:v>230.229996</c:v>
              </c:pt>
              <c:pt idx="2">
                <c:v>233.14666700000001</c:v>
              </c:pt>
              <c:pt idx="3">
                <c:v>234.56333900000001</c:v>
              </c:pt>
              <c:pt idx="4">
                <c:v>245.363327</c:v>
              </c:pt>
              <c:pt idx="5">
                <c:v>254.979996</c:v>
              </c:pt>
              <c:pt idx="6">
                <c:v>253.06333900000001</c:v>
              </c:pt>
              <c:pt idx="7">
                <c:v>239.77333100000001</c:v>
              </c:pt>
              <c:pt idx="8">
                <c:v>242.05999800000001</c:v>
              </c:pt>
              <c:pt idx="9">
                <c:v>238.653336</c:v>
              </c:pt>
              <c:pt idx="10">
                <c:v>243.62333699999999</c:v>
              </c:pt>
              <c:pt idx="11">
                <c:v>250.51666299999999</c:v>
              </c:pt>
              <c:pt idx="12">
                <c:v>247.13999899999999</c:v>
              </c:pt>
              <c:pt idx="13">
                <c:v>250.66333</c:v>
              </c:pt>
              <c:pt idx="14">
                <c:v>273.26666299999999</c:v>
              </c:pt>
              <c:pt idx="15">
                <c:v>280.78668199999998</c:v>
              </c:pt>
              <c:pt idx="16">
                <c:v>274.14666699999998</c:v>
              </c:pt>
              <c:pt idx="17">
                <c:v>267.30999800000001</c:v>
              </c:pt>
              <c:pt idx="18">
                <c:v>275.92666600000001</c:v>
              </c:pt>
              <c:pt idx="19">
                <c:v>283.29998799999998</c:v>
              </c:pt>
              <c:pt idx="20">
                <c:v>298.32000699999998</c:v>
              </c:pt>
              <c:pt idx="21">
                <c:v>311.87667800000003</c:v>
              </c:pt>
              <c:pt idx="22">
                <c:v>307.83334400000001</c:v>
              </c:pt>
              <c:pt idx="23">
                <c:v>309.54998799999998</c:v>
              </c:pt>
              <c:pt idx="24">
                <c:v>313.60665899999998</c:v>
              </c:pt>
              <c:pt idx="25">
                <c:v>304.60665899999998</c:v>
              </c:pt>
              <c:pt idx="26">
                <c:v>305.20001200000002</c:v>
              </c:pt>
              <c:pt idx="27">
                <c:v>292.39666699999998</c:v>
              </c:pt>
              <c:pt idx="28">
                <c:v>297.51001000000002</c:v>
              </c:pt>
              <c:pt idx="29">
                <c:v>298.23666400000002</c:v>
              </c:pt>
              <c:pt idx="30">
                <c:v>300.16000400000001</c:v>
              </c:pt>
              <c:pt idx="31">
                <c:v>313.133331</c:v>
              </c:pt>
              <c:pt idx="32">
                <c:v>314.66665599999999</c:v>
              </c:pt>
              <c:pt idx="33">
                <c:v>309.656677</c:v>
              </c:pt>
              <c:pt idx="34">
                <c:v>306.5</c:v>
              </c:pt>
              <c:pt idx="35">
                <c:v>300.35998499999999</c:v>
              </c:pt>
              <c:pt idx="36">
                <c:v>292.39999399999999</c:v>
              </c:pt>
              <c:pt idx="37">
                <c:v>298.82666</c:v>
              </c:pt>
              <c:pt idx="38">
                <c:v>303.64666699999998</c:v>
              </c:pt>
              <c:pt idx="39">
                <c:v>302.959991</c:v>
              </c:pt>
              <c:pt idx="40">
                <c:v>302</c:v>
              </c:pt>
              <c:pt idx="41">
                <c:v>287.73998999999998</c:v>
              </c:pt>
              <c:pt idx="42">
                <c:v>288.48001099999999</c:v>
              </c:pt>
              <c:pt idx="43">
                <c:v>281.25</c:v>
              </c:pt>
              <c:pt idx="44">
                <c:v>277.57998700000002</c:v>
              </c:pt>
              <c:pt idx="45">
                <c:v>282.35000600000001</c:v>
              </c:pt>
              <c:pt idx="46">
                <c:v>275.98998999999998</c:v>
              </c:pt>
              <c:pt idx="47">
                <c:v>283.83999599999999</c:v>
              </c:pt>
              <c:pt idx="48">
                <c:v>289.5</c:v>
              </c:pt>
              <c:pt idx="49">
                <c:v>299.85000600000001</c:v>
              </c:pt>
              <c:pt idx="50">
                <c:v>305.48998999999998</c:v>
              </c:pt>
              <c:pt idx="51">
                <c:v>297.39999399999999</c:v>
              </c:pt>
              <c:pt idx="52">
                <c:v>306</c:v>
              </c:pt>
              <c:pt idx="53">
                <c:v>309.11999500000002</c:v>
              </c:pt>
              <c:pt idx="54">
                <c:v>303.709991</c:v>
              </c:pt>
              <c:pt idx="55">
                <c:v>309.83999599999999</c:v>
              </c:pt>
              <c:pt idx="56">
                <c:v>313.32998700000002</c:v>
              </c:pt>
              <c:pt idx="57">
                <c:v>313.79998799999998</c:v>
              </c:pt>
              <c:pt idx="58">
                <c:v>301.290009</c:v>
              </c:pt>
              <c:pt idx="59">
                <c:v>284.5</c:v>
              </c:pt>
              <c:pt idx="60">
                <c:v>284.08999599999999</c:v>
              </c:pt>
              <c:pt idx="61">
                <c:v>288.67001299999998</c:v>
              </c:pt>
              <c:pt idx="62">
                <c:v>289</c:v>
              </c:pt>
              <c:pt idx="63">
                <c:v>283.64999399999999</c:v>
              </c:pt>
              <c:pt idx="64">
                <c:v>275.57000699999998</c:v>
              </c:pt>
              <c:pt idx="65">
                <c:v>255.16000399999999</c:v>
              </c:pt>
              <c:pt idx="66">
                <c:v>257.5</c:v>
              </c:pt>
              <c:pt idx="67">
                <c:v>246.66999799999999</c:v>
              </c:pt>
              <c:pt idx="68">
                <c:v>244.58000200000001</c:v>
              </c:pt>
              <c:pt idx="69">
                <c:v>234.570007</c:v>
              </c:pt>
              <c:pt idx="70">
                <c:v>226.990005</c:v>
              </c:pt>
              <c:pt idx="71">
                <c:v>225.75</c:v>
              </c:pt>
              <c:pt idx="72">
                <c:v>219.300003</c:v>
              </c:pt>
              <c:pt idx="73">
                <c:v>222.990005</c:v>
              </c:pt>
              <c:pt idx="74">
                <c:v>226.259995</c:v>
              </c:pt>
              <c:pt idx="75">
                <c:v>221.86000100000001</c:v>
              </c:pt>
              <c:pt idx="76">
                <c:v>229.820007</c:v>
              </c:pt>
              <c:pt idx="77">
                <c:v>222.929993</c:v>
              </c:pt>
              <c:pt idx="78">
                <c:v>215.550003</c:v>
              </c:pt>
              <c:pt idx="79">
                <c:v>214.66000399999999</c:v>
              </c:pt>
              <c:pt idx="80">
                <c:v>213.5</c:v>
              </c:pt>
              <c:pt idx="81">
                <c:v>224.35000600000001</c:v>
              </c:pt>
              <c:pt idx="82">
                <c:v>230.60000600000001</c:v>
              </c:pt>
              <c:pt idx="83">
                <c:v>233.80999800000001</c:v>
              </c:pt>
              <c:pt idx="84">
                <c:v>228.86000100000001</c:v>
              </c:pt>
              <c:pt idx="85">
                <c:v>229.85000600000001</c:v>
              </c:pt>
              <c:pt idx="86">
                <c:v>237.39999399999999</c:v>
              </c:pt>
              <c:pt idx="87">
                <c:v>227.86999499999999</c:v>
              </c:pt>
              <c:pt idx="88">
                <c:v>221.199997</c:v>
              </c:pt>
              <c:pt idx="89">
                <c:v>223.800003</c:v>
              </c:pt>
              <c:pt idx="90">
                <c:v>208.89999399999999</c:v>
              </c:pt>
              <c:pt idx="91">
                <c:v>195.199997</c:v>
              </c:pt>
              <c:pt idx="92">
                <c:v>195.88999899999999</c:v>
              </c:pt>
              <c:pt idx="93">
                <c:v>191</c:v>
              </c:pt>
              <c:pt idx="94">
                <c:v>196.520004</c:v>
              </c:pt>
              <c:pt idx="95">
                <c:v>195.729996</c:v>
              </c:pt>
              <c:pt idx="96">
                <c:v>200.820007</c:v>
              </c:pt>
              <c:pt idx="97">
                <c:v>192.570007</c:v>
              </c:pt>
              <c:pt idx="98">
                <c:v>186.16000399999999</c:v>
              </c:pt>
              <c:pt idx="99">
                <c:v>185.19000199999999</c:v>
              </c:pt>
              <c:pt idx="100">
                <c:v>176.770004</c:v>
              </c:pt>
              <c:pt idx="101">
                <c:v>170.91999799999999</c:v>
              </c:pt>
              <c:pt idx="102">
                <c:v>183.61999499999999</c:v>
              </c:pt>
              <c:pt idx="103">
                <c:v>185.199997</c:v>
              </c:pt>
              <c:pt idx="104">
                <c:v>188.5</c:v>
              </c:pt>
              <c:pt idx="105">
                <c:v>186.38000500000001</c:v>
              </c:pt>
              <c:pt idx="106">
                <c:v>194.759995</c:v>
              </c:pt>
              <c:pt idx="107">
                <c:v>198.91999799999999</c:v>
              </c:pt>
              <c:pt idx="108">
                <c:v>196.25</c:v>
              </c:pt>
              <c:pt idx="109">
                <c:v>191.270004</c:v>
              </c:pt>
              <c:pt idx="110">
                <c:v>183.64999399999999</c:v>
              </c:pt>
              <c:pt idx="111">
                <c:v>179.38000500000001</c:v>
              </c:pt>
              <c:pt idx="112">
                <c:v>175.199997</c:v>
              </c:pt>
              <c:pt idx="113">
                <c:v>182.5</c:v>
              </c:pt>
              <c:pt idx="114">
                <c:v>177.36999499999999</c:v>
              </c:pt>
              <c:pt idx="115">
                <c:v>175.050003</c:v>
              </c:pt>
              <c:pt idx="116">
                <c:v>161.61999499999999</c:v>
              </c:pt>
              <c:pt idx="117">
                <c:v>160.929993</c:v>
              </c:pt>
              <c:pt idx="118">
                <c:v>160.990005</c:v>
              </c:pt>
              <c:pt idx="119">
                <c:v>155.25</c:v>
              </c:pt>
              <c:pt idx="120">
                <c:v>148.470001</c:v>
              </c:pt>
              <c:pt idx="121">
                <c:v>141.259995</c:v>
              </c:pt>
              <c:pt idx="122">
                <c:v>136.63000500000001</c:v>
              </c:pt>
              <c:pt idx="123">
                <c:v>128.61999499999999</c:v>
              </c:pt>
              <c:pt idx="124">
                <c:v>119.66999800000001</c:v>
              </c:pt>
              <c:pt idx="125">
                <c:v>116.269997</c:v>
              </c:pt>
              <c:pt idx="126">
                <c:v>123.57</c:v>
              </c:pt>
              <c:pt idx="127">
                <c:v>124.480003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EFF-E849-AE92-66BB99C86136}"/>
            </c:ext>
          </c:extLst>
        </c:ser>
        <c:ser>
          <c:idx val="1"/>
          <c:order val="1"/>
          <c:tx>
            <c:v>Sum of Low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8"/>
              <c:pt idx="0">
                <c:v>30.Jun</c:v>
              </c:pt>
              <c:pt idx="1">
                <c:v>01.Jul</c:v>
              </c:pt>
              <c:pt idx="2">
                <c:v>05.Jul</c:v>
              </c:pt>
              <c:pt idx="3">
                <c:v>06.Jul</c:v>
              </c:pt>
              <c:pt idx="4">
                <c:v>07.Jul</c:v>
              </c:pt>
              <c:pt idx="5">
                <c:v>08.Jul</c:v>
              </c:pt>
              <c:pt idx="6">
                <c:v>11.Jul</c:v>
              </c:pt>
              <c:pt idx="7">
                <c:v>12.Jul</c:v>
              </c:pt>
              <c:pt idx="8">
                <c:v>13.Jul</c:v>
              </c:pt>
              <c:pt idx="9">
                <c:v>14.Jul</c:v>
              </c:pt>
              <c:pt idx="10">
                <c:v>15.Jul</c:v>
              </c:pt>
              <c:pt idx="11">
                <c:v>18.Jul</c:v>
              </c:pt>
              <c:pt idx="12">
                <c:v>19.Jul</c:v>
              </c:pt>
              <c:pt idx="13">
                <c:v>20.Jul</c:v>
              </c:pt>
              <c:pt idx="14">
                <c:v>21.Jul</c:v>
              </c:pt>
              <c:pt idx="15">
                <c:v>22.Jul</c:v>
              </c:pt>
              <c:pt idx="16">
                <c:v>25.Jul</c:v>
              </c:pt>
              <c:pt idx="17">
                <c:v>26.Jul</c:v>
              </c:pt>
              <c:pt idx="18">
                <c:v>27.Jul</c:v>
              </c:pt>
              <c:pt idx="19">
                <c:v>28.Jul</c:v>
              </c:pt>
              <c:pt idx="20">
                <c:v>29.Jul</c:v>
              </c:pt>
              <c:pt idx="21">
                <c:v>01.Aug</c:v>
              </c:pt>
              <c:pt idx="22">
                <c:v>02.Aug</c:v>
              </c:pt>
              <c:pt idx="23">
                <c:v>03.Aug</c:v>
              </c:pt>
              <c:pt idx="24">
                <c:v>04.Aug</c:v>
              </c:pt>
              <c:pt idx="25">
                <c:v>05.Aug</c:v>
              </c:pt>
              <c:pt idx="26">
                <c:v>08.Aug</c:v>
              </c:pt>
              <c:pt idx="27">
                <c:v>09.Aug</c:v>
              </c:pt>
              <c:pt idx="28">
                <c:v>10.Aug</c:v>
              </c:pt>
              <c:pt idx="29">
                <c:v>11.Aug</c:v>
              </c:pt>
              <c:pt idx="30">
                <c:v>12.Aug</c:v>
              </c:pt>
              <c:pt idx="31">
                <c:v>15.Aug</c:v>
              </c:pt>
              <c:pt idx="32">
                <c:v>16.Aug</c:v>
              </c:pt>
              <c:pt idx="33">
                <c:v>17.Aug</c:v>
              </c:pt>
              <c:pt idx="34">
                <c:v>18.Aug</c:v>
              </c:pt>
              <c:pt idx="35">
                <c:v>19.Aug</c:v>
              </c:pt>
              <c:pt idx="36">
                <c:v>22.Aug</c:v>
              </c:pt>
              <c:pt idx="37">
                <c:v>23.Aug</c:v>
              </c:pt>
              <c:pt idx="38">
                <c:v>24.Aug</c:v>
              </c:pt>
              <c:pt idx="39">
                <c:v>25.Aug</c:v>
              </c:pt>
              <c:pt idx="40">
                <c:v>26.Aug</c:v>
              </c:pt>
              <c:pt idx="41">
                <c:v>29.Aug</c:v>
              </c:pt>
              <c:pt idx="42">
                <c:v>30.Aug</c:v>
              </c:pt>
              <c:pt idx="43">
                <c:v>31.Aug</c:v>
              </c:pt>
              <c:pt idx="44">
                <c:v>01.Sep</c:v>
              </c:pt>
              <c:pt idx="45">
                <c:v>02.Sep</c:v>
              </c:pt>
              <c:pt idx="46">
                <c:v>06.Sep</c:v>
              </c:pt>
              <c:pt idx="47">
                <c:v>07.Sep</c:v>
              </c:pt>
              <c:pt idx="48">
                <c:v>08.Sep</c:v>
              </c:pt>
              <c:pt idx="49">
                <c:v>09.Sep</c:v>
              </c:pt>
              <c:pt idx="50">
                <c:v>12.Sep</c:v>
              </c:pt>
              <c:pt idx="51">
                <c:v>13.Sep</c:v>
              </c:pt>
              <c:pt idx="52">
                <c:v>14.Sep</c:v>
              </c:pt>
              <c:pt idx="53">
                <c:v>15.Sep</c:v>
              </c:pt>
              <c:pt idx="54">
                <c:v>16.Sep</c:v>
              </c:pt>
              <c:pt idx="55">
                <c:v>19.Sep</c:v>
              </c:pt>
              <c:pt idx="56">
                <c:v>20.Sep</c:v>
              </c:pt>
              <c:pt idx="57">
                <c:v>21.Sep</c:v>
              </c:pt>
              <c:pt idx="58">
                <c:v>22.Sep</c:v>
              </c:pt>
              <c:pt idx="59">
                <c:v>23.Sep</c:v>
              </c:pt>
              <c:pt idx="60">
                <c:v>26.Sep</c:v>
              </c:pt>
              <c:pt idx="61">
                <c:v>27.Sep</c:v>
              </c:pt>
              <c:pt idx="62">
                <c:v>28.Sep</c:v>
              </c:pt>
              <c:pt idx="63">
                <c:v>29.Sep</c:v>
              </c:pt>
              <c:pt idx="64">
                <c:v>30.Sep</c:v>
              </c:pt>
              <c:pt idx="65">
                <c:v>03.Oct</c:v>
              </c:pt>
              <c:pt idx="66">
                <c:v>04.Oct</c:v>
              </c:pt>
              <c:pt idx="67">
                <c:v>05.Oct</c:v>
              </c:pt>
              <c:pt idx="68">
                <c:v>06.Oct</c:v>
              </c:pt>
              <c:pt idx="69">
                <c:v>07.Oct</c:v>
              </c:pt>
              <c:pt idx="70">
                <c:v>10.Oct</c:v>
              </c:pt>
              <c:pt idx="71">
                <c:v>11.Oct</c:v>
              </c:pt>
              <c:pt idx="72">
                <c:v>12.Oct</c:v>
              </c:pt>
              <c:pt idx="73">
                <c:v>13.Oct</c:v>
              </c:pt>
              <c:pt idx="74">
                <c:v>14.Oct</c:v>
              </c:pt>
              <c:pt idx="75">
                <c:v>17.Oct</c:v>
              </c:pt>
              <c:pt idx="76">
                <c:v>18.Oct</c:v>
              </c:pt>
              <c:pt idx="77">
                <c:v>19.Oct</c:v>
              </c:pt>
              <c:pt idx="78">
                <c:v>20.Oct</c:v>
              </c:pt>
              <c:pt idx="79">
                <c:v>21.Oct</c:v>
              </c:pt>
              <c:pt idx="80">
                <c:v>24.Oct</c:v>
              </c:pt>
              <c:pt idx="81">
                <c:v>25.Oct</c:v>
              </c:pt>
              <c:pt idx="82">
                <c:v>26.Oct</c:v>
              </c:pt>
              <c:pt idx="83">
                <c:v>27.Oct</c:v>
              </c:pt>
              <c:pt idx="84">
                <c:v>28.Oct</c:v>
              </c:pt>
              <c:pt idx="85">
                <c:v>31.Oct</c:v>
              </c:pt>
              <c:pt idx="86">
                <c:v>01.Nov</c:v>
              </c:pt>
              <c:pt idx="87">
                <c:v>02.Nov</c:v>
              </c:pt>
              <c:pt idx="88">
                <c:v>03.Nov</c:v>
              </c:pt>
              <c:pt idx="89">
                <c:v>04.Nov</c:v>
              </c:pt>
              <c:pt idx="90">
                <c:v>07.Nov</c:v>
              </c:pt>
              <c:pt idx="91">
                <c:v>08.Nov</c:v>
              </c:pt>
              <c:pt idx="92">
                <c:v>09.Nov</c:v>
              </c:pt>
              <c:pt idx="93">
                <c:v>10.Nov</c:v>
              </c:pt>
              <c:pt idx="94">
                <c:v>11.Nov</c:v>
              </c:pt>
              <c:pt idx="95">
                <c:v>14.Nov</c:v>
              </c:pt>
              <c:pt idx="96">
                <c:v>15.Nov</c:v>
              </c:pt>
              <c:pt idx="97">
                <c:v>16.Nov</c:v>
              </c:pt>
              <c:pt idx="98">
                <c:v>17.Nov</c:v>
              </c:pt>
              <c:pt idx="99">
                <c:v>18.Nov</c:v>
              </c:pt>
              <c:pt idx="100">
                <c:v>21.Nov</c:v>
              </c:pt>
              <c:pt idx="101">
                <c:v>22.Nov</c:v>
              </c:pt>
              <c:pt idx="102">
                <c:v>23.Nov</c:v>
              </c:pt>
              <c:pt idx="103">
                <c:v>25.Nov</c:v>
              </c:pt>
              <c:pt idx="104">
                <c:v>28.Nov</c:v>
              </c:pt>
              <c:pt idx="105">
                <c:v>29.Nov</c:v>
              </c:pt>
              <c:pt idx="106">
                <c:v>30.Nov</c:v>
              </c:pt>
              <c:pt idx="107">
                <c:v>01.Dec</c:v>
              </c:pt>
              <c:pt idx="108">
                <c:v>02.Dec</c:v>
              </c:pt>
              <c:pt idx="109">
                <c:v>05.Dec</c:v>
              </c:pt>
              <c:pt idx="110">
                <c:v>06.Dec</c:v>
              </c:pt>
              <c:pt idx="111">
                <c:v>07.Dec</c:v>
              </c:pt>
              <c:pt idx="112">
                <c:v>08.Dec</c:v>
              </c:pt>
              <c:pt idx="113">
                <c:v>09.Dec</c:v>
              </c:pt>
              <c:pt idx="114">
                <c:v>12.Dec</c:v>
              </c:pt>
              <c:pt idx="115">
                <c:v>13.Dec</c:v>
              </c:pt>
              <c:pt idx="116">
                <c:v>14.Dec</c:v>
              </c:pt>
              <c:pt idx="117">
                <c:v>15.Dec</c:v>
              </c:pt>
              <c:pt idx="118">
                <c:v>16.Dec</c:v>
              </c:pt>
              <c:pt idx="119">
                <c:v>19.Dec</c:v>
              </c:pt>
              <c:pt idx="120">
                <c:v>20.Dec</c:v>
              </c:pt>
              <c:pt idx="121">
                <c:v>21.Dec</c:v>
              </c:pt>
              <c:pt idx="122">
                <c:v>22.Dec</c:v>
              </c:pt>
              <c:pt idx="123">
                <c:v>23.Dec</c:v>
              </c:pt>
              <c:pt idx="124">
                <c:v>27.Dec</c:v>
              </c:pt>
              <c:pt idx="125">
                <c:v>28.Dec</c:v>
              </c:pt>
              <c:pt idx="126">
                <c:v>29.Dec</c:v>
              </c:pt>
              <c:pt idx="127">
                <c:v>30.Dec</c:v>
              </c:pt>
            </c:strLit>
          </c:cat>
          <c:val>
            <c:numLit>
              <c:formatCode>General</c:formatCode>
              <c:ptCount val="128"/>
              <c:pt idx="0">
                <c:v>218.863327</c:v>
              </c:pt>
              <c:pt idx="1">
                <c:v>222.11999499999999</c:v>
              </c:pt>
              <c:pt idx="2">
                <c:v>216.16667200000001</c:v>
              </c:pt>
              <c:pt idx="3">
                <c:v>227.18666099999999</c:v>
              </c:pt>
              <c:pt idx="4">
                <c:v>232.21000699999999</c:v>
              </c:pt>
              <c:pt idx="5">
                <c:v>241.16000399999999</c:v>
              </c:pt>
              <c:pt idx="6">
                <c:v>233.62666300000001</c:v>
              </c:pt>
              <c:pt idx="7">
                <c:v>228.36999499999999</c:v>
              </c:pt>
              <c:pt idx="8">
                <c:v>225.03334000000001</c:v>
              </c:pt>
              <c:pt idx="9">
                <c:v>229.33332799999999</c:v>
              </c:pt>
              <c:pt idx="10">
                <c:v>236.88999899999999</c:v>
              </c:pt>
              <c:pt idx="11">
                <c:v>239.60333299999999</c:v>
              </c:pt>
              <c:pt idx="12">
                <c:v>236.97666899999999</c:v>
              </c:pt>
              <c:pt idx="13">
                <c:v>243.48333700000001</c:v>
              </c:pt>
              <c:pt idx="14">
                <c:v>254.866669</c:v>
              </c:pt>
              <c:pt idx="15">
                <c:v>270.71331800000002</c:v>
              </c:pt>
              <c:pt idx="16">
                <c:v>267.39999399999999</c:v>
              </c:pt>
              <c:pt idx="17">
                <c:v>256.26333599999998</c:v>
              </c:pt>
              <c:pt idx="18">
                <c:v>261.790009</c:v>
              </c:pt>
              <c:pt idx="19">
                <c:v>272.79998799999998</c:v>
              </c:pt>
              <c:pt idx="20">
                <c:v>279.10000600000001</c:v>
              </c:pt>
              <c:pt idx="21">
                <c:v>295</c:v>
              </c:pt>
              <c:pt idx="22">
                <c:v>292.66665599999999</c:v>
              </c:pt>
              <c:pt idx="23">
                <c:v>301.14999399999999</c:v>
              </c:pt>
              <c:pt idx="24">
                <c:v>305</c:v>
              </c:pt>
              <c:pt idx="25">
                <c:v>285.54333500000001</c:v>
              </c:pt>
              <c:pt idx="26">
                <c:v>289.08667000000003</c:v>
              </c:pt>
              <c:pt idx="27">
                <c:v>279.35333300000002</c:v>
              </c:pt>
              <c:pt idx="28">
                <c:v>283.36999500000002</c:v>
              </c:pt>
              <c:pt idx="29">
                <c:v>285.83334400000001</c:v>
              </c:pt>
              <c:pt idx="30">
                <c:v>285.03332499999999</c:v>
              </c:pt>
              <c:pt idx="31">
                <c:v>301.23001099999999</c:v>
              </c:pt>
              <c:pt idx="32">
                <c:v>302.883331</c:v>
              </c:pt>
              <c:pt idx="33">
                <c:v>300.03332499999999</c:v>
              </c:pt>
              <c:pt idx="34">
                <c:v>301.85333300000002</c:v>
              </c:pt>
              <c:pt idx="35">
                <c:v>292.5</c:v>
              </c:pt>
              <c:pt idx="36">
                <c:v>286.29666099999997</c:v>
              </c:pt>
              <c:pt idx="37">
                <c:v>287.92334</c:v>
              </c:pt>
              <c:pt idx="38">
                <c:v>296.5</c:v>
              </c:pt>
              <c:pt idx="39">
                <c:v>291.60000600000001</c:v>
              </c:pt>
              <c:pt idx="40">
                <c:v>287.47000100000002</c:v>
              </c:pt>
              <c:pt idx="41">
                <c:v>280.70001200000002</c:v>
              </c:pt>
              <c:pt idx="42">
                <c:v>272.64999399999999</c:v>
              </c:pt>
              <c:pt idx="43">
                <c:v>271.80999800000001</c:v>
              </c:pt>
              <c:pt idx="44">
                <c:v>266.14999399999999</c:v>
              </c:pt>
              <c:pt idx="45">
                <c:v>269.07998700000002</c:v>
              </c:pt>
              <c:pt idx="46">
                <c:v>265.73998999999998</c:v>
              </c:pt>
              <c:pt idx="47">
                <c:v>272.26998900000001</c:v>
              </c:pt>
              <c:pt idx="48">
                <c:v>279.76001000000002</c:v>
              </c:pt>
              <c:pt idx="49">
                <c:v>291.25</c:v>
              </c:pt>
              <c:pt idx="50">
                <c:v>300.39999399999999</c:v>
              </c:pt>
              <c:pt idx="51">
                <c:v>290.39999399999999</c:v>
              </c:pt>
              <c:pt idx="52">
                <c:v>291.64001500000001</c:v>
              </c:pt>
              <c:pt idx="53">
                <c:v>300.72000100000002</c:v>
              </c:pt>
              <c:pt idx="54">
                <c:v>295.60000600000001</c:v>
              </c:pt>
              <c:pt idx="55">
                <c:v>297.79998799999998</c:v>
              </c:pt>
              <c:pt idx="56">
                <c:v>305.57998700000002</c:v>
              </c:pt>
              <c:pt idx="57">
                <c:v>300.63000499999998</c:v>
              </c:pt>
              <c:pt idx="58">
                <c:v>285.82000699999998</c:v>
              </c:pt>
              <c:pt idx="59">
                <c:v>272.82000699999998</c:v>
              </c:pt>
              <c:pt idx="60">
                <c:v>270.30999800000001</c:v>
              </c:pt>
              <c:pt idx="61">
                <c:v>277.51001000000002</c:v>
              </c:pt>
              <c:pt idx="62">
                <c:v>277.57000699999998</c:v>
              </c:pt>
              <c:pt idx="63">
                <c:v>265.77999899999998</c:v>
              </c:pt>
              <c:pt idx="64">
                <c:v>262.47000100000002</c:v>
              </c:pt>
              <c:pt idx="65">
                <c:v>241.009995</c:v>
              </c:pt>
              <c:pt idx="66">
                <c:v>242.009995</c:v>
              </c:pt>
              <c:pt idx="67">
                <c:v>233.270004</c:v>
              </c:pt>
              <c:pt idx="68">
                <c:v>235.35000600000001</c:v>
              </c:pt>
              <c:pt idx="69">
                <c:v>222.020004</c:v>
              </c:pt>
              <c:pt idx="70">
                <c:v>218.36000100000001</c:v>
              </c:pt>
              <c:pt idx="71">
                <c:v>215</c:v>
              </c:pt>
              <c:pt idx="72">
                <c:v>211.509995</c:v>
              </c:pt>
              <c:pt idx="73">
                <c:v>206.220001</c:v>
              </c:pt>
              <c:pt idx="74">
                <c:v>204.16000399999999</c:v>
              </c:pt>
              <c:pt idx="75">
                <c:v>209.449997</c:v>
              </c:pt>
              <c:pt idx="76">
                <c:v>217.25</c:v>
              </c:pt>
              <c:pt idx="77">
                <c:v>217.779999</c:v>
              </c:pt>
              <c:pt idx="78">
                <c:v>202</c:v>
              </c:pt>
              <c:pt idx="79">
                <c:v>203.800003</c:v>
              </c:pt>
              <c:pt idx="80">
                <c:v>198.58999600000001</c:v>
              </c:pt>
              <c:pt idx="81">
                <c:v>210</c:v>
              </c:pt>
              <c:pt idx="82">
                <c:v>218.199997</c:v>
              </c:pt>
              <c:pt idx="83">
                <c:v>222.85000600000001</c:v>
              </c:pt>
              <c:pt idx="84">
                <c:v>216.35000600000001</c:v>
              </c:pt>
              <c:pt idx="85">
                <c:v>221.94000199999999</c:v>
              </c:pt>
              <c:pt idx="86">
                <c:v>227.279999</c:v>
              </c:pt>
              <c:pt idx="87">
                <c:v>214.820007</c:v>
              </c:pt>
              <c:pt idx="88">
                <c:v>210.13999899999999</c:v>
              </c:pt>
              <c:pt idx="89">
                <c:v>203.08000200000001</c:v>
              </c:pt>
              <c:pt idx="90">
                <c:v>196.66000399999999</c:v>
              </c:pt>
              <c:pt idx="91">
                <c:v>186.75</c:v>
              </c:pt>
              <c:pt idx="92">
                <c:v>177.11999499999999</c:v>
              </c:pt>
              <c:pt idx="93">
                <c:v>180.029999</c:v>
              </c:pt>
              <c:pt idx="94">
                <c:v>182.58999600000001</c:v>
              </c:pt>
              <c:pt idx="95">
                <c:v>186.33999600000001</c:v>
              </c:pt>
              <c:pt idx="96">
                <c:v>192.05999800000001</c:v>
              </c:pt>
              <c:pt idx="97">
                <c:v>185.66000399999999</c:v>
              </c:pt>
              <c:pt idx="98">
                <c:v>180.89999399999999</c:v>
              </c:pt>
              <c:pt idx="99">
                <c:v>176.550003</c:v>
              </c:pt>
              <c:pt idx="100">
                <c:v>167.53999300000001</c:v>
              </c:pt>
              <c:pt idx="101">
                <c:v>166.19000199999999</c:v>
              </c:pt>
              <c:pt idx="102">
                <c:v>172.5</c:v>
              </c:pt>
              <c:pt idx="103">
                <c:v>180.63000500000001</c:v>
              </c:pt>
              <c:pt idx="104">
                <c:v>179</c:v>
              </c:pt>
              <c:pt idx="105">
                <c:v>178.75</c:v>
              </c:pt>
              <c:pt idx="106">
                <c:v>180.63000500000001</c:v>
              </c:pt>
              <c:pt idx="107">
                <c:v>191.800003</c:v>
              </c:pt>
              <c:pt idx="108">
                <c:v>191.11000100000001</c:v>
              </c:pt>
              <c:pt idx="109">
                <c:v>180.550003</c:v>
              </c:pt>
              <c:pt idx="110">
                <c:v>175.33000200000001</c:v>
              </c:pt>
              <c:pt idx="111">
                <c:v>172.220001</c:v>
              </c:pt>
              <c:pt idx="112">
                <c:v>169.05999800000001</c:v>
              </c:pt>
              <c:pt idx="113">
                <c:v>173.36000100000001</c:v>
              </c:pt>
              <c:pt idx="114">
                <c:v>167.520004</c:v>
              </c:pt>
              <c:pt idx="115">
                <c:v>156.91000399999999</c:v>
              </c:pt>
              <c:pt idx="116">
                <c:v>155.30999800000001</c:v>
              </c:pt>
              <c:pt idx="117">
                <c:v>153.279999</c:v>
              </c:pt>
              <c:pt idx="118">
                <c:v>150.03999300000001</c:v>
              </c:pt>
              <c:pt idx="119">
                <c:v>145.820007</c:v>
              </c:pt>
              <c:pt idx="120">
                <c:v>137.66000399999999</c:v>
              </c:pt>
              <c:pt idx="121">
                <c:v>135.88999899999999</c:v>
              </c:pt>
              <c:pt idx="122">
                <c:v>122.260002</c:v>
              </c:pt>
              <c:pt idx="123">
                <c:v>121.019997</c:v>
              </c:pt>
              <c:pt idx="124">
                <c:v>108.760002</c:v>
              </c:pt>
              <c:pt idx="125">
                <c:v>108.239998</c:v>
              </c:pt>
              <c:pt idx="126">
                <c:v>117.5</c:v>
              </c:pt>
              <c:pt idx="127">
                <c:v>119.75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EFF-E849-AE92-66BB99C86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440559"/>
        <c:axId val="1051537247"/>
      </c:lineChart>
      <c:dateAx>
        <c:axId val="105144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prstDash val="sysDot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1051537247"/>
        <c:crosses val="autoZero"/>
        <c:auto val="0"/>
        <c:lblOffset val="100"/>
        <c:baseTimeUnit val="days"/>
        <c:majorUnit val="18"/>
        <c:minorUnit val="1"/>
      </c:dateAx>
      <c:valAx>
        <c:axId val="105153724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1"/>
                    </a:solidFill>
                  </a:rPr>
                  <a:t>High</a:t>
                </a:r>
              </a:p>
            </c:rich>
          </c:tx>
          <c:layout>
            <c:manualLayout>
              <c:xMode val="edge"/>
              <c:yMode val="edge"/>
              <c:x val="1.1095216745593633E-2"/>
              <c:y val="0.44101415247311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105144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E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[Tesla Stock Dashboard.xlsx]WS1!PivotTable4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bg1"/>
                </a:solidFill>
              </a:rPr>
              <a:t>Volume</a:t>
            </a:r>
            <a:r>
              <a:rPr lang="en-GB" sz="1800" b="1" baseline="0">
                <a:solidFill>
                  <a:schemeClr val="bg1"/>
                </a:solidFill>
              </a:rPr>
              <a:t> per Day</a:t>
            </a:r>
            <a:endParaRPr lang="en-GB" sz="18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E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660253753705889"/>
          <c:y val="0.17627041269646743"/>
          <c:w val="0.76013723739998085"/>
          <c:h val="0.71613223444345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'WS1'!$B$4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'WS1'!$A$5:$A$133</c:f>
              <c:strCache>
                <c:ptCount val="128"/>
                <c:pt idx="0">
                  <c:v>30.Jun</c:v>
                </c:pt>
                <c:pt idx="1">
                  <c:v>01.Jul</c:v>
                </c:pt>
                <c:pt idx="2">
                  <c:v>05.Jul</c:v>
                </c:pt>
                <c:pt idx="3">
                  <c:v>06.Jul</c:v>
                </c:pt>
                <c:pt idx="4">
                  <c:v>07.Jul</c:v>
                </c:pt>
                <c:pt idx="5">
                  <c:v>08.Jul</c:v>
                </c:pt>
                <c:pt idx="6">
                  <c:v>11.Jul</c:v>
                </c:pt>
                <c:pt idx="7">
                  <c:v>12.Jul</c:v>
                </c:pt>
                <c:pt idx="8">
                  <c:v>13.Jul</c:v>
                </c:pt>
                <c:pt idx="9">
                  <c:v>14.Jul</c:v>
                </c:pt>
                <c:pt idx="10">
                  <c:v>15.Jul</c:v>
                </c:pt>
                <c:pt idx="11">
                  <c:v>18.Jul</c:v>
                </c:pt>
                <c:pt idx="12">
                  <c:v>19.Jul</c:v>
                </c:pt>
                <c:pt idx="13">
                  <c:v>20.Jul</c:v>
                </c:pt>
                <c:pt idx="14">
                  <c:v>21.Jul</c:v>
                </c:pt>
                <c:pt idx="15">
                  <c:v>22.Jul</c:v>
                </c:pt>
                <c:pt idx="16">
                  <c:v>25.Jul</c:v>
                </c:pt>
                <c:pt idx="17">
                  <c:v>26.Jul</c:v>
                </c:pt>
                <c:pt idx="18">
                  <c:v>27.Jul</c:v>
                </c:pt>
                <c:pt idx="19">
                  <c:v>28.Jul</c:v>
                </c:pt>
                <c:pt idx="20">
                  <c:v>29.Jul</c:v>
                </c:pt>
                <c:pt idx="21">
                  <c:v>01.Aug</c:v>
                </c:pt>
                <c:pt idx="22">
                  <c:v>02.Aug</c:v>
                </c:pt>
                <c:pt idx="23">
                  <c:v>03.Aug</c:v>
                </c:pt>
                <c:pt idx="24">
                  <c:v>04.Aug</c:v>
                </c:pt>
                <c:pt idx="25">
                  <c:v>05.Aug</c:v>
                </c:pt>
                <c:pt idx="26">
                  <c:v>08.Aug</c:v>
                </c:pt>
                <c:pt idx="27">
                  <c:v>09.Aug</c:v>
                </c:pt>
                <c:pt idx="28">
                  <c:v>10.Aug</c:v>
                </c:pt>
                <c:pt idx="29">
                  <c:v>11.Aug</c:v>
                </c:pt>
                <c:pt idx="30">
                  <c:v>12.Aug</c:v>
                </c:pt>
                <c:pt idx="31">
                  <c:v>15.Aug</c:v>
                </c:pt>
                <c:pt idx="32">
                  <c:v>16.Aug</c:v>
                </c:pt>
                <c:pt idx="33">
                  <c:v>17.Aug</c:v>
                </c:pt>
                <c:pt idx="34">
                  <c:v>18.Aug</c:v>
                </c:pt>
                <c:pt idx="35">
                  <c:v>19.Aug</c:v>
                </c:pt>
                <c:pt idx="36">
                  <c:v>22.Aug</c:v>
                </c:pt>
                <c:pt idx="37">
                  <c:v>23.Aug</c:v>
                </c:pt>
                <c:pt idx="38">
                  <c:v>24.Aug</c:v>
                </c:pt>
                <c:pt idx="39">
                  <c:v>25.Aug</c:v>
                </c:pt>
                <c:pt idx="40">
                  <c:v>26.Aug</c:v>
                </c:pt>
                <c:pt idx="41">
                  <c:v>29.Aug</c:v>
                </c:pt>
                <c:pt idx="42">
                  <c:v>30.Aug</c:v>
                </c:pt>
                <c:pt idx="43">
                  <c:v>31.Aug</c:v>
                </c:pt>
                <c:pt idx="44">
                  <c:v>01.Sep</c:v>
                </c:pt>
                <c:pt idx="45">
                  <c:v>02.Sep</c:v>
                </c:pt>
                <c:pt idx="46">
                  <c:v>06.Sep</c:v>
                </c:pt>
                <c:pt idx="47">
                  <c:v>07.Sep</c:v>
                </c:pt>
                <c:pt idx="48">
                  <c:v>08.Sep</c:v>
                </c:pt>
                <c:pt idx="49">
                  <c:v>09.Sep</c:v>
                </c:pt>
                <c:pt idx="50">
                  <c:v>12.Sep</c:v>
                </c:pt>
                <c:pt idx="51">
                  <c:v>13.Sep</c:v>
                </c:pt>
                <c:pt idx="52">
                  <c:v>14.Sep</c:v>
                </c:pt>
                <c:pt idx="53">
                  <c:v>15.Sep</c:v>
                </c:pt>
                <c:pt idx="54">
                  <c:v>16.Sep</c:v>
                </c:pt>
                <c:pt idx="55">
                  <c:v>19.Sep</c:v>
                </c:pt>
                <c:pt idx="56">
                  <c:v>20.Sep</c:v>
                </c:pt>
                <c:pt idx="57">
                  <c:v>21.Sep</c:v>
                </c:pt>
                <c:pt idx="58">
                  <c:v>22.Sep</c:v>
                </c:pt>
                <c:pt idx="59">
                  <c:v>23.Sep</c:v>
                </c:pt>
                <c:pt idx="60">
                  <c:v>26.Sep</c:v>
                </c:pt>
                <c:pt idx="61">
                  <c:v>27.Sep</c:v>
                </c:pt>
                <c:pt idx="62">
                  <c:v>28.Sep</c:v>
                </c:pt>
                <c:pt idx="63">
                  <c:v>29.Sep</c:v>
                </c:pt>
                <c:pt idx="64">
                  <c:v>30.Sep</c:v>
                </c:pt>
                <c:pt idx="65">
                  <c:v>03.Oct</c:v>
                </c:pt>
                <c:pt idx="66">
                  <c:v>04.Oct</c:v>
                </c:pt>
                <c:pt idx="67">
                  <c:v>05.Oct</c:v>
                </c:pt>
                <c:pt idx="68">
                  <c:v>06.Oct</c:v>
                </c:pt>
                <c:pt idx="69">
                  <c:v>07.Oct</c:v>
                </c:pt>
                <c:pt idx="70">
                  <c:v>10.Oct</c:v>
                </c:pt>
                <c:pt idx="71">
                  <c:v>11.Oct</c:v>
                </c:pt>
                <c:pt idx="72">
                  <c:v>12.Oct</c:v>
                </c:pt>
                <c:pt idx="73">
                  <c:v>13.Oct</c:v>
                </c:pt>
                <c:pt idx="74">
                  <c:v>14.Oct</c:v>
                </c:pt>
                <c:pt idx="75">
                  <c:v>17.Oct</c:v>
                </c:pt>
                <c:pt idx="76">
                  <c:v>18.Oct</c:v>
                </c:pt>
                <c:pt idx="77">
                  <c:v>19.Oct</c:v>
                </c:pt>
                <c:pt idx="78">
                  <c:v>20.Oct</c:v>
                </c:pt>
                <c:pt idx="79">
                  <c:v>21.Oct</c:v>
                </c:pt>
                <c:pt idx="80">
                  <c:v>24.Oct</c:v>
                </c:pt>
                <c:pt idx="81">
                  <c:v>25.Oct</c:v>
                </c:pt>
                <c:pt idx="82">
                  <c:v>26.Oct</c:v>
                </c:pt>
                <c:pt idx="83">
                  <c:v>27.Oct</c:v>
                </c:pt>
                <c:pt idx="84">
                  <c:v>28.Oct</c:v>
                </c:pt>
                <c:pt idx="85">
                  <c:v>31.Oct</c:v>
                </c:pt>
                <c:pt idx="86">
                  <c:v>01.Nov</c:v>
                </c:pt>
                <c:pt idx="87">
                  <c:v>02.Nov</c:v>
                </c:pt>
                <c:pt idx="88">
                  <c:v>03.Nov</c:v>
                </c:pt>
                <c:pt idx="89">
                  <c:v>04.Nov</c:v>
                </c:pt>
                <c:pt idx="90">
                  <c:v>07.Nov</c:v>
                </c:pt>
                <c:pt idx="91">
                  <c:v>08.Nov</c:v>
                </c:pt>
                <c:pt idx="92">
                  <c:v>09.Nov</c:v>
                </c:pt>
                <c:pt idx="93">
                  <c:v>10.Nov</c:v>
                </c:pt>
                <c:pt idx="94">
                  <c:v>11.Nov</c:v>
                </c:pt>
                <c:pt idx="95">
                  <c:v>14.Nov</c:v>
                </c:pt>
                <c:pt idx="96">
                  <c:v>15.Nov</c:v>
                </c:pt>
                <c:pt idx="97">
                  <c:v>16.Nov</c:v>
                </c:pt>
                <c:pt idx="98">
                  <c:v>17.Nov</c:v>
                </c:pt>
                <c:pt idx="99">
                  <c:v>18.Nov</c:v>
                </c:pt>
                <c:pt idx="100">
                  <c:v>21.Nov</c:v>
                </c:pt>
                <c:pt idx="101">
                  <c:v>22.Nov</c:v>
                </c:pt>
                <c:pt idx="102">
                  <c:v>23.Nov</c:v>
                </c:pt>
                <c:pt idx="103">
                  <c:v>25.Nov</c:v>
                </c:pt>
                <c:pt idx="104">
                  <c:v>28.Nov</c:v>
                </c:pt>
                <c:pt idx="105">
                  <c:v>29.Nov</c:v>
                </c:pt>
                <c:pt idx="106">
                  <c:v>30.Nov</c:v>
                </c:pt>
                <c:pt idx="107">
                  <c:v>01.Dec</c:v>
                </c:pt>
                <c:pt idx="108">
                  <c:v>02.Dec</c:v>
                </c:pt>
                <c:pt idx="109">
                  <c:v>05.Dec</c:v>
                </c:pt>
                <c:pt idx="110">
                  <c:v>06.Dec</c:v>
                </c:pt>
                <c:pt idx="111">
                  <c:v>07.Dec</c:v>
                </c:pt>
                <c:pt idx="112">
                  <c:v>08.Dec</c:v>
                </c:pt>
                <c:pt idx="113">
                  <c:v>09.Dec</c:v>
                </c:pt>
                <c:pt idx="114">
                  <c:v>12.Dec</c:v>
                </c:pt>
                <c:pt idx="115">
                  <c:v>13.Dec</c:v>
                </c:pt>
                <c:pt idx="116">
                  <c:v>14.Dec</c:v>
                </c:pt>
                <c:pt idx="117">
                  <c:v>15.Dec</c:v>
                </c:pt>
                <c:pt idx="118">
                  <c:v>16.Dec</c:v>
                </c:pt>
                <c:pt idx="119">
                  <c:v>19.Dec</c:v>
                </c:pt>
                <c:pt idx="120">
                  <c:v>20.Dec</c:v>
                </c:pt>
                <c:pt idx="121">
                  <c:v>21.Dec</c:v>
                </c:pt>
                <c:pt idx="122">
                  <c:v>22.Dec</c:v>
                </c:pt>
                <c:pt idx="123">
                  <c:v>23.Dec</c:v>
                </c:pt>
                <c:pt idx="124">
                  <c:v>27.Dec</c:v>
                </c:pt>
                <c:pt idx="125">
                  <c:v>28.Dec</c:v>
                </c:pt>
                <c:pt idx="126">
                  <c:v>29.Dec</c:v>
                </c:pt>
                <c:pt idx="127">
                  <c:v>30.Dec</c:v>
                </c:pt>
              </c:strCache>
            </c:strRef>
          </c:cat>
          <c:val>
            <c:numRef>
              <c:f>'WS1'!$B$5:$B$133</c:f>
              <c:numCache>
                <c:formatCode>General</c:formatCode>
                <c:ptCount val="128"/>
                <c:pt idx="0">
                  <c:v>94600500</c:v>
                </c:pt>
                <c:pt idx="1">
                  <c:v>74460300</c:v>
                </c:pt>
                <c:pt idx="2">
                  <c:v>84581100</c:v>
                </c:pt>
                <c:pt idx="3">
                  <c:v>71853600</c:v>
                </c:pt>
                <c:pt idx="4">
                  <c:v>81930600</c:v>
                </c:pt>
                <c:pt idx="5">
                  <c:v>101854200</c:v>
                </c:pt>
                <c:pt idx="6">
                  <c:v>99241200</c:v>
                </c:pt>
                <c:pt idx="7">
                  <c:v>87930900</c:v>
                </c:pt>
                <c:pt idx="8">
                  <c:v>97954500</c:v>
                </c:pt>
                <c:pt idx="9">
                  <c:v>78557400</c:v>
                </c:pt>
                <c:pt idx="10">
                  <c:v>69683100</c:v>
                </c:pt>
                <c:pt idx="11">
                  <c:v>82537500</c:v>
                </c:pt>
                <c:pt idx="12">
                  <c:v>80890200</c:v>
                </c:pt>
                <c:pt idx="13">
                  <c:v>88864200</c:v>
                </c:pt>
                <c:pt idx="14">
                  <c:v>142032300</c:v>
                </c:pt>
                <c:pt idx="15">
                  <c:v>103472700</c:v>
                </c:pt>
                <c:pt idx="16">
                  <c:v>64073400</c:v>
                </c:pt>
                <c:pt idx="17">
                  <c:v>66820800</c:v>
                </c:pt>
                <c:pt idx="18">
                  <c:v>88110000</c:v>
                </c:pt>
                <c:pt idx="19">
                  <c:v>84723000</c:v>
                </c:pt>
                <c:pt idx="20">
                  <c:v>95313000</c:v>
                </c:pt>
                <c:pt idx="21">
                  <c:v>117042900</c:v>
                </c:pt>
                <c:pt idx="22">
                  <c:v>95577600</c:v>
                </c:pt>
                <c:pt idx="23">
                  <c:v>80091000</c:v>
                </c:pt>
                <c:pt idx="24">
                  <c:v>72256200</c:v>
                </c:pt>
                <c:pt idx="25">
                  <c:v>113172900</c:v>
                </c:pt>
                <c:pt idx="26">
                  <c:v>98994000</c:v>
                </c:pt>
                <c:pt idx="27">
                  <c:v>86244600</c:v>
                </c:pt>
                <c:pt idx="28">
                  <c:v>94918800</c:v>
                </c:pt>
                <c:pt idx="29">
                  <c:v>70155000</c:v>
                </c:pt>
                <c:pt idx="30">
                  <c:v>79657200</c:v>
                </c:pt>
                <c:pt idx="31">
                  <c:v>89359200</c:v>
                </c:pt>
                <c:pt idx="32">
                  <c:v>88136400</c:v>
                </c:pt>
                <c:pt idx="33">
                  <c:v>68766000</c:v>
                </c:pt>
                <c:pt idx="34">
                  <c:v>47500500</c:v>
                </c:pt>
                <c:pt idx="35">
                  <c:v>61395300</c:v>
                </c:pt>
                <c:pt idx="36">
                  <c:v>55843200</c:v>
                </c:pt>
                <c:pt idx="37">
                  <c:v>63984900</c:v>
                </c:pt>
                <c:pt idx="38">
                  <c:v>57259800</c:v>
                </c:pt>
                <c:pt idx="39">
                  <c:v>53230000</c:v>
                </c:pt>
                <c:pt idx="40">
                  <c:v>57163900</c:v>
                </c:pt>
                <c:pt idx="41">
                  <c:v>41864700</c:v>
                </c:pt>
                <c:pt idx="42">
                  <c:v>50541800</c:v>
                </c:pt>
                <c:pt idx="43">
                  <c:v>52107300</c:v>
                </c:pt>
                <c:pt idx="44">
                  <c:v>54287000</c:v>
                </c:pt>
                <c:pt idx="45">
                  <c:v>50890100</c:v>
                </c:pt>
                <c:pt idx="46">
                  <c:v>55860000</c:v>
                </c:pt>
                <c:pt idx="47">
                  <c:v>50028900</c:v>
                </c:pt>
                <c:pt idx="48">
                  <c:v>53713100</c:v>
                </c:pt>
                <c:pt idx="49">
                  <c:v>54338100</c:v>
                </c:pt>
                <c:pt idx="50">
                  <c:v>48674600</c:v>
                </c:pt>
                <c:pt idx="51">
                  <c:v>68229600</c:v>
                </c:pt>
                <c:pt idx="52">
                  <c:v>72628700</c:v>
                </c:pt>
                <c:pt idx="53">
                  <c:v>64795500</c:v>
                </c:pt>
                <c:pt idx="54">
                  <c:v>87087800</c:v>
                </c:pt>
                <c:pt idx="55">
                  <c:v>60231200</c:v>
                </c:pt>
                <c:pt idx="56">
                  <c:v>61642800</c:v>
                </c:pt>
                <c:pt idx="57">
                  <c:v>62555700</c:v>
                </c:pt>
                <c:pt idx="58">
                  <c:v>70545400</c:v>
                </c:pt>
                <c:pt idx="59">
                  <c:v>63748400</c:v>
                </c:pt>
                <c:pt idx="60">
                  <c:v>58076900</c:v>
                </c:pt>
                <c:pt idx="61">
                  <c:v>61925200</c:v>
                </c:pt>
                <c:pt idx="62">
                  <c:v>54664800</c:v>
                </c:pt>
                <c:pt idx="63">
                  <c:v>77620600</c:v>
                </c:pt>
                <c:pt idx="64">
                  <c:v>67726600</c:v>
                </c:pt>
                <c:pt idx="65">
                  <c:v>98363500</c:v>
                </c:pt>
                <c:pt idx="66">
                  <c:v>109578500</c:v>
                </c:pt>
                <c:pt idx="67">
                  <c:v>86982700</c:v>
                </c:pt>
                <c:pt idx="68">
                  <c:v>69298400</c:v>
                </c:pt>
                <c:pt idx="69">
                  <c:v>83916800</c:v>
                </c:pt>
                <c:pt idx="70">
                  <c:v>67925000</c:v>
                </c:pt>
                <c:pt idx="71">
                  <c:v>77013200</c:v>
                </c:pt>
                <c:pt idx="72">
                  <c:v>66860700</c:v>
                </c:pt>
                <c:pt idx="73">
                  <c:v>91483000</c:v>
                </c:pt>
                <c:pt idx="74">
                  <c:v>94124500</c:v>
                </c:pt>
                <c:pt idx="75">
                  <c:v>79428800</c:v>
                </c:pt>
                <c:pt idx="76">
                  <c:v>75891900</c:v>
                </c:pt>
                <c:pt idx="77">
                  <c:v>66571500</c:v>
                </c:pt>
                <c:pt idx="78">
                  <c:v>117798100</c:v>
                </c:pt>
                <c:pt idx="79">
                  <c:v>75713800</c:v>
                </c:pt>
                <c:pt idx="80">
                  <c:v>100446800</c:v>
                </c:pt>
                <c:pt idx="81">
                  <c:v>96507900</c:v>
                </c:pt>
                <c:pt idx="82">
                  <c:v>85012500</c:v>
                </c:pt>
                <c:pt idx="83">
                  <c:v>61638800</c:v>
                </c:pt>
                <c:pt idx="84">
                  <c:v>69152400</c:v>
                </c:pt>
                <c:pt idx="85">
                  <c:v>61554300</c:v>
                </c:pt>
                <c:pt idx="86">
                  <c:v>62688800</c:v>
                </c:pt>
                <c:pt idx="87">
                  <c:v>63070300</c:v>
                </c:pt>
                <c:pt idx="88">
                  <c:v>56538800</c:v>
                </c:pt>
                <c:pt idx="89">
                  <c:v>98622200</c:v>
                </c:pt>
                <c:pt idx="90">
                  <c:v>93916500</c:v>
                </c:pt>
                <c:pt idx="91">
                  <c:v>128803400</c:v>
                </c:pt>
                <c:pt idx="92">
                  <c:v>127062700</c:v>
                </c:pt>
                <c:pt idx="93">
                  <c:v>132703000</c:v>
                </c:pt>
                <c:pt idx="94">
                  <c:v>114403600</c:v>
                </c:pt>
                <c:pt idx="95">
                  <c:v>92226600</c:v>
                </c:pt>
                <c:pt idx="96">
                  <c:v>91293800</c:v>
                </c:pt>
                <c:pt idx="97">
                  <c:v>66567600</c:v>
                </c:pt>
                <c:pt idx="98">
                  <c:v>64336000</c:v>
                </c:pt>
                <c:pt idx="99">
                  <c:v>76048900</c:v>
                </c:pt>
                <c:pt idx="100">
                  <c:v>92882700</c:v>
                </c:pt>
                <c:pt idx="101">
                  <c:v>78452300</c:v>
                </c:pt>
                <c:pt idx="102">
                  <c:v>109536700</c:v>
                </c:pt>
                <c:pt idx="103">
                  <c:v>50672700</c:v>
                </c:pt>
                <c:pt idx="104">
                  <c:v>92905200</c:v>
                </c:pt>
                <c:pt idx="105">
                  <c:v>83357100</c:v>
                </c:pt>
                <c:pt idx="106">
                  <c:v>109186400</c:v>
                </c:pt>
                <c:pt idx="107">
                  <c:v>80046200</c:v>
                </c:pt>
                <c:pt idx="108">
                  <c:v>73645900</c:v>
                </c:pt>
                <c:pt idx="109">
                  <c:v>93122700</c:v>
                </c:pt>
                <c:pt idx="110">
                  <c:v>92150800</c:v>
                </c:pt>
                <c:pt idx="111">
                  <c:v>84213300</c:v>
                </c:pt>
                <c:pt idx="112">
                  <c:v>97624500</c:v>
                </c:pt>
                <c:pt idx="113">
                  <c:v>104872300</c:v>
                </c:pt>
                <c:pt idx="114">
                  <c:v>109794500</c:v>
                </c:pt>
                <c:pt idx="115">
                  <c:v>175862700</c:v>
                </c:pt>
                <c:pt idx="116">
                  <c:v>140682300</c:v>
                </c:pt>
                <c:pt idx="117">
                  <c:v>122334500</c:v>
                </c:pt>
                <c:pt idx="118">
                  <c:v>139032200</c:v>
                </c:pt>
                <c:pt idx="119">
                  <c:v>139390600</c:v>
                </c:pt>
                <c:pt idx="120">
                  <c:v>159563300</c:v>
                </c:pt>
                <c:pt idx="121">
                  <c:v>145417400</c:v>
                </c:pt>
                <c:pt idx="122">
                  <c:v>210090300</c:v>
                </c:pt>
                <c:pt idx="123">
                  <c:v>166989700</c:v>
                </c:pt>
                <c:pt idx="124">
                  <c:v>208643400</c:v>
                </c:pt>
                <c:pt idx="125">
                  <c:v>221070500</c:v>
                </c:pt>
                <c:pt idx="126">
                  <c:v>221923300</c:v>
                </c:pt>
                <c:pt idx="127">
                  <c:v>157304500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2-A94D-AABF-0AD099AD2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8"/>
        <c:axId val="1137860143"/>
        <c:axId val="1137861791"/>
      </c:barChart>
      <c:dateAx>
        <c:axId val="1137860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1137861791"/>
        <c:crosses val="autoZero"/>
        <c:auto val="0"/>
        <c:lblOffset val="120"/>
        <c:baseTimeUnit val="days"/>
        <c:majorUnit val="18"/>
      </c:dateAx>
      <c:valAx>
        <c:axId val="11378617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1"/>
                    </a:solidFill>
                  </a:rPr>
                  <a:t>Volume</a:t>
                </a:r>
              </a:p>
            </c:rich>
          </c:tx>
          <c:layout>
            <c:manualLayout>
              <c:xMode val="edge"/>
              <c:yMode val="edge"/>
              <c:x val="2.0524403073097646E-2"/>
              <c:y val="0.4205314212149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113786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bg1"/>
                </a:solidFill>
              </a:rPr>
              <a:t>%</a:t>
            </a:r>
            <a:r>
              <a:rPr lang="en-US" sz="1800" b="1" baseline="0">
                <a:solidFill>
                  <a:schemeClr val="bg1"/>
                </a:solidFill>
              </a:rPr>
              <a:t> Difference between Daily Open and Close</a:t>
            </a:r>
            <a:endParaRPr lang="en-US" sz="18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890288713910761"/>
          <c:y val="3.5450516986706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E"/>
        </a:p>
      </c:txPr>
    </c:title>
    <c:autoTitleDeleted val="0"/>
    <c:plotArea>
      <c:layout>
        <c:manualLayout>
          <c:layoutTarget val="inner"/>
          <c:xMode val="edge"/>
          <c:yMode val="edge"/>
          <c:x val="8.5021872265966761E-2"/>
          <c:y val="0.15587410879400784"/>
          <c:w val="0.88696692325224058"/>
          <c:h val="0.7124967724676956"/>
        </c:manualLayout>
      </c:layout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Sheet6!$A$2:$A$129</c:f>
              <c:numCache>
                <c:formatCode>m/d/yy</c:formatCode>
                <c:ptCount val="128"/>
                <c:pt idx="0">
                  <c:v>44742</c:v>
                </c:pt>
                <c:pt idx="1">
                  <c:v>44743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44760</c:v>
                </c:pt>
                <c:pt idx="12">
                  <c:v>44761</c:v>
                </c:pt>
                <c:pt idx="13">
                  <c:v>44762</c:v>
                </c:pt>
                <c:pt idx="14">
                  <c:v>44763</c:v>
                </c:pt>
                <c:pt idx="15">
                  <c:v>44764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44774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44782</c:v>
                </c:pt>
                <c:pt idx="28">
                  <c:v>44783</c:v>
                </c:pt>
                <c:pt idx="29">
                  <c:v>44784</c:v>
                </c:pt>
                <c:pt idx="30">
                  <c:v>44785</c:v>
                </c:pt>
                <c:pt idx="31">
                  <c:v>44788</c:v>
                </c:pt>
                <c:pt idx="32">
                  <c:v>44789</c:v>
                </c:pt>
                <c:pt idx="33">
                  <c:v>44790</c:v>
                </c:pt>
                <c:pt idx="34">
                  <c:v>44791</c:v>
                </c:pt>
                <c:pt idx="35">
                  <c:v>44792</c:v>
                </c:pt>
                <c:pt idx="36">
                  <c:v>44795</c:v>
                </c:pt>
                <c:pt idx="37">
                  <c:v>44796</c:v>
                </c:pt>
                <c:pt idx="38">
                  <c:v>44797</c:v>
                </c:pt>
                <c:pt idx="39">
                  <c:v>44798</c:v>
                </c:pt>
                <c:pt idx="40">
                  <c:v>44799</c:v>
                </c:pt>
                <c:pt idx="41">
                  <c:v>44802</c:v>
                </c:pt>
                <c:pt idx="42">
                  <c:v>44803</c:v>
                </c:pt>
                <c:pt idx="43">
                  <c:v>44804</c:v>
                </c:pt>
                <c:pt idx="44">
                  <c:v>44805</c:v>
                </c:pt>
                <c:pt idx="45">
                  <c:v>44806</c:v>
                </c:pt>
                <c:pt idx="46">
                  <c:v>44810</c:v>
                </c:pt>
                <c:pt idx="47">
                  <c:v>44811</c:v>
                </c:pt>
                <c:pt idx="48">
                  <c:v>44812</c:v>
                </c:pt>
                <c:pt idx="49">
                  <c:v>44813</c:v>
                </c:pt>
                <c:pt idx="50">
                  <c:v>44816</c:v>
                </c:pt>
                <c:pt idx="51">
                  <c:v>44817</c:v>
                </c:pt>
                <c:pt idx="52">
                  <c:v>44818</c:v>
                </c:pt>
                <c:pt idx="53">
                  <c:v>44819</c:v>
                </c:pt>
                <c:pt idx="54">
                  <c:v>44820</c:v>
                </c:pt>
                <c:pt idx="55">
                  <c:v>44823</c:v>
                </c:pt>
                <c:pt idx="56">
                  <c:v>44824</c:v>
                </c:pt>
                <c:pt idx="57">
                  <c:v>44825</c:v>
                </c:pt>
                <c:pt idx="58">
                  <c:v>44826</c:v>
                </c:pt>
                <c:pt idx="59">
                  <c:v>44827</c:v>
                </c:pt>
                <c:pt idx="60">
                  <c:v>44830</c:v>
                </c:pt>
                <c:pt idx="61">
                  <c:v>44831</c:v>
                </c:pt>
                <c:pt idx="62">
                  <c:v>44832</c:v>
                </c:pt>
                <c:pt idx="63">
                  <c:v>44833</c:v>
                </c:pt>
                <c:pt idx="64">
                  <c:v>44834</c:v>
                </c:pt>
                <c:pt idx="65">
                  <c:v>44837</c:v>
                </c:pt>
                <c:pt idx="66">
                  <c:v>44838</c:v>
                </c:pt>
                <c:pt idx="67">
                  <c:v>44839</c:v>
                </c:pt>
                <c:pt idx="68">
                  <c:v>44840</c:v>
                </c:pt>
                <c:pt idx="69">
                  <c:v>44841</c:v>
                </c:pt>
                <c:pt idx="70">
                  <c:v>44844</c:v>
                </c:pt>
                <c:pt idx="71">
                  <c:v>44845</c:v>
                </c:pt>
                <c:pt idx="72">
                  <c:v>44846</c:v>
                </c:pt>
                <c:pt idx="73">
                  <c:v>44847</c:v>
                </c:pt>
                <c:pt idx="74">
                  <c:v>44848</c:v>
                </c:pt>
                <c:pt idx="75">
                  <c:v>44851</c:v>
                </c:pt>
                <c:pt idx="76">
                  <c:v>44852</c:v>
                </c:pt>
                <c:pt idx="77">
                  <c:v>44853</c:v>
                </c:pt>
                <c:pt idx="78">
                  <c:v>44854</c:v>
                </c:pt>
                <c:pt idx="79">
                  <c:v>44855</c:v>
                </c:pt>
                <c:pt idx="80">
                  <c:v>44858</c:v>
                </c:pt>
                <c:pt idx="81">
                  <c:v>44859</c:v>
                </c:pt>
                <c:pt idx="82">
                  <c:v>44860</c:v>
                </c:pt>
                <c:pt idx="83">
                  <c:v>44861</c:v>
                </c:pt>
                <c:pt idx="84">
                  <c:v>44862</c:v>
                </c:pt>
                <c:pt idx="85">
                  <c:v>44865</c:v>
                </c:pt>
                <c:pt idx="86">
                  <c:v>44866</c:v>
                </c:pt>
                <c:pt idx="87">
                  <c:v>44867</c:v>
                </c:pt>
                <c:pt idx="88">
                  <c:v>44868</c:v>
                </c:pt>
                <c:pt idx="89">
                  <c:v>44869</c:v>
                </c:pt>
                <c:pt idx="90">
                  <c:v>44872</c:v>
                </c:pt>
                <c:pt idx="91">
                  <c:v>44873</c:v>
                </c:pt>
                <c:pt idx="92">
                  <c:v>44874</c:v>
                </c:pt>
                <c:pt idx="93">
                  <c:v>44875</c:v>
                </c:pt>
                <c:pt idx="94">
                  <c:v>44876</c:v>
                </c:pt>
                <c:pt idx="95">
                  <c:v>44879</c:v>
                </c:pt>
                <c:pt idx="96">
                  <c:v>44880</c:v>
                </c:pt>
                <c:pt idx="97">
                  <c:v>44881</c:v>
                </c:pt>
                <c:pt idx="98">
                  <c:v>44882</c:v>
                </c:pt>
                <c:pt idx="99">
                  <c:v>44883</c:v>
                </c:pt>
                <c:pt idx="100">
                  <c:v>44886</c:v>
                </c:pt>
                <c:pt idx="101">
                  <c:v>44887</c:v>
                </c:pt>
                <c:pt idx="102">
                  <c:v>44888</c:v>
                </c:pt>
                <c:pt idx="103">
                  <c:v>44890</c:v>
                </c:pt>
                <c:pt idx="104">
                  <c:v>44893</c:v>
                </c:pt>
                <c:pt idx="105">
                  <c:v>44894</c:v>
                </c:pt>
                <c:pt idx="106">
                  <c:v>44895</c:v>
                </c:pt>
                <c:pt idx="107">
                  <c:v>44896</c:v>
                </c:pt>
                <c:pt idx="108">
                  <c:v>44897</c:v>
                </c:pt>
                <c:pt idx="109">
                  <c:v>44900</c:v>
                </c:pt>
                <c:pt idx="110">
                  <c:v>44901</c:v>
                </c:pt>
                <c:pt idx="111">
                  <c:v>44902</c:v>
                </c:pt>
                <c:pt idx="112">
                  <c:v>44903</c:v>
                </c:pt>
                <c:pt idx="113">
                  <c:v>44904</c:v>
                </c:pt>
                <c:pt idx="114">
                  <c:v>44907</c:v>
                </c:pt>
                <c:pt idx="115">
                  <c:v>44908</c:v>
                </c:pt>
                <c:pt idx="116">
                  <c:v>44909</c:v>
                </c:pt>
                <c:pt idx="117">
                  <c:v>44910</c:v>
                </c:pt>
                <c:pt idx="118">
                  <c:v>44911</c:v>
                </c:pt>
                <c:pt idx="119">
                  <c:v>44914</c:v>
                </c:pt>
                <c:pt idx="120">
                  <c:v>44915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44922</c:v>
                </c:pt>
                <c:pt idx="125">
                  <c:v>44923</c:v>
                </c:pt>
                <c:pt idx="126">
                  <c:v>44924</c:v>
                </c:pt>
                <c:pt idx="127">
                  <c:v>44925</c:v>
                </c:pt>
              </c:numCache>
            </c:numRef>
          </c:cat>
          <c:val>
            <c:numRef>
              <c:f>Sheet6!$B$2:$B$129</c:f>
              <c:numCache>
                <c:formatCode>General</c:formatCode>
                <c:ptCount val="128"/>
                <c:pt idx="0">
                  <c:v>-1.6332012300830629E-4</c:v>
                </c:pt>
                <c:pt idx="1">
                  <c:v>1.1600704845815398E-3</c:v>
                </c:pt>
                <c:pt idx="2">
                  <c:v>4.5141999999999988E-2</c:v>
                </c:pt>
                <c:pt idx="3">
                  <c:v>4.1309385741006184E-3</c:v>
                </c:pt>
                <c:pt idx="4">
                  <c:v>4.541440274807125E-2</c:v>
                </c:pt>
                <c:pt idx="5">
                  <c:v>3.4786828826120095E-2</c:v>
                </c:pt>
                <c:pt idx="6">
                  <c:v>-7.044728361445346E-2</c:v>
                </c:pt>
                <c:pt idx="7">
                  <c:v>-1.59455781906221E-2</c:v>
                </c:pt>
                <c:pt idx="8">
                  <c:v>5.1175135254988957E-2</c:v>
                </c:pt>
                <c:pt idx="9">
                  <c:v>1.4545425627516484E-2</c:v>
                </c:pt>
                <c:pt idx="10">
                  <c:v>2.7777499999999123E-4</c:v>
                </c:pt>
                <c:pt idx="11">
                  <c:v>-1.7923000918184259E-2</c:v>
                </c:pt>
                <c:pt idx="12">
                  <c:v>2.1632612244898109E-3</c:v>
                </c:pt>
                <c:pt idx="13">
                  <c:v>2.9040047841154522E-3</c:v>
                </c:pt>
                <c:pt idx="14">
                  <c:v>6.5070782899235277E-2</c:v>
                </c:pt>
                <c:pt idx="15">
                  <c:v>-1.4396690991250833E-2</c:v>
                </c:pt>
                <c:pt idx="16">
                  <c:v>-1.3898325662819979E-2</c:v>
                </c:pt>
                <c:pt idx="17">
                  <c:v>-2.8716577995181399E-2</c:v>
                </c:pt>
                <c:pt idx="18">
                  <c:v>4.1734616138392022E-2</c:v>
                </c:pt>
                <c:pt idx="19">
                  <c:v>2.975409274050616E-3</c:v>
                </c:pt>
                <c:pt idx="20">
                  <c:v>5.8603424641107522E-2</c:v>
                </c:pt>
                <c:pt idx="21">
                  <c:v>-1.3276832797728195E-2</c:v>
                </c:pt>
                <c:pt idx="22">
                  <c:v>2.2392073210763645E-2</c:v>
                </c:pt>
                <c:pt idx="23">
                  <c:v>7.8579245901638662E-3</c:v>
                </c:pt>
                <c:pt idx="24">
                  <c:v>-7.6098681672025778E-3</c:v>
                </c:pt>
                <c:pt idx="25">
                  <c:v>-4.7906959319422238E-2</c:v>
                </c:pt>
                <c:pt idx="26">
                  <c:v>-1.5514101694915268E-2</c:v>
                </c:pt>
                <c:pt idx="27">
                  <c:v>-2.3975717527238448E-2</c:v>
                </c:pt>
                <c:pt idx="28">
                  <c:v>-9.1226050356015432E-3</c:v>
                </c:pt>
                <c:pt idx="29">
                  <c:v>-3.3331826262276446E-2</c:v>
                </c:pt>
                <c:pt idx="30">
                  <c:v>3.6671500343781138E-2</c:v>
                </c:pt>
                <c:pt idx="31">
                  <c:v>2.4962416996254299E-2</c:v>
                </c:pt>
                <c:pt idx="32">
                  <c:v>-1.6374327833131967E-2</c:v>
                </c:pt>
                <c:pt idx="33">
                  <c:v>1.9776321405666764E-3</c:v>
                </c:pt>
                <c:pt idx="34">
                  <c:v>-1.0228774509803865E-2</c:v>
                </c:pt>
                <c:pt idx="35">
                  <c:v>-7.8038260869565581E-3</c:v>
                </c:pt>
                <c:pt idx="36">
                  <c:v>-6.8513486520125691E-3</c:v>
                </c:pt>
                <c:pt idx="37">
                  <c:v>1.7155404762750032E-2</c:v>
                </c:pt>
                <c:pt idx="38">
                  <c:v>-1.5682174594878187E-3</c:v>
                </c:pt>
                <c:pt idx="39">
                  <c:v>-2.0802944543075099E-2</c:v>
                </c:pt>
                <c:pt idx="40">
                  <c:v>-3.1402337423314393E-2</c:v>
                </c:pt>
                <c:pt idx="41">
                  <c:v>7.036099747089259E-3</c:v>
                </c:pt>
                <c:pt idx="42">
                  <c:v>-3.5328388427560857E-2</c:v>
                </c:pt>
                <c:pt idx="43">
                  <c:v>-1.7853360734326938E-2</c:v>
                </c:pt>
                <c:pt idx="44">
                  <c:v>1.6802469801277076E-2</c:v>
                </c:pt>
                <c:pt idx="45">
                  <c:v>-3.8638117655862066E-2</c:v>
                </c:pt>
                <c:pt idx="46">
                  <c:v>6.3811795682419516E-3</c:v>
                </c:pt>
                <c:pt idx="47">
                  <c:v>3.8813642501348049E-2</c:v>
                </c:pt>
                <c:pt idx="48">
                  <c:v>2.8297271025834663E-2</c:v>
                </c:pt>
                <c:pt idx="49">
                  <c:v>2.7462473490547146E-2</c:v>
                </c:pt>
                <c:pt idx="50">
                  <c:v>1.2303844066560635E-2</c:v>
                </c:pt>
                <c:pt idx="51">
                  <c:v>-2.6288460763847252E-3</c:v>
                </c:pt>
                <c:pt idx="52">
                  <c:v>3.5484517365333944E-2</c:v>
                </c:pt>
                <c:pt idx="53">
                  <c:v>6.3612400447142546E-3</c:v>
                </c:pt>
                <c:pt idx="54">
                  <c:v>1.2482965145504123E-2</c:v>
                </c:pt>
                <c:pt idx="55">
                  <c:v>2.9924393081067556E-2</c:v>
                </c:pt>
                <c:pt idx="56">
                  <c:v>5.9300999520366738E-3</c:v>
                </c:pt>
                <c:pt idx="57">
                  <c:v>-2.4295373775800867E-2</c:v>
                </c:pt>
                <c:pt idx="58">
                  <c:v>-3.758417115908283E-2</c:v>
                </c:pt>
                <c:pt idx="59">
                  <c:v>-2.741180935266949E-2</c:v>
                </c:pt>
                <c:pt idx="60">
                  <c:v>1.5377343192088683E-2</c:v>
                </c:pt>
                <c:pt idx="61">
                  <c:v>-3.1707793569726249E-3</c:v>
                </c:pt>
                <c:pt idx="62">
                  <c:v>1.6709097135856481E-2</c:v>
                </c:pt>
                <c:pt idx="63">
                  <c:v>-5.1457131438070111E-2</c:v>
                </c:pt>
                <c:pt idx="64">
                  <c:v>-3.381529289081977E-3</c:v>
                </c:pt>
                <c:pt idx="65">
                  <c:v>-4.754422789783893E-2</c:v>
                </c:pt>
                <c:pt idx="66">
                  <c:v>-4.31104096581448E-3</c:v>
                </c:pt>
                <c:pt idx="67">
                  <c:v>-1.7142145568387918E-2</c:v>
                </c:pt>
                <c:pt idx="68">
                  <c:v>-5.4710866566062824E-3</c:v>
                </c:pt>
                <c:pt idx="69">
                  <c:v>-4.6464883761093534E-2</c:v>
                </c:pt>
                <c:pt idx="70">
                  <c:v>-4.3316484183519169E-3</c:v>
                </c:pt>
                <c:pt idx="71">
                  <c:v>-2.0140289931753184E-2</c:v>
                </c:pt>
                <c:pt idx="72">
                  <c:v>8.8701201981133543E-3</c:v>
                </c:pt>
                <c:pt idx="73">
                  <c:v>6.4426297679890054E-2</c:v>
                </c:pt>
                <c:pt idx="74">
                  <c:v>-8.490688105233879E-2</c:v>
                </c:pt>
                <c:pt idx="75">
                  <c:v>4.4324953867238025E-2</c:v>
                </c:pt>
                <c:pt idx="76">
                  <c:v>-4.0566440087146001E-2</c:v>
                </c:pt>
                <c:pt idx="77">
                  <c:v>1.019103716754729E-2</c:v>
                </c:pt>
                <c:pt idx="78">
                  <c:v>-4.8012291377051526E-3</c:v>
                </c:pt>
                <c:pt idx="79">
                  <c:v>3.8852844093138689E-2</c:v>
                </c:pt>
                <c:pt idx="80">
                  <c:v>2.6382240867380769E-2</c:v>
                </c:pt>
                <c:pt idx="81">
                  <c:v>5.8638703703797063E-2</c:v>
                </c:pt>
                <c:pt idx="82">
                  <c:v>2.3883341582953719E-2</c:v>
                </c:pt>
                <c:pt idx="83">
                  <c:v>-2.0368228744079172E-2</c:v>
                </c:pt>
                <c:pt idx="84">
                  <c:v>1.3842103296595508E-2</c:v>
                </c:pt>
                <c:pt idx="85">
                  <c:v>5.9683937754243313E-3</c:v>
                </c:pt>
                <c:pt idx="86">
                  <c:v>-2.6618226533413031E-2</c:v>
                </c:pt>
                <c:pt idx="87">
                  <c:v>-4.8929381271039102E-2</c:v>
                </c:pt>
                <c:pt idx="88">
                  <c:v>1.8688479283267962E-2</c:v>
                </c:pt>
                <c:pt idx="89">
                  <c:v>-6.796947256146979E-2</c:v>
                </c:pt>
                <c:pt idx="90">
                  <c:v>-5.5451676648502493E-2</c:v>
                </c:pt>
                <c:pt idx="91">
                  <c:v>-1.4019178146187423E-2</c:v>
                </c:pt>
                <c:pt idx="92">
                  <c:v>-6.9137242211642899E-2</c:v>
                </c:pt>
                <c:pt idx="93">
                  <c:v>4.3180991359062599E-3</c:v>
                </c:pt>
                <c:pt idx="94">
                  <c:v>5.3602155913978475E-2</c:v>
                </c:pt>
                <c:pt idx="95">
                  <c:v>-9.4413392241253676E-3</c:v>
                </c:pt>
                <c:pt idx="96">
                  <c:v>-7.4535785314076269E-3</c:v>
                </c:pt>
                <c:pt idx="97">
                  <c:v>-2.3967401805843142E-2</c:v>
                </c:pt>
                <c:pt idx="98">
                  <c:v>-4.2944605889257102E-3</c:v>
                </c:pt>
                <c:pt idx="99">
                  <c:v>-2.6263177093815076E-2</c:v>
                </c:pt>
                <c:pt idx="100">
                  <c:v>-4.5379645878431296E-2</c:v>
                </c:pt>
                <c:pt idx="101">
                  <c:v>7.5905767778395973E-3</c:v>
                </c:pt>
                <c:pt idx="102">
                  <c:v>5.5481878271745375E-2</c:v>
                </c:pt>
                <c:pt idx="103">
                  <c:v>-1.1888020230066122E-2</c:v>
                </c:pt>
                <c:pt idx="104">
                  <c:v>1.6448048926781839E-2</c:v>
                </c:pt>
                <c:pt idx="105">
                  <c:v>-2.2487717647231748E-2</c:v>
                </c:pt>
                <c:pt idx="106">
                  <c:v>6.7258699067099123E-2</c:v>
                </c:pt>
                <c:pt idx="107">
                  <c:v>-1.2076339434987478E-2</c:v>
                </c:pt>
                <c:pt idx="108">
                  <c:v>1.6060079341224772E-2</c:v>
                </c:pt>
                <c:pt idx="109">
                  <c:v>-3.6898252355381612E-2</c:v>
                </c:pt>
                <c:pt idx="110">
                  <c:v>-7.7253834691237665E-3</c:v>
                </c:pt>
                <c:pt idx="111">
                  <c:v>-5.6562075396000772E-3</c:v>
                </c:pt>
                <c:pt idx="112">
                  <c:v>7.2009583136055256E-3</c:v>
                </c:pt>
                <c:pt idx="113">
                  <c:v>2.9970128393238055E-2</c:v>
                </c:pt>
                <c:pt idx="114">
                  <c:v>-4.7018732072047764E-2</c:v>
                </c:pt>
                <c:pt idx="115">
                  <c:v>-7.9601980888716756E-2</c:v>
                </c:pt>
                <c:pt idx="116">
                  <c:v>-1.5384596546310808E-2</c:v>
                </c:pt>
                <c:pt idx="117">
                  <c:v>2.7567752508240975E-2</c:v>
                </c:pt>
                <c:pt idx="118">
                  <c:v>-5.8945145696223597E-2</c:v>
                </c:pt>
                <c:pt idx="119">
                  <c:v>-2.6818214285714358E-2</c:v>
                </c:pt>
                <c:pt idx="120">
                  <c:v>-5.6487503119051631E-2</c:v>
                </c:pt>
                <c:pt idx="121">
                  <c:v>-1.2702662916683372E-2</c:v>
                </c:pt>
                <c:pt idx="122">
                  <c:v>-7.8308838235294123E-2</c:v>
                </c:pt>
                <c:pt idx="123">
                  <c:v>-2.5480738494561849E-2</c:v>
                </c:pt>
                <c:pt idx="124">
                  <c:v>-7.1489378723404259E-2</c:v>
                </c:pt>
                <c:pt idx="125">
                  <c:v>2.1386506957616774E-2</c:v>
                </c:pt>
                <c:pt idx="126">
                  <c:v>1.1878071367040962E-2</c:v>
                </c:pt>
                <c:pt idx="127">
                  <c:v>2.6927912303324281E-2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7-8A44-9D24-6A1FA6038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020783"/>
        <c:axId val="696758624"/>
      </c:lineChart>
      <c:dateAx>
        <c:axId val="30902078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696758624"/>
        <c:crosses val="autoZero"/>
        <c:auto val="0"/>
        <c:lblOffset val="100"/>
        <c:baseTimeUnit val="days"/>
      </c:dateAx>
      <c:valAx>
        <c:axId val="696758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30902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E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[Tesla Stock Dashboard.xlsx]WS1!PivotTable4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bg1"/>
                </a:solidFill>
              </a:rPr>
              <a:t>Volume</a:t>
            </a:r>
            <a:r>
              <a:rPr lang="en-GB" sz="1800" b="1" baseline="0">
                <a:solidFill>
                  <a:schemeClr val="bg1"/>
                </a:solidFill>
              </a:rPr>
              <a:t> per Day</a:t>
            </a:r>
            <a:endParaRPr lang="en-GB" sz="18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E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147086044624169"/>
          <c:y val="0.15292420684256572"/>
          <c:w val="0.77967920149221859"/>
          <c:h val="0.739478519132476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'WS1'!$B$4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'WS1'!$A$5:$A$133</c:f>
              <c:strCache>
                <c:ptCount val="128"/>
                <c:pt idx="0">
                  <c:v>30.Jun</c:v>
                </c:pt>
                <c:pt idx="1">
                  <c:v>01.Jul</c:v>
                </c:pt>
                <c:pt idx="2">
                  <c:v>05.Jul</c:v>
                </c:pt>
                <c:pt idx="3">
                  <c:v>06.Jul</c:v>
                </c:pt>
                <c:pt idx="4">
                  <c:v>07.Jul</c:v>
                </c:pt>
                <c:pt idx="5">
                  <c:v>08.Jul</c:v>
                </c:pt>
                <c:pt idx="6">
                  <c:v>11.Jul</c:v>
                </c:pt>
                <c:pt idx="7">
                  <c:v>12.Jul</c:v>
                </c:pt>
                <c:pt idx="8">
                  <c:v>13.Jul</c:v>
                </c:pt>
                <c:pt idx="9">
                  <c:v>14.Jul</c:v>
                </c:pt>
                <c:pt idx="10">
                  <c:v>15.Jul</c:v>
                </c:pt>
                <c:pt idx="11">
                  <c:v>18.Jul</c:v>
                </c:pt>
                <c:pt idx="12">
                  <c:v>19.Jul</c:v>
                </c:pt>
                <c:pt idx="13">
                  <c:v>20.Jul</c:v>
                </c:pt>
                <c:pt idx="14">
                  <c:v>21.Jul</c:v>
                </c:pt>
                <c:pt idx="15">
                  <c:v>22.Jul</c:v>
                </c:pt>
                <c:pt idx="16">
                  <c:v>25.Jul</c:v>
                </c:pt>
                <c:pt idx="17">
                  <c:v>26.Jul</c:v>
                </c:pt>
                <c:pt idx="18">
                  <c:v>27.Jul</c:v>
                </c:pt>
                <c:pt idx="19">
                  <c:v>28.Jul</c:v>
                </c:pt>
                <c:pt idx="20">
                  <c:v>29.Jul</c:v>
                </c:pt>
                <c:pt idx="21">
                  <c:v>01.Aug</c:v>
                </c:pt>
                <c:pt idx="22">
                  <c:v>02.Aug</c:v>
                </c:pt>
                <c:pt idx="23">
                  <c:v>03.Aug</c:v>
                </c:pt>
                <c:pt idx="24">
                  <c:v>04.Aug</c:v>
                </c:pt>
                <c:pt idx="25">
                  <c:v>05.Aug</c:v>
                </c:pt>
                <c:pt idx="26">
                  <c:v>08.Aug</c:v>
                </c:pt>
                <c:pt idx="27">
                  <c:v>09.Aug</c:v>
                </c:pt>
                <c:pt idx="28">
                  <c:v>10.Aug</c:v>
                </c:pt>
                <c:pt idx="29">
                  <c:v>11.Aug</c:v>
                </c:pt>
                <c:pt idx="30">
                  <c:v>12.Aug</c:v>
                </c:pt>
                <c:pt idx="31">
                  <c:v>15.Aug</c:v>
                </c:pt>
                <c:pt idx="32">
                  <c:v>16.Aug</c:v>
                </c:pt>
                <c:pt idx="33">
                  <c:v>17.Aug</c:v>
                </c:pt>
                <c:pt idx="34">
                  <c:v>18.Aug</c:v>
                </c:pt>
                <c:pt idx="35">
                  <c:v>19.Aug</c:v>
                </c:pt>
                <c:pt idx="36">
                  <c:v>22.Aug</c:v>
                </c:pt>
                <c:pt idx="37">
                  <c:v>23.Aug</c:v>
                </c:pt>
                <c:pt idx="38">
                  <c:v>24.Aug</c:v>
                </c:pt>
                <c:pt idx="39">
                  <c:v>25.Aug</c:v>
                </c:pt>
                <c:pt idx="40">
                  <c:v>26.Aug</c:v>
                </c:pt>
                <c:pt idx="41">
                  <c:v>29.Aug</c:v>
                </c:pt>
                <c:pt idx="42">
                  <c:v>30.Aug</c:v>
                </c:pt>
                <c:pt idx="43">
                  <c:v>31.Aug</c:v>
                </c:pt>
                <c:pt idx="44">
                  <c:v>01.Sep</c:v>
                </c:pt>
                <c:pt idx="45">
                  <c:v>02.Sep</c:v>
                </c:pt>
                <c:pt idx="46">
                  <c:v>06.Sep</c:v>
                </c:pt>
                <c:pt idx="47">
                  <c:v>07.Sep</c:v>
                </c:pt>
                <c:pt idx="48">
                  <c:v>08.Sep</c:v>
                </c:pt>
                <c:pt idx="49">
                  <c:v>09.Sep</c:v>
                </c:pt>
                <c:pt idx="50">
                  <c:v>12.Sep</c:v>
                </c:pt>
                <c:pt idx="51">
                  <c:v>13.Sep</c:v>
                </c:pt>
                <c:pt idx="52">
                  <c:v>14.Sep</c:v>
                </c:pt>
                <c:pt idx="53">
                  <c:v>15.Sep</c:v>
                </c:pt>
                <c:pt idx="54">
                  <c:v>16.Sep</c:v>
                </c:pt>
                <c:pt idx="55">
                  <c:v>19.Sep</c:v>
                </c:pt>
                <c:pt idx="56">
                  <c:v>20.Sep</c:v>
                </c:pt>
                <c:pt idx="57">
                  <c:v>21.Sep</c:v>
                </c:pt>
                <c:pt idx="58">
                  <c:v>22.Sep</c:v>
                </c:pt>
                <c:pt idx="59">
                  <c:v>23.Sep</c:v>
                </c:pt>
                <c:pt idx="60">
                  <c:v>26.Sep</c:v>
                </c:pt>
                <c:pt idx="61">
                  <c:v>27.Sep</c:v>
                </c:pt>
                <c:pt idx="62">
                  <c:v>28.Sep</c:v>
                </c:pt>
                <c:pt idx="63">
                  <c:v>29.Sep</c:v>
                </c:pt>
                <c:pt idx="64">
                  <c:v>30.Sep</c:v>
                </c:pt>
                <c:pt idx="65">
                  <c:v>03.Oct</c:v>
                </c:pt>
                <c:pt idx="66">
                  <c:v>04.Oct</c:v>
                </c:pt>
                <c:pt idx="67">
                  <c:v>05.Oct</c:v>
                </c:pt>
                <c:pt idx="68">
                  <c:v>06.Oct</c:v>
                </c:pt>
                <c:pt idx="69">
                  <c:v>07.Oct</c:v>
                </c:pt>
                <c:pt idx="70">
                  <c:v>10.Oct</c:v>
                </c:pt>
                <c:pt idx="71">
                  <c:v>11.Oct</c:v>
                </c:pt>
                <c:pt idx="72">
                  <c:v>12.Oct</c:v>
                </c:pt>
                <c:pt idx="73">
                  <c:v>13.Oct</c:v>
                </c:pt>
                <c:pt idx="74">
                  <c:v>14.Oct</c:v>
                </c:pt>
                <c:pt idx="75">
                  <c:v>17.Oct</c:v>
                </c:pt>
                <c:pt idx="76">
                  <c:v>18.Oct</c:v>
                </c:pt>
                <c:pt idx="77">
                  <c:v>19.Oct</c:v>
                </c:pt>
                <c:pt idx="78">
                  <c:v>20.Oct</c:v>
                </c:pt>
                <c:pt idx="79">
                  <c:v>21.Oct</c:v>
                </c:pt>
                <c:pt idx="80">
                  <c:v>24.Oct</c:v>
                </c:pt>
                <c:pt idx="81">
                  <c:v>25.Oct</c:v>
                </c:pt>
                <c:pt idx="82">
                  <c:v>26.Oct</c:v>
                </c:pt>
                <c:pt idx="83">
                  <c:v>27.Oct</c:v>
                </c:pt>
                <c:pt idx="84">
                  <c:v>28.Oct</c:v>
                </c:pt>
                <c:pt idx="85">
                  <c:v>31.Oct</c:v>
                </c:pt>
                <c:pt idx="86">
                  <c:v>01.Nov</c:v>
                </c:pt>
                <c:pt idx="87">
                  <c:v>02.Nov</c:v>
                </c:pt>
                <c:pt idx="88">
                  <c:v>03.Nov</c:v>
                </c:pt>
                <c:pt idx="89">
                  <c:v>04.Nov</c:v>
                </c:pt>
                <c:pt idx="90">
                  <c:v>07.Nov</c:v>
                </c:pt>
                <c:pt idx="91">
                  <c:v>08.Nov</c:v>
                </c:pt>
                <c:pt idx="92">
                  <c:v>09.Nov</c:v>
                </c:pt>
                <c:pt idx="93">
                  <c:v>10.Nov</c:v>
                </c:pt>
                <c:pt idx="94">
                  <c:v>11.Nov</c:v>
                </c:pt>
                <c:pt idx="95">
                  <c:v>14.Nov</c:v>
                </c:pt>
                <c:pt idx="96">
                  <c:v>15.Nov</c:v>
                </c:pt>
                <c:pt idx="97">
                  <c:v>16.Nov</c:v>
                </c:pt>
                <c:pt idx="98">
                  <c:v>17.Nov</c:v>
                </c:pt>
                <c:pt idx="99">
                  <c:v>18.Nov</c:v>
                </c:pt>
                <c:pt idx="100">
                  <c:v>21.Nov</c:v>
                </c:pt>
                <c:pt idx="101">
                  <c:v>22.Nov</c:v>
                </c:pt>
                <c:pt idx="102">
                  <c:v>23.Nov</c:v>
                </c:pt>
                <c:pt idx="103">
                  <c:v>25.Nov</c:v>
                </c:pt>
                <c:pt idx="104">
                  <c:v>28.Nov</c:v>
                </c:pt>
                <c:pt idx="105">
                  <c:v>29.Nov</c:v>
                </c:pt>
                <c:pt idx="106">
                  <c:v>30.Nov</c:v>
                </c:pt>
                <c:pt idx="107">
                  <c:v>01.Dec</c:v>
                </c:pt>
                <c:pt idx="108">
                  <c:v>02.Dec</c:v>
                </c:pt>
                <c:pt idx="109">
                  <c:v>05.Dec</c:v>
                </c:pt>
                <c:pt idx="110">
                  <c:v>06.Dec</c:v>
                </c:pt>
                <c:pt idx="111">
                  <c:v>07.Dec</c:v>
                </c:pt>
                <c:pt idx="112">
                  <c:v>08.Dec</c:v>
                </c:pt>
                <c:pt idx="113">
                  <c:v>09.Dec</c:v>
                </c:pt>
                <c:pt idx="114">
                  <c:v>12.Dec</c:v>
                </c:pt>
                <c:pt idx="115">
                  <c:v>13.Dec</c:v>
                </c:pt>
                <c:pt idx="116">
                  <c:v>14.Dec</c:v>
                </c:pt>
                <c:pt idx="117">
                  <c:v>15.Dec</c:v>
                </c:pt>
                <c:pt idx="118">
                  <c:v>16.Dec</c:v>
                </c:pt>
                <c:pt idx="119">
                  <c:v>19.Dec</c:v>
                </c:pt>
                <c:pt idx="120">
                  <c:v>20.Dec</c:v>
                </c:pt>
                <c:pt idx="121">
                  <c:v>21.Dec</c:v>
                </c:pt>
                <c:pt idx="122">
                  <c:v>22.Dec</c:v>
                </c:pt>
                <c:pt idx="123">
                  <c:v>23.Dec</c:v>
                </c:pt>
                <c:pt idx="124">
                  <c:v>27.Dec</c:v>
                </c:pt>
                <c:pt idx="125">
                  <c:v>28.Dec</c:v>
                </c:pt>
                <c:pt idx="126">
                  <c:v>29.Dec</c:v>
                </c:pt>
                <c:pt idx="127">
                  <c:v>30.Dec</c:v>
                </c:pt>
              </c:strCache>
            </c:strRef>
          </c:cat>
          <c:val>
            <c:numRef>
              <c:f>'WS1'!$B$5:$B$133</c:f>
              <c:numCache>
                <c:formatCode>General</c:formatCode>
                <c:ptCount val="128"/>
                <c:pt idx="0">
                  <c:v>94600500</c:v>
                </c:pt>
                <c:pt idx="1">
                  <c:v>74460300</c:v>
                </c:pt>
                <c:pt idx="2">
                  <c:v>84581100</c:v>
                </c:pt>
                <c:pt idx="3">
                  <c:v>71853600</c:v>
                </c:pt>
                <c:pt idx="4">
                  <c:v>81930600</c:v>
                </c:pt>
                <c:pt idx="5">
                  <c:v>101854200</c:v>
                </c:pt>
                <c:pt idx="6">
                  <c:v>99241200</c:v>
                </c:pt>
                <c:pt idx="7">
                  <c:v>87930900</c:v>
                </c:pt>
                <c:pt idx="8">
                  <c:v>97954500</c:v>
                </c:pt>
                <c:pt idx="9">
                  <c:v>78557400</c:v>
                </c:pt>
                <c:pt idx="10">
                  <c:v>69683100</c:v>
                </c:pt>
                <c:pt idx="11">
                  <c:v>82537500</c:v>
                </c:pt>
                <c:pt idx="12">
                  <c:v>80890200</c:v>
                </c:pt>
                <c:pt idx="13">
                  <c:v>88864200</c:v>
                </c:pt>
                <c:pt idx="14">
                  <c:v>142032300</c:v>
                </c:pt>
                <c:pt idx="15">
                  <c:v>103472700</c:v>
                </c:pt>
                <c:pt idx="16">
                  <c:v>64073400</c:v>
                </c:pt>
                <c:pt idx="17">
                  <c:v>66820800</c:v>
                </c:pt>
                <c:pt idx="18">
                  <c:v>88110000</c:v>
                </c:pt>
                <c:pt idx="19">
                  <c:v>84723000</c:v>
                </c:pt>
                <c:pt idx="20">
                  <c:v>95313000</c:v>
                </c:pt>
                <c:pt idx="21">
                  <c:v>117042900</c:v>
                </c:pt>
                <c:pt idx="22">
                  <c:v>95577600</c:v>
                </c:pt>
                <c:pt idx="23">
                  <c:v>80091000</c:v>
                </c:pt>
                <c:pt idx="24">
                  <c:v>72256200</c:v>
                </c:pt>
                <c:pt idx="25">
                  <c:v>113172900</c:v>
                </c:pt>
                <c:pt idx="26">
                  <c:v>98994000</c:v>
                </c:pt>
                <c:pt idx="27">
                  <c:v>86244600</c:v>
                </c:pt>
                <c:pt idx="28">
                  <c:v>94918800</c:v>
                </c:pt>
                <c:pt idx="29">
                  <c:v>70155000</c:v>
                </c:pt>
                <c:pt idx="30">
                  <c:v>79657200</c:v>
                </c:pt>
                <c:pt idx="31">
                  <c:v>89359200</c:v>
                </c:pt>
                <c:pt idx="32">
                  <c:v>88136400</c:v>
                </c:pt>
                <c:pt idx="33">
                  <c:v>68766000</c:v>
                </c:pt>
                <c:pt idx="34">
                  <c:v>47500500</c:v>
                </c:pt>
                <c:pt idx="35">
                  <c:v>61395300</c:v>
                </c:pt>
                <c:pt idx="36">
                  <c:v>55843200</c:v>
                </c:pt>
                <c:pt idx="37">
                  <c:v>63984900</c:v>
                </c:pt>
                <c:pt idx="38">
                  <c:v>57259800</c:v>
                </c:pt>
                <c:pt idx="39">
                  <c:v>53230000</c:v>
                </c:pt>
                <c:pt idx="40">
                  <c:v>57163900</c:v>
                </c:pt>
                <c:pt idx="41">
                  <c:v>41864700</c:v>
                </c:pt>
                <c:pt idx="42">
                  <c:v>50541800</c:v>
                </c:pt>
                <c:pt idx="43">
                  <c:v>52107300</c:v>
                </c:pt>
                <c:pt idx="44">
                  <c:v>54287000</c:v>
                </c:pt>
                <c:pt idx="45">
                  <c:v>50890100</c:v>
                </c:pt>
                <c:pt idx="46">
                  <c:v>55860000</c:v>
                </c:pt>
                <c:pt idx="47">
                  <c:v>50028900</c:v>
                </c:pt>
                <c:pt idx="48">
                  <c:v>53713100</c:v>
                </c:pt>
                <c:pt idx="49">
                  <c:v>54338100</c:v>
                </c:pt>
                <c:pt idx="50">
                  <c:v>48674600</c:v>
                </c:pt>
                <c:pt idx="51">
                  <c:v>68229600</c:v>
                </c:pt>
                <c:pt idx="52">
                  <c:v>72628700</c:v>
                </c:pt>
                <c:pt idx="53">
                  <c:v>64795500</c:v>
                </c:pt>
                <c:pt idx="54">
                  <c:v>87087800</c:v>
                </c:pt>
                <c:pt idx="55">
                  <c:v>60231200</c:v>
                </c:pt>
                <c:pt idx="56">
                  <c:v>61642800</c:v>
                </c:pt>
                <c:pt idx="57">
                  <c:v>62555700</c:v>
                </c:pt>
                <c:pt idx="58">
                  <c:v>70545400</c:v>
                </c:pt>
                <c:pt idx="59">
                  <c:v>63748400</c:v>
                </c:pt>
                <c:pt idx="60">
                  <c:v>58076900</c:v>
                </c:pt>
                <c:pt idx="61">
                  <c:v>61925200</c:v>
                </c:pt>
                <c:pt idx="62">
                  <c:v>54664800</c:v>
                </c:pt>
                <c:pt idx="63">
                  <c:v>77620600</c:v>
                </c:pt>
                <c:pt idx="64">
                  <c:v>67726600</c:v>
                </c:pt>
                <c:pt idx="65">
                  <c:v>98363500</c:v>
                </c:pt>
                <c:pt idx="66">
                  <c:v>109578500</c:v>
                </c:pt>
                <c:pt idx="67">
                  <c:v>86982700</c:v>
                </c:pt>
                <c:pt idx="68">
                  <c:v>69298400</c:v>
                </c:pt>
                <c:pt idx="69">
                  <c:v>83916800</c:v>
                </c:pt>
                <c:pt idx="70">
                  <c:v>67925000</c:v>
                </c:pt>
                <c:pt idx="71">
                  <c:v>77013200</c:v>
                </c:pt>
                <c:pt idx="72">
                  <c:v>66860700</c:v>
                </c:pt>
                <c:pt idx="73">
                  <c:v>91483000</c:v>
                </c:pt>
                <c:pt idx="74">
                  <c:v>94124500</c:v>
                </c:pt>
                <c:pt idx="75">
                  <c:v>79428800</c:v>
                </c:pt>
                <c:pt idx="76">
                  <c:v>75891900</c:v>
                </c:pt>
                <c:pt idx="77">
                  <c:v>66571500</c:v>
                </c:pt>
                <c:pt idx="78">
                  <c:v>117798100</c:v>
                </c:pt>
                <c:pt idx="79">
                  <c:v>75713800</c:v>
                </c:pt>
                <c:pt idx="80">
                  <c:v>100446800</c:v>
                </c:pt>
                <c:pt idx="81">
                  <c:v>96507900</c:v>
                </c:pt>
                <c:pt idx="82">
                  <c:v>85012500</c:v>
                </c:pt>
                <c:pt idx="83">
                  <c:v>61638800</c:v>
                </c:pt>
                <c:pt idx="84">
                  <c:v>69152400</c:v>
                </c:pt>
                <c:pt idx="85">
                  <c:v>61554300</c:v>
                </c:pt>
                <c:pt idx="86">
                  <c:v>62688800</c:v>
                </c:pt>
                <c:pt idx="87">
                  <c:v>63070300</c:v>
                </c:pt>
                <c:pt idx="88">
                  <c:v>56538800</c:v>
                </c:pt>
                <c:pt idx="89">
                  <c:v>98622200</c:v>
                </c:pt>
                <c:pt idx="90">
                  <c:v>93916500</c:v>
                </c:pt>
                <c:pt idx="91">
                  <c:v>128803400</c:v>
                </c:pt>
                <c:pt idx="92">
                  <c:v>127062700</c:v>
                </c:pt>
                <c:pt idx="93">
                  <c:v>132703000</c:v>
                </c:pt>
                <c:pt idx="94">
                  <c:v>114403600</c:v>
                </c:pt>
                <c:pt idx="95">
                  <c:v>92226600</c:v>
                </c:pt>
                <c:pt idx="96">
                  <c:v>91293800</c:v>
                </c:pt>
                <c:pt idx="97">
                  <c:v>66567600</c:v>
                </c:pt>
                <c:pt idx="98">
                  <c:v>64336000</c:v>
                </c:pt>
                <c:pt idx="99">
                  <c:v>76048900</c:v>
                </c:pt>
                <c:pt idx="100">
                  <c:v>92882700</c:v>
                </c:pt>
                <c:pt idx="101">
                  <c:v>78452300</c:v>
                </c:pt>
                <c:pt idx="102">
                  <c:v>109536700</c:v>
                </c:pt>
                <c:pt idx="103">
                  <c:v>50672700</c:v>
                </c:pt>
                <c:pt idx="104">
                  <c:v>92905200</c:v>
                </c:pt>
                <c:pt idx="105">
                  <c:v>83357100</c:v>
                </c:pt>
                <c:pt idx="106">
                  <c:v>109186400</c:v>
                </c:pt>
                <c:pt idx="107">
                  <c:v>80046200</c:v>
                </c:pt>
                <c:pt idx="108">
                  <c:v>73645900</c:v>
                </c:pt>
                <c:pt idx="109">
                  <c:v>93122700</c:v>
                </c:pt>
                <c:pt idx="110">
                  <c:v>92150800</c:v>
                </c:pt>
                <c:pt idx="111">
                  <c:v>84213300</c:v>
                </c:pt>
                <c:pt idx="112">
                  <c:v>97624500</c:v>
                </c:pt>
                <c:pt idx="113">
                  <c:v>104872300</c:v>
                </c:pt>
                <c:pt idx="114">
                  <c:v>109794500</c:v>
                </c:pt>
                <c:pt idx="115">
                  <c:v>175862700</c:v>
                </c:pt>
                <c:pt idx="116">
                  <c:v>140682300</c:v>
                </c:pt>
                <c:pt idx="117">
                  <c:v>122334500</c:v>
                </c:pt>
                <c:pt idx="118">
                  <c:v>139032200</c:v>
                </c:pt>
                <c:pt idx="119">
                  <c:v>139390600</c:v>
                </c:pt>
                <c:pt idx="120">
                  <c:v>159563300</c:v>
                </c:pt>
                <c:pt idx="121">
                  <c:v>145417400</c:v>
                </c:pt>
                <c:pt idx="122">
                  <c:v>210090300</c:v>
                </c:pt>
                <c:pt idx="123">
                  <c:v>166989700</c:v>
                </c:pt>
                <c:pt idx="124">
                  <c:v>208643400</c:v>
                </c:pt>
                <c:pt idx="125">
                  <c:v>221070500</c:v>
                </c:pt>
                <c:pt idx="126">
                  <c:v>221923300</c:v>
                </c:pt>
                <c:pt idx="127">
                  <c:v>157304500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3-BB40-81C7-6F00F885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8"/>
        <c:axId val="1137860143"/>
        <c:axId val="1137861791"/>
      </c:barChart>
      <c:dateAx>
        <c:axId val="1137860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1137861791"/>
        <c:crosses val="autoZero"/>
        <c:auto val="0"/>
        <c:lblOffset val="120"/>
        <c:baseTimeUnit val="days"/>
        <c:majorUnit val="18"/>
      </c:dateAx>
      <c:valAx>
        <c:axId val="11378617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1"/>
                    </a:solidFill>
                  </a:rPr>
                  <a:t>Volume</a:t>
                </a:r>
              </a:p>
            </c:rich>
          </c:tx>
          <c:layout>
            <c:manualLayout>
              <c:xMode val="edge"/>
              <c:yMode val="edge"/>
              <c:x val="2.0524412296564196E-2"/>
              <c:y val="0.46235644886494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113786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bg1"/>
                </a:solidFill>
              </a:rPr>
              <a:t>%</a:t>
            </a:r>
            <a:r>
              <a:rPr lang="en-US" sz="1800" b="1" baseline="0">
                <a:solidFill>
                  <a:schemeClr val="bg1"/>
                </a:solidFill>
              </a:rPr>
              <a:t> Difference between Daily Open and Close</a:t>
            </a:r>
            <a:endParaRPr lang="en-US" sz="18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890288713910761"/>
          <c:y val="3.5450516986706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E"/>
        </a:p>
      </c:txPr>
    </c:title>
    <c:autoTitleDeleted val="0"/>
    <c:plotArea>
      <c:layout>
        <c:manualLayout>
          <c:layoutTarget val="inner"/>
          <c:xMode val="edge"/>
          <c:yMode val="edge"/>
          <c:x val="8.5021872265966761E-2"/>
          <c:y val="0.15587410879400784"/>
          <c:w val="0.88696692325224058"/>
          <c:h val="0.7124967724676956"/>
        </c:manualLayout>
      </c:layout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Sheet6!$A$2:$A$129</c:f>
              <c:numCache>
                <c:formatCode>m/d/yy</c:formatCode>
                <c:ptCount val="128"/>
                <c:pt idx="0">
                  <c:v>44742</c:v>
                </c:pt>
                <c:pt idx="1">
                  <c:v>44743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44760</c:v>
                </c:pt>
                <c:pt idx="12">
                  <c:v>44761</c:v>
                </c:pt>
                <c:pt idx="13">
                  <c:v>44762</c:v>
                </c:pt>
                <c:pt idx="14">
                  <c:v>44763</c:v>
                </c:pt>
                <c:pt idx="15">
                  <c:v>44764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44774</c:v>
                </c:pt>
                <c:pt idx="22">
                  <c:v>44775</c:v>
                </c:pt>
                <c:pt idx="23">
                  <c:v>44776</c:v>
                </c:pt>
                <c:pt idx="24">
                  <c:v>44777</c:v>
                </c:pt>
                <c:pt idx="25">
                  <c:v>44778</c:v>
                </c:pt>
                <c:pt idx="26">
                  <c:v>44781</c:v>
                </c:pt>
                <c:pt idx="27">
                  <c:v>44782</c:v>
                </c:pt>
                <c:pt idx="28">
                  <c:v>44783</c:v>
                </c:pt>
                <c:pt idx="29">
                  <c:v>44784</c:v>
                </c:pt>
                <c:pt idx="30">
                  <c:v>44785</c:v>
                </c:pt>
                <c:pt idx="31">
                  <c:v>44788</c:v>
                </c:pt>
                <c:pt idx="32">
                  <c:v>44789</c:v>
                </c:pt>
                <c:pt idx="33">
                  <c:v>44790</c:v>
                </c:pt>
                <c:pt idx="34">
                  <c:v>44791</c:v>
                </c:pt>
                <c:pt idx="35">
                  <c:v>44792</c:v>
                </c:pt>
                <c:pt idx="36">
                  <c:v>44795</c:v>
                </c:pt>
                <c:pt idx="37">
                  <c:v>44796</c:v>
                </c:pt>
                <c:pt idx="38">
                  <c:v>44797</c:v>
                </c:pt>
                <c:pt idx="39">
                  <c:v>44798</c:v>
                </c:pt>
                <c:pt idx="40">
                  <c:v>44799</c:v>
                </c:pt>
                <c:pt idx="41">
                  <c:v>44802</c:v>
                </c:pt>
                <c:pt idx="42">
                  <c:v>44803</c:v>
                </c:pt>
                <c:pt idx="43">
                  <c:v>44804</c:v>
                </c:pt>
                <c:pt idx="44">
                  <c:v>44805</c:v>
                </c:pt>
                <c:pt idx="45">
                  <c:v>44806</c:v>
                </c:pt>
                <c:pt idx="46">
                  <c:v>44810</c:v>
                </c:pt>
                <c:pt idx="47">
                  <c:v>44811</c:v>
                </c:pt>
                <c:pt idx="48">
                  <c:v>44812</c:v>
                </c:pt>
                <c:pt idx="49">
                  <c:v>44813</c:v>
                </c:pt>
                <c:pt idx="50">
                  <c:v>44816</c:v>
                </c:pt>
                <c:pt idx="51">
                  <c:v>44817</c:v>
                </c:pt>
                <c:pt idx="52">
                  <c:v>44818</c:v>
                </c:pt>
                <c:pt idx="53">
                  <c:v>44819</c:v>
                </c:pt>
                <c:pt idx="54">
                  <c:v>44820</c:v>
                </c:pt>
                <c:pt idx="55">
                  <c:v>44823</c:v>
                </c:pt>
                <c:pt idx="56">
                  <c:v>44824</c:v>
                </c:pt>
                <c:pt idx="57">
                  <c:v>44825</c:v>
                </c:pt>
                <c:pt idx="58">
                  <c:v>44826</c:v>
                </c:pt>
                <c:pt idx="59">
                  <c:v>44827</c:v>
                </c:pt>
                <c:pt idx="60">
                  <c:v>44830</c:v>
                </c:pt>
                <c:pt idx="61">
                  <c:v>44831</c:v>
                </c:pt>
                <c:pt idx="62">
                  <c:v>44832</c:v>
                </c:pt>
                <c:pt idx="63">
                  <c:v>44833</c:v>
                </c:pt>
                <c:pt idx="64">
                  <c:v>44834</c:v>
                </c:pt>
                <c:pt idx="65">
                  <c:v>44837</c:v>
                </c:pt>
                <c:pt idx="66">
                  <c:v>44838</c:v>
                </c:pt>
                <c:pt idx="67">
                  <c:v>44839</c:v>
                </c:pt>
                <c:pt idx="68">
                  <c:v>44840</c:v>
                </c:pt>
                <c:pt idx="69">
                  <c:v>44841</c:v>
                </c:pt>
                <c:pt idx="70">
                  <c:v>44844</c:v>
                </c:pt>
                <c:pt idx="71">
                  <c:v>44845</c:v>
                </c:pt>
                <c:pt idx="72">
                  <c:v>44846</c:v>
                </c:pt>
                <c:pt idx="73">
                  <c:v>44847</c:v>
                </c:pt>
                <c:pt idx="74">
                  <c:v>44848</c:v>
                </c:pt>
                <c:pt idx="75">
                  <c:v>44851</c:v>
                </c:pt>
                <c:pt idx="76">
                  <c:v>44852</c:v>
                </c:pt>
                <c:pt idx="77">
                  <c:v>44853</c:v>
                </c:pt>
                <c:pt idx="78">
                  <c:v>44854</c:v>
                </c:pt>
                <c:pt idx="79">
                  <c:v>44855</c:v>
                </c:pt>
                <c:pt idx="80">
                  <c:v>44858</c:v>
                </c:pt>
                <c:pt idx="81">
                  <c:v>44859</c:v>
                </c:pt>
                <c:pt idx="82">
                  <c:v>44860</c:v>
                </c:pt>
                <c:pt idx="83">
                  <c:v>44861</c:v>
                </c:pt>
                <c:pt idx="84">
                  <c:v>44862</c:v>
                </c:pt>
                <c:pt idx="85">
                  <c:v>44865</c:v>
                </c:pt>
                <c:pt idx="86">
                  <c:v>44866</c:v>
                </c:pt>
                <c:pt idx="87">
                  <c:v>44867</c:v>
                </c:pt>
                <c:pt idx="88">
                  <c:v>44868</c:v>
                </c:pt>
                <c:pt idx="89">
                  <c:v>44869</c:v>
                </c:pt>
                <c:pt idx="90">
                  <c:v>44872</c:v>
                </c:pt>
                <c:pt idx="91">
                  <c:v>44873</c:v>
                </c:pt>
                <c:pt idx="92">
                  <c:v>44874</c:v>
                </c:pt>
                <c:pt idx="93">
                  <c:v>44875</c:v>
                </c:pt>
                <c:pt idx="94">
                  <c:v>44876</c:v>
                </c:pt>
                <c:pt idx="95">
                  <c:v>44879</c:v>
                </c:pt>
                <c:pt idx="96">
                  <c:v>44880</c:v>
                </c:pt>
                <c:pt idx="97">
                  <c:v>44881</c:v>
                </c:pt>
                <c:pt idx="98">
                  <c:v>44882</c:v>
                </c:pt>
                <c:pt idx="99">
                  <c:v>44883</c:v>
                </c:pt>
                <c:pt idx="100">
                  <c:v>44886</c:v>
                </c:pt>
                <c:pt idx="101">
                  <c:v>44887</c:v>
                </c:pt>
                <c:pt idx="102">
                  <c:v>44888</c:v>
                </c:pt>
                <c:pt idx="103">
                  <c:v>44890</c:v>
                </c:pt>
                <c:pt idx="104">
                  <c:v>44893</c:v>
                </c:pt>
                <c:pt idx="105">
                  <c:v>44894</c:v>
                </c:pt>
                <c:pt idx="106">
                  <c:v>44895</c:v>
                </c:pt>
                <c:pt idx="107">
                  <c:v>44896</c:v>
                </c:pt>
                <c:pt idx="108">
                  <c:v>44897</c:v>
                </c:pt>
                <c:pt idx="109">
                  <c:v>44900</c:v>
                </c:pt>
                <c:pt idx="110">
                  <c:v>44901</c:v>
                </c:pt>
                <c:pt idx="111">
                  <c:v>44902</c:v>
                </c:pt>
                <c:pt idx="112">
                  <c:v>44903</c:v>
                </c:pt>
                <c:pt idx="113">
                  <c:v>44904</c:v>
                </c:pt>
                <c:pt idx="114">
                  <c:v>44907</c:v>
                </c:pt>
                <c:pt idx="115">
                  <c:v>44908</c:v>
                </c:pt>
                <c:pt idx="116">
                  <c:v>44909</c:v>
                </c:pt>
                <c:pt idx="117">
                  <c:v>44910</c:v>
                </c:pt>
                <c:pt idx="118">
                  <c:v>44911</c:v>
                </c:pt>
                <c:pt idx="119">
                  <c:v>44914</c:v>
                </c:pt>
                <c:pt idx="120">
                  <c:v>44915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44922</c:v>
                </c:pt>
                <c:pt idx="125">
                  <c:v>44923</c:v>
                </c:pt>
                <c:pt idx="126">
                  <c:v>44924</c:v>
                </c:pt>
                <c:pt idx="127">
                  <c:v>44925</c:v>
                </c:pt>
              </c:numCache>
            </c:numRef>
          </c:cat>
          <c:val>
            <c:numRef>
              <c:f>Sheet6!$B$2:$B$129</c:f>
              <c:numCache>
                <c:formatCode>General</c:formatCode>
                <c:ptCount val="128"/>
                <c:pt idx="0">
                  <c:v>-1.6332012300830629E-4</c:v>
                </c:pt>
                <c:pt idx="1">
                  <c:v>1.1600704845815398E-3</c:v>
                </c:pt>
                <c:pt idx="2">
                  <c:v>4.5141999999999988E-2</c:v>
                </c:pt>
                <c:pt idx="3">
                  <c:v>4.1309385741006184E-3</c:v>
                </c:pt>
                <c:pt idx="4">
                  <c:v>4.541440274807125E-2</c:v>
                </c:pt>
                <c:pt idx="5">
                  <c:v>3.4786828826120095E-2</c:v>
                </c:pt>
                <c:pt idx="6">
                  <c:v>-7.044728361445346E-2</c:v>
                </c:pt>
                <c:pt idx="7">
                  <c:v>-1.59455781906221E-2</c:v>
                </c:pt>
                <c:pt idx="8">
                  <c:v>5.1175135254988957E-2</c:v>
                </c:pt>
                <c:pt idx="9">
                  <c:v>1.4545425627516484E-2</c:v>
                </c:pt>
                <c:pt idx="10">
                  <c:v>2.7777499999999123E-4</c:v>
                </c:pt>
                <c:pt idx="11">
                  <c:v>-1.7923000918184259E-2</c:v>
                </c:pt>
                <c:pt idx="12">
                  <c:v>2.1632612244898109E-3</c:v>
                </c:pt>
                <c:pt idx="13">
                  <c:v>2.9040047841154522E-3</c:v>
                </c:pt>
                <c:pt idx="14">
                  <c:v>6.5070782899235277E-2</c:v>
                </c:pt>
                <c:pt idx="15">
                  <c:v>-1.4396690991250833E-2</c:v>
                </c:pt>
                <c:pt idx="16">
                  <c:v>-1.3898325662819979E-2</c:v>
                </c:pt>
                <c:pt idx="17">
                  <c:v>-2.8716577995181399E-2</c:v>
                </c:pt>
                <c:pt idx="18">
                  <c:v>4.1734616138392022E-2</c:v>
                </c:pt>
                <c:pt idx="19">
                  <c:v>2.975409274050616E-3</c:v>
                </c:pt>
                <c:pt idx="20">
                  <c:v>5.8603424641107522E-2</c:v>
                </c:pt>
                <c:pt idx="21">
                  <c:v>-1.3276832797728195E-2</c:v>
                </c:pt>
                <c:pt idx="22">
                  <c:v>2.2392073210763645E-2</c:v>
                </c:pt>
                <c:pt idx="23">
                  <c:v>7.8579245901638662E-3</c:v>
                </c:pt>
                <c:pt idx="24">
                  <c:v>-7.6098681672025778E-3</c:v>
                </c:pt>
                <c:pt idx="25">
                  <c:v>-4.7906959319422238E-2</c:v>
                </c:pt>
                <c:pt idx="26">
                  <c:v>-1.5514101694915268E-2</c:v>
                </c:pt>
                <c:pt idx="27">
                  <c:v>-2.3975717527238448E-2</c:v>
                </c:pt>
                <c:pt idx="28">
                  <c:v>-9.1226050356015432E-3</c:v>
                </c:pt>
                <c:pt idx="29">
                  <c:v>-3.3331826262276446E-2</c:v>
                </c:pt>
                <c:pt idx="30">
                  <c:v>3.6671500343781138E-2</c:v>
                </c:pt>
                <c:pt idx="31">
                  <c:v>2.4962416996254299E-2</c:v>
                </c:pt>
                <c:pt idx="32">
                  <c:v>-1.6374327833131967E-2</c:v>
                </c:pt>
                <c:pt idx="33">
                  <c:v>1.9776321405666764E-3</c:v>
                </c:pt>
                <c:pt idx="34">
                  <c:v>-1.0228774509803865E-2</c:v>
                </c:pt>
                <c:pt idx="35">
                  <c:v>-7.8038260869565581E-3</c:v>
                </c:pt>
                <c:pt idx="36">
                  <c:v>-6.8513486520125691E-3</c:v>
                </c:pt>
                <c:pt idx="37">
                  <c:v>1.7155404762750032E-2</c:v>
                </c:pt>
                <c:pt idx="38">
                  <c:v>-1.5682174594878187E-3</c:v>
                </c:pt>
                <c:pt idx="39">
                  <c:v>-2.0802944543075099E-2</c:v>
                </c:pt>
                <c:pt idx="40">
                  <c:v>-3.1402337423314393E-2</c:v>
                </c:pt>
                <c:pt idx="41">
                  <c:v>7.036099747089259E-3</c:v>
                </c:pt>
                <c:pt idx="42">
                  <c:v>-3.5328388427560857E-2</c:v>
                </c:pt>
                <c:pt idx="43">
                  <c:v>-1.7853360734326938E-2</c:v>
                </c:pt>
                <c:pt idx="44">
                  <c:v>1.6802469801277076E-2</c:v>
                </c:pt>
                <c:pt idx="45">
                  <c:v>-3.8638117655862066E-2</c:v>
                </c:pt>
                <c:pt idx="46">
                  <c:v>6.3811795682419516E-3</c:v>
                </c:pt>
                <c:pt idx="47">
                  <c:v>3.8813642501348049E-2</c:v>
                </c:pt>
                <c:pt idx="48">
                  <c:v>2.8297271025834663E-2</c:v>
                </c:pt>
                <c:pt idx="49">
                  <c:v>2.7462473490547146E-2</c:v>
                </c:pt>
                <c:pt idx="50">
                  <c:v>1.2303844066560635E-2</c:v>
                </c:pt>
                <c:pt idx="51">
                  <c:v>-2.6288460763847252E-3</c:v>
                </c:pt>
                <c:pt idx="52">
                  <c:v>3.5484517365333944E-2</c:v>
                </c:pt>
                <c:pt idx="53">
                  <c:v>6.3612400447142546E-3</c:v>
                </c:pt>
                <c:pt idx="54">
                  <c:v>1.2482965145504123E-2</c:v>
                </c:pt>
                <c:pt idx="55">
                  <c:v>2.9924393081067556E-2</c:v>
                </c:pt>
                <c:pt idx="56">
                  <c:v>5.9300999520366738E-3</c:v>
                </c:pt>
                <c:pt idx="57">
                  <c:v>-2.4295373775800867E-2</c:v>
                </c:pt>
                <c:pt idx="58">
                  <c:v>-3.758417115908283E-2</c:v>
                </c:pt>
                <c:pt idx="59">
                  <c:v>-2.741180935266949E-2</c:v>
                </c:pt>
                <c:pt idx="60">
                  <c:v>1.5377343192088683E-2</c:v>
                </c:pt>
                <c:pt idx="61">
                  <c:v>-3.1707793569726249E-3</c:v>
                </c:pt>
                <c:pt idx="62">
                  <c:v>1.6709097135856481E-2</c:v>
                </c:pt>
                <c:pt idx="63">
                  <c:v>-5.1457131438070111E-2</c:v>
                </c:pt>
                <c:pt idx="64">
                  <c:v>-3.381529289081977E-3</c:v>
                </c:pt>
                <c:pt idx="65">
                  <c:v>-4.754422789783893E-2</c:v>
                </c:pt>
                <c:pt idx="66">
                  <c:v>-4.31104096581448E-3</c:v>
                </c:pt>
                <c:pt idx="67">
                  <c:v>-1.7142145568387918E-2</c:v>
                </c:pt>
                <c:pt idx="68">
                  <c:v>-5.4710866566062824E-3</c:v>
                </c:pt>
                <c:pt idx="69">
                  <c:v>-4.6464883761093534E-2</c:v>
                </c:pt>
                <c:pt idx="70">
                  <c:v>-4.3316484183519169E-3</c:v>
                </c:pt>
                <c:pt idx="71">
                  <c:v>-2.0140289931753184E-2</c:v>
                </c:pt>
                <c:pt idx="72">
                  <c:v>8.8701201981133543E-3</c:v>
                </c:pt>
                <c:pt idx="73">
                  <c:v>6.4426297679890054E-2</c:v>
                </c:pt>
                <c:pt idx="74">
                  <c:v>-8.490688105233879E-2</c:v>
                </c:pt>
                <c:pt idx="75">
                  <c:v>4.4324953867238025E-2</c:v>
                </c:pt>
                <c:pt idx="76">
                  <c:v>-4.0566440087146001E-2</c:v>
                </c:pt>
                <c:pt idx="77">
                  <c:v>1.019103716754729E-2</c:v>
                </c:pt>
                <c:pt idx="78">
                  <c:v>-4.8012291377051526E-3</c:v>
                </c:pt>
                <c:pt idx="79">
                  <c:v>3.8852844093138689E-2</c:v>
                </c:pt>
                <c:pt idx="80">
                  <c:v>2.6382240867380769E-2</c:v>
                </c:pt>
                <c:pt idx="81">
                  <c:v>5.8638703703797063E-2</c:v>
                </c:pt>
                <c:pt idx="82">
                  <c:v>2.3883341582953719E-2</c:v>
                </c:pt>
                <c:pt idx="83">
                  <c:v>-2.0368228744079172E-2</c:v>
                </c:pt>
                <c:pt idx="84">
                  <c:v>1.3842103296595508E-2</c:v>
                </c:pt>
                <c:pt idx="85">
                  <c:v>5.9683937754243313E-3</c:v>
                </c:pt>
                <c:pt idx="86">
                  <c:v>-2.6618226533413031E-2</c:v>
                </c:pt>
                <c:pt idx="87">
                  <c:v>-4.8929381271039102E-2</c:v>
                </c:pt>
                <c:pt idx="88">
                  <c:v>1.8688479283267962E-2</c:v>
                </c:pt>
                <c:pt idx="89">
                  <c:v>-6.796947256146979E-2</c:v>
                </c:pt>
                <c:pt idx="90">
                  <c:v>-5.5451676648502493E-2</c:v>
                </c:pt>
                <c:pt idx="91">
                  <c:v>-1.4019178146187423E-2</c:v>
                </c:pt>
                <c:pt idx="92">
                  <c:v>-6.9137242211642899E-2</c:v>
                </c:pt>
                <c:pt idx="93">
                  <c:v>4.3180991359062599E-3</c:v>
                </c:pt>
                <c:pt idx="94">
                  <c:v>5.3602155913978475E-2</c:v>
                </c:pt>
                <c:pt idx="95">
                  <c:v>-9.4413392241253676E-3</c:v>
                </c:pt>
                <c:pt idx="96">
                  <c:v>-7.4535785314076269E-3</c:v>
                </c:pt>
                <c:pt idx="97">
                  <c:v>-2.3967401805843142E-2</c:v>
                </c:pt>
                <c:pt idx="98">
                  <c:v>-4.2944605889257102E-3</c:v>
                </c:pt>
                <c:pt idx="99">
                  <c:v>-2.6263177093815076E-2</c:v>
                </c:pt>
                <c:pt idx="100">
                  <c:v>-4.5379645878431296E-2</c:v>
                </c:pt>
                <c:pt idx="101">
                  <c:v>7.5905767778395973E-3</c:v>
                </c:pt>
                <c:pt idx="102">
                  <c:v>5.5481878271745375E-2</c:v>
                </c:pt>
                <c:pt idx="103">
                  <c:v>-1.1888020230066122E-2</c:v>
                </c:pt>
                <c:pt idx="104">
                  <c:v>1.6448048926781839E-2</c:v>
                </c:pt>
                <c:pt idx="105">
                  <c:v>-2.2487717647231748E-2</c:v>
                </c:pt>
                <c:pt idx="106">
                  <c:v>6.7258699067099123E-2</c:v>
                </c:pt>
                <c:pt idx="107">
                  <c:v>-1.2076339434987478E-2</c:v>
                </c:pt>
                <c:pt idx="108">
                  <c:v>1.6060079341224772E-2</c:v>
                </c:pt>
                <c:pt idx="109">
                  <c:v>-3.6898252355381612E-2</c:v>
                </c:pt>
                <c:pt idx="110">
                  <c:v>-7.7253834691237665E-3</c:v>
                </c:pt>
                <c:pt idx="111">
                  <c:v>-5.6562075396000772E-3</c:v>
                </c:pt>
                <c:pt idx="112">
                  <c:v>7.2009583136055256E-3</c:v>
                </c:pt>
                <c:pt idx="113">
                  <c:v>2.9970128393238055E-2</c:v>
                </c:pt>
                <c:pt idx="114">
                  <c:v>-4.7018732072047764E-2</c:v>
                </c:pt>
                <c:pt idx="115">
                  <c:v>-7.9601980888716756E-2</c:v>
                </c:pt>
                <c:pt idx="116">
                  <c:v>-1.5384596546310808E-2</c:v>
                </c:pt>
                <c:pt idx="117">
                  <c:v>2.7567752508240975E-2</c:v>
                </c:pt>
                <c:pt idx="118">
                  <c:v>-5.8945145696223597E-2</c:v>
                </c:pt>
                <c:pt idx="119">
                  <c:v>-2.6818214285714358E-2</c:v>
                </c:pt>
                <c:pt idx="120">
                  <c:v>-5.6487503119051631E-2</c:v>
                </c:pt>
                <c:pt idx="121">
                  <c:v>-1.2702662916683372E-2</c:v>
                </c:pt>
                <c:pt idx="122">
                  <c:v>-7.8308838235294123E-2</c:v>
                </c:pt>
                <c:pt idx="123">
                  <c:v>-2.5480738494561849E-2</c:v>
                </c:pt>
                <c:pt idx="124">
                  <c:v>-7.1489378723404259E-2</c:v>
                </c:pt>
                <c:pt idx="125">
                  <c:v>2.1386506957616774E-2</c:v>
                </c:pt>
                <c:pt idx="126">
                  <c:v>1.1878071367040962E-2</c:v>
                </c:pt>
                <c:pt idx="127">
                  <c:v>2.6927912303324281E-2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B-7C45-A694-A0BE61972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020783"/>
        <c:axId val="696758624"/>
      </c:lineChart>
      <c:dateAx>
        <c:axId val="30902078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696758624"/>
        <c:crosses val="autoZero"/>
        <c:auto val="0"/>
        <c:lblOffset val="100"/>
        <c:baseTimeUnit val="days"/>
      </c:dateAx>
      <c:valAx>
        <c:axId val="696758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30902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139700</xdr:rowOff>
    </xdr:from>
    <xdr:to>
      <xdr:col>9</xdr:col>
      <xdr:colOff>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A2A77-BB98-A645-A64C-13BD6F6B9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1</xdr:rowOff>
    </xdr:from>
    <xdr:to>
      <xdr:col>0</xdr:col>
      <xdr:colOff>1092200</xdr:colOff>
      <xdr:row>4</xdr:row>
      <xdr:rowOff>244230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19902D-0268-0108-C4A5-095B4BF11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1092199" cy="1359550"/>
        </a:xfrm>
        <a:prstGeom prst="rect">
          <a:avLst/>
        </a:prstGeom>
      </xdr:spPr>
    </xdr:pic>
    <xdr:clientData/>
  </xdr:twoCellAnchor>
  <xdr:twoCellAnchor>
    <xdr:from>
      <xdr:col>10</xdr:col>
      <xdr:colOff>25400</xdr:colOff>
      <xdr:row>6</xdr:row>
      <xdr:rowOff>127000</xdr:rowOff>
    </xdr:from>
    <xdr:to>
      <xdr:col>17</xdr:col>
      <xdr:colOff>774700</xdr:colOff>
      <xdr:row>21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F8EFD7-B7FD-304A-9184-8137B26C7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22</xdr:row>
      <xdr:rowOff>25400</xdr:rowOff>
    </xdr:from>
    <xdr:to>
      <xdr:col>9</xdr:col>
      <xdr:colOff>0</xdr:colOff>
      <xdr:row>38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FC1041-87C9-A448-B413-ED1D22302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25400</xdr:colOff>
      <xdr:row>22</xdr:row>
      <xdr:rowOff>38100</xdr:rowOff>
    </xdr:from>
    <xdr:to>
      <xdr:col>17</xdr:col>
      <xdr:colOff>787400</xdr:colOff>
      <xdr:row>38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E43EBD-149A-824A-8923-81AB26CC6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7</xdr:row>
      <xdr:rowOff>63500</xdr:rowOff>
    </xdr:from>
    <xdr:to>
      <xdr:col>13</xdr:col>
      <xdr:colOff>698500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DCCD8-8FD2-4D1F-9694-6B65BBCD8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5</xdr:row>
      <xdr:rowOff>133350</xdr:rowOff>
    </xdr:from>
    <xdr:to>
      <xdr:col>14</xdr:col>
      <xdr:colOff>304800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2731E0-60B4-CFCE-28F6-F08E5EA83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47.869522569446" createdVersion="8" refreshedVersion="8" minRefreshableVersion="3" recordCount="128" xr:uid="{B9DCEED5-4206-6245-9AD5-21BC7E69E31F}">
  <cacheSource type="worksheet">
    <worksheetSource name="TSLA_1_2_year"/>
  </cacheSource>
  <cacheFields count="11">
    <cacheField name="Date" numFmtId="14">
      <sharedItems containsSemiMixedTypes="0" containsNonDate="0" containsDate="1" containsString="0" minDate="2022-06-30T00:00:00" maxDate="2022-12-31T00:00:00" count="128"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</sharedItems>
      <fieldGroup par="10" base="0">
        <rangePr groupBy="days" startDate="2022-06-30T00:00:00" endDate="2022-12-31T00:00:00"/>
        <groupItems count="368">
          <s v="&lt;30.06.2022"/>
          <s v="01.Jan"/>
          <s v="02.Jan"/>
          <s v="03.Jan"/>
          <s v="04.Jan"/>
          <s v="05.Jan"/>
          <s v="06.Jan"/>
          <s v="07.Jan"/>
          <s v="08.Jan"/>
          <s v="09.Jan"/>
          <s v="10.Jan"/>
          <s v="11.Jan"/>
          <s v="12.Jan"/>
          <s v="13.Jan"/>
          <s v="14.Jan"/>
          <s v="15.Jan"/>
          <s v="16.Jan"/>
          <s v="17.Jan"/>
          <s v="18.Jan"/>
          <s v="19.Jan"/>
          <s v="20.Jan"/>
          <s v="21.Jan"/>
          <s v="22.Jan"/>
          <s v="23.Jan"/>
          <s v="24.Jan"/>
          <s v="25.Jan"/>
          <s v="26.Jan"/>
          <s v="27.Jan"/>
          <s v="28.Jan"/>
          <s v="29.Jan"/>
          <s v="30.Jan"/>
          <s v="31.Jan"/>
          <s v="01.Feb"/>
          <s v="02.Feb"/>
          <s v="03.Feb"/>
          <s v="04.Feb"/>
          <s v="05.Feb"/>
          <s v="06.Feb"/>
          <s v="07.Feb"/>
          <s v="08.Feb"/>
          <s v="09.Feb"/>
          <s v="10.Feb"/>
          <s v="11.Feb"/>
          <s v="12.Feb"/>
          <s v="13.Feb"/>
          <s v="14.Feb"/>
          <s v="15.Feb"/>
          <s v="16.Feb"/>
          <s v="17.Feb"/>
          <s v="18.Feb"/>
          <s v="19.Feb"/>
          <s v="20.Feb"/>
          <s v="21.Feb"/>
          <s v="22.Feb"/>
          <s v="23.Feb"/>
          <s v="24.Feb"/>
          <s v="25.Feb"/>
          <s v="26.Feb"/>
          <s v="27.Feb"/>
          <s v="28.Feb"/>
          <s v="29.Feb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Apr"/>
          <s v="02.Apr"/>
          <s v="03.Apr"/>
          <s v="04.Apr"/>
          <s v="05.Apr"/>
          <s v="06.Apr"/>
          <s v="07.Apr"/>
          <s v="08.Apr"/>
          <s v="09.Apr"/>
          <s v="10.Apr"/>
          <s v="11.Apr"/>
          <s v="12.Apr"/>
          <s v="13.Apr"/>
          <s v="14.Apr"/>
          <s v="15.Apr"/>
          <s v="16.Apr"/>
          <s v="17.Apr"/>
          <s v="18.Apr"/>
          <s v="19.Apr"/>
          <s v="20.Apr"/>
          <s v="21.Apr"/>
          <s v="22.Apr"/>
          <s v="23.Apr"/>
          <s v="24.Apr"/>
          <s v="25.Apr"/>
          <s v="26.Apr"/>
          <s v="27.Apr"/>
          <s v="28.Apr"/>
          <s v="29.Apr"/>
          <s v="30.Apr"/>
          <s v="01.May"/>
          <s v="02.May"/>
          <s v="03.May"/>
          <s v="04.May"/>
          <s v="05.May"/>
          <s v="06.May"/>
          <s v="07.May"/>
          <s v="08.May"/>
          <s v="09.May"/>
          <s v="10.May"/>
          <s v="11.May"/>
          <s v="12.May"/>
          <s v="13.May"/>
          <s v="14.May"/>
          <s v="15.May"/>
          <s v="16.May"/>
          <s v="17.May"/>
          <s v="18.May"/>
          <s v="19.May"/>
          <s v="20.May"/>
          <s v="21.May"/>
          <s v="22.May"/>
          <s v="23.May"/>
          <s v="24.May"/>
          <s v="25.May"/>
          <s v="26.May"/>
          <s v="27.May"/>
          <s v="28.May"/>
          <s v="29.May"/>
          <s v="30.May"/>
          <s v="31.May"/>
          <s v="01.Jun"/>
          <s v="02.Jun"/>
          <s v="03.Jun"/>
          <s v="04.Jun"/>
          <s v="05.Jun"/>
          <s v="06.Jun"/>
          <s v="07.Jun"/>
          <s v="08.Jun"/>
          <s v="09.Jun"/>
          <s v="10.Jun"/>
          <s v="11.Jun"/>
          <s v="12.Jun"/>
          <s v="13.Jun"/>
          <s v="14.Jun"/>
          <s v="15.Jun"/>
          <s v="16.Jun"/>
          <s v="17.Jun"/>
          <s v="18.Jun"/>
          <s v="19.Jun"/>
          <s v="20.Jun"/>
          <s v="21.Jun"/>
          <s v="22.Jun"/>
          <s v="23.Jun"/>
          <s v="24.Jun"/>
          <s v="25.Jun"/>
          <s v="26.Jun"/>
          <s v="27.Jun"/>
          <s v="28.Jun"/>
          <s v="29.Jun"/>
          <s v="30.Jun"/>
          <s v="01.Jul"/>
          <s v="02.Jul"/>
          <s v="03.Jul"/>
          <s v="04.Jul"/>
          <s v="05.Jul"/>
          <s v="06.Jul"/>
          <s v="07.Jul"/>
          <s v="08.Jul"/>
          <s v="09.Jul"/>
          <s v="10.Jul"/>
          <s v="11.Jul"/>
          <s v="12.Jul"/>
          <s v="13.Jul"/>
          <s v="14.Jul"/>
          <s v="15.Jul"/>
          <s v="16.Jul"/>
          <s v="17.Jul"/>
          <s v="18.Jul"/>
          <s v="19.Jul"/>
          <s v="20.Jul"/>
          <s v="21.Jul"/>
          <s v="22.Jul"/>
          <s v="23.Jul"/>
          <s v="24.Jul"/>
          <s v="25.Jul"/>
          <s v="26.Jul"/>
          <s v="27.Jul"/>
          <s v="28.Jul"/>
          <s v="29.Jul"/>
          <s v="30.Jul"/>
          <s v="31.Jul"/>
          <s v="01.Aug"/>
          <s v="02.Aug"/>
          <s v="03.Aug"/>
          <s v="04.Aug"/>
          <s v="05.Aug"/>
          <s v="06.Aug"/>
          <s v="07.Aug"/>
          <s v="08.Aug"/>
          <s v="09.Aug"/>
          <s v="10.Aug"/>
          <s v="11.Aug"/>
          <s v="12.Aug"/>
          <s v="13.Aug"/>
          <s v="14.Aug"/>
          <s v="15.Aug"/>
          <s v="16.Aug"/>
          <s v="17.Aug"/>
          <s v="18.Aug"/>
          <s v="19.Aug"/>
          <s v="20.Aug"/>
          <s v="21.Aug"/>
          <s v="22.Aug"/>
          <s v="23.Aug"/>
          <s v="24.Aug"/>
          <s v="25.Aug"/>
          <s v="26.Aug"/>
          <s v="27.Aug"/>
          <s v="28.Aug"/>
          <s v="29.Aug"/>
          <s v="30.Aug"/>
          <s v="31.Aug"/>
          <s v="01.Sep"/>
          <s v="02.Sep"/>
          <s v="03.Sep"/>
          <s v="04.Sep"/>
          <s v="05.Sep"/>
          <s v="06.Sep"/>
          <s v="07.Sep"/>
          <s v="08.Sep"/>
          <s v="09.Sep"/>
          <s v="10.Sep"/>
          <s v="11.Sep"/>
          <s v="12.Sep"/>
          <s v="13.Sep"/>
          <s v="14.Sep"/>
          <s v="15.Sep"/>
          <s v="16.Sep"/>
          <s v="17.Sep"/>
          <s v="18.Sep"/>
          <s v="19.Sep"/>
          <s v="20.Sep"/>
          <s v="21.Sep"/>
          <s v="22.Sep"/>
          <s v="23.Sep"/>
          <s v="24.Sep"/>
          <s v="25.Sep"/>
          <s v="26.Sep"/>
          <s v="27.Sep"/>
          <s v="28.Sep"/>
          <s v="29.Sep"/>
          <s v="30.Sep"/>
          <s v="01.Oct"/>
          <s v="02.Oct"/>
          <s v="03.Oct"/>
          <s v="04.Oct"/>
          <s v="05.Oct"/>
          <s v="06.Oct"/>
          <s v="07.Oct"/>
          <s v="08.Oct"/>
          <s v="09.Oct"/>
          <s v="10.Oct"/>
          <s v="11.Oct"/>
          <s v="12.Oct"/>
          <s v="13.Oct"/>
          <s v="14.Oct"/>
          <s v="15.Oct"/>
          <s v="16.Oct"/>
          <s v="17.Oct"/>
          <s v="18.Oct"/>
          <s v="19.Oct"/>
          <s v="20.Oct"/>
          <s v="21.Oct"/>
          <s v="22.Oct"/>
          <s v="23.Oct"/>
          <s v="24.Oct"/>
          <s v="25.Oct"/>
          <s v="26.Oct"/>
          <s v="27.Oct"/>
          <s v="28.Oct"/>
          <s v="29.Oct"/>
          <s v="30.Oct"/>
          <s v="31.Oct"/>
          <s v="01.Nov"/>
          <s v="02.Nov"/>
          <s v="03.Nov"/>
          <s v="04.Nov"/>
          <s v="05.Nov"/>
          <s v="06.Nov"/>
          <s v="07.Nov"/>
          <s v="08.Nov"/>
          <s v="09.Nov"/>
          <s v="10.Nov"/>
          <s v="11.Nov"/>
          <s v="12.Nov"/>
          <s v="13.Nov"/>
          <s v="14.Nov"/>
          <s v="15.Nov"/>
          <s v="16.Nov"/>
          <s v="17.Nov"/>
          <s v="18.Nov"/>
          <s v="19.Nov"/>
          <s v="20.Nov"/>
          <s v="21.Nov"/>
          <s v="22.Nov"/>
          <s v="23.Nov"/>
          <s v="24.Nov"/>
          <s v="25.Nov"/>
          <s v="26.Nov"/>
          <s v="27.Nov"/>
          <s v="28.Nov"/>
          <s v="29.Nov"/>
          <s v="30.Nov"/>
          <s v="01.Dec"/>
          <s v="02.Dec"/>
          <s v="03.Dec"/>
          <s v="04.Dec"/>
          <s v="05.Dec"/>
          <s v="06.Dec"/>
          <s v="07.Dec"/>
          <s v="08.Dec"/>
          <s v="09.Dec"/>
          <s v="10.Dec"/>
          <s v="11.Dec"/>
          <s v="12.Dec"/>
          <s v="13.Dec"/>
          <s v="14.Dec"/>
          <s v="15.Dec"/>
          <s v="16.Dec"/>
          <s v="17.Dec"/>
          <s v="18.Dec"/>
          <s v="19.Dec"/>
          <s v="20.Dec"/>
          <s v="21.Dec"/>
          <s v="22.Dec"/>
          <s v="23.Dec"/>
          <s v="24.Dec"/>
          <s v="25.Dec"/>
          <s v="26.Dec"/>
          <s v="27.Dec"/>
          <s v="28.Dec"/>
          <s v="29.Dec"/>
          <s v="30.Dec"/>
          <s v="31.Dec"/>
          <s v="&gt;31.12.2022"/>
        </groupItems>
      </fieldGroup>
    </cacheField>
    <cacheField name="Open" numFmtId="0">
      <sharedItems containsSemiMixedTypes="0" containsString="0" containsNumber="1" minValue="110.349998" maxValue="311.66665599999999"/>
    </cacheField>
    <cacheField name="High" numFmtId="0">
      <sharedItems containsSemiMixedTypes="0" containsString="0" containsNumber="1" minValue="116.269997" maxValue="314.66665599999999"/>
    </cacheField>
    <cacheField name="Low" numFmtId="0">
      <sharedItems containsSemiMixedTypes="0" containsString="0" containsNumber="1" minValue="108.239998" maxValue="305.57998700000002"/>
    </cacheField>
    <cacheField name="Close" numFmtId="0">
      <sharedItems containsSemiMixedTypes="0" containsString="0" containsNumber="1" minValue="109.099998" maxValue="309.32000699999998"/>
    </cacheField>
    <cacheField name="Adj Close" numFmtId="0">
      <sharedItems containsSemiMixedTypes="0" containsString="0" containsNumber="1" minValue="109.099998" maxValue="309.32000699999998"/>
    </cacheField>
    <cacheField name="Volume" numFmtId="0">
      <sharedItems containsSemiMixedTypes="0" containsString="0" containsNumber="1" containsInteger="1" minValue="41864700" maxValue="221923300"/>
    </cacheField>
    <cacheField name="Maximum" numFmtId="0">
      <sharedItems containsMixedTypes="1" containsNumber="1" minValue="309.32000699999998" maxValue="309.32000699999998"/>
    </cacheField>
    <cacheField name="Minmum" numFmtId="0">
      <sharedItems containsMixedTypes="1" containsNumber="1" minValue="109.099998" maxValue="109.099998"/>
    </cacheField>
    <cacheField name="Difference" numFmtId="0">
      <sharedItems containsSemiMixedTypes="0" containsString="0" containsNumber="1" minValue="-8.490688105233879E-2" maxValue="6.7258699067099123E-2"/>
    </cacheField>
    <cacheField name="Months" numFmtId="0" databaseField="0">
      <fieldGroup base="0">
        <rangePr groupBy="months" startDate="2022-06-30T00:00:00" endDate="2022-12-31T00:00:00"/>
        <groupItems count="14">
          <s v="&lt;30.06.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.12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n v="224.509995"/>
    <n v="229.45666499999999"/>
    <n v="218.863327"/>
    <n v="224.47332800000001"/>
    <n v="224.47332800000001"/>
    <n v="94600500"/>
    <e v="#N/A"/>
    <e v="#N/A"/>
    <n v="-1.6332012300830629E-4"/>
  </r>
  <r>
    <x v="1"/>
    <n v="227"/>
    <n v="230.229996"/>
    <n v="222.11999499999999"/>
    <n v="227.26333600000001"/>
    <n v="227.26333600000001"/>
    <n v="74460300"/>
    <e v="#N/A"/>
    <e v="#N/A"/>
    <n v="1.1600704845815398E-3"/>
  </r>
  <r>
    <x v="2"/>
    <n v="223"/>
    <n v="233.14666700000001"/>
    <n v="216.16667200000001"/>
    <n v="233.066666"/>
    <n v="233.066666"/>
    <n v="84581100"/>
    <e v="#N/A"/>
    <e v="#N/A"/>
    <n v="4.5141999999999988E-2"/>
  </r>
  <r>
    <x v="3"/>
    <n v="230.779999"/>
    <n v="234.56333900000001"/>
    <n v="227.18666099999999"/>
    <n v="231.73333700000001"/>
    <n v="231.73333700000001"/>
    <n v="71853600"/>
    <e v="#N/A"/>
    <e v="#N/A"/>
    <n v="4.1309385741006184E-3"/>
  </r>
  <r>
    <x v="4"/>
    <n v="233.91999799999999"/>
    <n v="245.363327"/>
    <n v="232.21000699999999"/>
    <n v="244.54333500000001"/>
    <n v="244.54333500000001"/>
    <n v="81930600"/>
    <e v="#N/A"/>
    <e v="#N/A"/>
    <n v="4.541440274807125E-2"/>
  </r>
  <r>
    <x v="5"/>
    <n v="242.33332799999999"/>
    <n v="254.979996"/>
    <n v="241.16000399999999"/>
    <n v="250.76333600000001"/>
    <n v="250.76333600000001"/>
    <n v="101854200"/>
    <e v="#N/A"/>
    <e v="#N/A"/>
    <n v="3.4786828826120095E-2"/>
  </r>
  <r>
    <x v="6"/>
    <n v="252.10333299999999"/>
    <n v="253.06333900000001"/>
    <n v="233.62666300000001"/>
    <n v="234.34333799999999"/>
    <n v="234.34333799999999"/>
    <n v="99241200"/>
    <e v="#N/A"/>
    <e v="#N/A"/>
    <n v="-7.044728361445346E-2"/>
  </r>
  <r>
    <x v="7"/>
    <n v="236.846664"/>
    <n v="239.77333100000001"/>
    <n v="228.36999499999999"/>
    <n v="233.070007"/>
    <n v="233.070007"/>
    <n v="87930900"/>
    <e v="#N/A"/>
    <e v="#N/A"/>
    <n v="-1.59455781906221E-2"/>
  </r>
  <r>
    <x v="8"/>
    <n v="225.5"/>
    <n v="242.05999800000001"/>
    <n v="225.03334000000001"/>
    <n v="237.03999300000001"/>
    <n v="237.03999300000001"/>
    <n v="97954500"/>
    <e v="#N/A"/>
    <e v="#N/A"/>
    <n v="5.1175135254988957E-2"/>
  </r>
  <r>
    <x v="9"/>
    <n v="234.89666700000001"/>
    <n v="238.653336"/>
    <n v="229.33332799999999"/>
    <n v="238.31333900000001"/>
    <n v="238.31333900000001"/>
    <n v="78557400"/>
    <e v="#N/A"/>
    <e v="#N/A"/>
    <n v="1.4545425627516484E-2"/>
  </r>
  <r>
    <x v="10"/>
    <n v="240"/>
    <n v="243.62333699999999"/>
    <n v="236.88999899999999"/>
    <n v="240.066666"/>
    <n v="240.066666"/>
    <n v="69683100"/>
    <e v="#N/A"/>
    <e v="#N/A"/>
    <n v="2.7777499999999123E-4"/>
  </r>
  <r>
    <x v="11"/>
    <n v="244.93666099999999"/>
    <n v="250.51666299999999"/>
    <n v="239.60333299999999"/>
    <n v="240.546661"/>
    <n v="240.546661"/>
    <n v="82537500"/>
    <e v="#N/A"/>
    <e v="#N/A"/>
    <n v="-1.7923000918184259E-2"/>
  </r>
  <r>
    <x v="12"/>
    <n v="245"/>
    <n v="247.13999899999999"/>
    <n v="236.97666899999999"/>
    <n v="245.529999"/>
    <n v="245.529999"/>
    <n v="80890200"/>
    <e v="#N/A"/>
    <e v="#N/A"/>
    <n v="2.1632612244898109E-3"/>
  </r>
  <r>
    <x v="13"/>
    <n v="246.78334000000001"/>
    <n v="250.66333"/>
    <n v="243.48333700000001"/>
    <n v="247.5"/>
    <n v="247.5"/>
    <n v="88864200"/>
    <e v="#N/A"/>
    <e v="#N/A"/>
    <n v="2.9040047841154522E-3"/>
  </r>
  <r>
    <x v="14"/>
    <n v="255.106674"/>
    <n v="273.26666299999999"/>
    <n v="254.866669"/>
    <n v="271.70666499999999"/>
    <n v="271.70666499999999"/>
    <n v="142032300"/>
    <e v="#N/A"/>
    <e v="#N/A"/>
    <n v="6.5070782899235277E-2"/>
  </r>
  <r>
    <x v="15"/>
    <n v="276.22000100000002"/>
    <n v="280.78668199999998"/>
    <n v="270.71331800000002"/>
    <n v="272.24334700000003"/>
    <n v="272.24334700000003"/>
    <n v="103472700"/>
    <e v="#N/A"/>
    <e v="#N/A"/>
    <n v="-1.4396690991250833E-2"/>
  </r>
  <r>
    <x v="16"/>
    <n v="272.21667500000001"/>
    <n v="274.14666699999998"/>
    <n v="267.39999399999999"/>
    <n v="268.43331899999998"/>
    <n v="268.43331899999998"/>
    <n v="64073400"/>
    <e v="#N/A"/>
    <e v="#N/A"/>
    <n v="-1.3898325662819979E-2"/>
  </r>
  <r>
    <x v="17"/>
    <n v="266.51333599999998"/>
    <n v="267.30999800000001"/>
    <n v="256.26333599999998"/>
    <n v="258.85998499999999"/>
    <n v="258.85998499999999"/>
    <n v="66820800"/>
    <e v="#N/A"/>
    <e v="#N/A"/>
    <n v="-2.8716577995181399E-2"/>
  </r>
  <r>
    <x v="18"/>
    <n v="263.80999800000001"/>
    <n v="275.92666600000001"/>
    <n v="261.790009"/>
    <n v="274.82000699999998"/>
    <n v="274.82000699999998"/>
    <n v="88110000"/>
    <e v="#N/A"/>
    <e v="#N/A"/>
    <n v="4.1734616138392022E-2"/>
  </r>
  <r>
    <x v="19"/>
    <n v="280.06668100000002"/>
    <n v="283.29998799999998"/>
    <n v="272.79998799999998"/>
    <n v="280.89999399999999"/>
    <n v="280.89999399999999"/>
    <n v="84723000"/>
    <e v="#N/A"/>
    <e v="#N/A"/>
    <n v="2.975409274050616E-3"/>
  </r>
  <r>
    <x v="20"/>
    <n v="280.70001200000002"/>
    <n v="298.32000699999998"/>
    <n v="279.10000600000001"/>
    <n v="297.14999399999999"/>
    <n v="297.14999399999999"/>
    <n v="95313000"/>
    <e v="#N/A"/>
    <e v="#N/A"/>
    <n v="5.8603424641107522E-2"/>
  </r>
  <r>
    <x v="21"/>
    <n v="301.27667200000002"/>
    <n v="311.87667800000003"/>
    <n v="295"/>
    <n v="297.27667200000002"/>
    <n v="297.27667200000002"/>
    <n v="117042900"/>
    <e v="#N/A"/>
    <e v="#N/A"/>
    <n v="-1.3276832797728195E-2"/>
  </r>
  <r>
    <x v="22"/>
    <n v="294.00332600000002"/>
    <n v="307.83334400000001"/>
    <n v="292.66665599999999"/>
    <n v="300.58667000000003"/>
    <n v="300.58667000000003"/>
    <n v="95577600"/>
    <e v="#N/A"/>
    <e v="#N/A"/>
    <n v="2.2392073210763645E-2"/>
  </r>
  <r>
    <x v="23"/>
    <n v="305"/>
    <n v="309.54998799999998"/>
    <n v="301.14999399999999"/>
    <n v="307.39666699999998"/>
    <n v="307.39666699999998"/>
    <n v="80091000"/>
    <e v="#N/A"/>
    <e v="#N/A"/>
    <n v="7.8579245901638662E-3"/>
  </r>
  <r>
    <x v="24"/>
    <n v="311"/>
    <n v="313.60665899999998"/>
    <n v="305"/>
    <n v="308.633331"/>
    <n v="308.633331"/>
    <n v="72256200"/>
    <e v="#N/A"/>
    <e v="#N/A"/>
    <n v="-7.6098681672025778E-3"/>
  </r>
  <r>
    <x v="25"/>
    <n v="302.67001299999998"/>
    <n v="304.60665899999998"/>
    <n v="285.54333500000001"/>
    <n v="288.17001299999998"/>
    <n v="288.17001299999998"/>
    <n v="113172900"/>
    <e v="#N/A"/>
    <e v="#N/A"/>
    <n v="-4.7906959319422238E-2"/>
  </r>
  <r>
    <x v="26"/>
    <n v="295"/>
    <n v="305.20001200000002"/>
    <n v="289.08667000000003"/>
    <n v="290.42334"/>
    <n v="290.42334"/>
    <n v="98994000"/>
    <e v="#N/A"/>
    <e v="#N/A"/>
    <n v="-1.5514101694915268E-2"/>
  </r>
  <r>
    <x v="27"/>
    <n v="290.29333500000001"/>
    <n v="292.39666699999998"/>
    <n v="279.35333300000002"/>
    <n v="283.33334400000001"/>
    <n v="283.33334400000001"/>
    <n v="86244600"/>
    <e v="#N/A"/>
    <e v="#N/A"/>
    <n v="-2.3975717527238448E-2"/>
  </r>
  <r>
    <x v="28"/>
    <n v="297.06668100000002"/>
    <n v="297.51001000000002"/>
    <n v="283.36999500000002"/>
    <n v="294.35665899999998"/>
    <n v="294.35665899999998"/>
    <n v="94918800"/>
    <e v="#N/A"/>
    <e v="#N/A"/>
    <n v="-9.1226050356015432E-3"/>
  </r>
  <r>
    <x v="29"/>
    <n v="296.51333599999998"/>
    <n v="298.23666400000002"/>
    <n v="285.83334400000001"/>
    <n v="286.63000499999998"/>
    <n v="286.63000499999998"/>
    <n v="70155000"/>
    <e v="#N/A"/>
    <e v="#N/A"/>
    <n v="-3.3331826262276446E-2"/>
  </r>
  <r>
    <x v="30"/>
    <n v="289.41665599999999"/>
    <n v="300.16000400000001"/>
    <n v="285.03332499999999"/>
    <n v="300.02999899999998"/>
    <n v="300.02999899999998"/>
    <n v="79657200"/>
    <e v="#N/A"/>
    <e v="#N/A"/>
    <n v="3.6671500343781138E-2"/>
  </r>
  <r>
    <x v="31"/>
    <n v="301.78668199999998"/>
    <n v="313.133331"/>
    <n v="301.23001099999999"/>
    <n v="309.32000699999998"/>
    <n v="309.32000699999998"/>
    <n v="89359200"/>
    <n v="309.32000699999998"/>
    <e v="#N/A"/>
    <n v="2.4962416996254299E-2"/>
  </r>
  <r>
    <x v="32"/>
    <n v="311.66665599999999"/>
    <n v="314.66665599999999"/>
    <n v="302.883331"/>
    <n v="306.56332400000002"/>
    <n v="306.56332400000002"/>
    <n v="88136400"/>
    <e v="#N/A"/>
    <e v="#N/A"/>
    <n v="-1.6374327833131967E-2"/>
  </r>
  <r>
    <x v="33"/>
    <n v="303.39666699999998"/>
    <n v="309.656677"/>
    <n v="300.03332499999999"/>
    <n v="303.99667399999998"/>
    <n v="303.99667399999998"/>
    <n v="68766000"/>
    <e v="#N/A"/>
    <e v="#N/A"/>
    <n v="1.9776321405666764E-3"/>
  </r>
  <r>
    <x v="34"/>
    <n v="306"/>
    <n v="306.5"/>
    <n v="301.85333300000002"/>
    <n v="302.86999500000002"/>
    <n v="302.86999500000002"/>
    <n v="47500500"/>
    <e v="#N/A"/>
    <e v="#N/A"/>
    <n v="-1.0228774509803865E-2"/>
  </r>
  <r>
    <x v="35"/>
    <n v="299"/>
    <n v="300.35998499999999"/>
    <n v="292.5"/>
    <n v="296.66665599999999"/>
    <n v="296.66665599999999"/>
    <n v="61395300"/>
    <e v="#N/A"/>
    <e v="#N/A"/>
    <n v="-7.8038260869565581E-3"/>
  </r>
  <r>
    <x v="36"/>
    <n v="291.91332999999997"/>
    <n v="292.39999399999999"/>
    <n v="286.29666099999997"/>
    <n v="289.91332999999997"/>
    <n v="289.91332999999997"/>
    <n v="55843200"/>
    <e v="#N/A"/>
    <e v="#N/A"/>
    <n v="-6.8513486520125691E-3"/>
  </r>
  <r>
    <x v="37"/>
    <n v="291.45333900000003"/>
    <n v="298.82666"/>
    <n v="287.92334"/>
    <n v="296.45333900000003"/>
    <n v="296.45333900000003"/>
    <n v="63984900"/>
    <e v="#N/A"/>
    <e v="#N/A"/>
    <n v="1.7155404762750032E-2"/>
  </r>
  <r>
    <x v="38"/>
    <n v="297.56332400000002"/>
    <n v="303.64666699999998"/>
    <n v="296.5"/>
    <n v="297.09667999999999"/>
    <n v="297.09667999999999"/>
    <n v="57259800"/>
    <e v="#N/A"/>
    <e v="#N/A"/>
    <n v="-1.5682174594878187E-3"/>
  </r>
  <r>
    <x v="39"/>
    <n v="302.35998499999999"/>
    <n v="302.959991"/>
    <n v="291.60000600000001"/>
    <n v="296.07000699999998"/>
    <n v="296.07000699999998"/>
    <n v="53230000"/>
    <e v="#N/A"/>
    <e v="#N/A"/>
    <n v="-2.0802944543075099E-2"/>
  </r>
  <r>
    <x v="40"/>
    <n v="297.42999300000002"/>
    <n v="302"/>
    <n v="287.47000100000002"/>
    <n v="288.08999599999999"/>
    <n v="288.08999599999999"/>
    <n v="57163900"/>
    <e v="#N/A"/>
    <e v="#N/A"/>
    <n v="-3.1402337423314393E-2"/>
  </r>
  <r>
    <x v="41"/>
    <n v="282.82998700000002"/>
    <n v="287.73998999999998"/>
    <n v="280.70001200000002"/>
    <n v="284.82000699999998"/>
    <n v="284.82000699999998"/>
    <n v="41864700"/>
    <e v="#N/A"/>
    <e v="#N/A"/>
    <n v="7.036099747089259E-3"/>
  </r>
  <r>
    <x v="42"/>
    <n v="287.86999500000002"/>
    <n v="288.48001099999999"/>
    <n v="272.64999399999999"/>
    <n v="277.70001200000002"/>
    <n v="277.70001200000002"/>
    <n v="50541800"/>
    <e v="#N/A"/>
    <e v="#N/A"/>
    <n v="-3.5328388427560857E-2"/>
  </r>
  <r>
    <x v="43"/>
    <n v="280.61999500000002"/>
    <n v="281.25"/>
    <n v="271.80999800000001"/>
    <n v="275.60998499999999"/>
    <n v="275.60998499999999"/>
    <n v="52107300"/>
    <e v="#N/A"/>
    <e v="#N/A"/>
    <n v="-1.7853360734326938E-2"/>
  </r>
  <r>
    <x v="44"/>
    <n v="272.57998700000002"/>
    <n v="277.57998700000002"/>
    <n v="266.14999399999999"/>
    <n v="277.16000400000001"/>
    <n v="277.16000400000001"/>
    <n v="54287000"/>
    <e v="#N/A"/>
    <e v="#N/A"/>
    <n v="1.6802469801277076E-2"/>
  </r>
  <r>
    <x v="45"/>
    <n v="281.07000699999998"/>
    <n v="282.35000600000001"/>
    <n v="269.07998700000002"/>
    <n v="270.209991"/>
    <n v="270.209991"/>
    <n v="50890100"/>
    <e v="#N/A"/>
    <e v="#N/A"/>
    <n v="-3.8638117655862066E-2"/>
  </r>
  <r>
    <x v="46"/>
    <n v="272.67999300000002"/>
    <n v="275.98998999999998"/>
    <n v="265.73998999999998"/>
    <n v="274.42001299999998"/>
    <n v="274.42001299999998"/>
    <n v="55860000"/>
    <e v="#N/A"/>
    <e v="#N/A"/>
    <n v="6.3811795682419516E-3"/>
  </r>
  <r>
    <x v="47"/>
    <n v="273.10000600000001"/>
    <n v="283.83999599999999"/>
    <n v="272.26998900000001"/>
    <n v="283.70001200000002"/>
    <n v="283.70001200000002"/>
    <n v="50028900"/>
    <e v="#N/A"/>
    <e v="#N/A"/>
    <n v="3.8813642501348049E-2"/>
  </r>
  <r>
    <x v="48"/>
    <n v="281.29998799999998"/>
    <n v="289.5"/>
    <n v="279.76001000000002"/>
    <n v="289.26001000000002"/>
    <n v="289.26001000000002"/>
    <n v="53713100"/>
    <e v="#N/A"/>
    <e v="#N/A"/>
    <n v="2.8297271025834663E-2"/>
  </r>
  <r>
    <x v="49"/>
    <n v="291.67001299999998"/>
    <n v="299.85000600000001"/>
    <n v="291.25"/>
    <n v="299.67999300000002"/>
    <n v="299.67999300000002"/>
    <n v="54338100"/>
    <e v="#N/A"/>
    <e v="#N/A"/>
    <n v="2.7462473490547146E-2"/>
  </r>
  <r>
    <x v="50"/>
    <n v="300.72000100000002"/>
    <n v="305.48998999999998"/>
    <n v="300.39999399999999"/>
    <n v="304.42001299999998"/>
    <n v="304.42001299999998"/>
    <n v="48674600"/>
    <e v="#N/A"/>
    <e v="#N/A"/>
    <n v="1.2303844066560635E-2"/>
  </r>
  <r>
    <x v="51"/>
    <n v="292.89999399999999"/>
    <n v="297.39999399999999"/>
    <n v="290.39999399999999"/>
    <n v="292.13000499999998"/>
    <n v="292.13000499999998"/>
    <n v="68229600"/>
    <e v="#N/A"/>
    <e v="#N/A"/>
    <n v="-2.6288460763847252E-3"/>
  </r>
  <r>
    <x v="52"/>
    <n v="292.23998999999998"/>
    <n v="306"/>
    <n v="291.64001500000001"/>
    <n v="302.60998499999999"/>
    <n v="302.60998499999999"/>
    <n v="72628700"/>
    <e v="#N/A"/>
    <e v="#N/A"/>
    <n v="3.5484517365333944E-2"/>
  </r>
  <r>
    <x v="53"/>
    <n v="301.82998700000002"/>
    <n v="309.11999500000002"/>
    <n v="300.72000100000002"/>
    <n v="303.75"/>
    <n v="303.75"/>
    <n v="64795500"/>
    <e v="#N/A"/>
    <e v="#N/A"/>
    <n v="6.3612400447142546E-3"/>
  </r>
  <r>
    <x v="54"/>
    <n v="299.60998499999999"/>
    <n v="303.709991"/>
    <n v="295.60000600000001"/>
    <n v="303.35000600000001"/>
    <n v="303.35000600000001"/>
    <n v="87087800"/>
    <e v="#N/A"/>
    <e v="#N/A"/>
    <n v="1.2482965145504123E-2"/>
  </r>
  <r>
    <x v="55"/>
    <n v="300.08999599999999"/>
    <n v="309.83999599999999"/>
    <n v="297.79998799999998"/>
    <n v="309.07000699999998"/>
    <n v="309.07000699999998"/>
    <n v="60231200"/>
    <e v="#N/A"/>
    <e v="#N/A"/>
    <n v="2.9924393081067556E-2"/>
  </r>
  <r>
    <x v="56"/>
    <n v="306.91000400000001"/>
    <n v="313.32998700000002"/>
    <n v="305.57998700000002"/>
    <n v="308.73001099999999"/>
    <n v="308.73001099999999"/>
    <n v="61642800"/>
    <e v="#N/A"/>
    <e v="#N/A"/>
    <n v="5.9300999520366738E-3"/>
  </r>
  <r>
    <x v="57"/>
    <n v="308.290009"/>
    <n v="313.79998799999998"/>
    <n v="300.63000499999998"/>
    <n v="300.79998799999998"/>
    <n v="300.79998799999998"/>
    <n v="62555700"/>
    <e v="#N/A"/>
    <e v="#N/A"/>
    <n v="-2.4295373775800867E-2"/>
  </r>
  <r>
    <x v="58"/>
    <n v="299.85998499999999"/>
    <n v="301.290009"/>
    <n v="285.82000699999998"/>
    <n v="288.58999599999999"/>
    <n v="288.58999599999999"/>
    <n v="70545400"/>
    <e v="#N/A"/>
    <e v="#N/A"/>
    <n v="-3.758417115908283E-2"/>
  </r>
  <r>
    <x v="59"/>
    <n v="283.08999599999999"/>
    <n v="284.5"/>
    <n v="272.82000699999998"/>
    <n v="275.32998700000002"/>
    <n v="275.32998700000002"/>
    <n v="63748400"/>
    <e v="#N/A"/>
    <e v="#N/A"/>
    <n v="-2.741180935266949E-2"/>
  </r>
  <r>
    <x v="60"/>
    <n v="271.82998700000002"/>
    <n v="284.08999599999999"/>
    <n v="270.30999800000001"/>
    <n v="276.01001000000002"/>
    <n v="276.01001000000002"/>
    <n v="58076900"/>
    <e v="#N/A"/>
    <e v="#N/A"/>
    <n v="1.5377343192088683E-2"/>
  </r>
  <r>
    <x v="61"/>
    <n v="283.83999599999999"/>
    <n v="288.67001299999998"/>
    <n v="277.51001000000002"/>
    <n v="282.94000199999999"/>
    <n v="282.94000199999999"/>
    <n v="61925200"/>
    <e v="#N/A"/>
    <e v="#N/A"/>
    <n v="-3.1707793569726249E-3"/>
  </r>
  <r>
    <x v="62"/>
    <n v="283.07998700000002"/>
    <n v="289"/>
    <n v="277.57000699999998"/>
    <n v="287.80999800000001"/>
    <n v="287.80999800000001"/>
    <n v="54664800"/>
    <e v="#N/A"/>
    <e v="#N/A"/>
    <n v="1.6709097135856481E-2"/>
  </r>
  <r>
    <x v="63"/>
    <n v="282.76001000000002"/>
    <n v="283.64999399999999"/>
    <n v="265.77999899999998"/>
    <n v="268.209991"/>
    <n v="268.209991"/>
    <n v="77620600"/>
    <e v="#N/A"/>
    <e v="#N/A"/>
    <n v="-5.1457131438070111E-2"/>
  </r>
  <r>
    <x v="64"/>
    <n v="266.14999399999999"/>
    <n v="275.57000699999998"/>
    <n v="262.47000100000002"/>
    <n v="265.25"/>
    <n v="265.25"/>
    <n v="67726600"/>
    <e v="#N/A"/>
    <e v="#N/A"/>
    <n v="-3.381529289081977E-3"/>
  </r>
  <r>
    <x v="65"/>
    <n v="254.5"/>
    <n v="255.16000399999999"/>
    <n v="241.009995"/>
    <n v="242.39999399999999"/>
    <n v="242.39999399999999"/>
    <n v="98363500"/>
    <e v="#N/A"/>
    <e v="#N/A"/>
    <n v="-4.754422789783893E-2"/>
  </r>
  <r>
    <x v="66"/>
    <n v="250.520004"/>
    <n v="257.5"/>
    <n v="242.009995"/>
    <n v="249.44000199999999"/>
    <n v="249.44000199999999"/>
    <n v="109578500"/>
    <e v="#N/A"/>
    <e v="#N/A"/>
    <n v="-4.31104096581448E-3"/>
  </r>
  <r>
    <x v="67"/>
    <n v="245.009995"/>
    <n v="246.66999799999999"/>
    <n v="233.270004"/>
    <n v="240.80999800000001"/>
    <n v="240.80999800000001"/>
    <n v="86982700"/>
    <e v="#N/A"/>
    <e v="#N/A"/>
    <n v="-1.7142145568387918E-2"/>
  </r>
  <r>
    <x v="68"/>
    <n v="239.44000199999999"/>
    <n v="244.58000200000001"/>
    <n v="235.35000600000001"/>
    <n v="238.13000500000001"/>
    <n v="238.13000500000001"/>
    <n v="69298400"/>
    <e v="#N/A"/>
    <e v="#N/A"/>
    <n v="-5.4710866566062824E-3"/>
  </r>
  <r>
    <x v="69"/>
    <n v="233.94000199999999"/>
    <n v="234.570007"/>
    <n v="222.020004"/>
    <n v="223.070007"/>
    <n v="223.070007"/>
    <n v="83916800"/>
    <e v="#N/A"/>
    <e v="#N/A"/>
    <n v="-4.6464883761093534E-2"/>
  </r>
  <r>
    <x v="70"/>
    <n v="223.929993"/>
    <n v="226.990005"/>
    <n v="218.36000100000001"/>
    <n v="222.96000699999999"/>
    <n v="222.96000699999999"/>
    <n v="67925000"/>
    <e v="#N/A"/>
    <e v="#N/A"/>
    <n v="-4.3316484183519169E-3"/>
  </r>
  <r>
    <x v="71"/>
    <n v="220.949997"/>
    <n v="225.75"/>
    <n v="215"/>
    <n v="216.5"/>
    <n v="216.5"/>
    <n v="77013200"/>
    <e v="#N/A"/>
    <e v="#N/A"/>
    <n v="-2.0140289931753184E-2"/>
  </r>
  <r>
    <x v="72"/>
    <n v="215.33000200000001"/>
    <n v="219.300003"/>
    <n v="211.509995"/>
    <n v="217.240005"/>
    <n v="217.240005"/>
    <n v="66860700"/>
    <e v="#N/A"/>
    <e v="#N/A"/>
    <n v="8.8701201981133543E-3"/>
  </r>
  <r>
    <x v="73"/>
    <n v="208.300003"/>
    <n v="222.990005"/>
    <n v="206.220001"/>
    <n v="221.720001"/>
    <n v="221.720001"/>
    <n v="91483000"/>
    <e v="#N/A"/>
    <e v="#N/A"/>
    <n v="6.4426297679890054E-2"/>
  </r>
  <r>
    <x v="74"/>
    <n v="224.009995"/>
    <n v="226.259995"/>
    <n v="204.16000399999999"/>
    <n v="204.990005"/>
    <n v="204.990005"/>
    <n v="94124500"/>
    <e v="#N/A"/>
    <e v="#N/A"/>
    <n v="-8.490688105233879E-2"/>
  </r>
  <r>
    <x v="75"/>
    <n v="210.03999300000001"/>
    <n v="221.86000100000001"/>
    <n v="209.449997"/>
    <n v="219.35000600000001"/>
    <n v="219.35000600000001"/>
    <n v="79428800"/>
    <e v="#N/A"/>
    <e v="#N/A"/>
    <n v="4.4324953867238025E-2"/>
  </r>
  <r>
    <x v="76"/>
    <n v="229.5"/>
    <n v="229.820007"/>
    <n v="217.25"/>
    <n v="220.19000199999999"/>
    <n v="220.19000199999999"/>
    <n v="75891900"/>
    <e v="#N/A"/>
    <e v="#N/A"/>
    <n v="-4.0566440087146001E-2"/>
  </r>
  <r>
    <x v="77"/>
    <n v="219.800003"/>
    <n v="222.929993"/>
    <n v="217.779999"/>
    <n v="222.03999300000001"/>
    <n v="222.03999300000001"/>
    <n v="66571500"/>
    <e v="#N/A"/>
    <e v="#N/A"/>
    <n v="1.019103716754729E-2"/>
  </r>
  <r>
    <x v="78"/>
    <n v="208.279999"/>
    <n v="215.550003"/>
    <n v="202"/>
    <n v="207.279999"/>
    <n v="207.279999"/>
    <n v="117798100"/>
    <e v="#N/A"/>
    <e v="#N/A"/>
    <n v="-4.8012291377051526E-3"/>
  </r>
  <r>
    <x v="79"/>
    <n v="206.41999799999999"/>
    <n v="214.66000399999999"/>
    <n v="203.800003"/>
    <n v="214.44000199999999"/>
    <n v="214.44000199999999"/>
    <n v="75713800"/>
    <e v="#N/A"/>
    <e v="#N/A"/>
    <n v="3.8852844093138689E-2"/>
  </r>
  <r>
    <x v="80"/>
    <n v="205.820007"/>
    <n v="213.5"/>
    <n v="198.58999600000001"/>
    <n v="211.25"/>
    <n v="211.25"/>
    <n v="100446800"/>
    <e v="#N/A"/>
    <e v="#N/A"/>
    <n v="2.6382240867380769E-2"/>
  </r>
  <r>
    <x v="81"/>
    <n v="210.10000600000001"/>
    <n v="224.35000600000001"/>
    <n v="210"/>
    <n v="222.41999799999999"/>
    <n v="222.41999799999999"/>
    <n v="96507900"/>
    <e v="#N/A"/>
    <e v="#N/A"/>
    <n v="5.8638703703797063E-2"/>
  </r>
  <r>
    <x v="82"/>
    <n v="219.39999399999999"/>
    <n v="230.60000600000001"/>
    <n v="218.199997"/>
    <n v="224.63999899999999"/>
    <n v="224.63999899999999"/>
    <n v="85012500"/>
    <e v="#N/A"/>
    <e v="#N/A"/>
    <n v="2.3883341582953719E-2"/>
  </r>
  <r>
    <x v="83"/>
    <n v="229.770004"/>
    <n v="233.80999800000001"/>
    <n v="222.85000600000001"/>
    <n v="225.08999600000001"/>
    <n v="225.08999600000001"/>
    <n v="61638800"/>
    <e v="#N/A"/>
    <e v="#N/A"/>
    <n v="-2.0368228744079172E-2"/>
  </r>
  <r>
    <x v="84"/>
    <n v="225.39999399999999"/>
    <n v="228.86000100000001"/>
    <n v="216.35000600000001"/>
    <n v="228.520004"/>
    <n v="228.520004"/>
    <n v="69152400"/>
    <e v="#N/A"/>
    <e v="#N/A"/>
    <n v="1.3842103296595508E-2"/>
  </r>
  <r>
    <x v="85"/>
    <n v="226.19000199999999"/>
    <n v="229.85000600000001"/>
    <n v="221.94000199999999"/>
    <n v="227.53999300000001"/>
    <n v="227.53999300000001"/>
    <n v="61554300"/>
    <e v="#N/A"/>
    <e v="#N/A"/>
    <n v="5.9683937754243313E-3"/>
  </r>
  <r>
    <x v="86"/>
    <n v="234.050003"/>
    <n v="237.39999399999999"/>
    <n v="227.279999"/>
    <n v="227.820007"/>
    <n v="227.820007"/>
    <n v="62688800"/>
    <e v="#N/A"/>
    <e v="#N/A"/>
    <n v="-2.6618226533413031E-2"/>
  </r>
  <r>
    <x v="87"/>
    <n v="226.03999300000001"/>
    <n v="227.86999499999999"/>
    <n v="214.820007"/>
    <n v="214.979996"/>
    <n v="214.979996"/>
    <n v="63070300"/>
    <e v="#N/A"/>
    <e v="#N/A"/>
    <n v="-4.8929381271039102E-2"/>
  </r>
  <r>
    <x v="88"/>
    <n v="211.36000100000001"/>
    <n v="221.199997"/>
    <n v="210.13999899999999"/>
    <n v="215.30999800000001"/>
    <n v="215.30999800000001"/>
    <n v="56538800"/>
    <e v="#N/A"/>
    <e v="#N/A"/>
    <n v="1.8688479283267962E-2"/>
  </r>
  <r>
    <x v="89"/>
    <n v="222.60000600000001"/>
    <n v="223.800003"/>
    <n v="203.08000200000001"/>
    <n v="207.470001"/>
    <n v="207.470001"/>
    <n v="98622200"/>
    <e v="#N/A"/>
    <e v="#N/A"/>
    <n v="-6.796947256146979E-2"/>
  </r>
  <r>
    <x v="90"/>
    <n v="208.64999399999999"/>
    <n v="208.89999399999999"/>
    <n v="196.66000399999999"/>
    <n v="197.08000200000001"/>
    <n v="197.08000200000001"/>
    <n v="93916500"/>
    <e v="#N/A"/>
    <e v="#N/A"/>
    <n v="-5.5451676648502493E-2"/>
  </r>
  <r>
    <x v="91"/>
    <n v="194.020004"/>
    <n v="195.199997"/>
    <n v="186.75"/>
    <n v="191.300003"/>
    <n v="191.300003"/>
    <n v="128803400"/>
    <e v="#N/A"/>
    <e v="#N/A"/>
    <n v="-1.4019178146187423E-2"/>
  </r>
  <r>
    <x v="92"/>
    <n v="190.779999"/>
    <n v="195.88999899999999"/>
    <n v="177.11999499999999"/>
    <n v="177.58999600000001"/>
    <n v="177.58999600000001"/>
    <n v="127062700"/>
    <e v="#N/A"/>
    <e v="#N/A"/>
    <n v="-6.9137242211642899E-2"/>
  </r>
  <r>
    <x v="93"/>
    <n v="189.89999399999999"/>
    <n v="191"/>
    <n v="180.029999"/>
    <n v="190.720001"/>
    <n v="190.720001"/>
    <n v="132703000"/>
    <e v="#N/A"/>
    <e v="#N/A"/>
    <n v="4.3180991359062599E-3"/>
  </r>
  <r>
    <x v="94"/>
    <n v="186"/>
    <n v="196.520004"/>
    <n v="182.58999600000001"/>
    <n v="195.970001"/>
    <n v="195.970001"/>
    <n v="114403600"/>
    <e v="#N/A"/>
    <e v="#N/A"/>
    <n v="5.3602155913978475E-2"/>
  </r>
  <r>
    <x v="95"/>
    <n v="192.770004"/>
    <n v="195.729996"/>
    <n v="186.33999600000001"/>
    <n v="190.949997"/>
    <n v="190.949997"/>
    <n v="92226600"/>
    <e v="#N/A"/>
    <e v="#N/A"/>
    <n v="-9.4413392241253676E-3"/>
  </r>
  <r>
    <x v="96"/>
    <n v="195.88000500000001"/>
    <n v="200.820007"/>
    <n v="192.05999800000001"/>
    <n v="194.41999799999999"/>
    <n v="194.41999799999999"/>
    <n v="91293800"/>
    <e v="#N/A"/>
    <e v="#N/A"/>
    <n v="-7.4535785314076269E-3"/>
  </r>
  <r>
    <x v="97"/>
    <n v="191.509995"/>
    <n v="192.570007"/>
    <n v="185.66000399999999"/>
    <n v="186.91999799999999"/>
    <n v="186.91999799999999"/>
    <n v="66567600"/>
    <e v="#N/A"/>
    <e v="#N/A"/>
    <n v="-2.3967401805843142E-2"/>
  </r>
  <r>
    <x v="98"/>
    <n v="183.96000699999999"/>
    <n v="186.16000399999999"/>
    <n v="180.89999399999999"/>
    <n v="183.16999799999999"/>
    <n v="183.16999799999999"/>
    <n v="64336000"/>
    <e v="#N/A"/>
    <e v="#N/A"/>
    <n v="-4.2944605889257102E-3"/>
  </r>
  <r>
    <x v="99"/>
    <n v="185.050003"/>
    <n v="185.19000199999999"/>
    <n v="176.550003"/>
    <n v="180.19000199999999"/>
    <n v="180.19000199999999"/>
    <n v="76048900"/>
    <e v="#N/A"/>
    <e v="#N/A"/>
    <n v="-2.6263177093815076E-2"/>
  </r>
  <r>
    <x v="100"/>
    <n v="175.85000600000001"/>
    <n v="176.770004"/>
    <n v="167.53999300000001"/>
    <n v="167.86999499999999"/>
    <n v="167.86999499999999"/>
    <n v="92882700"/>
    <e v="#N/A"/>
    <e v="#N/A"/>
    <n v="-4.5379645878431296E-2"/>
  </r>
  <r>
    <x v="101"/>
    <n v="168.63000500000001"/>
    <n v="170.91999799999999"/>
    <n v="166.19000199999999"/>
    <n v="169.91000399999999"/>
    <n v="169.91000399999999"/>
    <n v="78452300"/>
    <e v="#N/A"/>
    <e v="#N/A"/>
    <n v="7.5905767778395973E-3"/>
  </r>
  <r>
    <x v="102"/>
    <n v="173.570007"/>
    <n v="183.61999499999999"/>
    <n v="172.5"/>
    <n v="183.199997"/>
    <n v="183.199997"/>
    <n v="109536700"/>
    <e v="#N/A"/>
    <e v="#N/A"/>
    <n v="5.5481878271745375E-2"/>
  </r>
  <r>
    <x v="103"/>
    <n v="185.05999800000001"/>
    <n v="185.199997"/>
    <n v="180.63000500000001"/>
    <n v="182.86000100000001"/>
    <n v="182.86000100000001"/>
    <n v="50672700"/>
    <e v="#N/A"/>
    <e v="#N/A"/>
    <n v="-1.1888020230066122E-2"/>
  </r>
  <r>
    <x v="104"/>
    <n v="179.96000699999999"/>
    <n v="188.5"/>
    <n v="179"/>
    <n v="182.91999799999999"/>
    <n v="182.91999799999999"/>
    <n v="92905200"/>
    <e v="#N/A"/>
    <e v="#N/A"/>
    <n v="1.6448048926781839E-2"/>
  </r>
  <r>
    <x v="105"/>
    <n v="184.990005"/>
    <n v="186.38000500000001"/>
    <n v="178.75"/>
    <n v="180.83000200000001"/>
    <n v="180.83000200000001"/>
    <n v="83357100"/>
    <e v="#N/A"/>
    <e v="#N/A"/>
    <n v="-2.2487717647231748E-2"/>
  </r>
  <r>
    <x v="106"/>
    <n v="182.429993"/>
    <n v="194.759995"/>
    <n v="180.63000500000001"/>
    <n v="194.699997"/>
    <n v="194.699997"/>
    <n v="109186400"/>
    <e v="#N/A"/>
    <e v="#N/A"/>
    <n v="6.7258699067099123E-2"/>
  </r>
  <r>
    <x v="107"/>
    <n v="197.08000200000001"/>
    <n v="198.91999799999999"/>
    <n v="191.800003"/>
    <n v="194.699997"/>
    <n v="194.699997"/>
    <n v="80046200"/>
    <e v="#N/A"/>
    <e v="#N/A"/>
    <n v="-1.2076339434987478E-2"/>
  </r>
  <r>
    <x v="108"/>
    <n v="191.779999"/>
    <n v="196.25"/>
    <n v="191.11000100000001"/>
    <n v="194.86000100000001"/>
    <n v="194.86000100000001"/>
    <n v="73645900"/>
    <e v="#N/A"/>
    <e v="#N/A"/>
    <n v="1.6060079341224772E-2"/>
  </r>
  <r>
    <x v="109"/>
    <n v="189.44000199999999"/>
    <n v="191.270004"/>
    <n v="180.550003"/>
    <n v="182.449997"/>
    <n v="182.449997"/>
    <n v="93122700"/>
    <e v="#N/A"/>
    <e v="#N/A"/>
    <n v="-3.6898252355381612E-2"/>
  </r>
  <r>
    <x v="110"/>
    <n v="181.220001"/>
    <n v="183.64999399999999"/>
    <n v="175.33000200000001"/>
    <n v="179.820007"/>
    <n v="179.820007"/>
    <n v="92150800"/>
    <e v="#N/A"/>
    <e v="#N/A"/>
    <n v="-7.7253834691237665E-3"/>
  </r>
  <r>
    <x v="111"/>
    <n v="175.029999"/>
    <n v="179.38000500000001"/>
    <n v="172.220001"/>
    <n v="174.03999300000001"/>
    <n v="174.03999300000001"/>
    <n v="84213300"/>
    <e v="#N/A"/>
    <e v="#N/A"/>
    <n v="-5.6562075396000772E-3"/>
  </r>
  <r>
    <x v="112"/>
    <n v="172.199997"/>
    <n v="175.199997"/>
    <n v="169.05999800000001"/>
    <n v="173.44000199999999"/>
    <n v="173.44000199999999"/>
    <n v="97624500"/>
    <e v="#N/A"/>
    <e v="#N/A"/>
    <n v="7.2009583136055256E-3"/>
  </r>
  <r>
    <x v="113"/>
    <n v="173.83999600000001"/>
    <n v="182.5"/>
    <n v="173.36000100000001"/>
    <n v="179.050003"/>
    <n v="179.050003"/>
    <n v="104872300"/>
    <e v="#N/A"/>
    <e v="#N/A"/>
    <n v="2.9970128393238055E-2"/>
  </r>
  <r>
    <x v="114"/>
    <n v="176.10000600000001"/>
    <n v="177.36999499999999"/>
    <n v="167.520004"/>
    <n v="167.820007"/>
    <n v="167.820007"/>
    <n v="109794500"/>
    <e v="#N/A"/>
    <e v="#N/A"/>
    <n v="-4.7018732072047764E-2"/>
  </r>
  <r>
    <x v="115"/>
    <n v="174.86999499999999"/>
    <n v="175.050003"/>
    <n v="156.91000399999999"/>
    <n v="160.949997"/>
    <n v="160.949997"/>
    <n v="175862700"/>
    <e v="#N/A"/>
    <e v="#N/A"/>
    <n v="-7.9601980888716756E-2"/>
  </r>
  <r>
    <x v="116"/>
    <n v="159.25"/>
    <n v="161.61999499999999"/>
    <n v="155.30999800000001"/>
    <n v="156.800003"/>
    <n v="156.800003"/>
    <n v="140682300"/>
    <e v="#N/A"/>
    <e v="#N/A"/>
    <n v="-1.5384596546310808E-2"/>
  </r>
  <r>
    <x v="117"/>
    <n v="153.44000199999999"/>
    <n v="160.929993"/>
    <n v="153.279999"/>
    <n v="157.66999799999999"/>
    <n v="157.66999799999999"/>
    <n v="122334500"/>
    <e v="#N/A"/>
    <e v="#N/A"/>
    <n v="2.7567752508240975E-2"/>
  </r>
  <r>
    <x v="118"/>
    <n v="159.63999899999999"/>
    <n v="160.990005"/>
    <n v="150.03999300000001"/>
    <n v="150.229996"/>
    <n v="150.229996"/>
    <n v="139032200"/>
    <e v="#N/A"/>
    <e v="#N/A"/>
    <n v="-5.8945145696223597E-2"/>
  </r>
  <r>
    <x v="119"/>
    <n v="154"/>
    <n v="155.25"/>
    <n v="145.820007"/>
    <n v="149.86999499999999"/>
    <n v="149.86999499999999"/>
    <n v="139390600"/>
    <e v="#N/A"/>
    <e v="#N/A"/>
    <n v="-2.6818214285714358E-2"/>
  </r>
  <r>
    <x v="120"/>
    <n v="146.050003"/>
    <n v="148.470001"/>
    <n v="137.66000399999999"/>
    <n v="137.800003"/>
    <n v="137.800003"/>
    <n v="159563300"/>
    <e v="#N/A"/>
    <e v="#N/A"/>
    <n v="-5.6487503119051631E-2"/>
  </r>
  <r>
    <x v="121"/>
    <n v="139.33999600000001"/>
    <n v="141.259995"/>
    <n v="135.88999899999999"/>
    <n v="137.570007"/>
    <n v="137.570007"/>
    <n v="145417400"/>
    <e v="#N/A"/>
    <e v="#N/A"/>
    <n v="-1.2702662916683372E-2"/>
  </r>
  <r>
    <x v="122"/>
    <n v="136"/>
    <n v="136.63000500000001"/>
    <n v="122.260002"/>
    <n v="125.349998"/>
    <n v="125.349998"/>
    <n v="210090300"/>
    <e v="#N/A"/>
    <e v="#N/A"/>
    <n v="-7.8308838235294123E-2"/>
  </r>
  <r>
    <x v="123"/>
    <n v="126.370003"/>
    <n v="128.61999499999999"/>
    <n v="121.019997"/>
    <n v="123.150002"/>
    <n v="123.150002"/>
    <n v="166989700"/>
    <e v="#N/A"/>
    <e v="#N/A"/>
    <n v="-2.5480738494561849E-2"/>
  </r>
  <r>
    <x v="124"/>
    <n v="117.5"/>
    <n v="119.66999800000001"/>
    <n v="108.760002"/>
    <n v="109.099998"/>
    <n v="109.099998"/>
    <n v="208643400"/>
    <e v="#N/A"/>
    <n v="109.099998"/>
    <n v="-7.1489378723404259E-2"/>
  </r>
  <r>
    <x v="125"/>
    <n v="110.349998"/>
    <n v="116.269997"/>
    <n v="108.239998"/>
    <n v="112.709999"/>
    <n v="112.709999"/>
    <n v="221070500"/>
    <e v="#N/A"/>
    <e v="#N/A"/>
    <n v="2.1386506957616774E-2"/>
  </r>
  <r>
    <x v="126"/>
    <n v="120.389999"/>
    <n v="123.57"/>
    <n v="117.5"/>
    <n v="121.82"/>
    <n v="121.82"/>
    <n v="221923300"/>
    <e v="#N/A"/>
    <e v="#N/A"/>
    <n v="1.1878071367040962E-2"/>
  </r>
  <r>
    <x v="127"/>
    <n v="119.949997"/>
    <n v="124.480003"/>
    <n v="119.75"/>
    <n v="123.18"/>
    <n v="123.18"/>
    <n v="157304500"/>
    <e v="#N/A"/>
    <e v="#N/A"/>
    <n v="2.692791230332428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A08C9-339B-C34C-B893-A70069C85C0F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133" firstHeaderRow="1" firstDataRow="1" firstDataCol="1"/>
  <pivotFields count="11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29">
    <i>
      <x v="182"/>
    </i>
    <i>
      <x v="183"/>
    </i>
    <i>
      <x v="187"/>
    </i>
    <i>
      <x v="188"/>
    </i>
    <i>
      <x v="189"/>
    </i>
    <i>
      <x v="190"/>
    </i>
    <i>
      <x v="193"/>
    </i>
    <i>
      <x v="194"/>
    </i>
    <i>
      <x v="195"/>
    </i>
    <i>
      <x v="196"/>
    </i>
    <i>
      <x v="197"/>
    </i>
    <i>
      <x v="200"/>
    </i>
    <i>
      <x v="201"/>
    </i>
    <i>
      <x v="202"/>
    </i>
    <i>
      <x v="203"/>
    </i>
    <i>
      <x v="204"/>
    </i>
    <i>
      <x v="207"/>
    </i>
    <i>
      <x v="208"/>
    </i>
    <i>
      <x v="209"/>
    </i>
    <i>
      <x v="210"/>
    </i>
    <i>
      <x v="211"/>
    </i>
    <i>
      <x v="214"/>
    </i>
    <i>
      <x v="215"/>
    </i>
    <i>
      <x v="216"/>
    </i>
    <i>
      <x v="217"/>
    </i>
    <i>
      <x v="218"/>
    </i>
    <i>
      <x v="221"/>
    </i>
    <i>
      <x v="222"/>
    </i>
    <i>
      <x v="223"/>
    </i>
    <i>
      <x v="224"/>
    </i>
    <i>
      <x v="225"/>
    </i>
    <i>
      <x v="228"/>
    </i>
    <i>
      <x v="229"/>
    </i>
    <i>
      <x v="230"/>
    </i>
    <i>
      <x v="231"/>
    </i>
    <i>
      <x v="232"/>
    </i>
    <i>
      <x v="235"/>
    </i>
    <i>
      <x v="236"/>
    </i>
    <i>
      <x v="237"/>
    </i>
    <i>
      <x v="238"/>
    </i>
    <i>
      <x v="239"/>
    </i>
    <i>
      <x v="242"/>
    </i>
    <i>
      <x v="243"/>
    </i>
    <i>
      <x v="244"/>
    </i>
    <i>
      <x v="245"/>
    </i>
    <i>
      <x v="246"/>
    </i>
    <i>
      <x v="250"/>
    </i>
    <i>
      <x v="251"/>
    </i>
    <i>
      <x v="252"/>
    </i>
    <i>
      <x v="253"/>
    </i>
    <i>
      <x v="256"/>
    </i>
    <i>
      <x v="257"/>
    </i>
    <i>
      <x v="258"/>
    </i>
    <i>
      <x v="259"/>
    </i>
    <i>
      <x v="260"/>
    </i>
    <i>
      <x v="263"/>
    </i>
    <i>
      <x v="264"/>
    </i>
    <i>
      <x v="265"/>
    </i>
    <i>
      <x v="266"/>
    </i>
    <i>
      <x v="267"/>
    </i>
    <i>
      <x v="270"/>
    </i>
    <i>
      <x v="271"/>
    </i>
    <i>
      <x v="272"/>
    </i>
    <i>
      <x v="273"/>
    </i>
    <i>
      <x v="274"/>
    </i>
    <i>
      <x v="277"/>
    </i>
    <i>
      <x v="278"/>
    </i>
    <i>
      <x v="279"/>
    </i>
    <i>
      <x v="280"/>
    </i>
    <i>
      <x v="281"/>
    </i>
    <i>
      <x v="284"/>
    </i>
    <i>
      <x v="285"/>
    </i>
    <i>
      <x v="286"/>
    </i>
    <i>
      <x v="287"/>
    </i>
    <i>
      <x v="288"/>
    </i>
    <i>
      <x v="291"/>
    </i>
    <i>
      <x v="292"/>
    </i>
    <i>
      <x v="293"/>
    </i>
    <i>
      <x v="294"/>
    </i>
    <i>
      <x v="295"/>
    </i>
    <i>
      <x v="298"/>
    </i>
    <i>
      <x v="299"/>
    </i>
    <i>
      <x v="300"/>
    </i>
    <i>
      <x v="301"/>
    </i>
    <i>
      <x v="302"/>
    </i>
    <i>
      <x v="305"/>
    </i>
    <i>
      <x v="306"/>
    </i>
    <i>
      <x v="307"/>
    </i>
    <i>
      <x v="308"/>
    </i>
    <i>
      <x v="309"/>
    </i>
    <i>
      <x v="312"/>
    </i>
    <i>
      <x v="313"/>
    </i>
    <i>
      <x v="314"/>
    </i>
    <i>
      <x v="315"/>
    </i>
    <i>
      <x v="316"/>
    </i>
    <i>
      <x v="319"/>
    </i>
    <i>
      <x v="320"/>
    </i>
    <i>
      <x v="321"/>
    </i>
    <i>
      <x v="322"/>
    </i>
    <i>
      <x v="323"/>
    </i>
    <i>
      <x v="326"/>
    </i>
    <i>
      <x v="327"/>
    </i>
    <i>
      <x v="328"/>
    </i>
    <i>
      <x v="330"/>
    </i>
    <i>
      <x v="333"/>
    </i>
    <i>
      <x v="334"/>
    </i>
    <i>
      <x v="335"/>
    </i>
    <i>
      <x v="336"/>
    </i>
    <i>
      <x v="337"/>
    </i>
    <i>
      <x v="340"/>
    </i>
    <i>
      <x v="341"/>
    </i>
    <i>
      <x v="342"/>
    </i>
    <i>
      <x v="343"/>
    </i>
    <i>
      <x v="344"/>
    </i>
    <i>
      <x v="347"/>
    </i>
    <i>
      <x v="348"/>
    </i>
    <i>
      <x v="349"/>
    </i>
    <i>
      <x v="350"/>
    </i>
    <i>
      <x v="351"/>
    </i>
    <i>
      <x v="354"/>
    </i>
    <i>
      <x v="355"/>
    </i>
    <i>
      <x v="356"/>
    </i>
    <i>
      <x v="357"/>
    </i>
    <i>
      <x v="358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Sum of Volume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C299E-66CB-A446-9BD5-142869A61031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21" firstHeaderRow="1" firstDataRow="1" firstDataCol="0"/>
  <pivotFields count="11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07DAD0-BD62-7E4D-93C3-9D18B0BFFBFD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A3E3928-4D66-E348-91E1-BBA52C959013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179B9A5-9F48-0048-85C0-2543276E0547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54AB3CA6-99D6-3F4F-8A17-C216A98295E2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C883BB-55CD-E740-BCC0-20BF3353E45C}" name="TSLA_1_2_year" displayName="TSLA_1_2_year" ref="A1:J129" tableType="queryTable" totalsRowShown="0">
  <autoFilter ref="A1:J129" xr:uid="{19C883BB-55CD-E740-BCC0-20BF3353E45C}"/>
  <tableColumns count="10">
    <tableColumn id="1" xr3:uid="{8F14BD2C-D6C3-2041-AD29-F176C654BF28}" uniqueName="1" name="Date" queryTableFieldId="1" dataDxfId="6"/>
    <tableColumn id="2" xr3:uid="{A6EA81D0-A2FD-764A-8651-7DEA19C229D1}" uniqueName="2" name="Open" queryTableFieldId="2"/>
    <tableColumn id="3" xr3:uid="{C09CB68A-6D68-EC40-B5AD-39DA31D5E522}" uniqueName="3" name="High" queryTableFieldId="3"/>
    <tableColumn id="4" xr3:uid="{D9A963B5-34D3-D749-B2A6-35B8826AACB7}" uniqueName="4" name="Low" queryTableFieldId="4"/>
    <tableColumn id="5" xr3:uid="{2A8A4032-37CB-C54E-A8FF-465A1F840003}" uniqueName="5" name="Close" queryTableFieldId="5"/>
    <tableColumn id="6" xr3:uid="{B55CFA49-EEA5-434B-8998-386363C9A8C7}" uniqueName="6" name="Adj Close" queryTableFieldId="6"/>
    <tableColumn id="7" xr3:uid="{7C27E190-2D99-8346-9F0D-8D44099D5121}" uniqueName="7" name="Volume" queryTableFieldId="7"/>
    <tableColumn id="8" xr3:uid="{CFAC301C-1034-5F42-9722-E6A9C27076F3}" uniqueName="8" name="Maximum" queryTableFieldId="8" dataDxfId="5">
      <calculatedColumnFormula>IF(TSLA_1_2_year[[#This Row],[Close]]=MAX($E:$E),TSLA_1_2_year[[#This Row],[Close]],NA())</calculatedColumnFormula>
    </tableColumn>
    <tableColumn id="9" xr3:uid="{4A9E907F-F2A4-3146-AD27-EB61B433D9D9}" uniqueName="9" name="Minmum" queryTableFieldId="9" dataDxfId="4">
      <calculatedColumnFormula>IF(TSLA_1_2_year[[#This Row],[Close]]=MIN($E:$E),TSLA_1_2_year[[#This Row],[Close]],NA())</calculatedColumnFormula>
    </tableColumn>
    <tableColumn id="10" xr3:uid="{A4F84B56-4AF7-D049-84BD-294252889021}" uniqueName="10" name="Difference" queryTableFieldId="10" dataDxfId="3">
      <calculatedColumnFormula>((TSLA_1_2_year[[#This Row],[Close]]-TSLA_1_2_year[[#This Row],[Open]])/TSLA_1_2_year[[#This Row],[Open]])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385D17-2D03-954B-8EFB-D4B05E84EB02}" name="TSLA_Dec" displayName="TSLA_Dec" ref="A1:G22" tableType="queryTable" totalsRowShown="0">
  <autoFilter ref="A1:G22" xr:uid="{3A385D17-2D03-954B-8EFB-D4B05E84EB02}"/>
  <tableColumns count="7">
    <tableColumn id="1" xr3:uid="{6CB3C084-30C8-2942-A6DC-730C4F91AB6D}" uniqueName="1" name="Date" queryTableFieldId="1" dataDxfId="2"/>
    <tableColumn id="2" xr3:uid="{33D6E358-A213-D145-85F7-1DD0BDCB52A1}" uniqueName="2" name="Open" queryTableFieldId="2"/>
    <tableColumn id="3" xr3:uid="{7D92FC9F-4514-364A-85DE-2EA126C52630}" uniqueName="3" name="High" queryTableFieldId="3"/>
    <tableColumn id="4" xr3:uid="{7226409D-96C5-9547-9043-E14B91750EDF}" uniqueName="4" name="Low" queryTableFieldId="4"/>
    <tableColumn id="5" xr3:uid="{EDF5DA95-034E-CE40-A785-3756D76C92DF}" uniqueName="5" name="Close" queryTableFieldId="5"/>
    <tableColumn id="6" xr3:uid="{D1C1879F-A5FC-074E-9F46-F835F33F3FE5}" uniqueName="6" name="Adj Close" queryTableFieldId="6"/>
    <tableColumn id="7" xr3:uid="{E9FD7DB2-9928-184C-95F3-EE462D50A06B}" uniqueName="7" name="Volume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FB0CB-621F-4749-8B67-2F0EE51C197C}" name="TSLA_Nov" displayName="TSLA_Nov" ref="A1:G21" tableType="queryTable" totalsRowShown="0">
  <autoFilter ref="A1:G21" xr:uid="{D9BFB0CB-621F-4749-8B67-2F0EE51C197C}"/>
  <tableColumns count="7">
    <tableColumn id="1" xr3:uid="{0FA1B3C3-DEC0-D040-8D28-C2EC21C0132A}" uniqueName="1" name="Date" queryTableFieldId="1" dataDxfId="1"/>
    <tableColumn id="2" xr3:uid="{6D1FA642-C2F0-374D-ACDE-B5947D9761CE}" uniqueName="2" name="Open" queryTableFieldId="2"/>
    <tableColumn id="3" xr3:uid="{CE1D9A6D-3F30-CA43-845C-3F9495B199D0}" uniqueName="3" name="High" queryTableFieldId="3"/>
    <tableColumn id="4" xr3:uid="{57C23356-2413-894A-9276-857A3C503BDA}" uniqueName="4" name="Low" queryTableFieldId="4"/>
    <tableColumn id="5" xr3:uid="{859A9672-A0A9-484B-9523-250F8A993949}" uniqueName="5" name="Close" queryTableFieldId="5"/>
    <tableColumn id="6" xr3:uid="{3BCEA977-2669-734D-808B-D8C77001F59C}" uniqueName="6" name="Adj Close" queryTableFieldId="6"/>
    <tableColumn id="7" xr3:uid="{15896F09-D41C-2E40-BC4E-E8DAF6A59B36}" uniqueName="7" name="Volume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BFBB51-022B-7E41-AE0A-A65C3B293DD9}" name="TSLA_Oct" displayName="TSLA_Oct" ref="A1:G21" tableType="queryTable" totalsRowShown="0">
  <autoFilter ref="A1:G21" xr:uid="{E5BFBB51-022B-7E41-AE0A-A65C3B293DD9}"/>
  <tableColumns count="7">
    <tableColumn id="1" xr3:uid="{75564D89-786E-CA43-AA5F-16897810B0BF}" uniqueName="1" name="Date" queryTableFieldId="1" dataDxfId="0"/>
    <tableColumn id="2" xr3:uid="{EED1005C-184E-124F-AE10-181720ACBAA3}" uniqueName="2" name="Open" queryTableFieldId="2"/>
    <tableColumn id="3" xr3:uid="{5E9FD42A-1033-ED4D-A8C1-2A3F3BE60F1A}" uniqueName="3" name="High" queryTableFieldId="3"/>
    <tableColumn id="4" xr3:uid="{01933CE2-0AEC-8D4E-A119-F96742F65A90}" uniqueName="4" name="Low" queryTableFieldId="4"/>
    <tableColumn id="5" xr3:uid="{F22F6AC2-B24B-0B4B-A390-28E6DE936176}" uniqueName="5" name="Close" queryTableFieldId="5"/>
    <tableColumn id="6" xr3:uid="{0E553188-4288-E246-9684-17E98B127066}" uniqueName="6" name="Adj Close" queryTableFieldId="6"/>
    <tableColumn id="7" xr3:uid="{12B68BF2-FD07-B04C-9A96-81403AA5F2D3}" uniqueName="7" name="Volum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18C1-92B7-824F-9247-FBB78F13F9CB}">
  <dimension ref="B2:P5"/>
  <sheetViews>
    <sheetView showGridLines="0" zoomScale="94" workbookViewId="0">
      <selection activeCell="S6" sqref="S6"/>
    </sheetView>
  </sheetViews>
  <sheetFormatPr baseColWidth="10" defaultRowHeight="16" x14ac:dyDescent="0.2"/>
  <cols>
    <col min="1" max="1" width="14.6640625" style="13" customWidth="1"/>
    <col min="2" max="2" width="10.83203125" style="13"/>
    <col min="3" max="3" width="13.6640625" style="13" customWidth="1"/>
    <col min="4" max="4" width="0.83203125" style="13" customWidth="1"/>
    <col min="5" max="5" width="11" style="13" customWidth="1"/>
    <col min="6" max="6" width="9.83203125" style="13" customWidth="1"/>
    <col min="7" max="7" width="1.5" style="13" customWidth="1"/>
    <col min="8" max="9" width="10.83203125" style="13"/>
    <col min="10" max="10" width="1.1640625" style="13" customWidth="1"/>
    <col min="11" max="16384" width="10.83203125" style="13"/>
  </cols>
  <sheetData>
    <row r="2" spans="2:16" ht="26" customHeight="1" x14ac:dyDescent="0.3">
      <c r="B2" s="30" t="s">
        <v>140</v>
      </c>
      <c r="C2" s="30"/>
      <c r="D2" s="15"/>
      <c r="E2" s="40">
        <v>309.32000699999998</v>
      </c>
      <c r="F2" s="40"/>
      <c r="H2" s="40">
        <v>109.099998</v>
      </c>
      <c r="I2" s="40"/>
      <c r="K2" s="22" t="s">
        <v>144</v>
      </c>
      <c r="L2" s="23"/>
      <c r="M2" s="23"/>
      <c r="N2" s="23"/>
      <c r="O2" s="23"/>
      <c r="P2" s="24"/>
    </row>
    <row r="3" spans="2:16" ht="26" customHeight="1" x14ac:dyDescent="0.3">
      <c r="B3" s="30" t="s">
        <v>139</v>
      </c>
      <c r="C3" s="30"/>
      <c r="D3" s="15"/>
      <c r="E3" s="40"/>
      <c r="F3" s="40"/>
      <c r="H3" s="40"/>
      <c r="I3" s="40"/>
      <c r="K3" s="25" t="s">
        <v>145</v>
      </c>
      <c r="L3" s="26"/>
      <c r="M3" s="27" t="s">
        <v>146</v>
      </c>
      <c r="N3" s="28"/>
      <c r="O3" s="26" t="s">
        <v>147</v>
      </c>
      <c r="P3" s="29"/>
    </row>
    <row r="4" spans="2:16" ht="19" x14ac:dyDescent="0.25">
      <c r="B4" s="16" t="s">
        <v>142</v>
      </c>
      <c r="E4" s="18" t="s">
        <v>141</v>
      </c>
      <c r="F4" s="19"/>
      <c r="H4" s="18" t="s">
        <v>143</v>
      </c>
      <c r="I4" s="21"/>
      <c r="K4" s="34">
        <v>223.62400114999997</v>
      </c>
      <c r="L4" s="35"/>
      <c r="M4" s="31">
        <v>191.07399974999996</v>
      </c>
      <c r="N4" s="31"/>
      <c r="O4" s="35">
        <v>152.97047633333335</v>
      </c>
      <c r="P4" s="38"/>
    </row>
    <row r="5" spans="2:16" ht="21" customHeight="1" x14ac:dyDescent="0.25">
      <c r="B5" s="20">
        <v>44948</v>
      </c>
      <c r="C5" s="20"/>
      <c r="D5" s="17"/>
      <c r="E5" s="14"/>
      <c r="F5" s="14"/>
      <c r="H5" s="14"/>
      <c r="I5" s="14"/>
      <c r="K5" s="36"/>
      <c r="L5" s="37"/>
      <c r="M5" s="32"/>
      <c r="N5" s="32"/>
      <c r="O5" s="37"/>
      <c r="P5" s="39"/>
    </row>
  </sheetData>
  <mergeCells count="14">
    <mergeCell ref="E4:F4"/>
    <mergeCell ref="H2:I3"/>
    <mergeCell ref="B5:C5"/>
    <mergeCell ref="H4:I4"/>
    <mergeCell ref="K2:P2"/>
    <mergeCell ref="K3:L3"/>
    <mergeCell ref="M3:N3"/>
    <mergeCell ref="O3:P3"/>
    <mergeCell ref="K4:L5"/>
    <mergeCell ref="B2:C2"/>
    <mergeCell ref="B3:C3"/>
    <mergeCell ref="E2:F3"/>
    <mergeCell ref="M4:N5"/>
    <mergeCell ref="O4:P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C1B9A-B6B9-1542-A3D7-6430048BB309}">
  <dimension ref="A1:L129"/>
  <sheetViews>
    <sheetView zoomScale="114" workbookViewId="0">
      <selection activeCell="K10" sqref="K10"/>
    </sheetView>
  </sheetViews>
  <sheetFormatPr baseColWidth="10" defaultRowHeight="16" x14ac:dyDescent="0.2"/>
  <cols>
    <col min="1" max="1" width="10.1640625" bestFit="1" customWidth="1"/>
    <col min="2" max="6" width="11.1640625" bestFit="1" customWidth="1"/>
    <col min="7" max="7" width="10.1640625" bestFit="1" customWidth="1"/>
    <col min="10" max="10" width="12.83203125" bestFit="1" customWidth="1"/>
    <col min="12" max="12" width="14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149</v>
      </c>
    </row>
    <row r="2" spans="1:12" x14ac:dyDescent="0.2">
      <c r="A2" s="1">
        <v>44742</v>
      </c>
      <c r="B2">
        <v>224.509995</v>
      </c>
      <c r="C2">
        <v>229.45666499999999</v>
      </c>
      <c r="D2">
        <v>218.863327</v>
      </c>
      <c r="E2">
        <v>224.47332800000001</v>
      </c>
      <c r="F2">
        <v>224.47332800000001</v>
      </c>
      <c r="G2">
        <v>94600500</v>
      </c>
      <c r="H2" t="e">
        <f>IF(TSLA_1_2_year[[#This Row],[Close]]=MAX($E:$E),TSLA_1_2_year[[#This Row],[Close]],NA())</f>
        <v>#N/A</v>
      </c>
      <c r="I2" t="e">
        <f>IF(TSLA_1_2_year[[#This Row],[Close]]=MIN($E:$E),TSLA_1_2_year[[#This Row],[Close]],NA())</f>
        <v>#N/A</v>
      </c>
      <c r="J2">
        <f>((TSLA_1_2_year[[#This Row],[Close]]-TSLA_1_2_year[[#This Row],[Open]])/TSLA_1_2_year[[#This Row],[Open]])</f>
        <v>-1.6332012300830629E-4</v>
      </c>
    </row>
    <row r="3" spans="1:12" x14ac:dyDescent="0.2">
      <c r="A3" s="1">
        <v>44743</v>
      </c>
      <c r="B3">
        <v>227</v>
      </c>
      <c r="C3">
        <v>230.229996</v>
      </c>
      <c r="D3">
        <v>222.11999499999999</v>
      </c>
      <c r="E3">
        <v>227.26333600000001</v>
      </c>
      <c r="F3">
        <v>227.26333600000001</v>
      </c>
      <c r="G3">
        <v>74460300</v>
      </c>
      <c r="H3" t="e">
        <f>IF(TSLA_1_2_year[[#This Row],[Close]]=MAX($E:$E),TSLA_1_2_year[[#This Row],[Close]],NA())</f>
        <v>#N/A</v>
      </c>
      <c r="I3" t="e">
        <f>IF(TSLA_1_2_year[[#This Row],[Close]]=MIN($E:$E),TSLA_1_2_year[[#This Row],[Close]],NA())</f>
        <v>#N/A</v>
      </c>
      <c r="J3">
        <f>((TSLA_1_2_year[[#This Row],[Close]]-TSLA_1_2_year[[#This Row],[Open]])/TSLA_1_2_year[[#This Row],[Open]])</f>
        <v>1.1600704845815398E-3</v>
      </c>
    </row>
    <row r="4" spans="1:12" x14ac:dyDescent="0.2">
      <c r="A4" s="1">
        <v>44747</v>
      </c>
      <c r="B4">
        <v>223</v>
      </c>
      <c r="C4">
        <v>233.14666700000001</v>
      </c>
      <c r="D4">
        <v>216.16667200000001</v>
      </c>
      <c r="E4">
        <v>233.066666</v>
      </c>
      <c r="F4">
        <v>233.066666</v>
      </c>
      <c r="G4">
        <v>84581100</v>
      </c>
      <c r="H4" t="e">
        <f>IF(TSLA_1_2_year[[#This Row],[Close]]=MAX($E:$E),TSLA_1_2_year[[#This Row],[Close]],NA())</f>
        <v>#N/A</v>
      </c>
      <c r="I4" t="e">
        <f>IF(TSLA_1_2_year[[#This Row],[Close]]=MIN($E:$E),TSLA_1_2_year[[#This Row],[Close]],NA())</f>
        <v>#N/A</v>
      </c>
      <c r="J4">
        <f>((TSLA_1_2_year[[#This Row],[Close]]-TSLA_1_2_year[[#This Row],[Open]])/TSLA_1_2_year[[#This Row],[Open]])</f>
        <v>4.5141999999999988E-2</v>
      </c>
    </row>
    <row r="5" spans="1:12" x14ac:dyDescent="0.2">
      <c r="A5" s="1">
        <v>44748</v>
      </c>
      <c r="B5">
        <v>230.779999</v>
      </c>
      <c r="C5">
        <v>234.56333900000001</v>
      </c>
      <c r="D5">
        <v>227.18666099999999</v>
      </c>
      <c r="E5">
        <v>231.73333700000001</v>
      </c>
      <c r="F5">
        <v>231.73333700000001</v>
      </c>
      <c r="G5">
        <v>71853600</v>
      </c>
      <c r="H5" t="e">
        <f>IF(TSLA_1_2_year[[#This Row],[Close]]=MAX($E:$E),TSLA_1_2_year[[#This Row],[Close]],NA())</f>
        <v>#N/A</v>
      </c>
      <c r="I5" t="e">
        <f>IF(TSLA_1_2_year[[#This Row],[Close]]=MIN($E:$E),TSLA_1_2_year[[#This Row],[Close]],NA())</f>
        <v>#N/A</v>
      </c>
      <c r="J5">
        <f>((TSLA_1_2_year[[#This Row],[Close]]-TSLA_1_2_year[[#This Row],[Open]])/TSLA_1_2_year[[#This Row],[Open]])</f>
        <v>4.1309385741006184E-3</v>
      </c>
      <c r="L5" s="33">
        <f>SUM(G:G)</f>
        <v>11398332000</v>
      </c>
    </row>
    <row r="6" spans="1:12" x14ac:dyDescent="0.2">
      <c r="A6" s="1">
        <v>44749</v>
      </c>
      <c r="B6">
        <v>233.91999799999999</v>
      </c>
      <c r="C6">
        <v>245.363327</v>
      </c>
      <c r="D6">
        <v>232.21000699999999</v>
      </c>
      <c r="E6">
        <v>244.54333500000001</v>
      </c>
      <c r="F6">
        <v>244.54333500000001</v>
      </c>
      <c r="G6">
        <v>81930600</v>
      </c>
      <c r="H6" t="e">
        <f>IF(TSLA_1_2_year[[#This Row],[Close]]=MAX($E:$E),TSLA_1_2_year[[#This Row],[Close]],NA())</f>
        <v>#N/A</v>
      </c>
      <c r="I6" t="e">
        <f>IF(TSLA_1_2_year[[#This Row],[Close]]=MIN($E:$E),TSLA_1_2_year[[#This Row],[Close]],NA())</f>
        <v>#N/A</v>
      </c>
      <c r="J6">
        <f>((TSLA_1_2_year[[#This Row],[Close]]-TSLA_1_2_year[[#This Row],[Open]])/TSLA_1_2_year[[#This Row],[Open]])</f>
        <v>4.541440274807125E-2</v>
      </c>
    </row>
    <row r="7" spans="1:12" x14ac:dyDescent="0.2">
      <c r="A7" s="1">
        <v>44750</v>
      </c>
      <c r="B7">
        <v>242.33332799999999</v>
      </c>
      <c r="C7">
        <v>254.979996</v>
      </c>
      <c r="D7">
        <v>241.16000399999999</v>
      </c>
      <c r="E7">
        <v>250.76333600000001</v>
      </c>
      <c r="F7">
        <v>250.76333600000001</v>
      </c>
      <c r="G7">
        <v>101854200</v>
      </c>
      <c r="H7" t="e">
        <f>IF(TSLA_1_2_year[[#This Row],[Close]]=MAX($E:$E),TSLA_1_2_year[[#This Row],[Close]],NA())</f>
        <v>#N/A</v>
      </c>
      <c r="I7" t="e">
        <f>IF(TSLA_1_2_year[[#This Row],[Close]]=MIN($E:$E),TSLA_1_2_year[[#This Row],[Close]],NA())</f>
        <v>#N/A</v>
      </c>
      <c r="J7">
        <f>((TSLA_1_2_year[[#This Row],[Close]]-TSLA_1_2_year[[#This Row],[Open]])/TSLA_1_2_year[[#This Row],[Open]])</f>
        <v>3.4786828826120095E-2</v>
      </c>
    </row>
    <row r="8" spans="1:12" x14ac:dyDescent="0.2">
      <c r="A8" s="1">
        <v>44753</v>
      </c>
      <c r="B8">
        <v>252.10333299999999</v>
      </c>
      <c r="C8">
        <v>253.06333900000001</v>
      </c>
      <c r="D8">
        <v>233.62666300000001</v>
      </c>
      <c r="E8">
        <v>234.34333799999999</v>
      </c>
      <c r="F8">
        <v>234.34333799999999</v>
      </c>
      <c r="G8">
        <v>99241200</v>
      </c>
      <c r="H8" t="e">
        <f>IF(TSLA_1_2_year[[#This Row],[Close]]=MAX($E:$E),TSLA_1_2_year[[#This Row],[Close]],NA())</f>
        <v>#N/A</v>
      </c>
      <c r="I8" t="e">
        <f>IF(TSLA_1_2_year[[#This Row],[Close]]=MIN($E:$E),TSLA_1_2_year[[#This Row],[Close]],NA())</f>
        <v>#N/A</v>
      </c>
      <c r="J8">
        <f>((TSLA_1_2_year[[#This Row],[Close]]-TSLA_1_2_year[[#This Row],[Open]])/TSLA_1_2_year[[#This Row],[Open]])</f>
        <v>-7.044728361445346E-2</v>
      </c>
    </row>
    <row r="9" spans="1:12" x14ac:dyDescent="0.2">
      <c r="A9" s="1">
        <v>44754</v>
      </c>
      <c r="B9">
        <v>236.846664</v>
      </c>
      <c r="C9">
        <v>239.77333100000001</v>
      </c>
      <c r="D9">
        <v>228.36999499999999</v>
      </c>
      <c r="E9">
        <v>233.070007</v>
      </c>
      <c r="F9">
        <v>233.070007</v>
      </c>
      <c r="G9">
        <v>87930900</v>
      </c>
      <c r="H9" t="e">
        <f>IF(TSLA_1_2_year[[#This Row],[Close]]=MAX($E:$E),TSLA_1_2_year[[#This Row],[Close]],NA())</f>
        <v>#N/A</v>
      </c>
      <c r="I9" t="e">
        <f>IF(TSLA_1_2_year[[#This Row],[Close]]=MIN($E:$E),TSLA_1_2_year[[#This Row],[Close]],NA())</f>
        <v>#N/A</v>
      </c>
      <c r="J9">
        <f>((TSLA_1_2_year[[#This Row],[Close]]-TSLA_1_2_year[[#This Row],[Open]])/TSLA_1_2_year[[#This Row],[Open]])</f>
        <v>-1.59455781906221E-2</v>
      </c>
    </row>
    <row r="10" spans="1:12" x14ac:dyDescent="0.2">
      <c r="A10" s="1">
        <v>44755</v>
      </c>
      <c r="B10">
        <v>225.5</v>
      </c>
      <c r="C10">
        <v>242.05999800000001</v>
      </c>
      <c r="D10">
        <v>225.03334000000001</v>
      </c>
      <c r="E10">
        <v>237.03999300000001</v>
      </c>
      <c r="F10">
        <v>237.03999300000001</v>
      </c>
      <c r="G10">
        <v>97954500</v>
      </c>
      <c r="H10" t="e">
        <f>IF(TSLA_1_2_year[[#This Row],[Close]]=MAX($E:$E),TSLA_1_2_year[[#This Row],[Close]],NA())</f>
        <v>#N/A</v>
      </c>
      <c r="I10" t="e">
        <f>IF(TSLA_1_2_year[[#This Row],[Close]]=MIN($E:$E),TSLA_1_2_year[[#This Row],[Close]],NA())</f>
        <v>#N/A</v>
      </c>
      <c r="J10">
        <f>((TSLA_1_2_year[[#This Row],[Close]]-TSLA_1_2_year[[#This Row],[Open]])/TSLA_1_2_year[[#This Row],[Open]])</f>
        <v>5.1175135254988957E-2</v>
      </c>
    </row>
    <row r="11" spans="1:12" x14ac:dyDescent="0.2">
      <c r="A11" s="1">
        <v>44756</v>
      </c>
      <c r="B11">
        <v>234.89666700000001</v>
      </c>
      <c r="C11">
        <v>238.653336</v>
      </c>
      <c r="D11">
        <v>229.33332799999999</v>
      </c>
      <c r="E11">
        <v>238.31333900000001</v>
      </c>
      <c r="F11">
        <v>238.31333900000001</v>
      </c>
      <c r="G11">
        <v>78557400</v>
      </c>
      <c r="H11" t="e">
        <f>IF(TSLA_1_2_year[[#This Row],[Close]]=MAX($E:$E),TSLA_1_2_year[[#This Row],[Close]],NA())</f>
        <v>#N/A</v>
      </c>
      <c r="I11" t="e">
        <f>IF(TSLA_1_2_year[[#This Row],[Close]]=MIN($E:$E),TSLA_1_2_year[[#This Row],[Close]],NA())</f>
        <v>#N/A</v>
      </c>
      <c r="J11">
        <f>((TSLA_1_2_year[[#This Row],[Close]]-TSLA_1_2_year[[#This Row],[Open]])/TSLA_1_2_year[[#This Row],[Open]])</f>
        <v>1.4545425627516484E-2</v>
      </c>
    </row>
    <row r="12" spans="1:12" x14ac:dyDescent="0.2">
      <c r="A12" s="1">
        <v>44757</v>
      </c>
      <c r="B12">
        <v>240</v>
      </c>
      <c r="C12">
        <v>243.62333699999999</v>
      </c>
      <c r="D12">
        <v>236.88999899999999</v>
      </c>
      <c r="E12">
        <v>240.066666</v>
      </c>
      <c r="F12">
        <v>240.066666</v>
      </c>
      <c r="G12">
        <v>69683100</v>
      </c>
      <c r="H12" t="e">
        <f>IF(TSLA_1_2_year[[#This Row],[Close]]=MAX($E:$E),TSLA_1_2_year[[#This Row],[Close]],NA())</f>
        <v>#N/A</v>
      </c>
      <c r="I12" t="e">
        <f>IF(TSLA_1_2_year[[#This Row],[Close]]=MIN($E:$E),TSLA_1_2_year[[#This Row],[Close]],NA())</f>
        <v>#N/A</v>
      </c>
      <c r="J12">
        <f>((TSLA_1_2_year[[#This Row],[Close]]-TSLA_1_2_year[[#This Row],[Open]])/TSLA_1_2_year[[#This Row],[Open]])</f>
        <v>2.7777499999999123E-4</v>
      </c>
    </row>
    <row r="13" spans="1:12" x14ac:dyDescent="0.2">
      <c r="A13" s="1">
        <v>44760</v>
      </c>
      <c r="B13">
        <v>244.93666099999999</v>
      </c>
      <c r="C13">
        <v>250.51666299999999</v>
      </c>
      <c r="D13">
        <v>239.60333299999999</v>
      </c>
      <c r="E13">
        <v>240.546661</v>
      </c>
      <c r="F13">
        <v>240.546661</v>
      </c>
      <c r="G13">
        <v>82537500</v>
      </c>
      <c r="H13" t="e">
        <f>IF(TSLA_1_2_year[[#This Row],[Close]]=MAX($E:$E),TSLA_1_2_year[[#This Row],[Close]],NA())</f>
        <v>#N/A</v>
      </c>
      <c r="I13" t="e">
        <f>IF(TSLA_1_2_year[[#This Row],[Close]]=MIN($E:$E),TSLA_1_2_year[[#This Row],[Close]],NA())</f>
        <v>#N/A</v>
      </c>
      <c r="J13">
        <f>((TSLA_1_2_year[[#This Row],[Close]]-TSLA_1_2_year[[#This Row],[Open]])/TSLA_1_2_year[[#This Row],[Open]])</f>
        <v>-1.7923000918184259E-2</v>
      </c>
    </row>
    <row r="14" spans="1:12" x14ac:dyDescent="0.2">
      <c r="A14" s="1">
        <v>44761</v>
      </c>
      <c r="B14">
        <v>245</v>
      </c>
      <c r="C14">
        <v>247.13999899999999</v>
      </c>
      <c r="D14">
        <v>236.97666899999999</v>
      </c>
      <c r="E14">
        <v>245.529999</v>
      </c>
      <c r="F14">
        <v>245.529999</v>
      </c>
      <c r="G14">
        <v>80890200</v>
      </c>
      <c r="H14" t="e">
        <f>IF(TSLA_1_2_year[[#This Row],[Close]]=MAX($E:$E),TSLA_1_2_year[[#This Row],[Close]],NA())</f>
        <v>#N/A</v>
      </c>
      <c r="I14" t="e">
        <f>IF(TSLA_1_2_year[[#This Row],[Close]]=MIN($E:$E),TSLA_1_2_year[[#This Row],[Close]],NA())</f>
        <v>#N/A</v>
      </c>
      <c r="J14">
        <f>((TSLA_1_2_year[[#This Row],[Close]]-TSLA_1_2_year[[#This Row],[Open]])/TSLA_1_2_year[[#This Row],[Open]])</f>
        <v>2.1632612244898109E-3</v>
      </c>
    </row>
    <row r="15" spans="1:12" x14ac:dyDescent="0.2">
      <c r="A15" s="1">
        <v>44762</v>
      </c>
      <c r="B15">
        <v>246.78334000000001</v>
      </c>
      <c r="C15">
        <v>250.66333</v>
      </c>
      <c r="D15">
        <v>243.48333700000001</v>
      </c>
      <c r="E15">
        <v>247.5</v>
      </c>
      <c r="F15">
        <v>247.5</v>
      </c>
      <c r="G15">
        <v>88864200</v>
      </c>
      <c r="H15" t="e">
        <f>IF(TSLA_1_2_year[[#This Row],[Close]]=MAX($E:$E),TSLA_1_2_year[[#This Row],[Close]],NA())</f>
        <v>#N/A</v>
      </c>
      <c r="I15" t="e">
        <f>IF(TSLA_1_2_year[[#This Row],[Close]]=MIN($E:$E),TSLA_1_2_year[[#This Row],[Close]],NA())</f>
        <v>#N/A</v>
      </c>
      <c r="J15">
        <f>((TSLA_1_2_year[[#This Row],[Close]]-TSLA_1_2_year[[#This Row],[Open]])/TSLA_1_2_year[[#This Row],[Open]])</f>
        <v>2.9040047841154522E-3</v>
      </c>
    </row>
    <row r="16" spans="1:12" x14ac:dyDescent="0.2">
      <c r="A16" s="1">
        <v>44763</v>
      </c>
      <c r="B16">
        <v>255.106674</v>
      </c>
      <c r="C16">
        <v>273.26666299999999</v>
      </c>
      <c r="D16">
        <v>254.866669</v>
      </c>
      <c r="E16">
        <v>271.70666499999999</v>
      </c>
      <c r="F16">
        <v>271.70666499999999</v>
      </c>
      <c r="G16">
        <v>142032300</v>
      </c>
      <c r="H16" t="e">
        <f>IF(TSLA_1_2_year[[#This Row],[Close]]=MAX($E:$E),TSLA_1_2_year[[#This Row],[Close]],NA())</f>
        <v>#N/A</v>
      </c>
      <c r="I16" t="e">
        <f>IF(TSLA_1_2_year[[#This Row],[Close]]=MIN($E:$E),TSLA_1_2_year[[#This Row],[Close]],NA())</f>
        <v>#N/A</v>
      </c>
      <c r="J16">
        <f>((TSLA_1_2_year[[#This Row],[Close]]-TSLA_1_2_year[[#This Row],[Open]])/TSLA_1_2_year[[#This Row],[Open]])</f>
        <v>6.5070782899235277E-2</v>
      </c>
    </row>
    <row r="17" spans="1:10" x14ac:dyDescent="0.2">
      <c r="A17" s="1">
        <v>44764</v>
      </c>
      <c r="B17">
        <v>276.22000100000002</v>
      </c>
      <c r="C17">
        <v>280.78668199999998</v>
      </c>
      <c r="D17">
        <v>270.71331800000002</v>
      </c>
      <c r="E17">
        <v>272.24334700000003</v>
      </c>
      <c r="F17">
        <v>272.24334700000003</v>
      </c>
      <c r="G17">
        <v>103472700</v>
      </c>
      <c r="H17" t="e">
        <f>IF(TSLA_1_2_year[[#This Row],[Close]]=MAX($E:$E),TSLA_1_2_year[[#This Row],[Close]],NA())</f>
        <v>#N/A</v>
      </c>
      <c r="I17" t="e">
        <f>IF(TSLA_1_2_year[[#This Row],[Close]]=MIN($E:$E),TSLA_1_2_year[[#This Row],[Close]],NA())</f>
        <v>#N/A</v>
      </c>
      <c r="J17">
        <f>((TSLA_1_2_year[[#This Row],[Close]]-TSLA_1_2_year[[#This Row],[Open]])/TSLA_1_2_year[[#This Row],[Open]])</f>
        <v>-1.4396690991250833E-2</v>
      </c>
    </row>
    <row r="18" spans="1:10" x14ac:dyDescent="0.2">
      <c r="A18" s="1">
        <v>44767</v>
      </c>
      <c r="B18">
        <v>272.21667500000001</v>
      </c>
      <c r="C18">
        <v>274.14666699999998</v>
      </c>
      <c r="D18">
        <v>267.39999399999999</v>
      </c>
      <c r="E18">
        <v>268.43331899999998</v>
      </c>
      <c r="F18">
        <v>268.43331899999998</v>
      </c>
      <c r="G18">
        <v>64073400</v>
      </c>
      <c r="H18" t="e">
        <f>IF(TSLA_1_2_year[[#This Row],[Close]]=MAX($E:$E),TSLA_1_2_year[[#This Row],[Close]],NA())</f>
        <v>#N/A</v>
      </c>
      <c r="I18" t="e">
        <f>IF(TSLA_1_2_year[[#This Row],[Close]]=MIN($E:$E),TSLA_1_2_year[[#This Row],[Close]],NA())</f>
        <v>#N/A</v>
      </c>
      <c r="J18">
        <f>((TSLA_1_2_year[[#This Row],[Close]]-TSLA_1_2_year[[#This Row],[Open]])/TSLA_1_2_year[[#This Row],[Open]])</f>
        <v>-1.3898325662819979E-2</v>
      </c>
    </row>
    <row r="19" spans="1:10" x14ac:dyDescent="0.2">
      <c r="A19" s="1">
        <v>44768</v>
      </c>
      <c r="B19">
        <v>266.51333599999998</v>
      </c>
      <c r="C19">
        <v>267.30999800000001</v>
      </c>
      <c r="D19">
        <v>256.26333599999998</v>
      </c>
      <c r="E19">
        <v>258.85998499999999</v>
      </c>
      <c r="F19">
        <v>258.85998499999999</v>
      </c>
      <c r="G19">
        <v>66820800</v>
      </c>
      <c r="H19" t="e">
        <f>IF(TSLA_1_2_year[[#This Row],[Close]]=MAX($E:$E),TSLA_1_2_year[[#This Row],[Close]],NA())</f>
        <v>#N/A</v>
      </c>
      <c r="I19" t="e">
        <f>IF(TSLA_1_2_year[[#This Row],[Close]]=MIN($E:$E),TSLA_1_2_year[[#This Row],[Close]],NA())</f>
        <v>#N/A</v>
      </c>
      <c r="J19">
        <f>((TSLA_1_2_year[[#This Row],[Close]]-TSLA_1_2_year[[#This Row],[Open]])/TSLA_1_2_year[[#This Row],[Open]])</f>
        <v>-2.8716577995181399E-2</v>
      </c>
    </row>
    <row r="20" spans="1:10" x14ac:dyDescent="0.2">
      <c r="A20" s="1">
        <v>44769</v>
      </c>
      <c r="B20">
        <v>263.80999800000001</v>
      </c>
      <c r="C20">
        <v>275.92666600000001</v>
      </c>
      <c r="D20">
        <v>261.790009</v>
      </c>
      <c r="E20">
        <v>274.82000699999998</v>
      </c>
      <c r="F20">
        <v>274.82000699999998</v>
      </c>
      <c r="G20">
        <v>88110000</v>
      </c>
      <c r="H20" t="e">
        <f>IF(TSLA_1_2_year[[#This Row],[Close]]=MAX($E:$E),TSLA_1_2_year[[#This Row],[Close]],NA())</f>
        <v>#N/A</v>
      </c>
      <c r="I20" t="e">
        <f>IF(TSLA_1_2_year[[#This Row],[Close]]=MIN($E:$E),TSLA_1_2_year[[#This Row],[Close]],NA())</f>
        <v>#N/A</v>
      </c>
      <c r="J20">
        <f>((TSLA_1_2_year[[#This Row],[Close]]-TSLA_1_2_year[[#This Row],[Open]])/TSLA_1_2_year[[#This Row],[Open]])</f>
        <v>4.1734616138392022E-2</v>
      </c>
    </row>
    <row r="21" spans="1:10" x14ac:dyDescent="0.2">
      <c r="A21" s="1">
        <v>44770</v>
      </c>
      <c r="B21">
        <v>280.06668100000002</v>
      </c>
      <c r="C21">
        <v>283.29998799999998</v>
      </c>
      <c r="D21">
        <v>272.79998799999998</v>
      </c>
      <c r="E21">
        <v>280.89999399999999</v>
      </c>
      <c r="F21">
        <v>280.89999399999999</v>
      </c>
      <c r="G21">
        <v>84723000</v>
      </c>
      <c r="H21" t="e">
        <f>IF(TSLA_1_2_year[[#This Row],[Close]]=MAX($E:$E),TSLA_1_2_year[[#This Row],[Close]],NA())</f>
        <v>#N/A</v>
      </c>
      <c r="I21" t="e">
        <f>IF(TSLA_1_2_year[[#This Row],[Close]]=MIN($E:$E),TSLA_1_2_year[[#This Row],[Close]],NA())</f>
        <v>#N/A</v>
      </c>
      <c r="J21">
        <f>((TSLA_1_2_year[[#This Row],[Close]]-TSLA_1_2_year[[#This Row],[Open]])/TSLA_1_2_year[[#This Row],[Open]])</f>
        <v>2.975409274050616E-3</v>
      </c>
    </row>
    <row r="22" spans="1:10" x14ac:dyDescent="0.2">
      <c r="A22" s="1">
        <v>44771</v>
      </c>
      <c r="B22">
        <v>280.70001200000002</v>
      </c>
      <c r="C22">
        <v>298.32000699999998</v>
      </c>
      <c r="D22">
        <v>279.10000600000001</v>
      </c>
      <c r="E22">
        <v>297.14999399999999</v>
      </c>
      <c r="F22">
        <v>297.14999399999999</v>
      </c>
      <c r="G22">
        <v>95313000</v>
      </c>
      <c r="H22" t="e">
        <f>IF(TSLA_1_2_year[[#This Row],[Close]]=MAX($E:$E),TSLA_1_2_year[[#This Row],[Close]],NA())</f>
        <v>#N/A</v>
      </c>
      <c r="I22" t="e">
        <f>IF(TSLA_1_2_year[[#This Row],[Close]]=MIN($E:$E),TSLA_1_2_year[[#This Row],[Close]],NA())</f>
        <v>#N/A</v>
      </c>
      <c r="J22">
        <f>((TSLA_1_2_year[[#This Row],[Close]]-TSLA_1_2_year[[#This Row],[Open]])/TSLA_1_2_year[[#This Row],[Open]])</f>
        <v>5.8603424641107522E-2</v>
      </c>
    </row>
    <row r="23" spans="1:10" x14ac:dyDescent="0.2">
      <c r="A23" s="1">
        <v>44774</v>
      </c>
      <c r="B23">
        <v>301.27667200000002</v>
      </c>
      <c r="C23">
        <v>311.87667800000003</v>
      </c>
      <c r="D23">
        <v>295</v>
      </c>
      <c r="E23">
        <v>297.27667200000002</v>
      </c>
      <c r="F23">
        <v>297.27667200000002</v>
      </c>
      <c r="G23">
        <v>117042900</v>
      </c>
      <c r="H23" t="e">
        <f>IF(TSLA_1_2_year[[#This Row],[Close]]=MAX($E:$E),TSLA_1_2_year[[#This Row],[Close]],NA())</f>
        <v>#N/A</v>
      </c>
      <c r="I23" t="e">
        <f>IF(TSLA_1_2_year[[#This Row],[Close]]=MIN($E:$E),TSLA_1_2_year[[#This Row],[Close]],NA())</f>
        <v>#N/A</v>
      </c>
      <c r="J23">
        <f>((TSLA_1_2_year[[#This Row],[Close]]-TSLA_1_2_year[[#This Row],[Open]])/TSLA_1_2_year[[#This Row],[Open]])</f>
        <v>-1.3276832797728195E-2</v>
      </c>
    </row>
    <row r="24" spans="1:10" x14ac:dyDescent="0.2">
      <c r="A24" s="1">
        <v>44775</v>
      </c>
      <c r="B24">
        <v>294.00332600000002</v>
      </c>
      <c r="C24">
        <v>307.83334400000001</v>
      </c>
      <c r="D24">
        <v>292.66665599999999</v>
      </c>
      <c r="E24">
        <v>300.58667000000003</v>
      </c>
      <c r="F24">
        <v>300.58667000000003</v>
      </c>
      <c r="G24">
        <v>95577600</v>
      </c>
      <c r="H24" t="e">
        <f>IF(TSLA_1_2_year[[#This Row],[Close]]=MAX($E:$E),TSLA_1_2_year[[#This Row],[Close]],NA())</f>
        <v>#N/A</v>
      </c>
      <c r="I24" t="e">
        <f>IF(TSLA_1_2_year[[#This Row],[Close]]=MIN($E:$E),TSLA_1_2_year[[#This Row],[Close]],NA())</f>
        <v>#N/A</v>
      </c>
      <c r="J24">
        <f>((TSLA_1_2_year[[#This Row],[Close]]-TSLA_1_2_year[[#This Row],[Open]])/TSLA_1_2_year[[#This Row],[Open]])</f>
        <v>2.2392073210763645E-2</v>
      </c>
    </row>
    <row r="25" spans="1:10" x14ac:dyDescent="0.2">
      <c r="A25" s="1">
        <v>44776</v>
      </c>
      <c r="B25">
        <v>305</v>
      </c>
      <c r="C25">
        <v>309.54998799999998</v>
      </c>
      <c r="D25">
        <v>301.14999399999999</v>
      </c>
      <c r="E25">
        <v>307.39666699999998</v>
      </c>
      <c r="F25">
        <v>307.39666699999998</v>
      </c>
      <c r="G25">
        <v>80091000</v>
      </c>
      <c r="H25" t="e">
        <f>IF(TSLA_1_2_year[[#This Row],[Close]]=MAX($E:$E),TSLA_1_2_year[[#This Row],[Close]],NA())</f>
        <v>#N/A</v>
      </c>
      <c r="I25" t="e">
        <f>IF(TSLA_1_2_year[[#This Row],[Close]]=MIN($E:$E),TSLA_1_2_year[[#This Row],[Close]],NA())</f>
        <v>#N/A</v>
      </c>
      <c r="J25">
        <f>((TSLA_1_2_year[[#This Row],[Close]]-TSLA_1_2_year[[#This Row],[Open]])/TSLA_1_2_year[[#This Row],[Open]])</f>
        <v>7.8579245901638662E-3</v>
      </c>
    </row>
    <row r="26" spans="1:10" x14ac:dyDescent="0.2">
      <c r="A26" s="1">
        <v>44777</v>
      </c>
      <c r="B26">
        <v>311</v>
      </c>
      <c r="C26">
        <v>313.60665899999998</v>
      </c>
      <c r="D26">
        <v>305</v>
      </c>
      <c r="E26">
        <v>308.633331</v>
      </c>
      <c r="F26">
        <v>308.633331</v>
      </c>
      <c r="G26">
        <v>72256200</v>
      </c>
      <c r="H26" t="e">
        <f>IF(TSLA_1_2_year[[#This Row],[Close]]=MAX($E:$E),TSLA_1_2_year[[#This Row],[Close]],NA())</f>
        <v>#N/A</v>
      </c>
      <c r="I26" t="e">
        <f>IF(TSLA_1_2_year[[#This Row],[Close]]=MIN($E:$E),TSLA_1_2_year[[#This Row],[Close]],NA())</f>
        <v>#N/A</v>
      </c>
      <c r="J26">
        <f>((TSLA_1_2_year[[#This Row],[Close]]-TSLA_1_2_year[[#This Row],[Open]])/TSLA_1_2_year[[#This Row],[Open]])</f>
        <v>-7.6098681672025778E-3</v>
      </c>
    </row>
    <row r="27" spans="1:10" x14ac:dyDescent="0.2">
      <c r="A27" s="1">
        <v>44778</v>
      </c>
      <c r="B27">
        <v>302.67001299999998</v>
      </c>
      <c r="C27">
        <v>304.60665899999998</v>
      </c>
      <c r="D27">
        <v>285.54333500000001</v>
      </c>
      <c r="E27">
        <v>288.17001299999998</v>
      </c>
      <c r="F27">
        <v>288.17001299999998</v>
      </c>
      <c r="G27">
        <v>113172900</v>
      </c>
      <c r="H27" t="e">
        <f>IF(TSLA_1_2_year[[#This Row],[Close]]=MAX($E:$E),TSLA_1_2_year[[#This Row],[Close]],NA())</f>
        <v>#N/A</v>
      </c>
      <c r="I27" t="e">
        <f>IF(TSLA_1_2_year[[#This Row],[Close]]=MIN($E:$E),TSLA_1_2_year[[#This Row],[Close]],NA())</f>
        <v>#N/A</v>
      </c>
      <c r="J27">
        <f>((TSLA_1_2_year[[#This Row],[Close]]-TSLA_1_2_year[[#This Row],[Open]])/TSLA_1_2_year[[#This Row],[Open]])</f>
        <v>-4.7906959319422238E-2</v>
      </c>
    </row>
    <row r="28" spans="1:10" x14ac:dyDescent="0.2">
      <c r="A28" s="1">
        <v>44781</v>
      </c>
      <c r="B28">
        <v>295</v>
      </c>
      <c r="C28">
        <v>305.20001200000002</v>
      </c>
      <c r="D28">
        <v>289.08667000000003</v>
      </c>
      <c r="E28">
        <v>290.42334</v>
      </c>
      <c r="F28">
        <v>290.42334</v>
      </c>
      <c r="G28">
        <v>98994000</v>
      </c>
      <c r="H28" t="e">
        <f>IF(TSLA_1_2_year[[#This Row],[Close]]=MAX($E:$E),TSLA_1_2_year[[#This Row],[Close]],NA())</f>
        <v>#N/A</v>
      </c>
      <c r="I28" t="e">
        <f>IF(TSLA_1_2_year[[#This Row],[Close]]=MIN($E:$E),TSLA_1_2_year[[#This Row],[Close]],NA())</f>
        <v>#N/A</v>
      </c>
      <c r="J28">
        <f>((TSLA_1_2_year[[#This Row],[Close]]-TSLA_1_2_year[[#This Row],[Open]])/TSLA_1_2_year[[#This Row],[Open]])</f>
        <v>-1.5514101694915268E-2</v>
      </c>
    </row>
    <row r="29" spans="1:10" x14ac:dyDescent="0.2">
      <c r="A29" s="1">
        <v>44782</v>
      </c>
      <c r="B29">
        <v>290.29333500000001</v>
      </c>
      <c r="C29">
        <v>292.39666699999998</v>
      </c>
      <c r="D29">
        <v>279.35333300000002</v>
      </c>
      <c r="E29">
        <v>283.33334400000001</v>
      </c>
      <c r="F29">
        <v>283.33334400000001</v>
      </c>
      <c r="G29">
        <v>86244600</v>
      </c>
      <c r="H29" t="e">
        <f>IF(TSLA_1_2_year[[#This Row],[Close]]=MAX($E:$E),TSLA_1_2_year[[#This Row],[Close]],NA())</f>
        <v>#N/A</v>
      </c>
      <c r="I29" t="e">
        <f>IF(TSLA_1_2_year[[#This Row],[Close]]=MIN($E:$E),TSLA_1_2_year[[#This Row],[Close]],NA())</f>
        <v>#N/A</v>
      </c>
      <c r="J29">
        <f>((TSLA_1_2_year[[#This Row],[Close]]-TSLA_1_2_year[[#This Row],[Open]])/TSLA_1_2_year[[#This Row],[Open]])</f>
        <v>-2.3975717527238448E-2</v>
      </c>
    </row>
    <row r="30" spans="1:10" x14ac:dyDescent="0.2">
      <c r="A30" s="1">
        <v>44783</v>
      </c>
      <c r="B30">
        <v>297.06668100000002</v>
      </c>
      <c r="C30">
        <v>297.51001000000002</v>
      </c>
      <c r="D30">
        <v>283.36999500000002</v>
      </c>
      <c r="E30">
        <v>294.35665899999998</v>
      </c>
      <c r="F30">
        <v>294.35665899999998</v>
      </c>
      <c r="G30">
        <v>94918800</v>
      </c>
      <c r="H30" t="e">
        <f>IF(TSLA_1_2_year[[#This Row],[Close]]=MAX($E:$E),TSLA_1_2_year[[#This Row],[Close]],NA())</f>
        <v>#N/A</v>
      </c>
      <c r="I30" t="e">
        <f>IF(TSLA_1_2_year[[#This Row],[Close]]=MIN($E:$E),TSLA_1_2_year[[#This Row],[Close]],NA())</f>
        <v>#N/A</v>
      </c>
      <c r="J30">
        <f>((TSLA_1_2_year[[#This Row],[Close]]-TSLA_1_2_year[[#This Row],[Open]])/TSLA_1_2_year[[#This Row],[Open]])</f>
        <v>-9.1226050356015432E-3</v>
      </c>
    </row>
    <row r="31" spans="1:10" x14ac:dyDescent="0.2">
      <c r="A31" s="1">
        <v>44784</v>
      </c>
      <c r="B31">
        <v>296.51333599999998</v>
      </c>
      <c r="C31">
        <v>298.23666400000002</v>
      </c>
      <c r="D31">
        <v>285.83334400000001</v>
      </c>
      <c r="E31">
        <v>286.63000499999998</v>
      </c>
      <c r="F31">
        <v>286.63000499999998</v>
      </c>
      <c r="G31">
        <v>70155000</v>
      </c>
      <c r="H31" t="e">
        <f>IF(TSLA_1_2_year[[#This Row],[Close]]=MAX($E:$E),TSLA_1_2_year[[#This Row],[Close]],NA())</f>
        <v>#N/A</v>
      </c>
      <c r="I31" t="e">
        <f>IF(TSLA_1_2_year[[#This Row],[Close]]=MIN($E:$E),TSLA_1_2_year[[#This Row],[Close]],NA())</f>
        <v>#N/A</v>
      </c>
      <c r="J31">
        <f>((TSLA_1_2_year[[#This Row],[Close]]-TSLA_1_2_year[[#This Row],[Open]])/TSLA_1_2_year[[#This Row],[Open]])</f>
        <v>-3.3331826262276446E-2</v>
      </c>
    </row>
    <row r="32" spans="1:10" x14ac:dyDescent="0.2">
      <c r="A32" s="1">
        <v>44785</v>
      </c>
      <c r="B32">
        <v>289.41665599999999</v>
      </c>
      <c r="C32">
        <v>300.16000400000001</v>
      </c>
      <c r="D32">
        <v>285.03332499999999</v>
      </c>
      <c r="E32">
        <v>300.02999899999998</v>
      </c>
      <c r="F32">
        <v>300.02999899999998</v>
      </c>
      <c r="G32">
        <v>79657200</v>
      </c>
      <c r="H32" t="e">
        <f>IF(TSLA_1_2_year[[#This Row],[Close]]=MAX($E:$E),TSLA_1_2_year[[#This Row],[Close]],NA())</f>
        <v>#N/A</v>
      </c>
      <c r="I32" t="e">
        <f>IF(TSLA_1_2_year[[#This Row],[Close]]=MIN($E:$E),TSLA_1_2_year[[#This Row],[Close]],NA())</f>
        <v>#N/A</v>
      </c>
      <c r="J32">
        <f>((TSLA_1_2_year[[#This Row],[Close]]-TSLA_1_2_year[[#This Row],[Open]])/TSLA_1_2_year[[#This Row],[Open]])</f>
        <v>3.6671500343781138E-2</v>
      </c>
    </row>
    <row r="33" spans="1:10" x14ac:dyDescent="0.2">
      <c r="A33" s="1">
        <v>44788</v>
      </c>
      <c r="B33">
        <v>301.78668199999998</v>
      </c>
      <c r="C33">
        <v>313.133331</v>
      </c>
      <c r="D33">
        <v>301.23001099999999</v>
      </c>
      <c r="E33">
        <v>309.32000699999998</v>
      </c>
      <c r="F33">
        <v>309.32000699999998</v>
      </c>
      <c r="G33">
        <v>89359200</v>
      </c>
      <c r="H33">
        <f>IF(TSLA_1_2_year[[#This Row],[Close]]=MAX($E:$E),TSLA_1_2_year[[#This Row],[Close]],NA())</f>
        <v>309.32000699999998</v>
      </c>
      <c r="I33" t="e">
        <f>IF(TSLA_1_2_year[[#This Row],[Close]]=MIN($E:$E),TSLA_1_2_year[[#This Row],[Close]],NA())</f>
        <v>#N/A</v>
      </c>
      <c r="J33">
        <f>((TSLA_1_2_year[[#This Row],[Close]]-TSLA_1_2_year[[#This Row],[Open]])/TSLA_1_2_year[[#This Row],[Open]])</f>
        <v>2.4962416996254299E-2</v>
      </c>
    </row>
    <row r="34" spans="1:10" x14ac:dyDescent="0.2">
      <c r="A34" s="1">
        <v>44789</v>
      </c>
      <c r="B34">
        <v>311.66665599999999</v>
      </c>
      <c r="C34">
        <v>314.66665599999999</v>
      </c>
      <c r="D34">
        <v>302.883331</v>
      </c>
      <c r="E34">
        <v>306.56332400000002</v>
      </c>
      <c r="F34">
        <v>306.56332400000002</v>
      </c>
      <c r="G34">
        <v>88136400</v>
      </c>
      <c r="H34" t="e">
        <f>IF(TSLA_1_2_year[[#This Row],[Close]]=MAX($E:$E),TSLA_1_2_year[[#This Row],[Close]],NA())</f>
        <v>#N/A</v>
      </c>
      <c r="I34" t="e">
        <f>IF(TSLA_1_2_year[[#This Row],[Close]]=MIN($E:$E),TSLA_1_2_year[[#This Row],[Close]],NA())</f>
        <v>#N/A</v>
      </c>
      <c r="J34">
        <f>((TSLA_1_2_year[[#This Row],[Close]]-TSLA_1_2_year[[#This Row],[Open]])/TSLA_1_2_year[[#This Row],[Open]])</f>
        <v>-1.6374327833131967E-2</v>
      </c>
    </row>
    <row r="35" spans="1:10" x14ac:dyDescent="0.2">
      <c r="A35" s="1">
        <v>44790</v>
      </c>
      <c r="B35">
        <v>303.39666699999998</v>
      </c>
      <c r="C35">
        <v>309.656677</v>
      </c>
      <c r="D35">
        <v>300.03332499999999</v>
      </c>
      <c r="E35">
        <v>303.99667399999998</v>
      </c>
      <c r="F35">
        <v>303.99667399999998</v>
      </c>
      <c r="G35">
        <v>68766000</v>
      </c>
      <c r="H35" t="e">
        <f>IF(TSLA_1_2_year[[#This Row],[Close]]=MAX($E:$E),TSLA_1_2_year[[#This Row],[Close]],NA())</f>
        <v>#N/A</v>
      </c>
      <c r="I35" t="e">
        <f>IF(TSLA_1_2_year[[#This Row],[Close]]=MIN($E:$E),TSLA_1_2_year[[#This Row],[Close]],NA())</f>
        <v>#N/A</v>
      </c>
      <c r="J35">
        <f>((TSLA_1_2_year[[#This Row],[Close]]-TSLA_1_2_year[[#This Row],[Open]])/TSLA_1_2_year[[#This Row],[Open]])</f>
        <v>1.9776321405666764E-3</v>
      </c>
    </row>
    <row r="36" spans="1:10" x14ac:dyDescent="0.2">
      <c r="A36" s="1">
        <v>44791</v>
      </c>
      <c r="B36">
        <v>306</v>
      </c>
      <c r="C36">
        <v>306.5</v>
      </c>
      <c r="D36">
        <v>301.85333300000002</v>
      </c>
      <c r="E36">
        <v>302.86999500000002</v>
      </c>
      <c r="F36">
        <v>302.86999500000002</v>
      </c>
      <c r="G36">
        <v>47500500</v>
      </c>
      <c r="H36" t="e">
        <f>IF(TSLA_1_2_year[[#This Row],[Close]]=MAX($E:$E),TSLA_1_2_year[[#This Row],[Close]],NA())</f>
        <v>#N/A</v>
      </c>
      <c r="I36" t="e">
        <f>IF(TSLA_1_2_year[[#This Row],[Close]]=MIN($E:$E),TSLA_1_2_year[[#This Row],[Close]],NA())</f>
        <v>#N/A</v>
      </c>
      <c r="J36">
        <f>((TSLA_1_2_year[[#This Row],[Close]]-TSLA_1_2_year[[#This Row],[Open]])/TSLA_1_2_year[[#This Row],[Open]])</f>
        <v>-1.0228774509803865E-2</v>
      </c>
    </row>
    <row r="37" spans="1:10" x14ac:dyDescent="0.2">
      <c r="A37" s="1">
        <v>44792</v>
      </c>
      <c r="B37">
        <v>299</v>
      </c>
      <c r="C37">
        <v>300.35998499999999</v>
      </c>
      <c r="D37">
        <v>292.5</v>
      </c>
      <c r="E37">
        <v>296.66665599999999</v>
      </c>
      <c r="F37">
        <v>296.66665599999999</v>
      </c>
      <c r="G37">
        <v>61395300</v>
      </c>
      <c r="H37" t="e">
        <f>IF(TSLA_1_2_year[[#This Row],[Close]]=MAX($E:$E),TSLA_1_2_year[[#This Row],[Close]],NA())</f>
        <v>#N/A</v>
      </c>
      <c r="I37" t="e">
        <f>IF(TSLA_1_2_year[[#This Row],[Close]]=MIN($E:$E),TSLA_1_2_year[[#This Row],[Close]],NA())</f>
        <v>#N/A</v>
      </c>
      <c r="J37">
        <f>((TSLA_1_2_year[[#This Row],[Close]]-TSLA_1_2_year[[#This Row],[Open]])/TSLA_1_2_year[[#This Row],[Open]])</f>
        <v>-7.8038260869565581E-3</v>
      </c>
    </row>
    <row r="38" spans="1:10" x14ac:dyDescent="0.2">
      <c r="A38" s="1">
        <v>44795</v>
      </c>
      <c r="B38">
        <v>291.91332999999997</v>
      </c>
      <c r="C38">
        <v>292.39999399999999</v>
      </c>
      <c r="D38">
        <v>286.29666099999997</v>
      </c>
      <c r="E38">
        <v>289.91332999999997</v>
      </c>
      <c r="F38">
        <v>289.91332999999997</v>
      </c>
      <c r="G38">
        <v>55843200</v>
      </c>
      <c r="H38" t="e">
        <f>IF(TSLA_1_2_year[[#This Row],[Close]]=MAX($E:$E),TSLA_1_2_year[[#This Row],[Close]],NA())</f>
        <v>#N/A</v>
      </c>
      <c r="I38" t="e">
        <f>IF(TSLA_1_2_year[[#This Row],[Close]]=MIN($E:$E),TSLA_1_2_year[[#This Row],[Close]],NA())</f>
        <v>#N/A</v>
      </c>
      <c r="J38">
        <f>((TSLA_1_2_year[[#This Row],[Close]]-TSLA_1_2_year[[#This Row],[Open]])/TSLA_1_2_year[[#This Row],[Open]])</f>
        <v>-6.8513486520125691E-3</v>
      </c>
    </row>
    <row r="39" spans="1:10" x14ac:dyDescent="0.2">
      <c r="A39" s="1">
        <v>44796</v>
      </c>
      <c r="B39">
        <v>291.45333900000003</v>
      </c>
      <c r="C39">
        <v>298.82666</v>
      </c>
      <c r="D39">
        <v>287.92334</v>
      </c>
      <c r="E39">
        <v>296.45333900000003</v>
      </c>
      <c r="F39">
        <v>296.45333900000003</v>
      </c>
      <c r="G39">
        <v>63984900</v>
      </c>
      <c r="H39" t="e">
        <f>IF(TSLA_1_2_year[[#This Row],[Close]]=MAX($E:$E),TSLA_1_2_year[[#This Row],[Close]],NA())</f>
        <v>#N/A</v>
      </c>
      <c r="I39" t="e">
        <f>IF(TSLA_1_2_year[[#This Row],[Close]]=MIN($E:$E),TSLA_1_2_year[[#This Row],[Close]],NA())</f>
        <v>#N/A</v>
      </c>
      <c r="J39">
        <f>((TSLA_1_2_year[[#This Row],[Close]]-TSLA_1_2_year[[#This Row],[Open]])/TSLA_1_2_year[[#This Row],[Open]])</f>
        <v>1.7155404762750032E-2</v>
      </c>
    </row>
    <row r="40" spans="1:10" x14ac:dyDescent="0.2">
      <c r="A40" s="1">
        <v>44797</v>
      </c>
      <c r="B40">
        <v>297.56332400000002</v>
      </c>
      <c r="C40">
        <v>303.64666699999998</v>
      </c>
      <c r="D40">
        <v>296.5</v>
      </c>
      <c r="E40">
        <v>297.09667999999999</v>
      </c>
      <c r="F40">
        <v>297.09667999999999</v>
      </c>
      <c r="G40">
        <v>57259800</v>
      </c>
      <c r="H40" t="e">
        <f>IF(TSLA_1_2_year[[#This Row],[Close]]=MAX($E:$E),TSLA_1_2_year[[#This Row],[Close]],NA())</f>
        <v>#N/A</v>
      </c>
      <c r="I40" t="e">
        <f>IF(TSLA_1_2_year[[#This Row],[Close]]=MIN($E:$E),TSLA_1_2_year[[#This Row],[Close]],NA())</f>
        <v>#N/A</v>
      </c>
      <c r="J40">
        <f>((TSLA_1_2_year[[#This Row],[Close]]-TSLA_1_2_year[[#This Row],[Open]])/TSLA_1_2_year[[#This Row],[Open]])</f>
        <v>-1.5682174594878187E-3</v>
      </c>
    </row>
    <row r="41" spans="1:10" x14ac:dyDescent="0.2">
      <c r="A41" s="1">
        <v>44798</v>
      </c>
      <c r="B41">
        <v>302.35998499999999</v>
      </c>
      <c r="C41">
        <v>302.959991</v>
      </c>
      <c r="D41">
        <v>291.60000600000001</v>
      </c>
      <c r="E41">
        <v>296.07000699999998</v>
      </c>
      <c r="F41">
        <v>296.07000699999998</v>
      </c>
      <c r="G41">
        <v>53230000</v>
      </c>
      <c r="H41" t="e">
        <f>IF(TSLA_1_2_year[[#This Row],[Close]]=MAX($E:$E),TSLA_1_2_year[[#This Row],[Close]],NA())</f>
        <v>#N/A</v>
      </c>
      <c r="I41" t="e">
        <f>IF(TSLA_1_2_year[[#This Row],[Close]]=MIN($E:$E),TSLA_1_2_year[[#This Row],[Close]],NA())</f>
        <v>#N/A</v>
      </c>
      <c r="J41">
        <f>((TSLA_1_2_year[[#This Row],[Close]]-TSLA_1_2_year[[#This Row],[Open]])/TSLA_1_2_year[[#This Row],[Open]])</f>
        <v>-2.0802944543075099E-2</v>
      </c>
    </row>
    <row r="42" spans="1:10" x14ac:dyDescent="0.2">
      <c r="A42" s="1">
        <v>44799</v>
      </c>
      <c r="B42">
        <v>297.42999300000002</v>
      </c>
      <c r="C42">
        <v>302</v>
      </c>
      <c r="D42">
        <v>287.47000100000002</v>
      </c>
      <c r="E42">
        <v>288.08999599999999</v>
      </c>
      <c r="F42">
        <v>288.08999599999999</v>
      </c>
      <c r="G42">
        <v>57163900</v>
      </c>
      <c r="H42" t="e">
        <f>IF(TSLA_1_2_year[[#This Row],[Close]]=MAX($E:$E),TSLA_1_2_year[[#This Row],[Close]],NA())</f>
        <v>#N/A</v>
      </c>
      <c r="I42" t="e">
        <f>IF(TSLA_1_2_year[[#This Row],[Close]]=MIN($E:$E),TSLA_1_2_year[[#This Row],[Close]],NA())</f>
        <v>#N/A</v>
      </c>
      <c r="J42">
        <f>((TSLA_1_2_year[[#This Row],[Close]]-TSLA_1_2_year[[#This Row],[Open]])/TSLA_1_2_year[[#This Row],[Open]])</f>
        <v>-3.1402337423314393E-2</v>
      </c>
    </row>
    <row r="43" spans="1:10" x14ac:dyDescent="0.2">
      <c r="A43" s="1">
        <v>44802</v>
      </c>
      <c r="B43">
        <v>282.82998700000002</v>
      </c>
      <c r="C43">
        <v>287.73998999999998</v>
      </c>
      <c r="D43">
        <v>280.70001200000002</v>
      </c>
      <c r="E43">
        <v>284.82000699999998</v>
      </c>
      <c r="F43">
        <v>284.82000699999998</v>
      </c>
      <c r="G43">
        <v>41864700</v>
      </c>
      <c r="H43" t="e">
        <f>IF(TSLA_1_2_year[[#This Row],[Close]]=MAX($E:$E),TSLA_1_2_year[[#This Row],[Close]],NA())</f>
        <v>#N/A</v>
      </c>
      <c r="I43" t="e">
        <f>IF(TSLA_1_2_year[[#This Row],[Close]]=MIN($E:$E),TSLA_1_2_year[[#This Row],[Close]],NA())</f>
        <v>#N/A</v>
      </c>
      <c r="J43">
        <f>((TSLA_1_2_year[[#This Row],[Close]]-TSLA_1_2_year[[#This Row],[Open]])/TSLA_1_2_year[[#This Row],[Open]])</f>
        <v>7.036099747089259E-3</v>
      </c>
    </row>
    <row r="44" spans="1:10" x14ac:dyDescent="0.2">
      <c r="A44" s="1">
        <v>44803</v>
      </c>
      <c r="B44">
        <v>287.86999500000002</v>
      </c>
      <c r="C44">
        <v>288.48001099999999</v>
      </c>
      <c r="D44">
        <v>272.64999399999999</v>
      </c>
      <c r="E44">
        <v>277.70001200000002</v>
      </c>
      <c r="F44">
        <v>277.70001200000002</v>
      </c>
      <c r="G44">
        <v>50541800</v>
      </c>
      <c r="H44" t="e">
        <f>IF(TSLA_1_2_year[[#This Row],[Close]]=MAX($E:$E),TSLA_1_2_year[[#This Row],[Close]],NA())</f>
        <v>#N/A</v>
      </c>
      <c r="I44" t="e">
        <f>IF(TSLA_1_2_year[[#This Row],[Close]]=MIN($E:$E),TSLA_1_2_year[[#This Row],[Close]],NA())</f>
        <v>#N/A</v>
      </c>
      <c r="J44">
        <f>((TSLA_1_2_year[[#This Row],[Close]]-TSLA_1_2_year[[#This Row],[Open]])/TSLA_1_2_year[[#This Row],[Open]])</f>
        <v>-3.5328388427560857E-2</v>
      </c>
    </row>
    <row r="45" spans="1:10" x14ac:dyDescent="0.2">
      <c r="A45" s="1">
        <v>44804</v>
      </c>
      <c r="B45">
        <v>280.61999500000002</v>
      </c>
      <c r="C45">
        <v>281.25</v>
      </c>
      <c r="D45">
        <v>271.80999800000001</v>
      </c>
      <c r="E45">
        <v>275.60998499999999</v>
      </c>
      <c r="F45">
        <v>275.60998499999999</v>
      </c>
      <c r="G45">
        <v>52107300</v>
      </c>
      <c r="H45" t="e">
        <f>IF(TSLA_1_2_year[[#This Row],[Close]]=MAX($E:$E),TSLA_1_2_year[[#This Row],[Close]],NA())</f>
        <v>#N/A</v>
      </c>
      <c r="I45" t="e">
        <f>IF(TSLA_1_2_year[[#This Row],[Close]]=MIN($E:$E),TSLA_1_2_year[[#This Row],[Close]],NA())</f>
        <v>#N/A</v>
      </c>
      <c r="J45">
        <f>((TSLA_1_2_year[[#This Row],[Close]]-TSLA_1_2_year[[#This Row],[Open]])/TSLA_1_2_year[[#This Row],[Open]])</f>
        <v>-1.7853360734326938E-2</v>
      </c>
    </row>
    <row r="46" spans="1:10" x14ac:dyDescent="0.2">
      <c r="A46" s="1">
        <v>44805</v>
      </c>
      <c r="B46">
        <v>272.57998700000002</v>
      </c>
      <c r="C46">
        <v>277.57998700000002</v>
      </c>
      <c r="D46">
        <v>266.14999399999999</v>
      </c>
      <c r="E46">
        <v>277.16000400000001</v>
      </c>
      <c r="F46">
        <v>277.16000400000001</v>
      </c>
      <c r="G46">
        <v>54287000</v>
      </c>
      <c r="H46" t="e">
        <f>IF(TSLA_1_2_year[[#This Row],[Close]]=MAX($E:$E),TSLA_1_2_year[[#This Row],[Close]],NA())</f>
        <v>#N/A</v>
      </c>
      <c r="I46" t="e">
        <f>IF(TSLA_1_2_year[[#This Row],[Close]]=MIN($E:$E),TSLA_1_2_year[[#This Row],[Close]],NA())</f>
        <v>#N/A</v>
      </c>
      <c r="J46">
        <f>((TSLA_1_2_year[[#This Row],[Close]]-TSLA_1_2_year[[#This Row],[Open]])/TSLA_1_2_year[[#This Row],[Open]])</f>
        <v>1.6802469801277076E-2</v>
      </c>
    </row>
    <row r="47" spans="1:10" x14ac:dyDescent="0.2">
      <c r="A47" s="1">
        <v>44806</v>
      </c>
      <c r="B47">
        <v>281.07000699999998</v>
      </c>
      <c r="C47">
        <v>282.35000600000001</v>
      </c>
      <c r="D47">
        <v>269.07998700000002</v>
      </c>
      <c r="E47">
        <v>270.209991</v>
      </c>
      <c r="F47">
        <v>270.209991</v>
      </c>
      <c r="G47">
        <v>50890100</v>
      </c>
      <c r="H47" t="e">
        <f>IF(TSLA_1_2_year[[#This Row],[Close]]=MAX($E:$E),TSLA_1_2_year[[#This Row],[Close]],NA())</f>
        <v>#N/A</v>
      </c>
      <c r="I47" t="e">
        <f>IF(TSLA_1_2_year[[#This Row],[Close]]=MIN($E:$E),TSLA_1_2_year[[#This Row],[Close]],NA())</f>
        <v>#N/A</v>
      </c>
      <c r="J47">
        <f>((TSLA_1_2_year[[#This Row],[Close]]-TSLA_1_2_year[[#This Row],[Open]])/TSLA_1_2_year[[#This Row],[Open]])</f>
        <v>-3.8638117655862066E-2</v>
      </c>
    </row>
    <row r="48" spans="1:10" x14ac:dyDescent="0.2">
      <c r="A48" s="1">
        <v>44810</v>
      </c>
      <c r="B48">
        <v>272.67999300000002</v>
      </c>
      <c r="C48">
        <v>275.98998999999998</v>
      </c>
      <c r="D48">
        <v>265.73998999999998</v>
      </c>
      <c r="E48">
        <v>274.42001299999998</v>
      </c>
      <c r="F48">
        <v>274.42001299999998</v>
      </c>
      <c r="G48">
        <v>55860000</v>
      </c>
      <c r="H48" t="e">
        <f>IF(TSLA_1_2_year[[#This Row],[Close]]=MAX($E:$E),TSLA_1_2_year[[#This Row],[Close]],NA())</f>
        <v>#N/A</v>
      </c>
      <c r="I48" t="e">
        <f>IF(TSLA_1_2_year[[#This Row],[Close]]=MIN($E:$E),TSLA_1_2_year[[#This Row],[Close]],NA())</f>
        <v>#N/A</v>
      </c>
      <c r="J48">
        <f>((TSLA_1_2_year[[#This Row],[Close]]-TSLA_1_2_year[[#This Row],[Open]])/TSLA_1_2_year[[#This Row],[Open]])</f>
        <v>6.3811795682419516E-3</v>
      </c>
    </row>
    <row r="49" spans="1:10" x14ac:dyDescent="0.2">
      <c r="A49" s="1">
        <v>44811</v>
      </c>
      <c r="B49">
        <v>273.10000600000001</v>
      </c>
      <c r="C49">
        <v>283.83999599999999</v>
      </c>
      <c r="D49">
        <v>272.26998900000001</v>
      </c>
      <c r="E49">
        <v>283.70001200000002</v>
      </c>
      <c r="F49">
        <v>283.70001200000002</v>
      </c>
      <c r="G49">
        <v>50028900</v>
      </c>
      <c r="H49" t="e">
        <f>IF(TSLA_1_2_year[[#This Row],[Close]]=MAX($E:$E),TSLA_1_2_year[[#This Row],[Close]],NA())</f>
        <v>#N/A</v>
      </c>
      <c r="I49" t="e">
        <f>IF(TSLA_1_2_year[[#This Row],[Close]]=MIN($E:$E),TSLA_1_2_year[[#This Row],[Close]],NA())</f>
        <v>#N/A</v>
      </c>
      <c r="J49">
        <f>((TSLA_1_2_year[[#This Row],[Close]]-TSLA_1_2_year[[#This Row],[Open]])/TSLA_1_2_year[[#This Row],[Open]])</f>
        <v>3.8813642501348049E-2</v>
      </c>
    </row>
    <row r="50" spans="1:10" x14ac:dyDescent="0.2">
      <c r="A50" s="1">
        <v>44812</v>
      </c>
      <c r="B50">
        <v>281.29998799999998</v>
      </c>
      <c r="C50">
        <v>289.5</v>
      </c>
      <c r="D50">
        <v>279.76001000000002</v>
      </c>
      <c r="E50">
        <v>289.26001000000002</v>
      </c>
      <c r="F50">
        <v>289.26001000000002</v>
      </c>
      <c r="G50">
        <v>53713100</v>
      </c>
      <c r="H50" t="e">
        <f>IF(TSLA_1_2_year[[#This Row],[Close]]=MAX($E:$E),TSLA_1_2_year[[#This Row],[Close]],NA())</f>
        <v>#N/A</v>
      </c>
      <c r="I50" t="e">
        <f>IF(TSLA_1_2_year[[#This Row],[Close]]=MIN($E:$E),TSLA_1_2_year[[#This Row],[Close]],NA())</f>
        <v>#N/A</v>
      </c>
      <c r="J50">
        <f>((TSLA_1_2_year[[#This Row],[Close]]-TSLA_1_2_year[[#This Row],[Open]])/TSLA_1_2_year[[#This Row],[Open]])</f>
        <v>2.8297271025834663E-2</v>
      </c>
    </row>
    <row r="51" spans="1:10" x14ac:dyDescent="0.2">
      <c r="A51" s="1">
        <v>44813</v>
      </c>
      <c r="B51">
        <v>291.67001299999998</v>
      </c>
      <c r="C51">
        <v>299.85000600000001</v>
      </c>
      <c r="D51">
        <v>291.25</v>
      </c>
      <c r="E51">
        <v>299.67999300000002</v>
      </c>
      <c r="F51">
        <v>299.67999300000002</v>
      </c>
      <c r="G51">
        <v>54338100</v>
      </c>
      <c r="H51" t="e">
        <f>IF(TSLA_1_2_year[[#This Row],[Close]]=MAX($E:$E),TSLA_1_2_year[[#This Row],[Close]],NA())</f>
        <v>#N/A</v>
      </c>
      <c r="I51" t="e">
        <f>IF(TSLA_1_2_year[[#This Row],[Close]]=MIN($E:$E),TSLA_1_2_year[[#This Row],[Close]],NA())</f>
        <v>#N/A</v>
      </c>
      <c r="J51">
        <f>((TSLA_1_2_year[[#This Row],[Close]]-TSLA_1_2_year[[#This Row],[Open]])/TSLA_1_2_year[[#This Row],[Open]])</f>
        <v>2.7462473490547146E-2</v>
      </c>
    </row>
    <row r="52" spans="1:10" x14ac:dyDescent="0.2">
      <c r="A52" s="1">
        <v>44816</v>
      </c>
      <c r="B52">
        <v>300.72000100000002</v>
      </c>
      <c r="C52">
        <v>305.48998999999998</v>
      </c>
      <c r="D52">
        <v>300.39999399999999</v>
      </c>
      <c r="E52">
        <v>304.42001299999998</v>
      </c>
      <c r="F52">
        <v>304.42001299999998</v>
      </c>
      <c r="G52">
        <v>48674600</v>
      </c>
      <c r="H52" t="e">
        <f>IF(TSLA_1_2_year[[#This Row],[Close]]=MAX($E:$E),TSLA_1_2_year[[#This Row],[Close]],NA())</f>
        <v>#N/A</v>
      </c>
      <c r="I52" t="e">
        <f>IF(TSLA_1_2_year[[#This Row],[Close]]=MIN($E:$E),TSLA_1_2_year[[#This Row],[Close]],NA())</f>
        <v>#N/A</v>
      </c>
      <c r="J52">
        <f>((TSLA_1_2_year[[#This Row],[Close]]-TSLA_1_2_year[[#This Row],[Open]])/TSLA_1_2_year[[#This Row],[Open]])</f>
        <v>1.2303844066560635E-2</v>
      </c>
    </row>
    <row r="53" spans="1:10" x14ac:dyDescent="0.2">
      <c r="A53" s="1">
        <v>44817</v>
      </c>
      <c r="B53">
        <v>292.89999399999999</v>
      </c>
      <c r="C53">
        <v>297.39999399999999</v>
      </c>
      <c r="D53">
        <v>290.39999399999999</v>
      </c>
      <c r="E53">
        <v>292.13000499999998</v>
      </c>
      <c r="F53">
        <v>292.13000499999998</v>
      </c>
      <c r="G53">
        <v>68229600</v>
      </c>
      <c r="H53" t="e">
        <f>IF(TSLA_1_2_year[[#This Row],[Close]]=MAX($E:$E),TSLA_1_2_year[[#This Row],[Close]],NA())</f>
        <v>#N/A</v>
      </c>
      <c r="I53" t="e">
        <f>IF(TSLA_1_2_year[[#This Row],[Close]]=MIN($E:$E),TSLA_1_2_year[[#This Row],[Close]],NA())</f>
        <v>#N/A</v>
      </c>
      <c r="J53">
        <f>((TSLA_1_2_year[[#This Row],[Close]]-TSLA_1_2_year[[#This Row],[Open]])/TSLA_1_2_year[[#This Row],[Open]])</f>
        <v>-2.6288460763847252E-3</v>
      </c>
    </row>
    <row r="54" spans="1:10" x14ac:dyDescent="0.2">
      <c r="A54" s="1">
        <v>44818</v>
      </c>
      <c r="B54">
        <v>292.23998999999998</v>
      </c>
      <c r="C54">
        <v>306</v>
      </c>
      <c r="D54">
        <v>291.64001500000001</v>
      </c>
      <c r="E54">
        <v>302.60998499999999</v>
      </c>
      <c r="F54">
        <v>302.60998499999999</v>
      </c>
      <c r="G54">
        <v>72628700</v>
      </c>
      <c r="H54" t="e">
        <f>IF(TSLA_1_2_year[[#This Row],[Close]]=MAX($E:$E),TSLA_1_2_year[[#This Row],[Close]],NA())</f>
        <v>#N/A</v>
      </c>
      <c r="I54" t="e">
        <f>IF(TSLA_1_2_year[[#This Row],[Close]]=MIN($E:$E),TSLA_1_2_year[[#This Row],[Close]],NA())</f>
        <v>#N/A</v>
      </c>
      <c r="J54">
        <f>((TSLA_1_2_year[[#This Row],[Close]]-TSLA_1_2_year[[#This Row],[Open]])/TSLA_1_2_year[[#This Row],[Open]])</f>
        <v>3.5484517365333944E-2</v>
      </c>
    </row>
    <row r="55" spans="1:10" x14ac:dyDescent="0.2">
      <c r="A55" s="1">
        <v>44819</v>
      </c>
      <c r="B55">
        <v>301.82998700000002</v>
      </c>
      <c r="C55">
        <v>309.11999500000002</v>
      </c>
      <c r="D55">
        <v>300.72000100000002</v>
      </c>
      <c r="E55">
        <v>303.75</v>
      </c>
      <c r="F55">
        <v>303.75</v>
      </c>
      <c r="G55">
        <v>64795500</v>
      </c>
      <c r="H55" t="e">
        <f>IF(TSLA_1_2_year[[#This Row],[Close]]=MAX($E:$E),TSLA_1_2_year[[#This Row],[Close]],NA())</f>
        <v>#N/A</v>
      </c>
      <c r="I55" t="e">
        <f>IF(TSLA_1_2_year[[#This Row],[Close]]=MIN($E:$E),TSLA_1_2_year[[#This Row],[Close]],NA())</f>
        <v>#N/A</v>
      </c>
      <c r="J55">
        <f>((TSLA_1_2_year[[#This Row],[Close]]-TSLA_1_2_year[[#This Row],[Open]])/TSLA_1_2_year[[#This Row],[Open]])</f>
        <v>6.3612400447142546E-3</v>
      </c>
    </row>
    <row r="56" spans="1:10" x14ac:dyDescent="0.2">
      <c r="A56" s="1">
        <v>44820</v>
      </c>
      <c r="B56">
        <v>299.60998499999999</v>
      </c>
      <c r="C56">
        <v>303.709991</v>
      </c>
      <c r="D56">
        <v>295.60000600000001</v>
      </c>
      <c r="E56">
        <v>303.35000600000001</v>
      </c>
      <c r="F56">
        <v>303.35000600000001</v>
      </c>
      <c r="G56">
        <v>87087800</v>
      </c>
      <c r="H56" t="e">
        <f>IF(TSLA_1_2_year[[#This Row],[Close]]=MAX($E:$E),TSLA_1_2_year[[#This Row],[Close]],NA())</f>
        <v>#N/A</v>
      </c>
      <c r="I56" t="e">
        <f>IF(TSLA_1_2_year[[#This Row],[Close]]=MIN($E:$E),TSLA_1_2_year[[#This Row],[Close]],NA())</f>
        <v>#N/A</v>
      </c>
      <c r="J56">
        <f>((TSLA_1_2_year[[#This Row],[Close]]-TSLA_1_2_year[[#This Row],[Open]])/TSLA_1_2_year[[#This Row],[Open]])</f>
        <v>1.2482965145504123E-2</v>
      </c>
    </row>
    <row r="57" spans="1:10" x14ac:dyDescent="0.2">
      <c r="A57" s="1">
        <v>44823</v>
      </c>
      <c r="B57">
        <v>300.08999599999999</v>
      </c>
      <c r="C57">
        <v>309.83999599999999</v>
      </c>
      <c r="D57">
        <v>297.79998799999998</v>
      </c>
      <c r="E57">
        <v>309.07000699999998</v>
      </c>
      <c r="F57">
        <v>309.07000699999998</v>
      </c>
      <c r="G57">
        <v>60231200</v>
      </c>
      <c r="H57" t="e">
        <f>IF(TSLA_1_2_year[[#This Row],[Close]]=MAX($E:$E),TSLA_1_2_year[[#This Row],[Close]],NA())</f>
        <v>#N/A</v>
      </c>
      <c r="I57" t="e">
        <f>IF(TSLA_1_2_year[[#This Row],[Close]]=MIN($E:$E),TSLA_1_2_year[[#This Row],[Close]],NA())</f>
        <v>#N/A</v>
      </c>
      <c r="J57">
        <f>((TSLA_1_2_year[[#This Row],[Close]]-TSLA_1_2_year[[#This Row],[Open]])/TSLA_1_2_year[[#This Row],[Open]])</f>
        <v>2.9924393081067556E-2</v>
      </c>
    </row>
    <row r="58" spans="1:10" x14ac:dyDescent="0.2">
      <c r="A58" s="1">
        <v>44824</v>
      </c>
      <c r="B58">
        <v>306.91000400000001</v>
      </c>
      <c r="C58">
        <v>313.32998700000002</v>
      </c>
      <c r="D58">
        <v>305.57998700000002</v>
      </c>
      <c r="E58">
        <v>308.73001099999999</v>
      </c>
      <c r="F58">
        <v>308.73001099999999</v>
      </c>
      <c r="G58">
        <v>61642800</v>
      </c>
      <c r="H58" t="e">
        <f>IF(TSLA_1_2_year[[#This Row],[Close]]=MAX($E:$E),TSLA_1_2_year[[#This Row],[Close]],NA())</f>
        <v>#N/A</v>
      </c>
      <c r="I58" t="e">
        <f>IF(TSLA_1_2_year[[#This Row],[Close]]=MIN($E:$E),TSLA_1_2_year[[#This Row],[Close]],NA())</f>
        <v>#N/A</v>
      </c>
      <c r="J58">
        <f>((TSLA_1_2_year[[#This Row],[Close]]-TSLA_1_2_year[[#This Row],[Open]])/TSLA_1_2_year[[#This Row],[Open]])</f>
        <v>5.9300999520366738E-3</v>
      </c>
    </row>
    <row r="59" spans="1:10" x14ac:dyDescent="0.2">
      <c r="A59" s="1">
        <v>44825</v>
      </c>
      <c r="B59">
        <v>308.290009</v>
      </c>
      <c r="C59">
        <v>313.79998799999998</v>
      </c>
      <c r="D59">
        <v>300.63000499999998</v>
      </c>
      <c r="E59">
        <v>300.79998799999998</v>
      </c>
      <c r="F59">
        <v>300.79998799999998</v>
      </c>
      <c r="G59">
        <v>62555700</v>
      </c>
      <c r="H59" t="e">
        <f>IF(TSLA_1_2_year[[#This Row],[Close]]=MAX($E:$E),TSLA_1_2_year[[#This Row],[Close]],NA())</f>
        <v>#N/A</v>
      </c>
      <c r="I59" t="e">
        <f>IF(TSLA_1_2_year[[#This Row],[Close]]=MIN($E:$E),TSLA_1_2_year[[#This Row],[Close]],NA())</f>
        <v>#N/A</v>
      </c>
      <c r="J59">
        <f>((TSLA_1_2_year[[#This Row],[Close]]-TSLA_1_2_year[[#This Row],[Open]])/TSLA_1_2_year[[#This Row],[Open]])</f>
        <v>-2.4295373775800867E-2</v>
      </c>
    </row>
    <row r="60" spans="1:10" x14ac:dyDescent="0.2">
      <c r="A60" s="1">
        <v>44826</v>
      </c>
      <c r="B60">
        <v>299.85998499999999</v>
      </c>
      <c r="C60">
        <v>301.290009</v>
      </c>
      <c r="D60">
        <v>285.82000699999998</v>
      </c>
      <c r="E60">
        <v>288.58999599999999</v>
      </c>
      <c r="F60">
        <v>288.58999599999999</v>
      </c>
      <c r="G60">
        <v>70545400</v>
      </c>
      <c r="H60" t="e">
        <f>IF(TSLA_1_2_year[[#This Row],[Close]]=MAX($E:$E),TSLA_1_2_year[[#This Row],[Close]],NA())</f>
        <v>#N/A</v>
      </c>
      <c r="I60" t="e">
        <f>IF(TSLA_1_2_year[[#This Row],[Close]]=MIN($E:$E),TSLA_1_2_year[[#This Row],[Close]],NA())</f>
        <v>#N/A</v>
      </c>
      <c r="J60">
        <f>((TSLA_1_2_year[[#This Row],[Close]]-TSLA_1_2_year[[#This Row],[Open]])/TSLA_1_2_year[[#This Row],[Open]])</f>
        <v>-3.758417115908283E-2</v>
      </c>
    </row>
    <row r="61" spans="1:10" x14ac:dyDescent="0.2">
      <c r="A61" s="1">
        <v>44827</v>
      </c>
      <c r="B61">
        <v>283.08999599999999</v>
      </c>
      <c r="C61">
        <v>284.5</v>
      </c>
      <c r="D61">
        <v>272.82000699999998</v>
      </c>
      <c r="E61">
        <v>275.32998700000002</v>
      </c>
      <c r="F61">
        <v>275.32998700000002</v>
      </c>
      <c r="G61">
        <v>63748400</v>
      </c>
      <c r="H61" t="e">
        <f>IF(TSLA_1_2_year[[#This Row],[Close]]=MAX($E:$E),TSLA_1_2_year[[#This Row],[Close]],NA())</f>
        <v>#N/A</v>
      </c>
      <c r="I61" t="e">
        <f>IF(TSLA_1_2_year[[#This Row],[Close]]=MIN($E:$E),TSLA_1_2_year[[#This Row],[Close]],NA())</f>
        <v>#N/A</v>
      </c>
      <c r="J61">
        <f>((TSLA_1_2_year[[#This Row],[Close]]-TSLA_1_2_year[[#This Row],[Open]])/TSLA_1_2_year[[#This Row],[Open]])</f>
        <v>-2.741180935266949E-2</v>
      </c>
    </row>
    <row r="62" spans="1:10" x14ac:dyDescent="0.2">
      <c r="A62" s="1">
        <v>44830</v>
      </c>
      <c r="B62">
        <v>271.82998700000002</v>
      </c>
      <c r="C62">
        <v>284.08999599999999</v>
      </c>
      <c r="D62">
        <v>270.30999800000001</v>
      </c>
      <c r="E62">
        <v>276.01001000000002</v>
      </c>
      <c r="F62">
        <v>276.01001000000002</v>
      </c>
      <c r="G62">
        <v>58076900</v>
      </c>
      <c r="H62" t="e">
        <f>IF(TSLA_1_2_year[[#This Row],[Close]]=MAX($E:$E),TSLA_1_2_year[[#This Row],[Close]],NA())</f>
        <v>#N/A</v>
      </c>
      <c r="I62" t="e">
        <f>IF(TSLA_1_2_year[[#This Row],[Close]]=MIN($E:$E),TSLA_1_2_year[[#This Row],[Close]],NA())</f>
        <v>#N/A</v>
      </c>
      <c r="J62">
        <f>((TSLA_1_2_year[[#This Row],[Close]]-TSLA_1_2_year[[#This Row],[Open]])/TSLA_1_2_year[[#This Row],[Open]])</f>
        <v>1.5377343192088683E-2</v>
      </c>
    </row>
    <row r="63" spans="1:10" x14ac:dyDescent="0.2">
      <c r="A63" s="1">
        <v>44831</v>
      </c>
      <c r="B63">
        <v>283.83999599999999</v>
      </c>
      <c r="C63">
        <v>288.67001299999998</v>
      </c>
      <c r="D63">
        <v>277.51001000000002</v>
      </c>
      <c r="E63">
        <v>282.94000199999999</v>
      </c>
      <c r="F63">
        <v>282.94000199999999</v>
      </c>
      <c r="G63">
        <v>61925200</v>
      </c>
      <c r="H63" t="e">
        <f>IF(TSLA_1_2_year[[#This Row],[Close]]=MAX($E:$E),TSLA_1_2_year[[#This Row],[Close]],NA())</f>
        <v>#N/A</v>
      </c>
      <c r="I63" t="e">
        <f>IF(TSLA_1_2_year[[#This Row],[Close]]=MIN($E:$E),TSLA_1_2_year[[#This Row],[Close]],NA())</f>
        <v>#N/A</v>
      </c>
      <c r="J63">
        <f>((TSLA_1_2_year[[#This Row],[Close]]-TSLA_1_2_year[[#This Row],[Open]])/TSLA_1_2_year[[#This Row],[Open]])</f>
        <v>-3.1707793569726249E-3</v>
      </c>
    </row>
    <row r="64" spans="1:10" x14ac:dyDescent="0.2">
      <c r="A64" s="1">
        <v>44832</v>
      </c>
      <c r="B64">
        <v>283.07998700000002</v>
      </c>
      <c r="C64">
        <v>289</v>
      </c>
      <c r="D64">
        <v>277.57000699999998</v>
      </c>
      <c r="E64">
        <v>287.80999800000001</v>
      </c>
      <c r="F64">
        <v>287.80999800000001</v>
      </c>
      <c r="G64">
        <v>54664800</v>
      </c>
      <c r="H64" t="e">
        <f>IF(TSLA_1_2_year[[#This Row],[Close]]=MAX($E:$E),TSLA_1_2_year[[#This Row],[Close]],NA())</f>
        <v>#N/A</v>
      </c>
      <c r="I64" t="e">
        <f>IF(TSLA_1_2_year[[#This Row],[Close]]=MIN($E:$E),TSLA_1_2_year[[#This Row],[Close]],NA())</f>
        <v>#N/A</v>
      </c>
      <c r="J64">
        <f>((TSLA_1_2_year[[#This Row],[Close]]-TSLA_1_2_year[[#This Row],[Open]])/TSLA_1_2_year[[#This Row],[Open]])</f>
        <v>1.6709097135856481E-2</v>
      </c>
    </row>
    <row r="65" spans="1:10" x14ac:dyDescent="0.2">
      <c r="A65" s="1">
        <v>44833</v>
      </c>
      <c r="B65">
        <v>282.76001000000002</v>
      </c>
      <c r="C65">
        <v>283.64999399999999</v>
      </c>
      <c r="D65">
        <v>265.77999899999998</v>
      </c>
      <c r="E65">
        <v>268.209991</v>
      </c>
      <c r="F65">
        <v>268.209991</v>
      </c>
      <c r="G65">
        <v>77620600</v>
      </c>
      <c r="H65" t="e">
        <f>IF(TSLA_1_2_year[[#This Row],[Close]]=MAX($E:$E),TSLA_1_2_year[[#This Row],[Close]],NA())</f>
        <v>#N/A</v>
      </c>
      <c r="I65" t="e">
        <f>IF(TSLA_1_2_year[[#This Row],[Close]]=MIN($E:$E),TSLA_1_2_year[[#This Row],[Close]],NA())</f>
        <v>#N/A</v>
      </c>
      <c r="J65">
        <f>((TSLA_1_2_year[[#This Row],[Close]]-TSLA_1_2_year[[#This Row],[Open]])/TSLA_1_2_year[[#This Row],[Open]])</f>
        <v>-5.1457131438070111E-2</v>
      </c>
    </row>
    <row r="66" spans="1:10" x14ac:dyDescent="0.2">
      <c r="A66" s="1">
        <v>44834</v>
      </c>
      <c r="B66">
        <v>266.14999399999999</v>
      </c>
      <c r="C66">
        <v>275.57000699999998</v>
      </c>
      <c r="D66">
        <v>262.47000100000002</v>
      </c>
      <c r="E66">
        <v>265.25</v>
      </c>
      <c r="F66">
        <v>265.25</v>
      </c>
      <c r="G66">
        <v>67726600</v>
      </c>
      <c r="H66" t="e">
        <f>IF(TSLA_1_2_year[[#This Row],[Close]]=MAX($E:$E),TSLA_1_2_year[[#This Row],[Close]],NA())</f>
        <v>#N/A</v>
      </c>
      <c r="I66" t="e">
        <f>IF(TSLA_1_2_year[[#This Row],[Close]]=MIN($E:$E),TSLA_1_2_year[[#This Row],[Close]],NA())</f>
        <v>#N/A</v>
      </c>
      <c r="J66">
        <f>((TSLA_1_2_year[[#This Row],[Close]]-TSLA_1_2_year[[#This Row],[Open]])/TSLA_1_2_year[[#This Row],[Open]])</f>
        <v>-3.381529289081977E-3</v>
      </c>
    </row>
    <row r="67" spans="1:10" x14ac:dyDescent="0.2">
      <c r="A67" s="1">
        <v>44837</v>
      </c>
      <c r="B67">
        <v>254.5</v>
      </c>
      <c r="C67">
        <v>255.16000399999999</v>
      </c>
      <c r="D67">
        <v>241.009995</v>
      </c>
      <c r="E67">
        <v>242.39999399999999</v>
      </c>
      <c r="F67">
        <v>242.39999399999999</v>
      </c>
      <c r="G67">
        <v>98363500</v>
      </c>
      <c r="H67" t="e">
        <f>IF(TSLA_1_2_year[[#This Row],[Close]]=MAX($E:$E),TSLA_1_2_year[[#This Row],[Close]],NA())</f>
        <v>#N/A</v>
      </c>
      <c r="I67" t="e">
        <f>IF(TSLA_1_2_year[[#This Row],[Close]]=MIN($E:$E),TSLA_1_2_year[[#This Row],[Close]],NA())</f>
        <v>#N/A</v>
      </c>
      <c r="J67">
        <f>((TSLA_1_2_year[[#This Row],[Close]]-TSLA_1_2_year[[#This Row],[Open]])/TSLA_1_2_year[[#This Row],[Open]])</f>
        <v>-4.754422789783893E-2</v>
      </c>
    </row>
    <row r="68" spans="1:10" x14ac:dyDescent="0.2">
      <c r="A68" s="1">
        <v>44838</v>
      </c>
      <c r="B68">
        <v>250.520004</v>
      </c>
      <c r="C68">
        <v>257.5</v>
      </c>
      <c r="D68">
        <v>242.009995</v>
      </c>
      <c r="E68">
        <v>249.44000199999999</v>
      </c>
      <c r="F68">
        <v>249.44000199999999</v>
      </c>
      <c r="G68">
        <v>109578500</v>
      </c>
      <c r="H68" t="e">
        <f>IF(TSLA_1_2_year[[#This Row],[Close]]=MAX($E:$E),TSLA_1_2_year[[#This Row],[Close]],NA())</f>
        <v>#N/A</v>
      </c>
      <c r="I68" t="e">
        <f>IF(TSLA_1_2_year[[#This Row],[Close]]=MIN($E:$E),TSLA_1_2_year[[#This Row],[Close]],NA())</f>
        <v>#N/A</v>
      </c>
      <c r="J68">
        <f>((TSLA_1_2_year[[#This Row],[Close]]-TSLA_1_2_year[[#This Row],[Open]])/TSLA_1_2_year[[#This Row],[Open]])</f>
        <v>-4.31104096581448E-3</v>
      </c>
    </row>
    <row r="69" spans="1:10" x14ac:dyDescent="0.2">
      <c r="A69" s="1">
        <v>44839</v>
      </c>
      <c r="B69">
        <v>245.009995</v>
      </c>
      <c r="C69">
        <v>246.66999799999999</v>
      </c>
      <c r="D69">
        <v>233.270004</v>
      </c>
      <c r="E69">
        <v>240.80999800000001</v>
      </c>
      <c r="F69">
        <v>240.80999800000001</v>
      </c>
      <c r="G69">
        <v>86982700</v>
      </c>
      <c r="H69" t="e">
        <f>IF(TSLA_1_2_year[[#This Row],[Close]]=MAX($E:$E),TSLA_1_2_year[[#This Row],[Close]],NA())</f>
        <v>#N/A</v>
      </c>
      <c r="I69" t="e">
        <f>IF(TSLA_1_2_year[[#This Row],[Close]]=MIN($E:$E),TSLA_1_2_year[[#This Row],[Close]],NA())</f>
        <v>#N/A</v>
      </c>
      <c r="J69">
        <f>((TSLA_1_2_year[[#This Row],[Close]]-TSLA_1_2_year[[#This Row],[Open]])/TSLA_1_2_year[[#This Row],[Open]])</f>
        <v>-1.7142145568387918E-2</v>
      </c>
    </row>
    <row r="70" spans="1:10" x14ac:dyDescent="0.2">
      <c r="A70" s="1">
        <v>44840</v>
      </c>
      <c r="B70">
        <v>239.44000199999999</v>
      </c>
      <c r="C70">
        <v>244.58000200000001</v>
      </c>
      <c r="D70">
        <v>235.35000600000001</v>
      </c>
      <c r="E70">
        <v>238.13000500000001</v>
      </c>
      <c r="F70">
        <v>238.13000500000001</v>
      </c>
      <c r="G70">
        <v>69298400</v>
      </c>
      <c r="H70" t="e">
        <f>IF(TSLA_1_2_year[[#This Row],[Close]]=MAX($E:$E),TSLA_1_2_year[[#This Row],[Close]],NA())</f>
        <v>#N/A</v>
      </c>
      <c r="I70" t="e">
        <f>IF(TSLA_1_2_year[[#This Row],[Close]]=MIN($E:$E),TSLA_1_2_year[[#This Row],[Close]],NA())</f>
        <v>#N/A</v>
      </c>
      <c r="J70">
        <f>((TSLA_1_2_year[[#This Row],[Close]]-TSLA_1_2_year[[#This Row],[Open]])/TSLA_1_2_year[[#This Row],[Open]])</f>
        <v>-5.4710866566062824E-3</v>
      </c>
    </row>
    <row r="71" spans="1:10" x14ac:dyDescent="0.2">
      <c r="A71" s="1">
        <v>44841</v>
      </c>
      <c r="B71">
        <v>233.94000199999999</v>
      </c>
      <c r="C71">
        <v>234.570007</v>
      </c>
      <c r="D71">
        <v>222.020004</v>
      </c>
      <c r="E71">
        <v>223.070007</v>
      </c>
      <c r="F71">
        <v>223.070007</v>
      </c>
      <c r="G71">
        <v>83916800</v>
      </c>
      <c r="H71" t="e">
        <f>IF(TSLA_1_2_year[[#This Row],[Close]]=MAX($E:$E),TSLA_1_2_year[[#This Row],[Close]],NA())</f>
        <v>#N/A</v>
      </c>
      <c r="I71" t="e">
        <f>IF(TSLA_1_2_year[[#This Row],[Close]]=MIN($E:$E),TSLA_1_2_year[[#This Row],[Close]],NA())</f>
        <v>#N/A</v>
      </c>
      <c r="J71">
        <f>((TSLA_1_2_year[[#This Row],[Close]]-TSLA_1_2_year[[#This Row],[Open]])/TSLA_1_2_year[[#This Row],[Open]])</f>
        <v>-4.6464883761093534E-2</v>
      </c>
    </row>
    <row r="72" spans="1:10" x14ac:dyDescent="0.2">
      <c r="A72" s="1">
        <v>44844</v>
      </c>
      <c r="B72">
        <v>223.929993</v>
      </c>
      <c r="C72">
        <v>226.990005</v>
      </c>
      <c r="D72">
        <v>218.36000100000001</v>
      </c>
      <c r="E72">
        <v>222.96000699999999</v>
      </c>
      <c r="F72">
        <v>222.96000699999999</v>
      </c>
      <c r="G72">
        <v>67925000</v>
      </c>
      <c r="H72" t="e">
        <f>IF(TSLA_1_2_year[[#This Row],[Close]]=MAX($E:$E),TSLA_1_2_year[[#This Row],[Close]],NA())</f>
        <v>#N/A</v>
      </c>
      <c r="I72" t="e">
        <f>IF(TSLA_1_2_year[[#This Row],[Close]]=MIN($E:$E),TSLA_1_2_year[[#This Row],[Close]],NA())</f>
        <v>#N/A</v>
      </c>
      <c r="J72">
        <f>((TSLA_1_2_year[[#This Row],[Close]]-TSLA_1_2_year[[#This Row],[Open]])/TSLA_1_2_year[[#This Row],[Open]])</f>
        <v>-4.3316484183519169E-3</v>
      </c>
    </row>
    <row r="73" spans="1:10" x14ac:dyDescent="0.2">
      <c r="A73" s="1">
        <v>44845</v>
      </c>
      <c r="B73">
        <v>220.949997</v>
      </c>
      <c r="C73">
        <v>225.75</v>
      </c>
      <c r="D73">
        <v>215</v>
      </c>
      <c r="E73">
        <v>216.5</v>
      </c>
      <c r="F73">
        <v>216.5</v>
      </c>
      <c r="G73">
        <v>77013200</v>
      </c>
      <c r="H73" t="e">
        <f>IF(TSLA_1_2_year[[#This Row],[Close]]=MAX($E:$E),TSLA_1_2_year[[#This Row],[Close]],NA())</f>
        <v>#N/A</v>
      </c>
      <c r="I73" t="e">
        <f>IF(TSLA_1_2_year[[#This Row],[Close]]=MIN($E:$E),TSLA_1_2_year[[#This Row],[Close]],NA())</f>
        <v>#N/A</v>
      </c>
      <c r="J73">
        <f>((TSLA_1_2_year[[#This Row],[Close]]-TSLA_1_2_year[[#This Row],[Open]])/TSLA_1_2_year[[#This Row],[Open]])</f>
        <v>-2.0140289931753184E-2</v>
      </c>
    </row>
    <row r="74" spans="1:10" x14ac:dyDescent="0.2">
      <c r="A74" s="1">
        <v>44846</v>
      </c>
      <c r="B74">
        <v>215.33000200000001</v>
      </c>
      <c r="C74">
        <v>219.300003</v>
      </c>
      <c r="D74">
        <v>211.509995</v>
      </c>
      <c r="E74">
        <v>217.240005</v>
      </c>
      <c r="F74">
        <v>217.240005</v>
      </c>
      <c r="G74">
        <v>66860700</v>
      </c>
      <c r="H74" t="e">
        <f>IF(TSLA_1_2_year[[#This Row],[Close]]=MAX($E:$E),TSLA_1_2_year[[#This Row],[Close]],NA())</f>
        <v>#N/A</v>
      </c>
      <c r="I74" t="e">
        <f>IF(TSLA_1_2_year[[#This Row],[Close]]=MIN($E:$E),TSLA_1_2_year[[#This Row],[Close]],NA())</f>
        <v>#N/A</v>
      </c>
      <c r="J74">
        <f>((TSLA_1_2_year[[#This Row],[Close]]-TSLA_1_2_year[[#This Row],[Open]])/TSLA_1_2_year[[#This Row],[Open]])</f>
        <v>8.8701201981133543E-3</v>
      </c>
    </row>
    <row r="75" spans="1:10" x14ac:dyDescent="0.2">
      <c r="A75" s="1">
        <v>44847</v>
      </c>
      <c r="B75">
        <v>208.300003</v>
      </c>
      <c r="C75">
        <v>222.990005</v>
      </c>
      <c r="D75">
        <v>206.220001</v>
      </c>
      <c r="E75">
        <v>221.720001</v>
      </c>
      <c r="F75">
        <v>221.720001</v>
      </c>
      <c r="G75">
        <v>91483000</v>
      </c>
      <c r="H75" t="e">
        <f>IF(TSLA_1_2_year[[#This Row],[Close]]=MAX($E:$E),TSLA_1_2_year[[#This Row],[Close]],NA())</f>
        <v>#N/A</v>
      </c>
      <c r="I75" t="e">
        <f>IF(TSLA_1_2_year[[#This Row],[Close]]=MIN($E:$E),TSLA_1_2_year[[#This Row],[Close]],NA())</f>
        <v>#N/A</v>
      </c>
      <c r="J75">
        <f>((TSLA_1_2_year[[#This Row],[Close]]-TSLA_1_2_year[[#This Row],[Open]])/TSLA_1_2_year[[#This Row],[Open]])</f>
        <v>6.4426297679890054E-2</v>
      </c>
    </row>
    <row r="76" spans="1:10" x14ac:dyDescent="0.2">
      <c r="A76" s="1">
        <v>44848</v>
      </c>
      <c r="B76">
        <v>224.009995</v>
      </c>
      <c r="C76">
        <v>226.259995</v>
      </c>
      <c r="D76">
        <v>204.16000399999999</v>
      </c>
      <c r="E76">
        <v>204.990005</v>
      </c>
      <c r="F76">
        <v>204.990005</v>
      </c>
      <c r="G76">
        <v>94124500</v>
      </c>
      <c r="H76" t="e">
        <f>IF(TSLA_1_2_year[[#This Row],[Close]]=MAX($E:$E),TSLA_1_2_year[[#This Row],[Close]],NA())</f>
        <v>#N/A</v>
      </c>
      <c r="I76" t="e">
        <f>IF(TSLA_1_2_year[[#This Row],[Close]]=MIN($E:$E),TSLA_1_2_year[[#This Row],[Close]],NA())</f>
        <v>#N/A</v>
      </c>
      <c r="J76">
        <f>((TSLA_1_2_year[[#This Row],[Close]]-TSLA_1_2_year[[#This Row],[Open]])/TSLA_1_2_year[[#This Row],[Open]])</f>
        <v>-8.490688105233879E-2</v>
      </c>
    </row>
    <row r="77" spans="1:10" x14ac:dyDescent="0.2">
      <c r="A77" s="1">
        <v>44851</v>
      </c>
      <c r="B77">
        <v>210.03999300000001</v>
      </c>
      <c r="C77">
        <v>221.86000100000001</v>
      </c>
      <c r="D77">
        <v>209.449997</v>
      </c>
      <c r="E77">
        <v>219.35000600000001</v>
      </c>
      <c r="F77">
        <v>219.35000600000001</v>
      </c>
      <c r="G77">
        <v>79428800</v>
      </c>
      <c r="H77" t="e">
        <f>IF(TSLA_1_2_year[[#This Row],[Close]]=MAX($E:$E),TSLA_1_2_year[[#This Row],[Close]],NA())</f>
        <v>#N/A</v>
      </c>
      <c r="I77" t="e">
        <f>IF(TSLA_1_2_year[[#This Row],[Close]]=MIN($E:$E),TSLA_1_2_year[[#This Row],[Close]],NA())</f>
        <v>#N/A</v>
      </c>
      <c r="J77">
        <f>((TSLA_1_2_year[[#This Row],[Close]]-TSLA_1_2_year[[#This Row],[Open]])/TSLA_1_2_year[[#This Row],[Open]])</f>
        <v>4.4324953867238025E-2</v>
      </c>
    </row>
    <row r="78" spans="1:10" x14ac:dyDescent="0.2">
      <c r="A78" s="1">
        <v>44852</v>
      </c>
      <c r="B78">
        <v>229.5</v>
      </c>
      <c r="C78">
        <v>229.820007</v>
      </c>
      <c r="D78">
        <v>217.25</v>
      </c>
      <c r="E78">
        <v>220.19000199999999</v>
      </c>
      <c r="F78">
        <v>220.19000199999999</v>
      </c>
      <c r="G78">
        <v>75891900</v>
      </c>
      <c r="H78" t="e">
        <f>IF(TSLA_1_2_year[[#This Row],[Close]]=MAX($E:$E),TSLA_1_2_year[[#This Row],[Close]],NA())</f>
        <v>#N/A</v>
      </c>
      <c r="I78" t="e">
        <f>IF(TSLA_1_2_year[[#This Row],[Close]]=MIN($E:$E),TSLA_1_2_year[[#This Row],[Close]],NA())</f>
        <v>#N/A</v>
      </c>
      <c r="J78">
        <f>((TSLA_1_2_year[[#This Row],[Close]]-TSLA_1_2_year[[#This Row],[Open]])/TSLA_1_2_year[[#This Row],[Open]])</f>
        <v>-4.0566440087146001E-2</v>
      </c>
    </row>
    <row r="79" spans="1:10" x14ac:dyDescent="0.2">
      <c r="A79" s="1">
        <v>44853</v>
      </c>
      <c r="B79">
        <v>219.800003</v>
      </c>
      <c r="C79">
        <v>222.929993</v>
      </c>
      <c r="D79">
        <v>217.779999</v>
      </c>
      <c r="E79">
        <v>222.03999300000001</v>
      </c>
      <c r="F79">
        <v>222.03999300000001</v>
      </c>
      <c r="G79">
        <v>66571500</v>
      </c>
      <c r="H79" t="e">
        <f>IF(TSLA_1_2_year[[#This Row],[Close]]=MAX($E:$E),TSLA_1_2_year[[#This Row],[Close]],NA())</f>
        <v>#N/A</v>
      </c>
      <c r="I79" t="e">
        <f>IF(TSLA_1_2_year[[#This Row],[Close]]=MIN($E:$E),TSLA_1_2_year[[#This Row],[Close]],NA())</f>
        <v>#N/A</v>
      </c>
      <c r="J79">
        <f>((TSLA_1_2_year[[#This Row],[Close]]-TSLA_1_2_year[[#This Row],[Open]])/TSLA_1_2_year[[#This Row],[Open]])</f>
        <v>1.019103716754729E-2</v>
      </c>
    </row>
    <row r="80" spans="1:10" x14ac:dyDescent="0.2">
      <c r="A80" s="1">
        <v>44854</v>
      </c>
      <c r="B80">
        <v>208.279999</v>
      </c>
      <c r="C80">
        <v>215.550003</v>
      </c>
      <c r="D80">
        <v>202</v>
      </c>
      <c r="E80">
        <v>207.279999</v>
      </c>
      <c r="F80">
        <v>207.279999</v>
      </c>
      <c r="G80">
        <v>117798100</v>
      </c>
      <c r="H80" t="e">
        <f>IF(TSLA_1_2_year[[#This Row],[Close]]=MAX($E:$E),TSLA_1_2_year[[#This Row],[Close]],NA())</f>
        <v>#N/A</v>
      </c>
      <c r="I80" t="e">
        <f>IF(TSLA_1_2_year[[#This Row],[Close]]=MIN($E:$E),TSLA_1_2_year[[#This Row],[Close]],NA())</f>
        <v>#N/A</v>
      </c>
      <c r="J80">
        <f>((TSLA_1_2_year[[#This Row],[Close]]-TSLA_1_2_year[[#This Row],[Open]])/TSLA_1_2_year[[#This Row],[Open]])</f>
        <v>-4.8012291377051526E-3</v>
      </c>
    </row>
    <row r="81" spans="1:10" x14ac:dyDescent="0.2">
      <c r="A81" s="1">
        <v>44855</v>
      </c>
      <c r="B81">
        <v>206.41999799999999</v>
      </c>
      <c r="C81">
        <v>214.66000399999999</v>
      </c>
      <c r="D81">
        <v>203.800003</v>
      </c>
      <c r="E81">
        <v>214.44000199999999</v>
      </c>
      <c r="F81">
        <v>214.44000199999999</v>
      </c>
      <c r="G81">
        <v>75713800</v>
      </c>
      <c r="H81" t="e">
        <f>IF(TSLA_1_2_year[[#This Row],[Close]]=MAX($E:$E),TSLA_1_2_year[[#This Row],[Close]],NA())</f>
        <v>#N/A</v>
      </c>
      <c r="I81" t="e">
        <f>IF(TSLA_1_2_year[[#This Row],[Close]]=MIN($E:$E),TSLA_1_2_year[[#This Row],[Close]],NA())</f>
        <v>#N/A</v>
      </c>
      <c r="J81">
        <f>((TSLA_1_2_year[[#This Row],[Close]]-TSLA_1_2_year[[#This Row],[Open]])/TSLA_1_2_year[[#This Row],[Open]])</f>
        <v>3.8852844093138689E-2</v>
      </c>
    </row>
    <row r="82" spans="1:10" x14ac:dyDescent="0.2">
      <c r="A82" s="1">
        <v>44858</v>
      </c>
      <c r="B82">
        <v>205.820007</v>
      </c>
      <c r="C82">
        <v>213.5</v>
      </c>
      <c r="D82">
        <v>198.58999600000001</v>
      </c>
      <c r="E82">
        <v>211.25</v>
      </c>
      <c r="F82">
        <v>211.25</v>
      </c>
      <c r="G82">
        <v>100446800</v>
      </c>
      <c r="H82" t="e">
        <f>IF(TSLA_1_2_year[[#This Row],[Close]]=MAX($E:$E),TSLA_1_2_year[[#This Row],[Close]],NA())</f>
        <v>#N/A</v>
      </c>
      <c r="I82" t="e">
        <f>IF(TSLA_1_2_year[[#This Row],[Close]]=MIN($E:$E),TSLA_1_2_year[[#This Row],[Close]],NA())</f>
        <v>#N/A</v>
      </c>
      <c r="J82">
        <f>((TSLA_1_2_year[[#This Row],[Close]]-TSLA_1_2_year[[#This Row],[Open]])/TSLA_1_2_year[[#This Row],[Open]])</f>
        <v>2.6382240867380769E-2</v>
      </c>
    </row>
    <row r="83" spans="1:10" x14ac:dyDescent="0.2">
      <c r="A83" s="1">
        <v>44859</v>
      </c>
      <c r="B83">
        <v>210.10000600000001</v>
      </c>
      <c r="C83">
        <v>224.35000600000001</v>
      </c>
      <c r="D83">
        <v>210</v>
      </c>
      <c r="E83">
        <v>222.41999799999999</v>
      </c>
      <c r="F83">
        <v>222.41999799999999</v>
      </c>
      <c r="G83">
        <v>96507900</v>
      </c>
      <c r="H83" t="e">
        <f>IF(TSLA_1_2_year[[#This Row],[Close]]=MAX($E:$E),TSLA_1_2_year[[#This Row],[Close]],NA())</f>
        <v>#N/A</v>
      </c>
      <c r="I83" t="e">
        <f>IF(TSLA_1_2_year[[#This Row],[Close]]=MIN($E:$E),TSLA_1_2_year[[#This Row],[Close]],NA())</f>
        <v>#N/A</v>
      </c>
      <c r="J83">
        <f>((TSLA_1_2_year[[#This Row],[Close]]-TSLA_1_2_year[[#This Row],[Open]])/TSLA_1_2_year[[#This Row],[Open]])</f>
        <v>5.8638703703797063E-2</v>
      </c>
    </row>
    <row r="84" spans="1:10" x14ac:dyDescent="0.2">
      <c r="A84" s="1">
        <v>44860</v>
      </c>
      <c r="B84">
        <v>219.39999399999999</v>
      </c>
      <c r="C84">
        <v>230.60000600000001</v>
      </c>
      <c r="D84">
        <v>218.199997</v>
      </c>
      <c r="E84">
        <v>224.63999899999999</v>
      </c>
      <c r="F84">
        <v>224.63999899999999</v>
      </c>
      <c r="G84">
        <v>85012500</v>
      </c>
      <c r="H84" t="e">
        <f>IF(TSLA_1_2_year[[#This Row],[Close]]=MAX($E:$E),TSLA_1_2_year[[#This Row],[Close]],NA())</f>
        <v>#N/A</v>
      </c>
      <c r="I84" t="e">
        <f>IF(TSLA_1_2_year[[#This Row],[Close]]=MIN($E:$E),TSLA_1_2_year[[#This Row],[Close]],NA())</f>
        <v>#N/A</v>
      </c>
      <c r="J84">
        <f>((TSLA_1_2_year[[#This Row],[Close]]-TSLA_1_2_year[[#This Row],[Open]])/TSLA_1_2_year[[#This Row],[Open]])</f>
        <v>2.3883341582953719E-2</v>
      </c>
    </row>
    <row r="85" spans="1:10" x14ac:dyDescent="0.2">
      <c r="A85" s="1">
        <v>44861</v>
      </c>
      <c r="B85">
        <v>229.770004</v>
      </c>
      <c r="C85">
        <v>233.80999800000001</v>
      </c>
      <c r="D85">
        <v>222.85000600000001</v>
      </c>
      <c r="E85">
        <v>225.08999600000001</v>
      </c>
      <c r="F85">
        <v>225.08999600000001</v>
      </c>
      <c r="G85">
        <v>61638800</v>
      </c>
      <c r="H85" t="e">
        <f>IF(TSLA_1_2_year[[#This Row],[Close]]=MAX($E:$E),TSLA_1_2_year[[#This Row],[Close]],NA())</f>
        <v>#N/A</v>
      </c>
      <c r="I85" t="e">
        <f>IF(TSLA_1_2_year[[#This Row],[Close]]=MIN($E:$E),TSLA_1_2_year[[#This Row],[Close]],NA())</f>
        <v>#N/A</v>
      </c>
      <c r="J85">
        <f>((TSLA_1_2_year[[#This Row],[Close]]-TSLA_1_2_year[[#This Row],[Open]])/TSLA_1_2_year[[#This Row],[Open]])</f>
        <v>-2.0368228744079172E-2</v>
      </c>
    </row>
    <row r="86" spans="1:10" x14ac:dyDescent="0.2">
      <c r="A86" s="1">
        <v>44862</v>
      </c>
      <c r="B86">
        <v>225.39999399999999</v>
      </c>
      <c r="C86">
        <v>228.86000100000001</v>
      </c>
      <c r="D86">
        <v>216.35000600000001</v>
      </c>
      <c r="E86">
        <v>228.520004</v>
      </c>
      <c r="F86">
        <v>228.520004</v>
      </c>
      <c r="G86">
        <v>69152400</v>
      </c>
      <c r="H86" t="e">
        <f>IF(TSLA_1_2_year[[#This Row],[Close]]=MAX($E:$E),TSLA_1_2_year[[#This Row],[Close]],NA())</f>
        <v>#N/A</v>
      </c>
      <c r="I86" t="e">
        <f>IF(TSLA_1_2_year[[#This Row],[Close]]=MIN($E:$E),TSLA_1_2_year[[#This Row],[Close]],NA())</f>
        <v>#N/A</v>
      </c>
      <c r="J86">
        <f>((TSLA_1_2_year[[#This Row],[Close]]-TSLA_1_2_year[[#This Row],[Open]])/TSLA_1_2_year[[#This Row],[Open]])</f>
        <v>1.3842103296595508E-2</v>
      </c>
    </row>
    <row r="87" spans="1:10" x14ac:dyDescent="0.2">
      <c r="A87" s="1">
        <v>44865</v>
      </c>
      <c r="B87">
        <v>226.19000199999999</v>
      </c>
      <c r="C87">
        <v>229.85000600000001</v>
      </c>
      <c r="D87">
        <v>221.94000199999999</v>
      </c>
      <c r="E87">
        <v>227.53999300000001</v>
      </c>
      <c r="F87">
        <v>227.53999300000001</v>
      </c>
      <c r="G87">
        <v>61554300</v>
      </c>
      <c r="H87" t="e">
        <f>IF(TSLA_1_2_year[[#This Row],[Close]]=MAX($E:$E),TSLA_1_2_year[[#This Row],[Close]],NA())</f>
        <v>#N/A</v>
      </c>
      <c r="I87" t="e">
        <f>IF(TSLA_1_2_year[[#This Row],[Close]]=MIN($E:$E),TSLA_1_2_year[[#This Row],[Close]],NA())</f>
        <v>#N/A</v>
      </c>
      <c r="J87">
        <f>((TSLA_1_2_year[[#This Row],[Close]]-TSLA_1_2_year[[#This Row],[Open]])/TSLA_1_2_year[[#This Row],[Open]])</f>
        <v>5.9683937754243313E-3</v>
      </c>
    </row>
    <row r="88" spans="1:10" x14ac:dyDescent="0.2">
      <c r="A88" s="1">
        <v>44866</v>
      </c>
      <c r="B88">
        <v>234.050003</v>
      </c>
      <c r="C88">
        <v>237.39999399999999</v>
      </c>
      <c r="D88">
        <v>227.279999</v>
      </c>
      <c r="E88">
        <v>227.820007</v>
      </c>
      <c r="F88">
        <v>227.820007</v>
      </c>
      <c r="G88">
        <v>62688800</v>
      </c>
      <c r="H88" t="e">
        <f>IF(TSLA_1_2_year[[#This Row],[Close]]=MAX($E:$E),TSLA_1_2_year[[#This Row],[Close]],NA())</f>
        <v>#N/A</v>
      </c>
      <c r="I88" t="e">
        <f>IF(TSLA_1_2_year[[#This Row],[Close]]=MIN($E:$E),TSLA_1_2_year[[#This Row],[Close]],NA())</f>
        <v>#N/A</v>
      </c>
      <c r="J88">
        <f>((TSLA_1_2_year[[#This Row],[Close]]-TSLA_1_2_year[[#This Row],[Open]])/TSLA_1_2_year[[#This Row],[Open]])</f>
        <v>-2.6618226533413031E-2</v>
      </c>
    </row>
    <row r="89" spans="1:10" x14ac:dyDescent="0.2">
      <c r="A89" s="1">
        <v>44867</v>
      </c>
      <c r="B89">
        <v>226.03999300000001</v>
      </c>
      <c r="C89">
        <v>227.86999499999999</v>
      </c>
      <c r="D89">
        <v>214.820007</v>
      </c>
      <c r="E89">
        <v>214.979996</v>
      </c>
      <c r="F89">
        <v>214.979996</v>
      </c>
      <c r="G89">
        <v>63070300</v>
      </c>
      <c r="H89" t="e">
        <f>IF(TSLA_1_2_year[[#This Row],[Close]]=MAX($E:$E),TSLA_1_2_year[[#This Row],[Close]],NA())</f>
        <v>#N/A</v>
      </c>
      <c r="I89" t="e">
        <f>IF(TSLA_1_2_year[[#This Row],[Close]]=MIN($E:$E),TSLA_1_2_year[[#This Row],[Close]],NA())</f>
        <v>#N/A</v>
      </c>
      <c r="J89">
        <f>((TSLA_1_2_year[[#This Row],[Close]]-TSLA_1_2_year[[#This Row],[Open]])/TSLA_1_2_year[[#This Row],[Open]])</f>
        <v>-4.8929381271039102E-2</v>
      </c>
    </row>
    <row r="90" spans="1:10" x14ac:dyDescent="0.2">
      <c r="A90" s="1">
        <v>44868</v>
      </c>
      <c r="B90">
        <v>211.36000100000001</v>
      </c>
      <c r="C90">
        <v>221.199997</v>
      </c>
      <c r="D90">
        <v>210.13999899999999</v>
      </c>
      <c r="E90">
        <v>215.30999800000001</v>
      </c>
      <c r="F90">
        <v>215.30999800000001</v>
      </c>
      <c r="G90">
        <v>56538800</v>
      </c>
      <c r="H90" t="e">
        <f>IF(TSLA_1_2_year[[#This Row],[Close]]=MAX($E:$E),TSLA_1_2_year[[#This Row],[Close]],NA())</f>
        <v>#N/A</v>
      </c>
      <c r="I90" t="e">
        <f>IF(TSLA_1_2_year[[#This Row],[Close]]=MIN($E:$E),TSLA_1_2_year[[#This Row],[Close]],NA())</f>
        <v>#N/A</v>
      </c>
      <c r="J90">
        <f>((TSLA_1_2_year[[#This Row],[Close]]-TSLA_1_2_year[[#This Row],[Open]])/TSLA_1_2_year[[#This Row],[Open]])</f>
        <v>1.8688479283267962E-2</v>
      </c>
    </row>
    <row r="91" spans="1:10" x14ac:dyDescent="0.2">
      <c r="A91" s="1">
        <v>44869</v>
      </c>
      <c r="B91">
        <v>222.60000600000001</v>
      </c>
      <c r="C91">
        <v>223.800003</v>
      </c>
      <c r="D91">
        <v>203.08000200000001</v>
      </c>
      <c r="E91">
        <v>207.470001</v>
      </c>
      <c r="F91">
        <v>207.470001</v>
      </c>
      <c r="G91">
        <v>98622200</v>
      </c>
      <c r="H91" t="e">
        <f>IF(TSLA_1_2_year[[#This Row],[Close]]=MAX($E:$E),TSLA_1_2_year[[#This Row],[Close]],NA())</f>
        <v>#N/A</v>
      </c>
      <c r="I91" t="e">
        <f>IF(TSLA_1_2_year[[#This Row],[Close]]=MIN($E:$E),TSLA_1_2_year[[#This Row],[Close]],NA())</f>
        <v>#N/A</v>
      </c>
      <c r="J91">
        <f>((TSLA_1_2_year[[#This Row],[Close]]-TSLA_1_2_year[[#This Row],[Open]])/TSLA_1_2_year[[#This Row],[Open]])</f>
        <v>-6.796947256146979E-2</v>
      </c>
    </row>
    <row r="92" spans="1:10" x14ac:dyDescent="0.2">
      <c r="A92" s="1">
        <v>44872</v>
      </c>
      <c r="B92">
        <v>208.64999399999999</v>
      </c>
      <c r="C92">
        <v>208.89999399999999</v>
      </c>
      <c r="D92">
        <v>196.66000399999999</v>
      </c>
      <c r="E92">
        <v>197.08000200000001</v>
      </c>
      <c r="F92">
        <v>197.08000200000001</v>
      </c>
      <c r="G92">
        <v>93916500</v>
      </c>
      <c r="H92" t="e">
        <f>IF(TSLA_1_2_year[[#This Row],[Close]]=MAX($E:$E),TSLA_1_2_year[[#This Row],[Close]],NA())</f>
        <v>#N/A</v>
      </c>
      <c r="I92" t="e">
        <f>IF(TSLA_1_2_year[[#This Row],[Close]]=MIN($E:$E),TSLA_1_2_year[[#This Row],[Close]],NA())</f>
        <v>#N/A</v>
      </c>
      <c r="J92">
        <f>((TSLA_1_2_year[[#This Row],[Close]]-TSLA_1_2_year[[#This Row],[Open]])/TSLA_1_2_year[[#This Row],[Open]])</f>
        <v>-5.5451676648502493E-2</v>
      </c>
    </row>
    <row r="93" spans="1:10" x14ac:dyDescent="0.2">
      <c r="A93" s="1">
        <v>44873</v>
      </c>
      <c r="B93">
        <v>194.020004</v>
      </c>
      <c r="C93">
        <v>195.199997</v>
      </c>
      <c r="D93">
        <v>186.75</v>
      </c>
      <c r="E93">
        <v>191.300003</v>
      </c>
      <c r="F93">
        <v>191.300003</v>
      </c>
      <c r="G93">
        <v>128803400</v>
      </c>
      <c r="H93" t="e">
        <f>IF(TSLA_1_2_year[[#This Row],[Close]]=MAX($E:$E),TSLA_1_2_year[[#This Row],[Close]],NA())</f>
        <v>#N/A</v>
      </c>
      <c r="I93" t="e">
        <f>IF(TSLA_1_2_year[[#This Row],[Close]]=MIN($E:$E),TSLA_1_2_year[[#This Row],[Close]],NA())</f>
        <v>#N/A</v>
      </c>
      <c r="J93">
        <f>((TSLA_1_2_year[[#This Row],[Close]]-TSLA_1_2_year[[#This Row],[Open]])/TSLA_1_2_year[[#This Row],[Open]])</f>
        <v>-1.4019178146187423E-2</v>
      </c>
    </row>
    <row r="94" spans="1:10" x14ac:dyDescent="0.2">
      <c r="A94" s="1">
        <v>44874</v>
      </c>
      <c r="B94">
        <v>190.779999</v>
      </c>
      <c r="C94">
        <v>195.88999899999999</v>
      </c>
      <c r="D94">
        <v>177.11999499999999</v>
      </c>
      <c r="E94">
        <v>177.58999600000001</v>
      </c>
      <c r="F94">
        <v>177.58999600000001</v>
      </c>
      <c r="G94">
        <v>127062700</v>
      </c>
      <c r="H94" t="e">
        <f>IF(TSLA_1_2_year[[#This Row],[Close]]=MAX($E:$E),TSLA_1_2_year[[#This Row],[Close]],NA())</f>
        <v>#N/A</v>
      </c>
      <c r="I94" t="e">
        <f>IF(TSLA_1_2_year[[#This Row],[Close]]=MIN($E:$E),TSLA_1_2_year[[#This Row],[Close]],NA())</f>
        <v>#N/A</v>
      </c>
      <c r="J94">
        <f>((TSLA_1_2_year[[#This Row],[Close]]-TSLA_1_2_year[[#This Row],[Open]])/TSLA_1_2_year[[#This Row],[Open]])</f>
        <v>-6.9137242211642899E-2</v>
      </c>
    </row>
    <row r="95" spans="1:10" x14ac:dyDescent="0.2">
      <c r="A95" s="1">
        <v>44875</v>
      </c>
      <c r="B95">
        <v>189.89999399999999</v>
      </c>
      <c r="C95">
        <v>191</v>
      </c>
      <c r="D95">
        <v>180.029999</v>
      </c>
      <c r="E95">
        <v>190.720001</v>
      </c>
      <c r="F95">
        <v>190.720001</v>
      </c>
      <c r="G95">
        <v>132703000</v>
      </c>
      <c r="H95" t="e">
        <f>IF(TSLA_1_2_year[[#This Row],[Close]]=MAX($E:$E),TSLA_1_2_year[[#This Row],[Close]],NA())</f>
        <v>#N/A</v>
      </c>
      <c r="I95" t="e">
        <f>IF(TSLA_1_2_year[[#This Row],[Close]]=MIN($E:$E),TSLA_1_2_year[[#This Row],[Close]],NA())</f>
        <v>#N/A</v>
      </c>
      <c r="J95">
        <f>((TSLA_1_2_year[[#This Row],[Close]]-TSLA_1_2_year[[#This Row],[Open]])/TSLA_1_2_year[[#This Row],[Open]])</f>
        <v>4.3180991359062599E-3</v>
      </c>
    </row>
    <row r="96" spans="1:10" x14ac:dyDescent="0.2">
      <c r="A96" s="1">
        <v>44876</v>
      </c>
      <c r="B96">
        <v>186</v>
      </c>
      <c r="C96">
        <v>196.520004</v>
      </c>
      <c r="D96">
        <v>182.58999600000001</v>
      </c>
      <c r="E96">
        <v>195.970001</v>
      </c>
      <c r="F96">
        <v>195.970001</v>
      </c>
      <c r="G96">
        <v>114403600</v>
      </c>
      <c r="H96" t="e">
        <f>IF(TSLA_1_2_year[[#This Row],[Close]]=MAX($E:$E),TSLA_1_2_year[[#This Row],[Close]],NA())</f>
        <v>#N/A</v>
      </c>
      <c r="I96" t="e">
        <f>IF(TSLA_1_2_year[[#This Row],[Close]]=MIN($E:$E),TSLA_1_2_year[[#This Row],[Close]],NA())</f>
        <v>#N/A</v>
      </c>
      <c r="J96">
        <f>((TSLA_1_2_year[[#This Row],[Close]]-TSLA_1_2_year[[#This Row],[Open]])/TSLA_1_2_year[[#This Row],[Open]])</f>
        <v>5.3602155913978475E-2</v>
      </c>
    </row>
    <row r="97" spans="1:10" x14ac:dyDescent="0.2">
      <c r="A97" s="1">
        <v>44879</v>
      </c>
      <c r="B97">
        <v>192.770004</v>
      </c>
      <c r="C97">
        <v>195.729996</v>
      </c>
      <c r="D97">
        <v>186.33999600000001</v>
      </c>
      <c r="E97">
        <v>190.949997</v>
      </c>
      <c r="F97">
        <v>190.949997</v>
      </c>
      <c r="G97">
        <v>92226600</v>
      </c>
      <c r="H97" t="e">
        <f>IF(TSLA_1_2_year[[#This Row],[Close]]=MAX($E:$E),TSLA_1_2_year[[#This Row],[Close]],NA())</f>
        <v>#N/A</v>
      </c>
      <c r="I97" t="e">
        <f>IF(TSLA_1_2_year[[#This Row],[Close]]=MIN($E:$E),TSLA_1_2_year[[#This Row],[Close]],NA())</f>
        <v>#N/A</v>
      </c>
      <c r="J97">
        <f>((TSLA_1_2_year[[#This Row],[Close]]-TSLA_1_2_year[[#This Row],[Open]])/TSLA_1_2_year[[#This Row],[Open]])</f>
        <v>-9.4413392241253676E-3</v>
      </c>
    </row>
    <row r="98" spans="1:10" x14ac:dyDescent="0.2">
      <c r="A98" s="1">
        <v>44880</v>
      </c>
      <c r="B98">
        <v>195.88000500000001</v>
      </c>
      <c r="C98">
        <v>200.820007</v>
      </c>
      <c r="D98">
        <v>192.05999800000001</v>
      </c>
      <c r="E98">
        <v>194.41999799999999</v>
      </c>
      <c r="F98">
        <v>194.41999799999999</v>
      </c>
      <c r="G98">
        <v>91293800</v>
      </c>
      <c r="H98" t="e">
        <f>IF(TSLA_1_2_year[[#This Row],[Close]]=MAX($E:$E),TSLA_1_2_year[[#This Row],[Close]],NA())</f>
        <v>#N/A</v>
      </c>
      <c r="I98" t="e">
        <f>IF(TSLA_1_2_year[[#This Row],[Close]]=MIN($E:$E),TSLA_1_2_year[[#This Row],[Close]],NA())</f>
        <v>#N/A</v>
      </c>
      <c r="J98">
        <f>((TSLA_1_2_year[[#This Row],[Close]]-TSLA_1_2_year[[#This Row],[Open]])/TSLA_1_2_year[[#This Row],[Open]])</f>
        <v>-7.4535785314076269E-3</v>
      </c>
    </row>
    <row r="99" spans="1:10" x14ac:dyDescent="0.2">
      <c r="A99" s="1">
        <v>44881</v>
      </c>
      <c r="B99">
        <v>191.509995</v>
      </c>
      <c r="C99">
        <v>192.570007</v>
      </c>
      <c r="D99">
        <v>185.66000399999999</v>
      </c>
      <c r="E99">
        <v>186.91999799999999</v>
      </c>
      <c r="F99">
        <v>186.91999799999999</v>
      </c>
      <c r="G99">
        <v>66567600</v>
      </c>
      <c r="H99" t="e">
        <f>IF(TSLA_1_2_year[[#This Row],[Close]]=MAX($E:$E),TSLA_1_2_year[[#This Row],[Close]],NA())</f>
        <v>#N/A</v>
      </c>
      <c r="I99" t="e">
        <f>IF(TSLA_1_2_year[[#This Row],[Close]]=MIN($E:$E),TSLA_1_2_year[[#This Row],[Close]],NA())</f>
        <v>#N/A</v>
      </c>
      <c r="J99">
        <f>((TSLA_1_2_year[[#This Row],[Close]]-TSLA_1_2_year[[#This Row],[Open]])/TSLA_1_2_year[[#This Row],[Open]])</f>
        <v>-2.3967401805843142E-2</v>
      </c>
    </row>
    <row r="100" spans="1:10" x14ac:dyDescent="0.2">
      <c r="A100" s="1">
        <v>44882</v>
      </c>
      <c r="B100">
        <v>183.96000699999999</v>
      </c>
      <c r="C100">
        <v>186.16000399999999</v>
      </c>
      <c r="D100">
        <v>180.89999399999999</v>
      </c>
      <c r="E100">
        <v>183.16999799999999</v>
      </c>
      <c r="F100">
        <v>183.16999799999999</v>
      </c>
      <c r="G100">
        <v>64336000</v>
      </c>
      <c r="H100" t="e">
        <f>IF(TSLA_1_2_year[[#This Row],[Close]]=MAX($E:$E),TSLA_1_2_year[[#This Row],[Close]],NA())</f>
        <v>#N/A</v>
      </c>
      <c r="I100" t="e">
        <f>IF(TSLA_1_2_year[[#This Row],[Close]]=MIN($E:$E),TSLA_1_2_year[[#This Row],[Close]],NA())</f>
        <v>#N/A</v>
      </c>
      <c r="J100">
        <f>((TSLA_1_2_year[[#This Row],[Close]]-TSLA_1_2_year[[#This Row],[Open]])/TSLA_1_2_year[[#This Row],[Open]])</f>
        <v>-4.2944605889257102E-3</v>
      </c>
    </row>
    <row r="101" spans="1:10" x14ac:dyDescent="0.2">
      <c r="A101" s="1">
        <v>44883</v>
      </c>
      <c r="B101">
        <v>185.050003</v>
      </c>
      <c r="C101">
        <v>185.19000199999999</v>
      </c>
      <c r="D101">
        <v>176.550003</v>
      </c>
      <c r="E101">
        <v>180.19000199999999</v>
      </c>
      <c r="F101">
        <v>180.19000199999999</v>
      </c>
      <c r="G101">
        <v>76048900</v>
      </c>
      <c r="H101" t="e">
        <f>IF(TSLA_1_2_year[[#This Row],[Close]]=MAX($E:$E),TSLA_1_2_year[[#This Row],[Close]],NA())</f>
        <v>#N/A</v>
      </c>
      <c r="I101" t="e">
        <f>IF(TSLA_1_2_year[[#This Row],[Close]]=MIN($E:$E),TSLA_1_2_year[[#This Row],[Close]],NA())</f>
        <v>#N/A</v>
      </c>
      <c r="J101">
        <f>((TSLA_1_2_year[[#This Row],[Close]]-TSLA_1_2_year[[#This Row],[Open]])/TSLA_1_2_year[[#This Row],[Open]])</f>
        <v>-2.6263177093815076E-2</v>
      </c>
    </row>
    <row r="102" spans="1:10" x14ac:dyDescent="0.2">
      <c r="A102" s="1">
        <v>44886</v>
      </c>
      <c r="B102">
        <v>175.85000600000001</v>
      </c>
      <c r="C102">
        <v>176.770004</v>
      </c>
      <c r="D102">
        <v>167.53999300000001</v>
      </c>
      <c r="E102">
        <v>167.86999499999999</v>
      </c>
      <c r="F102">
        <v>167.86999499999999</v>
      </c>
      <c r="G102">
        <v>92882700</v>
      </c>
      <c r="H102" t="e">
        <f>IF(TSLA_1_2_year[[#This Row],[Close]]=MAX($E:$E),TSLA_1_2_year[[#This Row],[Close]],NA())</f>
        <v>#N/A</v>
      </c>
      <c r="I102" t="e">
        <f>IF(TSLA_1_2_year[[#This Row],[Close]]=MIN($E:$E),TSLA_1_2_year[[#This Row],[Close]],NA())</f>
        <v>#N/A</v>
      </c>
      <c r="J102">
        <f>((TSLA_1_2_year[[#This Row],[Close]]-TSLA_1_2_year[[#This Row],[Open]])/TSLA_1_2_year[[#This Row],[Open]])</f>
        <v>-4.5379645878431296E-2</v>
      </c>
    </row>
    <row r="103" spans="1:10" x14ac:dyDescent="0.2">
      <c r="A103" s="1">
        <v>44887</v>
      </c>
      <c r="B103">
        <v>168.63000500000001</v>
      </c>
      <c r="C103">
        <v>170.91999799999999</v>
      </c>
      <c r="D103">
        <v>166.19000199999999</v>
      </c>
      <c r="E103">
        <v>169.91000399999999</v>
      </c>
      <c r="F103">
        <v>169.91000399999999</v>
      </c>
      <c r="G103">
        <v>78452300</v>
      </c>
      <c r="H103" t="e">
        <f>IF(TSLA_1_2_year[[#This Row],[Close]]=MAX($E:$E),TSLA_1_2_year[[#This Row],[Close]],NA())</f>
        <v>#N/A</v>
      </c>
      <c r="I103" t="e">
        <f>IF(TSLA_1_2_year[[#This Row],[Close]]=MIN($E:$E),TSLA_1_2_year[[#This Row],[Close]],NA())</f>
        <v>#N/A</v>
      </c>
      <c r="J103">
        <f>((TSLA_1_2_year[[#This Row],[Close]]-TSLA_1_2_year[[#This Row],[Open]])/TSLA_1_2_year[[#This Row],[Open]])</f>
        <v>7.5905767778395973E-3</v>
      </c>
    </row>
    <row r="104" spans="1:10" x14ac:dyDescent="0.2">
      <c r="A104" s="1">
        <v>44888</v>
      </c>
      <c r="B104">
        <v>173.570007</v>
      </c>
      <c r="C104">
        <v>183.61999499999999</v>
      </c>
      <c r="D104">
        <v>172.5</v>
      </c>
      <c r="E104">
        <v>183.199997</v>
      </c>
      <c r="F104">
        <v>183.199997</v>
      </c>
      <c r="G104">
        <v>109536700</v>
      </c>
      <c r="H104" t="e">
        <f>IF(TSLA_1_2_year[[#This Row],[Close]]=MAX($E:$E),TSLA_1_2_year[[#This Row],[Close]],NA())</f>
        <v>#N/A</v>
      </c>
      <c r="I104" t="e">
        <f>IF(TSLA_1_2_year[[#This Row],[Close]]=MIN($E:$E),TSLA_1_2_year[[#This Row],[Close]],NA())</f>
        <v>#N/A</v>
      </c>
      <c r="J104">
        <f>((TSLA_1_2_year[[#This Row],[Close]]-TSLA_1_2_year[[#This Row],[Open]])/TSLA_1_2_year[[#This Row],[Open]])</f>
        <v>5.5481878271745375E-2</v>
      </c>
    </row>
    <row r="105" spans="1:10" x14ac:dyDescent="0.2">
      <c r="A105" s="1">
        <v>44890</v>
      </c>
      <c r="B105">
        <v>185.05999800000001</v>
      </c>
      <c r="C105">
        <v>185.199997</v>
      </c>
      <c r="D105">
        <v>180.63000500000001</v>
      </c>
      <c r="E105">
        <v>182.86000100000001</v>
      </c>
      <c r="F105">
        <v>182.86000100000001</v>
      </c>
      <c r="G105">
        <v>50672700</v>
      </c>
      <c r="H105" t="e">
        <f>IF(TSLA_1_2_year[[#This Row],[Close]]=MAX($E:$E),TSLA_1_2_year[[#This Row],[Close]],NA())</f>
        <v>#N/A</v>
      </c>
      <c r="I105" t="e">
        <f>IF(TSLA_1_2_year[[#This Row],[Close]]=MIN($E:$E),TSLA_1_2_year[[#This Row],[Close]],NA())</f>
        <v>#N/A</v>
      </c>
      <c r="J105">
        <f>((TSLA_1_2_year[[#This Row],[Close]]-TSLA_1_2_year[[#This Row],[Open]])/TSLA_1_2_year[[#This Row],[Open]])</f>
        <v>-1.1888020230066122E-2</v>
      </c>
    </row>
    <row r="106" spans="1:10" x14ac:dyDescent="0.2">
      <c r="A106" s="1">
        <v>44893</v>
      </c>
      <c r="B106">
        <v>179.96000699999999</v>
      </c>
      <c r="C106">
        <v>188.5</v>
      </c>
      <c r="D106">
        <v>179</v>
      </c>
      <c r="E106">
        <v>182.91999799999999</v>
      </c>
      <c r="F106">
        <v>182.91999799999999</v>
      </c>
      <c r="G106">
        <v>92905200</v>
      </c>
      <c r="H106" t="e">
        <f>IF(TSLA_1_2_year[[#This Row],[Close]]=MAX($E:$E),TSLA_1_2_year[[#This Row],[Close]],NA())</f>
        <v>#N/A</v>
      </c>
      <c r="I106" t="e">
        <f>IF(TSLA_1_2_year[[#This Row],[Close]]=MIN($E:$E),TSLA_1_2_year[[#This Row],[Close]],NA())</f>
        <v>#N/A</v>
      </c>
      <c r="J106">
        <f>((TSLA_1_2_year[[#This Row],[Close]]-TSLA_1_2_year[[#This Row],[Open]])/TSLA_1_2_year[[#This Row],[Open]])</f>
        <v>1.6448048926781839E-2</v>
      </c>
    </row>
    <row r="107" spans="1:10" x14ac:dyDescent="0.2">
      <c r="A107" s="1">
        <v>44894</v>
      </c>
      <c r="B107">
        <v>184.990005</v>
      </c>
      <c r="C107">
        <v>186.38000500000001</v>
      </c>
      <c r="D107">
        <v>178.75</v>
      </c>
      <c r="E107">
        <v>180.83000200000001</v>
      </c>
      <c r="F107">
        <v>180.83000200000001</v>
      </c>
      <c r="G107">
        <v>83357100</v>
      </c>
      <c r="H107" t="e">
        <f>IF(TSLA_1_2_year[[#This Row],[Close]]=MAX($E:$E),TSLA_1_2_year[[#This Row],[Close]],NA())</f>
        <v>#N/A</v>
      </c>
      <c r="I107" t="e">
        <f>IF(TSLA_1_2_year[[#This Row],[Close]]=MIN($E:$E),TSLA_1_2_year[[#This Row],[Close]],NA())</f>
        <v>#N/A</v>
      </c>
      <c r="J107">
        <f>((TSLA_1_2_year[[#This Row],[Close]]-TSLA_1_2_year[[#This Row],[Open]])/TSLA_1_2_year[[#This Row],[Open]])</f>
        <v>-2.2487717647231748E-2</v>
      </c>
    </row>
    <row r="108" spans="1:10" x14ac:dyDescent="0.2">
      <c r="A108" s="1">
        <v>44895</v>
      </c>
      <c r="B108">
        <v>182.429993</v>
      </c>
      <c r="C108">
        <v>194.759995</v>
      </c>
      <c r="D108">
        <v>180.63000500000001</v>
      </c>
      <c r="E108">
        <v>194.699997</v>
      </c>
      <c r="F108">
        <v>194.699997</v>
      </c>
      <c r="G108">
        <v>109186400</v>
      </c>
      <c r="H108" t="e">
        <f>IF(TSLA_1_2_year[[#This Row],[Close]]=MAX($E:$E),TSLA_1_2_year[[#This Row],[Close]],NA())</f>
        <v>#N/A</v>
      </c>
      <c r="I108" t="e">
        <f>IF(TSLA_1_2_year[[#This Row],[Close]]=MIN($E:$E),TSLA_1_2_year[[#This Row],[Close]],NA())</f>
        <v>#N/A</v>
      </c>
      <c r="J108">
        <f>((TSLA_1_2_year[[#This Row],[Close]]-TSLA_1_2_year[[#This Row],[Open]])/TSLA_1_2_year[[#This Row],[Open]])</f>
        <v>6.7258699067099123E-2</v>
      </c>
    </row>
    <row r="109" spans="1:10" x14ac:dyDescent="0.2">
      <c r="A109" s="1">
        <v>44896</v>
      </c>
      <c r="B109">
        <v>197.08000200000001</v>
      </c>
      <c r="C109">
        <v>198.91999799999999</v>
      </c>
      <c r="D109">
        <v>191.800003</v>
      </c>
      <c r="E109">
        <v>194.699997</v>
      </c>
      <c r="F109">
        <v>194.699997</v>
      </c>
      <c r="G109">
        <v>80046200</v>
      </c>
      <c r="H109" t="e">
        <f>IF(TSLA_1_2_year[[#This Row],[Close]]=MAX($E:$E),TSLA_1_2_year[[#This Row],[Close]],NA())</f>
        <v>#N/A</v>
      </c>
      <c r="I109" t="e">
        <f>IF(TSLA_1_2_year[[#This Row],[Close]]=MIN($E:$E),TSLA_1_2_year[[#This Row],[Close]],NA())</f>
        <v>#N/A</v>
      </c>
      <c r="J109">
        <f>((TSLA_1_2_year[[#This Row],[Close]]-TSLA_1_2_year[[#This Row],[Open]])/TSLA_1_2_year[[#This Row],[Open]])</f>
        <v>-1.2076339434987478E-2</v>
      </c>
    </row>
    <row r="110" spans="1:10" x14ac:dyDescent="0.2">
      <c r="A110" s="1">
        <v>44897</v>
      </c>
      <c r="B110">
        <v>191.779999</v>
      </c>
      <c r="C110">
        <v>196.25</v>
      </c>
      <c r="D110">
        <v>191.11000100000001</v>
      </c>
      <c r="E110">
        <v>194.86000100000001</v>
      </c>
      <c r="F110">
        <v>194.86000100000001</v>
      </c>
      <c r="G110">
        <v>73645900</v>
      </c>
      <c r="H110" t="e">
        <f>IF(TSLA_1_2_year[[#This Row],[Close]]=MAX($E:$E),TSLA_1_2_year[[#This Row],[Close]],NA())</f>
        <v>#N/A</v>
      </c>
      <c r="I110" t="e">
        <f>IF(TSLA_1_2_year[[#This Row],[Close]]=MIN($E:$E),TSLA_1_2_year[[#This Row],[Close]],NA())</f>
        <v>#N/A</v>
      </c>
      <c r="J110">
        <f>((TSLA_1_2_year[[#This Row],[Close]]-TSLA_1_2_year[[#This Row],[Open]])/TSLA_1_2_year[[#This Row],[Open]])</f>
        <v>1.6060079341224772E-2</v>
      </c>
    </row>
    <row r="111" spans="1:10" x14ac:dyDescent="0.2">
      <c r="A111" s="1">
        <v>44900</v>
      </c>
      <c r="B111">
        <v>189.44000199999999</v>
      </c>
      <c r="C111">
        <v>191.270004</v>
      </c>
      <c r="D111">
        <v>180.550003</v>
      </c>
      <c r="E111">
        <v>182.449997</v>
      </c>
      <c r="F111">
        <v>182.449997</v>
      </c>
      <c r="G111">
        <v>93122700</v>
      </c>
      <c r="H111" t="e">
        <f>IF(TSLA_1_2_year[[#This Row],[Close]]=MAX($E:$E),TSLA_1_2_year[[#This Row],[Close]],NA())</f>
        <v>#N/A</v>
      </c>
      <c r="I111" t="e">
        <f>IF(TSLA_1_2_year[[#This Row],[Close]]=MIN($E:$E),TSLA_1_2_year[[#This Row],[Close]],NA())</f>
        <v>#N/A</v>
      </c>
      <c r="J111">
        <f>((TSLA_1_2_year[[#This Row],[Close]]-TSLA_1_2_year[[#This Row],[Open]])/TSLA_1_2_year[[#This Row],[Open]])</f>
        <v>-3.6898252355381612E-2</v>
      </c>
    </row>
    <row r="112" spans="1:10" x14ac:dyDescent="0.2">
      <c r="A112" s="1">
        <v>44901</v>
      </c>
      <c r="B112">
        <v>181.220001</v>
      </c>
      <c r="C112">
        <v>183.64999399999999</v>
      </c>
      <c r="D112">
        <v>175.33000200000001</v>
      </c>
      <c r="E112">
        <v>179.820007</v>
      </c>
      <c r="F112">
        <v>179.820007</v>
      </c>
      <c r="G112">
        <v>92150800</v>
      </c>
      <c r="H112" t="e">
        <f>IF(TSLA_1_2_year[[#This Row],[Close]]=MAX($E:$E),TSLA_1_2_year[[#This Row],[Close]],NA())</f>
        <v>#N/A</v>
      </c>
      <c r="I112" t="e">
        <f>IF(TSLA_1_2_year[[#This Row],[Close]]=MIN($E:$E),TSLA_1_2_year[[#This Row],[Close]],NA())</f>
        <v>#N/A</v>
      </c>
      <c r="J112">
        <f>((TSLA_1_2_year[[#This Row],[Close]]-TSLA_1_2_year[[#This Row],[Open]])/TSLA_1_2_year[[#This Row],[Open]])</f>
        <v>-7.7253834691237665E-3</v>
      </c>
    </row>
    <row r="113" spans="1:10" x14ac:dyDescent="0.2">
      <c r="A113" s="1">
        <v>44902</v>
      </c>
      <c r="B113">
        <v>175.029999</v>
      </c>
      <c r="C113">
        <v>179.38000500000001</v>
      </c>
      <c r="D113">
        <v>172.220001</v>
      </c>
      <c r="E113">
        <v>174.03999300000001</v>
      </c>
      <c r="F113">
        <v>174.03999300000001</v>
      </c>
      <c r="G113">
        <v>84213300</v>
      </c>
      <c r="H113" t="e">
        <f>IF(TSLA_1_2_year[[#This Row],[Close]]=MAX($E:$E),TSLA_1_2_year[[#This Row],[Close]],NA())</f>
        <v>#N/A</v>
      </c>
      <c r="I113" t="e">
        <f>IF(TSLA_1_2_year[[#This Row],[Close]]=MIN($E:$E),TSLA_1_2_year[[#This Row],[Close]],NA())</f>
        <v>#N/A</v>
      </c>
      <c r="J113">
        <f>((TSLA_1_2_year[[#This Row],[Close]]-TSLA_1_2_year[[#This Row],[Open]])/TSLA_1_2_year[[#This Row],[Open]])</f>
        <v>-5.6562075396000772E-3</v>
      </c>
    </row>
    <row r="114" spans="1:10" x14ac:dyDescent="0.2">
      <c r="A114" s="1">
        <v>44903</v>
      </c>
      <c r="B114">
        <v>172.199997</v>
      </c>
      <c r="C114">
        <v>175.199997</v>
      </c>
      <c r="D114">
        <v>169.05999800000001</v>
      </c>
      <c r="E114">
        <v>173.44000199999999</v>
      </c>
      <c r="F114">
        <v>173.44000199999999</v>
      </c>
      <c r="G114">
        <v>97624500</v>
      </c>
      <c r="H114" t="e">
        <f>IF(TSLA_1_2_year[[#This Row],[Close]]=MAX($E:$E),TSLA_1_2_year[[#This Row],[Close]],NA())</f>
        <v>#N/A</v>
      </c>
      <c r="I114" t="e">
        <f>IF(TSLA_1_2_year[[#This Row],[Close]]=MIN($E:$E),TSLA_1_2_year[[#This Row],[Close]],NA())</f>
        <v>#N/A</v>
      </c>
      <c r="J114">
        <f>((TSLA_1_2_year[[#This Row],[Close]]-TSLA_1_2_year[[#This Row],[Open]])/TSLA_1_2_year[[#This Row],[Open]])</f>
        <v>7.2009583136055256E-3</v>
      </c>
    </row>
    <row r="115" spans="1:10" x14ac:dyDescent="0.2">
      <c r="A115" s="1">
        <v>44904</v>
      </c>
      <c r="B115">
        <v>173.83999600000001</v>
      </c>
      <c r="C115">
        <v>182.5</v>
      </c>
      <c r="D115">
        <v>173.36000100000001</v>
      </c>
      <c r="E115">
        <v>179.050003</v>
      </c>
      <c r="F115">
        <v>179.050003</v>
      </c>
      <c r="G115">
        <v>104872300</v>
      </c>
      <c r="H115" t="e">
        <f>IF(TSLA_1_2_year[[#This Row],[Close]]=MAX($E:$E),TSLA_1_2_year[[#This Row],[Close]],NA())</f>
        <v>#N/A</v>
      </c>
      <c r="I115" t="e">
        <f>IF(TSLA_1_2_year[[#This Row],[Close]]=MIN($E:$E),TSLA_1_2_year[[#This Row],[Close]],NA())</f>
        <v>#N/A</v>
      </c>
      <c r="J115">
        <f>((TSLA_1_2_year[[#This Row],[Close]]-TSLA_1_2_year[[#This Row],[Open]])/TSLA_1_2_year[[#This Row],[Open]])</f>
        <v>2.9970128393238055E-2</v>
      </c>
    </row>
    <row r="116" spans="1:10" x14ac:dyDescent="0.2">
      <c r="A116" s="1">
        <v>44907</v>
      </c>
      <c r="B116">
        <v>176.10000600000001</v>
      </c>
      <c r="C116">
        <v>177.36999499999999</v>
      </c>
      <c r="D116">
        <v>167.520004</v>
      </c>
      <c r="E116">
        <v>167.820007</v>
      </c>
      <c r="F116">
        <v>167.820007</v>
      </c>
      <c r="G116">
        <v>109794500</v>
      </c>
      <c r="H116" t="e">
        <f>IF(TSLA_1_2_year[[#This Row],[Close]]=MAX($E:$E),TSLA_1_2_year[[#This Row],[Close]],NA())</f>
        <v>#N/A</v>
      </c>
      <c r="I116" t="e">
        <f>IF(TSLA_1_2_year[[#This Row],[Close]]=MIN($E:$E),TSLA_1_2_year[[#This Row],[Close]],NA())</f>
        <v>#N/A</v>
      </c>
      <c r="J116">
        <f>((TSLA_1_2_year[[#This Row],[Close]]-TSLA_1_2_year[[#This Row],[Open]])/TSLA_1_2_year[[#This Row],[Open]])</f>
        <v>-4.7018732072047764E-2</v>
      </c>
    </row>
    <row r="117" spans="1:10" x14ac:dyDescent="0.2">
      <c r="A117" s="1">
        <v>44908</v>
      </c>
      <c r="B117">
        <v>174.86999499999999</v>
      </c>
      <c r="C117">
        <v>175.050003</v>
      </c>
      <c r="D117">
        <v>156.91000399999999</v>
      </c>
      <c r="E117">
        <v>160.949997</v>
      </c>
      <c r="F117">
        <v>160.949997</v>
      </c>
      <c r="G117">
        <v>175862700</v>
      </c>
      <c r="H117" t="e">
        <f>IF(TSLA_1_2_year[[#This Row],[Close]]=MAX($E:$E),TSLA_1_2_year[[#This Row],[Close]],NA())</f>
        <v>#N/A</v>
      </c>
      <c r="I117" t="e">
        <f>IF(TSLA_1_2_year[[#This Row],[Close]]=MIN($E:$E),TSLA_1_2_year[[#This Row],[Close]],NA())</f>
        <v>#N/A</v>
      </c>
      <c r="J117">
        <f>((TSLA_1_2_year[[#This Row],[Close]]-TSLA_1_2_year[[#This Row],[Open]])/TSLA_1_2_year[[#This Row],[Open]])</f>
        <v>-7.9601980888716756E-2</v>
      </c>
    </row>
    <row r="118" spans="1:10" x14ac:dyDescent="0.2">
      <c r="A118" s="1">
        <v>44909</v>
      </c>
      <c r="B118">
        <v>159.25</v>
      </c>
      <c r="C118">
        <v>161.61999499999999</v>
      </c>
      <c r="D118">
        <v>155.30999800000001</v>
      </c>
      <c r="E118">
        <v>156.800003</v>
      </c>
      <c r="F118">
        <v>156.800003</v>
      </c>
      <c r="G118">
        <v>140682300</v>
      </c>
      <c r="H118" t="e">
        <f>IF(TSLA_1_2_year[[#This Row],[Close]]=MAX($E:$E),TSLA_1_2_year[[#This Row],[Close]],NA())</f>
        <v>#N/A</v>
      </c>
      <c r="I118" t="e">
        <f>IF(TSLA_1_2_year[[#This Row],[Close]]=MIN($E:$E),TSLA_1_2_year[[#This Row],[Close]],NA())</f>
        <v>#N/A</v>
      </c>
      <c r="J118">
        <f>((TSLA_1_2_year[[#This Row],[Close]]-TSLA_1_2_year[[#This Row],[Open]])/TSLA_1_2_year[[#This Row],[Open]])</f>
        <v>-1.5384596546310808E-2</v>
      </c>
    </row>
    <row r="119" spans="1:10" x14ac:dyDescent="0.2">
      <c r="A119" s="1">
        <v>44910</v>
      </c>
      <c r="B119">
        <v>153.44000199999999</v>
      </c>
      <c r="C119">
        <v>160.929993</v>
      </c>
      <c r="D119">
        <v>153.279999</v>
      </c>
      <c r="E119">
        <v>157.66999799999999</v>
      </c>
      <c r="F119">
        <v>157.66999799999999</v>
      </c>
      <c r="G119">
        <v>122334500</v>
      </c>
      <c r="H119" t="e">
        <f>IF(TSLA_1_2_year[[#This Row],[Close]]=MAX($E:$E),TSLA_1_2_year[[#This Row],[Close]],NA())</f>
        <v>#N/A</v>
      </c>
      <c r="I119" t="e">
        <f>IF(TSLA_1_2_year[[#This Row],[Close]]=MIN($E:$E),TSLA_1_2_year[[#This Row],[Close]],NA())</f>
        <v>#N/A</v>
      </c>
      <c r="J119">
        <f>((TSLA_1_2_year[[#This Row],[Close]]-TSLA_1_2_year[[#This Row],[Open]])/TSLA_1_2_year[[#This Row],[Open]])</f>
        <v>2.7567752508240975E-2</v>
      </c>
    </row>
    <row r="120" spans="1:10" x14ac:dyDescent="0.2">
      <c r="A120" s="1">
        <v>44911</v>
      </c>
      <c r="B120">
        <v>159.63999899999999</v>
      </c>
      <c r="C120">
        <v>160.990005</v>
      </c>
      <c r="D120">
        <v>150.03999300000001</v>
      </c>
      <c r="E120">
        <v>150.229996</v>
      </c>
      <c r="F120">
        <v>150.229996</v>
      </c>
      <c r="G120">
        <v>139032200</v>
      </c>
      <c r="H120" t="e">
        <f>IF(TSLA_1_2_year[[#This Row],[Close]]=MAX($E:$E),TSLA_1_2_year[[#This Row],[Close]],NA())</f>
        <v>#N/A</v>
      </c>
      <c r="I120" t="e">
        <f>IF(TSLA_1_2_year[[#This Row],[Close]]=MIN($E:$E),TSLA_1_2_year[[#This Row],[Close]],NA())</f>
        <v>#N/A</v>
      </c>
      <c r="J120">
        <f>((TSLA_1_2_year[[#This Row],[Close]]-TSLA_1_2_year[[#This Row],[Open]])/TSLA_1_2_year[[#This Row],[Open]])</f>
        <v>-5.8945145696223597E-2</v>
      </c>
    </row>
    <row r="121" spans="1:10" x14ac:dyDescent="0.2">
      <c r="A121" s="1">
        <v>44914</v>
      </c>
      <c r="B121">
        <v>154</v>
      </c>
      <c r="C121">
        <v>155.25</v>
      </c>
      <c r="D121">
        <v>145.820007</v>
      </c>
      <c r="E121">
        <v>149.86999499999999</v>
      </c>
      <c r="F121">
        <v>149.86999499999999</v>
      </c>
      <c r="G121">
        <v>139390600</v>
      </c>
      <c r="H121" t="e">
        <f>IF(TSLA_1_2_year[[#This Row],[Close]]=MAX($E:$E),TSLA_1_2_year[[#This Row],[Close]],NA())</f>
        <v>#N/A</v>
      </c>
      <c r="I121" t="e">
        <f>IF(TSLA_1_2_year[[#This Row],[Close]]=MIN($E:$E),TSLA_1_2_year[[#This Row],[Close]],NA())</f>
        <v>#N/A</v>
      </c>
      <c r="J121">
        <f>((TSLA_1_2_year[[#This Row],[Close]]-TSLA_1_2_year[[#This Row],[Open]])/TSLA_1_2_year[[#This Row],[Open]])</f>
        <v>-2.6818214285714358E-2</v>
      </c>
    </row>
    <row r="122" spans="1:10" x14ac:dyDescent="0.2">
      <c r="A122" s="1">
        <v>44915</v>
      </c>
      <c r="B122">
        <v>146.050003</v>
      </c>
      <c r="C122">
        <v>148.470001</v>
      </c>
      <c r="D122">
        <v>137.66000399999999</v>
      </c>
      <c r="E122">
        <v>137.800003</v>
      </c>
      <c r="F122">
        <v>137.800003</v>
      </c>
      <c r="G122">
        <v>159563300</v>
      </c>
      <c r="H122" t="e">
        <f>IF(TSLA_1_2_year[[#This Row],[Close]]=MAX($E:$E),TSLA_1_2_year[[#This Row],[Close]],NA())</f>
        <v>#N/A</v>
      </c>
      <c r="I122" t="e">
        <f>IF(TSLA_1_2_year[[#This Row],[Close]]=MIN($E:$E),TSLA_1_2_year[[#This Row],[Close]],NA())</f>
        <v>#N/A</v>
      </c>
      <c r="J122">
        <f>((TSLA_1_2_year[[#This Row],[Close]]-TSLA_1_2_year[[#This Row],[Open]])/TSLA_1_2_year[[#This Row],[Open]])</f>
        <v>-5.6487503119051631E-2</v>
      </c>
    </row>
    <row r="123" spans="1:10" x14ac:dyDescent="0.2">
      <c r="A123" s="1">
        <v>44916</v>
      </c>
      <c r="B123">
        <v>139.33999600000001</v>
      </c>
      <c r="C123">
        <v>141.259995</v>
      </c>
      <c r="D123">
        <v>135.88999899999999</v>
      </c>
      <c r="E123">
        <v>137.570007</v>
      </c>
      <c r="F123">
        <v>137.570007</v>
      </c>
      <c r="G123">
        <v>145417400</v>
      </c>
      <c r="H123" t="e">
        <f>IF(TSLA_1_2_year[[#This Row],[Close]]=MAX($E:$E),TSLA_1_2_year[[#This Row],[Close]],NA())</f>
        <v>#N/A</v>
      </c>
      <c r="I123" t="e">
        <f>IF(TSLA_1_2_year[[#This Row],[Close]]=MIN($E:$E),TSLA_1_2_year[[#This Row],[Close]],NA())</f>
        <v>#N/A</v>
      </c>
      <c r="J123">
        <f>((TSLA_1_2_year[[#This Row],[Close]]-TSLA_1_2_year[[#This Row],[Open]])/TSLA_1_2_year[[#This Row],[Open]])</f>
        <v>-1.2702662916683372E-2</v>
      </c>
    </row>
    <row r="124" spans="1:10" x14ac:dyDescent="0.2">
      <c r="A124" s="1">
        <v>44917</v>
      </c>
      <c r="B124">
        <v>136</v>
      </c>
      <c r="C124">
        <v>136.63000500000001</v>
      </c>
      <c r="D124">
        <v>122.260002</v>
      </c>
      <c r="E124">
        <v>125.349998</v>
      </c>
      <c r="F124">
        <v>125.349998</v>
      </c>
      <c r="G124">
        <v>210090300</v>
      </c>
      <c r="H124" t="e">
        <f>IF(TSLA_1_2_year[[#This Row],[Close]]=MAX($E:$E),TSLA_1_2_year[[#This Row],[Close]],NA())</f>
        <v>#N/A</v>
      </c>
      <c r="I124" t="e">
        <f>IF(TSLA_1_2_year[[#This Row],[Close]]=MIN($E:$E),TSLA_1_2_year[[#This Row],[Close]],NA())</f>
        <v>#N/A</v>
      </c>
      <c r="J124">
        <f>((TSLA_1_2_year[[#This Row],[Close]]-TSLA_1_2_year[[#This Row],[Open]])/TSLA_1_2_year[[#This Row],[Open]])</f>
        <v>-7.8308838235294123E-2</v>
      </c>
    </row>
    <row r="125" spans="1:10" x14ac:dyDescent="0.2">
      <c r="A125" s="1">
        <v>44918</v>
      </c>
      <c r="B125">
        <v>126.370003</v>
      </c>
      <c r="C125">
        <v>128.61999499999999</v>
      </c>
      <c r="D125">
        <v>121.019997</v>
      </c>
      <c r="E125">
        <v>123.150002</v>
      </c>
      <c r="F125">
        <v>123.150002</v>
      </c>
      <c r="G125">
        <v>166989700</v>
      </c>
      <c r="H125" t="e">
        <f>IF(TSLA_1_2_year[[#This Row],[Close]]=MAX($E:$E),TSLA_1_2_year[[#This Row],[Close]],NA())</f>
        <v>#N/A</v>
      </c>
      <c r="I125" t="e">
        <f>IF(TSLA_1_2_year[[#This Row],[Close]]=MIN($E:$E),TSLA_1_2_year[[#This Row],[Close]],NA())</f>
        <v>#N/A</v>
      </c>
      <c r="J125">
        <f>((TSLA_1_2_year[[#This Row],[Close]]-TSLA_1_2_year[[#This Row],[Open]])/TSLA_1_2_year[[#This Row],[Open]])</f>
        <v>-2.5480738494561849E-2</v>
      </c>
    </row>
    <row r="126" spans="1:10" x14ac:dyDescent="0.2">
      <c r="A126" s="1">
        <v>44922</v>
      </c>
      <c r="B126">
        <v>117.5</v>
      </c>
      <c r="C126">
        <v>119.66999800000001</v>
      </c>
      <c r="D126">
        <v>108.760002</v>
      </c>
      <c r="E126">
        <v>109.099998</v>
      </c>
      <c r="F126">
        <v>109.099998</v>
      </c>
      <c r="G126">
        <v>208643400</v>
      </c>
      <c r="H126" t="e">
        <f>IF(TSLA_1_2_year[[#This Row],[Close]]=MAX($E:$E),TSLA_1_2_year[[#This Row],[Close]],NA())</f>
        <v>#N/A</v>
      </c>
      <c r="I126">
        <f>IF(TSLA_1_2_year[[#This Row],[Close]]=MIN($E:$E),TSLA_1_2_year[[#This Row],[Close]],NA())</f>
        <v>109.099998</v>
      </c>
      <c r="J126">
        <f>((TSLA_1_2_year[[#This Row],[Close]]-TSLA_1_2_year[[#This Row],[Open]])/TSLA_1_2_year[[#This Row],[Open]])</f>
        <v>-7.1489378723404259E-2</v>
      </c>
    </row>
    <row r="127" spans="1:10" x14ac:dyDescent="0.2">
      <c r="A127" s="1">
        <v>44923</v>
      </c>
      <c r="B127">
        <v>110.349998</v>
      </c>
      <c r="C127">
        <v>116.269997</v>
      </c>
      <c r="D127">
        <v>108.239998</v>
      </c>
      <c r="E127">
        <v>112.709999</v>
      </c>
      <c r="F127">
        <v>112.709999</v>
      </c>
      <c r="G127">
        <v>221070500</v>
      </c>
      <c r="H127" t="e">
        <f>IF(TSLA_1_2_year[[#This Row],[Close]]=MAX($E:$E),TSLA_1_2_year[[#This Row],[Close]],NA())</f>
        <v>#N/A</v>
      </c>
      <c r="I127" t="e">
        <f>IF(TSLA_1_2_year[[#This Row],[Close]]=MIN($E:$E),TSLA_1_2_year[[#This Row],[Close]],NA())</f>
        <v>#N/A</v>
      </c>
      <c r="J127">
        <f>((TSLA_1_2_year[[#This Row],[Close]]-TSLA_1_2_year[[#This Row],[Open]])/TSLA_1_2_year[[#This Row],[Open]])</f>
        <v>2.1386506957616774E-2</v>
      </c>
    </row>
    <row r="128" spans="1:10" x14ac:dyDescent="0.2">
      <c r="A128" s="1">
        <v>44924</v>
      </c>
      <c r="B128">
        <v>120.389999</v>
      </c>
      <c r="C128">
        <v>123.57</v>
      </c>
      <c r="D128">
        <v>117.5</v>
      </c>
      <c r="E128">
        <v>121.82</v>
      </c>
      <c r="F128">
        <v>121.82</v>
      </c>
      <c r="G128">
        <v>221923300</v>
      </c>
      <c r="H128" t="e">
        <f>IF(TSLA_1_2_year[[#This Row],[Close]]=MAX($E:$E),TSLA_1_2_year[[#This Row],[Close]],NA())</f>
        <v>#N/A</v>
      </c>
      <c r="I128" t="e">
        <f>IF(TSLA_1_2_year[[#This Row],[Close]]=MIN($E:$E),TSLA_1_2_year[[#This Row],[Close]],NA())</f>
        <v>#N/A</v>
      </c>
      <c r="J128">
        <f>((TSLA_1_2_year[[#This Row],[Close]]-TSLA_1_2_year[[#This Row],[Open]])/TSLA_1_2_year[[#This Row],[Open]])</f>
        <v>1.1878071367040962E-2</v>
      </c>
    </row>
    <row r="129" spans="1:10" x14ac:dyDescent="0.2">
      <c r="A129" s="1">
        <v>44925</v>
      </c>
      <c r="B129">
        <v>119.949997</v>
      </c>
      <c r="C129">
        <v>124.480003</v>
      </c>
      <c r="D129">
        <v>119.75</v>
      </c>
      <c r="E129">
        <v>123.18</v>
      </c>
      <c r="F129">
        <v>123.18</v>
      </c>
      <c r="G129">
        <v>157304500</v>
      </c>
      <c r="H129" t="e">
        <f>IF(TSLA_1_2_year[[#This Row],[Close]]=MAX($E:$E),TSLA_1_2_year[[#This Row],[Close]],NA())</f>
        <v>#N/A</v>
      </c>
      <c r="I129" t="e">
        <f>IF(TSLA_1_2_year[[#This Row],[Close]]=MIN($E:$E),TSLA_1_2_year[[#This Row],[Close]],NA())</f>
        <v>#N/A</v>
      </c>
      <c r="J129">
        <f>((TSLA_1_2_year[[#This Row],[Close]]-TSLA_1_2_year[[#This Row],[Open]])/TSLA_1_2_year[[#This Row],[Open]])</f>
        <v>2.6927912303324281E-2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47D0B-B356-E04B-B9CC-C6C162760CF4}">
  <dimension ref="A1:I22"/>
  <sheetViews>
    <sheetView workbookViewId="0">
      <selection activeCell="I2" sqref="I2"/>
    </sheetView>
  </sheetViews>
  <sheetFormatPr baseColWidth="10" defaultRowHeight="16" x14ac:dyDescent="0.2"/>
  <cols>
    <col min="1" max="1" width="10.1640625" bestFit="1" customWidth="1"/>
    <col min="2" max="6" width="11.1640625" bestFit="1" customWidth="1"/>
    <col min="7" max="7" width="10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">
      <c r="A2" s="1">
        <v>44896</v>
      </c>
      <c r="B2">
        <v>197.08000200000001</v>
      </c>
      <c r="C2">
        <v>198.91999799999999</v>
      </c>
      <c r="D2">
        <v>191.800003</v>
      </c>
      <c r="E2">
        <v>194.699997</v>
      </c>
      <c r="F2">
        <v>194.699997</v>
      </c>
      <c r="G2">
        <v>80046200</v>
      </c>
      <c r="I2">
        <f>AVERAGE(E:E)</f>
        <v>152.97047633333335</v>
      </c>
    </row>
    <row r="3" spans="1:9" x14ac:dyDescent="0.2">
      <c r="A3" s="1">
        <v>44897</v>
      </c>
      <c r="B3">
        <v>191.779999</v>
      </c>
      <c r="C3">
        <v>196.25</v>
      </c>
      <c r="D3">
        <v>191.11000100000001</v>
      </c>
      <c r="E3">
        <v>194.86000100000001</v>
      </c>
      <c r="F3">
        <v>194.86000100000001</v>
      </c>
      <c r="G3">
        <v>73645900</v>
      </c>
    </row>
    <row r="4" spans="1:9" x14ac:dyDescent="0.2">
      <c r="A4" s="1">
        <v>44900</v>
      </c>
      <c r="B4">
        <v>189.44000199999999</v>
      </c>
      <c r="C4">
        <v>191.270004</v>
      </c>
      <c r="D4">
        <v>180.550003</v>
      </c>
      <c r="E4">
        <v>182.449997</v>
      </c>
      <c r="F4">
        <v>182.449997</v>
      </c>
      <c r="G4">
        <v>93122700</v>
      </c>
    </row>
    <row r="5" spans="1:9" x14ac:dyDescent="0.2">
      <c r="A5" s="1">
        <v>44901</v>
      </c>
      <c r="B5">
        <v>181.220001</v>
      </c>
      <c r="C5">
        <v>183.64999399999999</v>
      </c>
      <c r="D5">
        <v>175.33000200000001</v>
      </c>
      <c r="E5">
        <v>179.820007</v>
      </c>
      <c r="F5">
        <v>179.820007</v>
      </c>
      <c r="G5">
        <v>92150800</v>
      </c>
    </row>
    <row r="6" spans="1:9" x14ac:dyDescent="0.2">
      <c r="A6" s="1">
        <v>44902</v>
      </c>
      <c r="B6">
        <v>175.029999</v>
      </c>
      <c r="C6">
        <v>179.38000500000001</v>
      </c>
      <c r="D6">
        <v>172.220001</v>
      </c>
      <c r="E6">
        <v>174.03999300000001</v>
      </c>
      <c r="F6">
        <v>174.03999300000001</v>
      </c>
      <c r="G6">
        <v>84213300</v>
      </c>
    </row>
    <row r="7" spans="1:9" x14ac:dyDescent="0.2">
      <c r="A7" s="1">
        <v>44903</v>
      </c>
      <c r="B7">
        <v>172.199997</v>
      </c>
      <c r="C7">
        <v>175.199997</v>
      </c>
      <c r="D7">
        <v>169.05999800000001</v>
      </c>
      <c r="E7">
        <v>173.44000199999999</v>
      </c>
      <c r="F7">
        <v>173.44000199999999</v>
      </c>
      <c r="G7">
        <v>97624500</v>
      </c>
    </row>
    <row r="8" spans="1:9" x14ac:dyDescent="0.2">
      <c r="A8" s="1">
        <v>44904</v>
      </c>
      <c r="B8">
        <v>173.83999600000001</v>
      </c>
      <c r="C8">
        <v>182.5</v>
      </c>
      <c r="D8">
        <v>173.36000100000001</v>
      </c>
      <c r="E8">
        <v>179.050003</v>
      </c>
      <c r="F8">
        <v>179.050003</v>
      </c>
      <c r="G8">
        <v>104872300</v>
      </c>
    </row>
    <row r="9" spans="1:9" x14ac:dyDescent="0.2">
      <c r="A9" s="1">
        <v>44907</v>
      </c>
      <c r="B9">
        <v>176.10000600000001</v>
      </c>
      <c r="C9">
        <v>177.36999499999999</v>
      </c>
      <c r="D9">
        <v>167.520004</v>
      </c>
      <c r="E9">
        <v>167.820007</v>
      </c>
      <c r="F9">
        <v>167.820007</v>
      </c>
      <c r="G9">
        <v>109794500</v>
      </c>
    </row>
    <row r="10" spans="1:9" x14ac:dyDescent="0.2">
      <c r="A10" s="1">
        <v>44908</v>
      </c>
      <c r="B10">
        <v>174.86999499999999</v>
      </c>
      <c r="C10">
        <v>175.050003</v>
      </c>
      <c r="D10">
        <v>156.91000399999999</v>
      </c>
      <c r="E10">
        <v>160.949997</v>
      </c>
      <c r="F10">
        <v>160.949997</v>
      </c>
      <c r="G10">
        <v>175862700</v>
      </c>
    </row>
    <row r="11" spans="1:9" x14ac:dyDescent="0.2">
      <c r="A11" s="1">
        <v>44909</v>
      </c>
      <c r="B11">
        <v>159.25</v>
      </c>
      <c r="C11">
        <v>161.61999499999999</v>
      </c>
      <c r="D11">
        <v>155.30999800000001</v>
      </c>
      <c r="E11">
        <v>156.800003</v>
      </c>
      <c r="F11">
        <v>156.800003</v>
      </c>
      <c r="G11">
        <v>140682300</v>
      </c>
    </row>
    <row r="12" spans="1:9" x14ac:dyDescent="0.2">
      <c r="A12" s="1">
        <v>44910</v>
      </c>
      <c r="B12">
        <v>153.44000199999999</v>
      </c>
      <c r="C12">
        <v>160.929993</v>
      </c>
      <c r="D12">
        <v>153.279999</v>
      </c>
      <c r="E12">
        <v>157.66999799999999</v>
      </c>
      <c r="F12">
        <v>157.66999799999999</v>
      </c>
      <c r="G12">
        <v>122334500</v>
      </c>
    </row>
    <row r="13" spans="1:9" x14ac:dyDescent="0.2">
      <c r="A13" s="1">
        <v>44911</v>
      </c>
      <c r="B13">
        <v>159.63999899999999</v>
      </c>
      <c r="C13">
        <v>160.990005</v>
      </c>
      <c r="D13">
        <v>150.03999300000001</v>
      </c>
      <c r="E13">
        <v>150.229996</v>
      </c>
      <c r="F13">
        <v>150.229996</v>
      </c>
      <c r="G13">
        <v>139032200</v>
      </c>
    </row>
    <row r="14" spans="1:9" x14ac:dyDescent="0.2">
      <c r="A14" s="1">
        <v>44914</v>
      </c>
      <c r="B14">
        <v>154</v>
      </c>
      <c r="C14">
        <v>155.25</v>
      </c>
      <c r="D14">
        <v>145.820007</v>
      </c>
      <c r="E14">
        <v>149.86999499999999</v>
      </c>
      <c r="F14">
        <v>149.86999499999999</v>
      </c>
      <c r="G14">
        <v>139390600</v>
      </c>
    </row>
    <row r="15" spans="1:9" x14ac:dyDescent="0.2">
      <c r="A15" s="1">
        <v>44915</v>
      </c>
      <c r="B15">
        <v>146.050003</v>
      </c>
      <c r="C15">
        <v>148.470001</v>
      </c>
      <c r="D15">
        <v>137.66000399999999</v>
      </c>
      <c r="E15">
        <v>137.800003</v>
      </c>
      <c r="F15">
        <v>137.800003</v>
      </c>
      <c r="G15">
        <v>159563300</v>
      </c>
    </row>
    <row r="16" spans="1:9" x14ac:dyDescent="0.2">
      <c r="A16" s="1">
        <v>44916</v>
      </c>
      <c r="B16">
        <v>139.33999600000001</v>
      </c>
      <c r="C16">
        <v>141.259995</v>
      </c>
      <c r="D16">
        <v>135.88999899999999</v>
      </c>
      <c r="E16">
        <v>137.570007</v>
      </c>
      <c r="F16">
        <v>137.570007</v>
      </c>
      <c r="G16">
        <v>145417400</v>
      </c>
    </row>
    <row r="17" spans="1:7" x14ac:dyDescent="0.2">
      <c r="A17" s="1">
        <v>44917</v>
      </c>
      <c r="B17">
        <v>136</v>
      </c>
      <c r="C17">
        <v>136.63000500000001</v>
      </c>
      <c r="D17">
        <v>122.260002</v>
      </c>
      <c r="E17">
        <v>125.349998</v>
      </c>
      <c r="F17">
        <v>125.349998</v>
      </c>
      <c r="G17">
        <v>210090300</v>
      </c>
    </row>
    <row r="18" spans="1:7" x14ac:dyDescent="0.2">
      <c r="A18" s="1">
        <v>44918</v>
      </c>
      <c r="B18">
        <v>126.370003</v>
      </c>
      <c r="C18">
        <v>128.61999499999999</v>
      </c>
      <c r="D18">
        <v>121.019997</v>
      </c>
      <c r="E18">
        <v>123.150002</v>
      </c>
      <c r="F18">
        <v>123.150002</v>
      </c>
      <c r="G18">
        <v>166989700</v>
      </c>
    </row>
    <row r="19" spans="1:7" x14ac:dyDescent="0.2">
      <c r="A19" s="1">
        <v>44922</v>
      </c>
      <c r="B19">
        <v>117.5</v>
      </c>
      <c r="C19">
        <v>119.66999800000001</v>
      </c>
      <c r="D19">
        <v>108.760002</v>
      </c>
      <c r="E19">
        <v>109.099998</v>
      </c>
      <c r="F19">
        <v>109.099998</v>
      </c>
      <c r="G19">
        <v>208643400</v>
      </c>
    </row>
    <row r="20" spans="1:7" x14ac:dyDescent="0.2">
      <c r="A20" s="1">
        <v>44923</v>
      </c>
      <c r="B20">
        <v>110.349998</v>
      </c>
      <c r="C20">
        <v>116.269997</v>
      </c>
      <c r="D20">
        <v>108.239998</v>
      </c>
      <c r="E20">
        <v>112.709999</v>
      </c>
      <c r="F20">
        <v>112.709999</v>
      </c>
      <c r="G20">
        <v>221070500</v>
      </c>
    </row>
    <row r="21" spans="1:7" x14ac:dyDescent="0.2">
      <c r="A21" s="1">
        <v>44924</v>
      </c>
      <c r="B21">
        <v>120.389999</v>
      </c>
      <c r="C21">
        <v>123.57</v>
      </c>
      <c r="D21">
        <v>117.5</v>
      </c>
      <c r="E21">
        <v>121.82</v>
      </c>
      <c r="F21">
        <v>121.82</v>
      </c>
      <c r="G21">
        <v>221923300</v>
      </c>
    </row>
    <row r="22" spans="1:7" x14ac:dyDescent="0.2">
      <c r="A22" s="1">
        <v>44925</v>
      </c>
      <c r="B22">
        <v>119.949997</v>
      </c>
      <c r="C22">
        <v>124.480003</v>
      </c>
      <c r="D22">
        <v>119.75</v>
      </c>
      <c r="E22">
        <v>123.18</v>
      </c>
      <c r="F22">
        <v>123.18</v>
      </c>
      <c r="G22">
        <v>157304500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48E3-666E-3D40-AE05-610A2DAB240B}">
  <dimension ref="A1:I21"/>
  <sheetViews>
    <sheetView workbookViewId="0">
      <selection activeCell="I3" sqref="I3"/>
    </sheetView>
  </sheetViews>
  <sheetFormatPr baseColWidth="10" defaultRowHeight="16" x14ac:dyDescent="0.2"/>
  <cols>
    <col min="1" max="1" width="10.1640625" bestFit="1" customWidth="1"/>
    <col min="2" max="6" width="11.1640625" bestFit="1" customWidth="1"/>
    <col min="7" max="7" width="10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">
      <c r="A2" s="1">
        <v>44866</v>
      </c>
      <c r="B2">
        <v>234.050003</v>
      </c>
      <c r="C2">
        <v>237.39999399999999</v>
      </c>
      <c r="D2">
        <v>227.279999</v>
      </c>
      <c r="E2">
        <v>227.820007</v>
      </c>
      <c r="F2">
        <v>227.820007</v>
      </c>
      <c r="G2">
        <v>62688800</v>
      </c>
    </row>
    <row r="3" spans="1:9" x14ac:dyDescent="0.2">
      <c r="A3" s="1">
        <v>44867</v>
      </c>
      <c r="B3">
        <v>226.03999300000001</v>
      </c>
      <c r="C3">
        <v>227.86999499999999</v>
      </c>
      <c r="D3">
        <v>214.820007</v>
      </c>
      <c r="E3">
        <v>214.979996</v>
      </c>
      <c r="F3">
        <v>214.979996</v>
      </c>
      <c r="G3">
        <v>63070300</v>
      </c>
      <c r="I3">
        <f>AVERAGE('TSLA Nov'!E:E)</f>
        <v>191.07399974999996</v>
      </c>
    </row>
    <row r="4" spans="1:9" x14ac:dyDescent="0.2">
      <c r="A4" s="1">
        <v>44868</v>
      </c>
      <c r="B4">
        <v>211.36000100000001</v>
      </c>
      <c r="C4">
        <v>221.199997</v>
      </c>
      <c r="D4">
        <v>210.13999899999999</v>
      </c>
      <c r="E4">
        <v>215.30999800000001</v>
      </c>
      <c r="F4">
        <v>215.30999800000001</v>
      </c>
      <c r="G4">
        <v>56538800</v>
      </c>
    </row>
    <row r="5" spans="1:9" x14ac:dyDescent="0.2">
      <c r="A5" s="1">
        <v>44869</v>
      </c>
      <c r="B5">
        <v>222.60000600000001</v>
      </c>
      <c r="C5">
        <v>223.800003</v>
      </c>
      <c r="D5">
        <v>203.08000200000001</v>
      </c>
      <c r="E5">
        <v>207.470001</v>
      </c>
      <c r="F5">
        <v>207.470001</v>
      </c>
      <c r="G5">
        <v>98622200</v>
      </c>
    </row>
    <row r="6" spans="1:9" x14ac:dyDescent="0.2">
      <c r="A6" s="1">
        <v>44872</v>
      </c>
      <c r="B6">
        <v>208.64999399999999</v>
      </c>
      <c r="C6">
        <v>208.89999399999999</v>
      </c>
      <c r="D6">
        <v>196.66000399999999</v>
      </c>
      <c r="E6">
        <v>197.08000200000001</v>
      </c>
      <c r="F6">
        <v>197.08000200000001</v>
      </c>
      <c r="G6">
        <v>93916500</v>
      </c>
    </row>
    <row r="7" spans="1:9" x14ac:dyDescent="0.2">
      <c r="A7" s="1">
        <v>44873</v>
      </c>
      <c r="B7">
        <v>194.020004</v>
      </c>
      <c r="C7">
        <v>195.199997</v>
      </c>
      <c r="D7">
        <v>186.75</v>
      </c>
      <c r="E7">
        <v>191.300003</v>
      </c>
      <c r="F7">
        <v>191.300003</v>
      </c>
      <c r="G7">
        <v>128803400</v>
      </c>
    </row>
    <row r="8" spans="1:9" x14ac:dyDescent="0.2">
      <c r="A8" s="1">
        <v>44874</v>
      </c>
      <c r="B8">
        <v>190.779999</v>
      </c>
      <c r="C8">
        <v>195.88999899999999</v>
      </c>
      <c r="D8">
        <v>177.11999499999999</v>
      </c>
      <c r="E8">
        <v>177.58999600000001</v>
      </c>
      <c r="F8">
        <v>177.58999600000001</v>
      </c>
      <c r="G8">
        <v>127062700</v>
      </c>
    </row>
    <row r="9" spans="1:9" x14ac:dyDescent="0.2">
      <c r="A9" s="1">
        <v>44875</v>
      </c>
      <c r="B9">
        <v>189.89999399999999</v>
      </c>
      <c r="C9">
        <v>191</v>
      </c>
      <c r="D9">
        <v>180.029999</v>
      </c>
      <c r="E9">
        <v>190.720001</v>
      </c>
      <c r="F9">
        <v>190.720001</v>
      </c>
      <c r="G9">
        <v>132703000</v>
      </c>
    </row>
    <row r="10" spans="1:9" x14ac:dyDescent="0.2">
      <c r="A10" s="1">
        <v>44876</v>
      </c>
      <c r="B10">
        <v>186</v>
      </c>
      <c r="C10">
        <v>196.520004</v>
      </c>
      <c r="D10">
        <v>182.58999600000001</v>
      </c>
      <c r="E10">
        <v>195.970001</v>
      </c>
      <c r="F10">
        <v>195.970001</v>
      </c>
      <c r="G10">
        <v>114403600</v>
      </c>
    </row>
    <row r="11" spans="1:9" x14ac:dyDescent="0.2">
      <c r="A11" s="1">
        <v>44879</v>
      </c>
      <c r="B11">
        <v>192.770004</v>
      </c>
      <c r="C11">
        <v>195.729996</v>
      </c>
      <c r="D11">
        <v>186.33999600000001</v>
      </c>
      <c r="E11">
        <v>190.949997</v>
      </c>
      <c r="F11">
        <v>190.949997</v>
      </c>
      <c r="G11">
        <v>92226600</v>
      </c>
    </row>
    <row r="12" spans="1:9" x14ac:dyDescent="0.2">
      <c r="A12" s="1">
        <v>44880</v>
      </c>
      <c r="B12">
        <v>195.88000500000001</v>
      </c>
      <c r="C12">
        <v>200.820007</v>
      </c>
      <c r="D12">
        <v>192.05999800000001</v>
      </c>
      <c r="E12">
        <v>194.41999799999999</v>
      </c>
      <c r="F12">
        <v>194.41999799999999</v>
      </c>
      <c r="G12">
        <v>91293800</v>
      </c>
    </row>
    <row r="13" spans="1:9" x14ac:dyDescent="0.2">
      <c r="A13" s="1">
        <v>44881</v>
      </c>
      <c r="B13">
        <v>191.509995</v>
      </c>
      <c r="C13">
        <v>192.570007</v>
      </c>
      <c r="D13">
        <v>185.66000399999999</v>
      </c>
      <c r="E13">
        <v>186.91999799999999</v>
      </c>
      <c r="F13">
        <v>186.91999799999999</v>
      </c>
      <c r="G13">
        <v>66567600</v>
      </c>
    </row>
    <row r="14" spans="1:9" x14ac:dyDescent="0.2">
      <c r="A14" s="1">
        <v>44882</v>
      </c>
      <c r="B14">
        <v>183.96000699999999</v>
      </c>
      <c r="C14">
        <v>186.16000399999999</v>
      </c>
      <c r="D14">
        <v>180.89999399999999</v>
      </c>
      <c r="E14">
        <v>183.16999799999999</v>
      </c>
      <c r="F14">
        <v>183.16999799999999</v>
      </c>
      <c r="G14">
        <v>64336000</v>
      </c>
    </row>
    <row r="15" spans="1:9" x14ac:dyDescent="0.2">
      <c r="A15" s="1">
        <v>44883</v>
      </c>
      <c r="B15">
        <v>185.050003</v>
      </c>
      <c r="C15">
        <v>185.19000199999999</v>
      </c>
      <c r="D15">
        <v>176.550003</v>
      </c>
      <c r="E15">
        <v>180.19000199999999</v>
      </c>
      <c r="F15">
        <v>180.19000199999999</v>
      </c>
      <c r="G15">
        <v>76048900</v>
      </c>
    </row>
    <row r="16" spans="1:9" x14ac:dyDescent="0.2">
      <c r="A16" s="1">
        <v>44886</v>
      </c>
      <c r="B16">
        <v>175.85000600000001</v>
      </c>
      <c r="C16">
        <v>176.770004</v>
      </c>
      <c r="D16">
        <v>167.53999300000001</v>
      </c>
      <c r="E16">
        <v>167.86999499999999</v>
      </c>
      <c r="F16">
        <v>167.86999499999999</v>
      </c>
      <c r="G16">
        <v>92882700</v>
      </c>
    </row>
    <row r="17" spans="1:7" x14ac:dyDescent="0.2">
      <c r="A17" s="1">
        <v>44887</v>
      </c>
      <c r="B17">
        <v>168.63000500000001</v>
      </c>
      <c r="C17">
        <v>170.91999799999999</v>
      </c>
      <c r="D17">
        <v>166.19000199999999</v>
      </c>
      <c r="E17">
        <v>169.91000399999999</v>
      </c>
      <c r="F17">
        <v>169.91000399999999</v>
      </c>
      <c r="G17">
        <v>78452300</v>
      </c>
    </row>
    <row r="18" spans="1:7" x14ac:dyDescent="0.2">
      <c r="A18" s="1">
        <v>44888</v>
      </c>
      <c r="B18">
        <v>173.570007</v>
      </c>
      <c r="C18">
        <v>183.61999499999999</v>
      </c>
      <c r="D18">
        <v>172.5</v>
      </c>
      <c r="E18">
        <v>183.199997</v>
      </c>
      <c r="F18">
        <v>183.199997</v>
      </c>
      <c r="G18">
        <v>109536700</v>
      </c>
    </row>
    <row r="19" spans="1:7" x14ac:dyDescent="0.2">
      <c r="A19" s="1">
        <v>44890</v>
      </c>
      <c r="B19">
        <v>185.05999800000001</v>
      </c>
      <c r="C19">
        <v>185.199997</v>
      </c>
      <c r="D19">
        <v>180.63000500000001</v>
      </c>
      <c r="E19">
        <v>182.86000100000001</v>
      </c>
      <c r="F19">
        <v>182.86000100000001</v>
      </c>
      <c r="G19">
        <v>50672700</v>
      </c>
    </row>
    <row r="20" spans="1:7" x14ac:dyDescent="0.2">
      <c r="A20" s="1">
        <v>44893</v>
      </c>
      <c r="B20">
        <v>179.96000699999999</v>
      </c>
      <c r="C20">
        <v>188.5</v>
      </c>
      <c r="D20">
        <v>179</v>
      </c>
      <c r="E20">
        <v>182.91999799999999</v>
      </c>
      <c r="F20">
        <v>182.91999799999999</v>
      </c>
      <c r="G20">
        <v>92905200</v>
      </c>
    </row>
    <row r="21" spans="1:7" x14ac:dyDescent="0.2">
      <c r="A21" s="1">
        <v>44894</v>
      </c>
      <c r="B21">
        <v>184.990005</v>
      </c>
      <c r="C21">
        <v>186.38000500000001</v>
      </c>
      <c r="D21">
        <v>178.75</v>
      </c>
      <c r="E21">
        <v>180.83000200000001</v>
      </c>
      <c r="F21">
        <v>180.83000200000001</v>
      </c>
      <c r="G21">
        <v>83357100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0A40F-2CDC-1440-BDF2-6FC791CF2B20}">
  <dimension ref="A1:I21"/>
  <sheetViews>
    <sheetView workbookViewId="0">
      <selection activeCell="I3" sqref="I3"/>
    </sheetView>
  </sheetViews>
  <sheetFormatPr baseColWidth="10" defaultRowHeight="16" x14ac:dyDescent="0.2"/>
  <cols>
    <col min="1" max="1" width="10.1640625" bestFit="1" customWidth="1"/>
    <col min="2" max="6" width="11.1640625" bestFit="1" customWidth="1"/>
    <col min="7" max="7" width="10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">
      <c r="A2" s="1">
        <v>44837</v>
      </c>
      <c r="B2">
        <v>254.5</v>
      </c>
      <c r="C2">
        <v>255.16000399999999</v>
      </c>
      <c r="D2">
        <v>241.009995</v>
      </c>
      <c r="E2">
        <v>242.39999399999999</v>
      </c>
      <c r="F2">
        <v>242.39999399999999</v>
      </c>
      <c r="G2">
        <v>98363500</v>
      </c>
    </row>
    <row r="3" spans="1:9" x14ac:dyDescent="0.2">
      <c r="A3" s="1">
        <v>44838</v>
      </c>
      <c r="B3">
        <v>250.520004</v>
      </c>
      <c r="C3">
        <v>257.5</v>
      </c>
      <c r="D3">
        <v>242.009995</v>
      </c>
      <c r="E3">
        <v>249.44000199999999</v>
      </c>
      <c r="F3">
        <v>249.44000199999999</v>
      </c>
      <c r="G3">
        <v>109578500</v>
      </c>
      <c r="I3">
        <f>AVERAGE(E:E)</f>
        <v>223.62400114999997</v>
      </c>
    </row>
    <row r="4" spans="1:9" x14ac:dyDescent="0.2">
      <c r="A4" s="1">
        <v>44839</v>
      </c>
      <c r="B4">
        <v>245.009995</v>
      </c>
      <c r="C4">
        <v>246.66999799999999</v>
      </c>
      <c r="D4">
        <v>233.270004</v>
      </c>
      <c r="E4">
        <v>240.80999800000001</v>
      </c>
      <c r="F4">
        <v>240.80999800000001</v>
      </c>
      <c r="G4">
        <v>86982700</v>
      </c>
    </row>
    <row r="5" spans="1:9" x14ac:dyDescent="0.2">
      <c r="A5" s="1">
        <v>44840</v>
      </c>
      <c r="B5">
        <v>239.44000199999999</v>
      </c>
      <c r="C5">
        <v>244.58000200000001</v>
      </c>
      <c r="D5">
        <v>235.35000600000001</v>
      </c>
      <c r="E5">
        <v>238.13000500000001</v>
      </c>
      <c r="F5">
        <v>238.13000500000001</v>
      </c>
      <c r="G5">
        <v>69298400</v>
      </c>
    </row>
    <row r="6" spans="1:9" x14ac:dyDescent="0.2">
      <c r="A6" s="1">
        <v>44841</v>
      </c>
      <c r="B6">
        <v>233.94000199999999</v>
      </c>
      <c r="C6">
        <v>234.570007</v>
      </c>
      <c r="D6">
        <v>222.020004</v>
      </c>
      <c r="E6">
        <v>223.070007</v>
      </c>
      <c r="F6">
        <v>223.070007</v>
      </c>
      <c r="G6">
        <v>83916800</v>
      </c>
    </row>
    <row r="7" spans="1:9" x14ac:dyDescent="0.2">
      <c r="A7" s="1">
        <v>44844</v>
      </c>
      <c r="B7">
        <v>223.929993</v>
      </c>
      <c r="C7">
        <v>226.990005</v>
      </c>
      <c r="D7">
        <v>218.36000100000001</v>
      </c>
      <c r="E7">
        <v>222.96000699999999</v>
      </c>
      <c r="F7">
        <v>222.96000699999999</v>
      </c>
      <c r="G7">
        <v>67925000</v>
      </c>
    </row>
    <row r="8" spans="1:9" x14ac:dyDescent="0.2">
      <c r="A8" s="1">
        <v>44845</v>
      </c>
      <c r="B8">
        <v>220.949997</v>
      </c>
      <c r="C8">
        <v>225.75</v>
      </c>
      <c r="D8">
        <v>215</v>
      </c>
      <c r="E8">
        <v>216.5</v>
      </c>
      <c r="F8">
        <v>216.5</v>
      </c>
      <c r="G8">
        <v>77013200</v>
      </c>
    </row>
    <row r="9" spans="1:9" x14ac:dyDescent="0.2">
      <c r="A9" s="1">
        <v>44846</v>
      </c>
      <c r="B9">
        <v>215.33000200000001</v>
      </c>
      <c r="C9">
        <v>219.300003</v>
      </c>
      <c r="D9">
        <v>211.509995</v>
      </c>
      <c r="E9">
        <v>217.240005</v>
      </c>
      <c r="F9">
        <v>217.240005</v>
      </c>
      <c r="G9">
        <v>66860700</v>
      </c>
    </row>
    <row r="10" spans="1:9" x14ac:dyDescent="0.2">
      <c r="A10" s="1">
        <v>44847</v>
      </c>
      <c r="B10">
        <v>208.300003</v>
      </c>
      <c r="C10">
        <v>222.990005</v>
      </c>
      <c r="D10">
        <v>206.220001</v>
      </c>
      <c r="E10">
        <v>221.720001</v>
      </c>
      <c r="F10">
        <v>221.720001</v>
      </c>
      <c r="G10">
        <v>91483000</v>
      </c>
    </row>
    <row r="11" spans="1:9" x14ac:dyDescent="0.2">
      <c r="A11" s="1">
        <v>44848</v>
      </c>
      <c r="B11">
        <v>224.009995</v>
      </c>
      <c r="C11">
        <v>226.259995</v>
      </c>
      <c r="D11">
        <v>204.16000399999999</v>
      </c>
      <c r="E11">
        <v>204.990005</v>
      </c>
      <c r="F11">
        <v>204.990005</v>
      </c>
      <c r="G11">
        <v>94124500</v>
      </c>
    </row>
    <row r="12" spans="1:9" x14ac:dyDescent="0.2">
      <c r="A12" s="1">
        <v>44851</v>
      </c>
      <c r="B12">
        <v>210.03999300000001</v>
      </c>
      <c r="C12">
        <v>221.86000100000001</v>
      </c>
      <c r="D12">
        <v>209.449997</v>
      </c>
      <c r="E12">
        <v>219.35000600000001</v>
      </c>
      <c r="F12">
        <v>219.35000600000001</v>
      </c>
      <c r="G12">
        <v>79428800</v>
      </c>
    </row>
    <row r="13" spans="1:9" x14ac:dyDescent="0.2">
      <c r="A13" s="1">
        <v>44852</v>
      </c>
      <c r="B13">
        <v>229.5</v>
      </c>
      <c r="C13">
        <v>229.820007</v>
      </c>
      <c r="D13">
        <v>217.25</v>
      </c>
      <c r="E13">
        <v>220.19000199999999</v>
      </c>
      <c r="F13">
        <v>220.19000199999999</v>
      </c>
      <c r="G13">
        <v>75891900</v>
      </c>
    </row>
    <row r="14" spans="1:9" x14ac:dyDescent="0.2">
      <c r="A14" s="1">
        <v>44853</v>
      </c>
      <c r="B14">
        <v>219.800003</v>
      </c>
      <c r="C14">
        <v>222.929993</v>
      </c>
      <c r="D14">
        <v>217.779999</v>
      </c>
      <c r="E14">
        <v>222.03999300000001</v>
      </c>
      <c r="F14">
        <v>222.03999300000001</v>
      </c>
      <c r="G14">
        <v>66571500</v>
      </c>
    </row>
    <row r="15" spans="1:9" x14ac:dyDescent="0.2">
      <c r="A15" s="1">
        <v>44854</v>
      </c>
      <c r="B15">
        <v>208.279999</v>
      </c>
      <c r="C15">
        <v>215.550003</v>
      </c>
      <c r="D15">
        <v>202</v>
      </c>
      <c r="E15">
        <v>207.279999</v>
      </c>
      <c r="F15">
        <v>207.279999</v>
      </c>
      <c r="G15">
        <v>117798100</v>
      </c>
    </row>
    <row r="16" spans="1:9" x14ac:dyDescent="0.2">
      <c r="A16" s="1">
        <v>44855</v>
      </c>
      <c r="B16">
        <v>206.41999799999999</v>
      </c>
      <c r="C16">
        <v>214.66000399999999</v>
      </c>
      <c r="D16">
        <v>203.800003</v>
      </c>
      <c r="E16">
        <v>214.44000199999999</v>
      </c>
      <c r="F16">
        <v>214.44000199999999</v>
      </c>
      <c r="G16">
        <v>75713800</v>
      </c>
    </row>
    <row r="17" spans="1:7" x14ac:dyDescent="0.2">
      <c r="A17" s="1">
        <v>44858</v>
      </c>
      <c r="B17">
        <v>205.820007</v>
      </c>
      <c r="C17">
        <v>213.5</v>
      </c>
      <c r="D17">
        <v>198.58999600000001</v>
      </c>
      <c r="E17">
        <v>211.25</v>
      </c>
      <c r="F17">
        <v>211.25</v>
      </c>
      <c r="G17">
        <v>100446800</v>
      </c>
    </row>
    <row r="18" spans="1:7" x14ac:dyDescent="0.2">
      <c r="A18" s="1">
        <v>44859</v>
      </c>
      <c r="B18">
        <v>210.10000600000001</v>
      </c>
      <c r="C18">
        <v>224.35000600000001</v>
      </c>
      <c r="D18">
        <v>210</v>
      </c>
      <c r="E18">
        <v>222.41999799999999</v>
      </c>
      <c r="F18">
        <v>222.41999799999999</v>
      </c>
      <c r="G18">
        <v>96507900</v>
      </c>
    </row>
    <row r="19" spans="1:7" x14ac:dyDescent="0.2">
      <c r="A19" s="1">
        <v>44860</v>
      </c>
      <c r="B19">
        <v>219.39999399999999</v>
      </c>
      <c r="C19">
        <v>230.60000600000001</v>
      </c>
      <c r="D19">
        <v>218.199997</v>
      </c>
      <c r="E19">
        <v>224.63999899999999</v>
      </c>
      <c r="F19">
        <v>224.63999899999999</v>
      </c>
      <c r="G19">
        <v>85012500</v>
      </c>
    </row>
    <row r="20" spans="1:7" x14ac:dyDescent="0.2">
      <c r="A20" s="1">
        <v>44861</v>
      </c>
      <c r="B20">
        <v>229.770004</v>
      </c>
      <c r="C20">
        <v>233.80999800000001</v>
      </c>
      <c r="D20">
        <v>222.85000600000001</v>
      </c>
      <c r="E20">
        <v>225.08999600000001</v>
      </c>
      <c r="F20">
        <v>225.08999600000001</v>
      </c>
      <c r="G20">
        <v>61638800</v>
      </c>
    </row>
    <row r="21" spans="1:7" x14ac:dyDescent="0.2">
      <c r="A21" s="1">
        <v>44862</v>
      </c>
      <c r="B21">
        <v>225.39999399999999</v>
      </c>
      <c r="C21">
        <v>228.86000100000001</v>
      </c>
      <c r="D21">
        <v>216.35000600000001</v>
      </c>
      <c r="E21">
        <v>228.520004</v>
      </c>
      <c r="F21">
        <v>228.520004</v>
      </c>
      <c r="G21">
        <v>69152400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92AF-3181-A441-A6E6-C0AD009740D9}">
  <dimension ref="A4:B133"/>
  <sheetViews>
    <sheetView topLeftCell="A2" workbookViewId="0">
      <selection activeCell="L35" sqref="L35"/>
    </sheetView>
  </sheetViews>
  <sheetFormatPr baseColWidth="10" defaultRowHeight="16" x14ac:dyDescent="0.2"/>
  <cols>
    <col min="1" max="1" width="13" bestFit="1" customWidth="1"/>
    <col min="2" max="2" width="13.83203125" bestFit="1" customWidth="1"/>
  </cols>
  <sheetData>
    <row r="4" spans="1:2" x14ac:dyDescent="0.2">
      <c r="A4" s="11" t="s">
        <v>9</v>
      </c>
      <c r="B4" t="s">
        <v>148</v>
      </c>
    </row>
    <row r="5" spans="1:2" x14ac:dyDescent="0.2">
      <c r="A5" s="12" t="s">
        <v>11</v>
      </c>
      <c r="B5" s="41">
        <v>94600500</v>
      </c>
    </row>
    <row r="6" spans="1:2" x14ac:dyDescent="0.2">
      <c r="A6" s="12" t="s">
        <v>12</v>
      </c>
      <c r="B6" s="41">
        <v>74460300</v>
      </c>
    </row>
    <row r="7" spans="1:2" x14ac:dyDescent="0.2">
      <c r="A7" s="12" t="s">
        <v>13</v>
      </c>
      <c r="B7" s="41">
        <v>84581100</v>
      </c>
    </row>
    <row r="8" spans="1:2" x14ac:dyDescent="0.2">
      <c r="A8" s="12" t="s">
        <v>14</v>
      </c>
      <c r="B8" s="41">
        <v>71853600</v>
      </c>
    </row>
    <row r="9" spans="1:2" x14ac:dyDescent="0.2">
      <c r="A9" s="12" t="s">
        <v>15</v>
      </c>
      <c r="B9" s="41">
        <v>81930600</v>
      </c>
    </row>
    <row r="10" spans="1:2" x14ac:dyDescent="0.2">
      <c r="A10" s="12" t="s">
        <v>16</v>
      </c>
      <c r="B10" s="41">
        <v>101854200</v>
      </c>
    </row>
    <row r="11" spans="1:2" x14ac:dyDescent="0.2">
      <c r="A11" s="12" t="s">
        <v>17</v>
      </c>
      <c r="B11" s="41">
        <v>99241200</v>
      </c>
    </row>
    <row r="12" spans="1:2" x14ac:dyDescent="0.2">
      <c r="A12" s="12" t="s">
        <v>18</v>
      </c>
      <c r="B12" s="41">
        <v>87930900</v>
      </c>
    </row>
    <row r="13" spans="1:2" x14ac:dyDescent="0.2">
      <c r="A13" s="12" t="s">
        <v>19</v>
      </c>
      <c r="B13" s="41">
        <v>97954500</v>
      </c>
    </row>
    <row r="14" spans="1:2" x14ac:dyDescent="0.2">
      <c r="A14" s="12" t="s">
        <v>20</v>
      </c>
      <c r="B14" s="41">
        <v>78557400</v>
      </c>
    </row>
    <row r="15" spans="1:2" x14ac:dyDescent="0.2">
      <c r="A15" s="12" t="s">
        <v>21</v>
      </c>
      <c r="B15" s="41">
        <v>69683100</v>
      </c>
    </row>
    <row r="16" spans="1:2" x14ac:dyDescent="0.2">
      <c r="A16" s="12" t="s">
        <v>22</v>
      </c>
      <c r="B16" s="41">
        <v>82537500</v>
      </c>
    </row>
    <row r="17" spans="1:2" x14ac:dyDescent="0.2">
      <c r="A17" s="12" t="s">
        <v>23</v>
      </c>
      <c r="B17" s="41">
        <v>80890200</v>
      </c>
    </row>
    <row r="18" spans="1:2" x14ac:dyDescent="0.2">
      <c r="A18" s="12" t="s">
        <v>24</v>
      </c>
      <c r="B18" s="41">
        <v>88864200</v>
      </c>
    </row>
    <row r="19" spans="1:2" x14ac:dyDescent="0.2">
      <c r="A19" s="12" t="s">
        <v>25</v>
      </c>
      <c r="B19" s="41">
        <v>142032300</v>
      </c>
    </row>
    <row r="20" spans="1:2" x14ac:dyDescent="0.2">
      <c r="A20" s="12" t="s">
        <v>26</v>
      </c>
      <c r="B20" s="41">
        <v>103472700</v>
      </c>
    </row>
    <row r="21" spans="1:2" x14ac:dyDescent="0.2">
      <c r="A21" s="12" t="s">
        <v>27</v>
      </c>
      <c r="B21" s="41">
        <v>64073400</v>
      </c>
    </row>
    <row r="22" spans="1:2" x14ac:dyDescent="0.2">
      <c r="A22" s="12" t="s">
        <v>28</v>
      </c>
      <c r="B22" s="41">
        <v>66820800</v>
      </c>
    </row>
    <row r="23" spans="1:2" x14ac:dyDescent="0.2">
      <c r="A23" s="12" t="s">
        <v>29</v>
      </c>
      <c r="B23" s="41">
        <v>88110000</v>
      </c>
    </row>
    <row r="24" spans="1:2" x14ac:dyDescent="0.2">
      <c r="A24" s="12" t="s">
        <v>30</v>
      </c>
      <c r="B24" s="41">
        <v>84723000</v>
      </c>
    </row>
    <row r="25" spans="1:2" x14ac:dyDescent="0.2">
      <c r="A25" s="12" t="s">
        <v>31</v>
      </c>
      <c r="B25" s="41">
        <v>95313000</v>
      </c>
    </row>
    <row r="26" spans="1:2" x14ac:dyDescent="0.2">
      <c r="A26" s="12" t="s">
        <v>32</v>
      </c>
      <c r="B26" s="41">
        <v>117042900</v>
      </c>
    </row>
    <row r="27" spans="1:2" x14ac:dyDescent="0.2">
      <c r="A27" s="12" t="s">
        <v>33</v>
      </c>
      <c r="B27" s="41">
        <v>95577600</v>
      </c>
    </row>
    <row r="28" spans="1:2" x14ac:dyDescent="0.2">
      <c r="A28" s="12" t="s">
        <v>34</v>
      </c>
      <c r="B28" s="41">
        <v>80091000</v>
      </c>
    </row>
    <row r="29" spans="1:2" x14ac:dyDescent="0.2">
      <c r="A29" s="12" t="s">
        <v>35</v>
      </c>
      <c r="B29" s="41">
        <v>72256200</v>
      </c>
    </row>
    <row r="30" spans="1:2" x14ac:dyDescent="0.2">
      <c r="A30" s="12" t="s">
        <v>36</v>
      </c>
      <c r="B30" s="41">
        <v>113172900</v>
      </c>
    </row>
    <row r="31" spans="1:2" x14ac:dyDescent="0.2">
      <c r="A31" s="12" t="s">
        <v>37</v>
      </c>
      <c r="B31" s="41">
        <v>98994000</v>
      </c>
    </row>
    <row r="32" spans="1:2" x14ac:dyDescent="0.2">
      <c r="A32" s="12" t="s">
        <v>38</v>
      </c>
      <c r="B32" s="41">
        <v>86244600</v>
      </c>
    </row>
    <row r="33" spans="1:2" x14ac:dyDescent="0.2">
      <c r="A33" s="12" t="s">
        <v>39</v>
      </c>
      <c r="B33" s="41">
        <v>94918800</v>
      </c>
    </row>
    <row r="34" spans="1:2" x14ac:dyDescent="0.2">
      <c r="A34" s="12" t="s">
        <v>40</v>
      </c>
      <c r="B34" s="41">
        <v>70155000</v>
      </c>
    </row>
    <row r="35" spans="1:2" x14ac:dyDescent="0.2">
      <c r="A35" s="12" t="s">
        <v>41</v>
      </c>
      <c r="B35" s="41">
        <v>79657200</v>
      </c>
    </row>
    <row r="36" spans="1:2" x14ac:dyDescent="0.2">
      <c r="A36" s="12" t="s">
        <v>42</v>
      </c>
      <c r="B36" s="41">
        <v>89359200</v>
      </c>
    </row>
    <row r="37" spans="1:2" x14ac:dyDescent="0.2">
      <c r="A37" s="12" t="s">
        <v>43</v>
      </c>
      <c r="B37" s="41">
        <v>88136400</v>
      </c>
    </row>
    <row r="38" spans="1:2" x14ac:dyDescent="0.2">
      <c r="A38" s="12" t="s">
        <v>44</v>
      </c>
      <c r="B38" s="41">
        <v>68766000</v>
      </c>
    </row>
    <row r="39" spans="1:2" x14ac:dyDescent="0.2">
      <c r="A39" s="12" t="s">
        <v>45</v>
      </c>
      <c r="B39" s="41">
        <v>47500500</v>
      </c>
    </row>
    <row r="40" spans="1:2" x14ac:dyDescent="0.2">
      <c r="A40" s="12" t="s">
        <v>46</v>
      </c>
      <c r="B40" s="41">
        <v>61395300</v>
      </c>
    </row>
    <row r="41" spans="1:2" x14ac:dyDescent="0.2">
      <c r="A41" s="12" t="s">
        <v>47</v>
      </c>
      <c r="B41" s="41">
        <v>55843200</v>
      </c>
    </row>
    <row r="42" spans="1:2" x14ac:dyDescent="0.2">
      <c r="A42" s="12" t="s">
        <v>48</v>
      </c>
      <c r="B42" s="41">
        <v>63984900</v>
      </c>
    </row>
    <row r="43" spans="1:2" x14ac:dyDescent="0.2">
      <c r="A43" s="12" t="s">
        <v>49</v>
      </c>
      <c r="B43" s="41">
        <v>57259800</v>
      </c>
    </row>
    <row r="44" spans="1:2" x14ac:dyDescent="0.2">
      <c r="A44" s="12" t="s">
        <v>50</v>
      </c>
      <c r="B44" s="41">
        <v>53230000</v>
      </c>
    </row>
    <row r="45" spans="1:2" x14ac:dyDescent="0.2">
      <c r="A45" s="12" t="s">
        <v>51</v>
      </c>
      <c r="B45" s="41">
        <v>57163900</v>
      </c>
    </row>
    <row r="46" spans="1:2" x14ac:dyDescent="0.2">
      <c r="A46" s="12" t="s">
        <v>52</v>
      </c>
      <c r="B46" s="41">
        <v>41864700</v>
      </c>
    </row>
    <row r="47" spans="1:2" x14ac:dyDescent="0.2">
      <c r="A47" s="12" t="s">
        <v>53</v>
      </c>
      <c r="B47" s="41">
        <v>50541800</v>
      </c>
    </row>
    <row r="48" spans="1:2" x14ac:dyDescent="0.2">
      <c r="A48" s="12" t="s">
        <v>54</v>
      </c>
      <c r="B48" s="41">
        <v>52107300</v>
      </c>
    </row>
    <row r="49" spans="1:2" x14ac:dyDescent="0.2">
      <c r="A49" s="12" t="s">
        <v>55</v>
      </c>
      <c r="B49" s="41">
        <v>54287000</v>
      </c>
    </row>
    <row r="50" spans="1:2" x14ac:dyDescent="0.2">
      <c r="A50" s="12" t="s">
        <v>56</v>
      </c>
      <c r="B50" s="41">
        <v>50890100</v>
      </c>
    </row>
    <row r="51" spans="1:2" x14ac:dyDescent="0.2">
      <c r="A51" s="12" t="s">
        <v>57</v>
      </c>
      <c r="B51" s="41">
        <v>55860000</v>
      </c>
    </row>
    <row r="52" spans="1:2" x14ac:dyDescent="0.2">
      <c r="A52" s="12" t="s">
        <v>58</v>
      </c>
      <c r="B52" s="41">
        <v>50028900</v>
      </c>
    </row>
    <row r="53" spans="1:2" x14ac:dyDescent="0.2">
      <c r="A53" s="12" t="s">
        <v>59</v>
      </c>
      <c r="B53" s="41">
        <v>53713100</v>
      </c>
    </row>
    <row r="54" spans="1:2" x14ac:dyDescent="0.2">
      <c r="A54" s="12" t="s">
        <v>60</v>
      </c>
      <c r="B54" s="41">
        <v>54338100</v>
      </c>
    </row>
    <row r="55" spans="1:2" x14ac:dyDescent="0.2">
      <c r="A55" s="12" t="s">
        <v>61</v>
      </c>
      <c r="B55" s="41">
        <v>48674600</v>
      </c>
    </row>
    <row r="56" spans="1:2" x14ac:dyDescent="0.2">
      <c r="A56" s="12" t="s">
        <v>62</v>
      </c>
      <c r="B56" s="41">
        <v>68229600</v>
      </c>
    </row>
    <row r="57" spans="1:2" x14ac:dyDescent="0.2">
      <c r="A57" s="12" t="s">
        <v>63</v>
      </c>
      <c r="B57" s="41">
        <v>72628700</v>
      </c>
    </row>
    <row r="58" spans="1:2" x14ac:dyDescent="0.2">
      <c r="A58" s="12" t="s">
        <v>64</v>
      </c>
      <c r="B58" s="41">
        <v>64795500</v>
      </c>
    </row>
    <row r="59" spans="1:2" x14ac:dyDescent="0.2">
      <c r="A59" s="12" t="s">
        <v>65</v>
      </c>
      <c r="B59" s="41">
        <v>87087800</v>
      </c>
    </row>
    <row r="60" spans="1:2" x14ac:dyDescent="0.2">
      <c r="A60" s="12" t="s">
        <v>66</v>
      </c>
      <c r="B60" s="41">
        <v>60231200</v>
      </c>
    </row>
    <row r="61" spans="1:2" x14ac:dyDescent="0.2">
      <c r="A61" s="12" t="s">
        <v>67</v>
      </c>
      <c r="B61" s="41">
        <v>61642800</v>
      </c>
    </row>
    <row r="62" spans="1:2" x14ac:dyDescent="0.2">
      <c r="A62" s="12" t="s">
        <v>68</v>
      </c>
      <c r="B62" s="41">
        <v>62555700</v>
      </c>
    </row>
    <row r="63" spans="1:2" x14ac:dyDescent="0.2">
      <c r="A63" s="12" t="s">
        <v>69</v>
      </c>
      <c r="B63" s="41">
        <v>70545400</v>
      </c>
    </row>
    <row r="64" spans="1:2" x14ac:dyDescent="0.2">
      <c r="A64" s="12" t="s">
        <v>70</v>
      </c>
      <c r="B64" s="41">
        <v>63748400</v>
      </c>
    </row>
    <row r="65" spans="1:2" x14ac:dyDescent="0.2">
      <c r="A65" s="12" t="s">
        <v>71</v>
      </c>
      <c r="B65" s="41">
        <v>58076900</v>
      </c>
    </row>
    <row r="66" spans="1:2" x14ac:dyDescent="0.2">
      <c r="A66" s="12" t="s">
        <v>72</v>
      </c>
      <c r="B66" s="41">
        <v>61925200</v>
      </c>
    </row>
    <row r="67" spans="1:2" x14ac:dyDescent="0.2">
      <c r="A67" s="12" t="s">
        <v>73</v>
      </c>
      <c r="B67" s="41">
        <v>54664800</v>
      </c>
    </row>
    <row r="68" spans="1:2" x14ac:dyDescent="0.2">
      <c r="A68" s="12" t="s">
        <v>74</v>
      </c>
      <c r="B68" s="41">
        <v>77620600</v>
      </c>
    </row>
    <row r="69" spans="1:2" x14ac:dyDescent="0.2">
      <c r="A69" s="12" t="s">
        <v>75</v>
      </c>
      <c r="B69" s="41">
        <v>67726600</v>
      </c>
    </row>
    <row r="70" spans="1:2" x14ac:dyDescent="0.2">
      <c r="A70" s="12" t="s">
        <v>76</v>
      </c>
      <c r="B70" s="41">
        <v>98363500</v>
      </c>
    </row>
    <row r="71" spans="1:2" x14ac:dyDescent="0.2">
      <c r="A71" s="12" t="s">
        <v>77</v>
      </c>
      <c r="B71" s="41">
        <v>109578500</v>
      </c>
    </row>
    <row r="72" spans="1:2" x14ac:dyDescent="0.2">
      <c r="A72" s="12" t="s">
        <v>78</v>
      </c>
      <c r="B72" s="41">
        <v>86982700</v>
      </c>
    </row>
    <row r="73" spans="1:2" x14ac:dyDescent="0.2">
      <c r="A73" s="12" t="s">
        <v>79</v>
      </c>
      <c r="B73" s="41">
        <v>69298400</v>
      </c>
    </row>
    <row r="74" spans="1:2" x14ac:dyDescent="0.2">
      <c r="A74" s="12" t="s">
        <v>80</v>
      </c>
      <c r="B74" s="41">
        <v>83916800</v>
      </c>
    </row>
    <row r="75" spans="1:2" x14ac:dyDescent="0.2">
      <c r="A75" s="12" t="s">
        <v>81</v>
      </c>
      <c r="B75" s="41">
        <v>67925000</v>
      </c>
    </row>
    <row r="76" spans="1:2" x14ac:dyDescent="0.2">
      <c r="A76" s="12" t="s">
        <v>82</v>
      </c>
      <c r="B76" s="41">
        <v>77013200</v>
      </c>
    </row>
    <row r="77" spans="1:2" x14ac:dyDescent="0.2">
      <c r="A77" s="12" t="s">
        <v>83</v>
      </c>
      <c r="B77" s="41">
        <v>66860700</v>
      </c>
    </row>
    <row r="78" spans="1:2" x14ac:dyDescent="0.2">
      <c r="A78" s="12" t="s">
        <v>84</v>
      </c>
      <c r="B78" s="41">
        <v>91483000</v>
      </c>
    </row>
    <row r="79" spans="1:2" x14ac:dyDescent="0.2">
      <c r="A79" s="12" t="s">
        <v>85</v>
      </c>
      <c r="B79" s="41">
        <v>94124500</v>
      </c>
    </row>
    <row r="80" spans="1:2" x14ac:dyDescent="0.2">
      <c r="A80" s="12" t="s">
        <v>86</v>
      </c>
      <c r="B80" s="41">
        <v>79428800</v>
      </c>
    </row>
    <row r="81" spans="1:2" x14ac:dyDescent="0.2">
      <c r="A81" s="12" t="s">
        <v>87</v>
      </c>
      <c r="B81" s="41">
        <v>75891900</v>
      </c>
    </row>
    <row r="82" spans="1:2" x14ac:dyDescent="0.2">
      <c r="A82" s="12" t="s">
        <v>88</v>
      </c>
      <c r="B82" s="41">
        <v>66571500</v>
      </c>
    </row>
    <row r="83" spans="1:2" x14ac:dyDescent="0.2">
      <c r="A83" s="12" t="s">
        <v>89</v>
      </c>
      <c r="B83" s="41">
        <v>117798100</v>
      </c>
    </row>
    <row r="84" spans="1:2" x14ac:dyDescent="0.2">
      <c r="A84" s="12" t="s">
        <v>90</v>
      </c>
      <c r="B84" s="41">
        <v>75713800</v>
      </c>
    </row>
    <row r="85" spans="1:2" x14ac:dyDescent="0.2">
      <c r="A85" s="12" t="s">
        <v>91</v>
      </c>
      <c r="B85" s="41">
        <v>100446800</v>
      </c>
    </row>
    <row r="86" spans="1:2" x14ac:dyDescent="0.2">
      <c r="A86" s="12" t="s">
        <v>92</v>
      </c>
      <c r="B86" s="41">
        <v>96507900</v>
      </c>
    </row>
    <row r="87" spans="1:2" x14ac:dyDescent="0.2">
      <c r="A87" s="12" t="s">
        <v>93</v>
      </c>
      <c r="B87" s="41">
        <v>85012500</v>
      </c>
    </row>
    <row r="88" spans="1:2" x14ac:dyDescent="0.2">
      <c r="A88" s="12" t="s">
        <v>94</v>
      </c>
      <c r="B88" s="41">
        <v>61638800</v>
      </c>
    </row>
    <row r="89" spans="1:2" x14ac:dyDescent="0.2">
      <c r="A89" s="12" t="s">
        <v>95</v>
      </c>
      <c r="B89" s="41">
        <v>69152400</v>
      </c>
    </row>
    <row r="90" spans="1:2" x14ac:dyDescent="0.2">
      <c r="A90" s="12" t="s">
        <v>96</v>
      </c>
      <c r="B90" s="41">
        <v>61554300</v>
      </c>
    </row>
    <row r="91" spans="1:2" x14ac:dyDescent="0.2">
      <c r="A91" s="12" t="s">
        <v>97</v>
      </c>
      <c r="B91" s="41">
        <v>62688800</v>
      </c>
    </row>
    <row r="92" spans="1:2" x14ac:dyDescent="0.2">
      <c r="A92" s="12" t="s">
        <v>98</v>
      </c>
      <c r="B92" s="41">
        <v>63070300</v>
      </c>
    </row>
    <row r="93" spans="1:2" x14ac:dyDescent="0.2">
      <c r="A93" s="12" t="s">
        <v>99</v>
      </c>
      <c r="B93" s="41">
        <v>56538800</v>
      </c>
    </row>
    <row r="94" spans="1:2" x14ac:dyDescent="0.2">
      <c r="A94" s="12" t="s">
        <v>100</v>
      </c>
      <c r="B94" s="41">
        <v>98622200</v>
      </c>
    </row>
    <row r="95" spans="1:2" x14ac:dyDescent="0.2">
      <c r="A95" s="12" t="s">
        <v>101</v>
      </c>
      <c r="B95" s="41">
        <v>93916500</v>
      </c>
    </row>
    <row r="96" spans="1:2" x14ac:dyDescent="0.2">
      <c r="A96" s="12" t="s">
        <v>102</v>
      </c>
      <c r="B96" s="41">
        <v>128803400</v>
      </c>
    </row>
    <row r="97" spans="1:2" x14ac:dyDescent="0.2">
      <c r="A97" s="12" t="s">
        <v>103</v>
      </c>
      <c r="B97" s="41">
        <v>127062700</v>
      </c>
    </row>
    <row r="98" spans="1:2" x14ac:dyDescent="0.2">
      <c r="A98" s="12" t="s">
        <v>104</v>
      </c>
      <c r="B98" s="41">
        <v>132703000</v>
      </c>
    </row>
    <row r="99" spans="1:2" x14ac:dyDescent="0.2">
      <c r="A99" s="12" t="s">
        <v>105</v>
      </c>
      <c r="B99" s="41">
        <v>114403600</v>
      </c>
    </row>
    <row r="100" spans="1:2" x14ac:dyDescent="0.2">
      <c r="A100" s="12" t="s">
        <v>106</v>
      </c>
      <c r="B100" s="41">
        <v>92226600</v>
      </c>
    </row>
    <row r="101" spans="1:2" x14ac:dyDescent="0.2">
      <c r="A101" s="12" t="s">
        <v>107</v>
      </c>
      <c r="B101" s="41">
        <v>91293800</v>
      </c>
    </row>
    <row r="102" spans="1:2" x14ac:dyDescent="0.2">
      <c r="A102" s="12" t="s">
        <v>108</v>
      </c>
      <c r="B102" s="41">
        <v>66567600</v>
      </c>
    </row>
    <row r="103" spans="1:2" x14ac:dyDescent="0.2">
      <c r="A103" s="12" t="s">
        <v>109</v>
      </c>
      <c r="B103" s="41">
        <v>64336000</v>
      </c>
    </row>
    <row r="104" spans="1:2" x14ac:dyDescent="0.2">
      <c r="A104" s="12" t="s">
        <v>110</v>
      </c>
      <c r="B104" s="41">
        <v>76048900</v>
      </c>
    </row>
    <row r="105" spans="1:2" x14ac:dyDescent="0.2">
      <c r="A105" s="12" t="s">
        <v>111</v>
      </c>
      <c r="B105" s="41">
        <v>92882700</v>
      </c>
    </row>
    <row r="106" spans="1:2" x14ac:dyDescent="0.2">
      <c r="A106" s="12" t="s">
        <v>112</v>
      </c>
      <c r="B106" s="41">
        <v>78452300</v>
      </c>
    </row>
    <row r="107" spans="1:2" x14ac:dyDescent="0.2">
      <c r="A107" s="12" t="s">
        <v>113</v>
      </c>
      <c r="B107" s="41">
        <v>109536700</v>
      </c>
    </row>
    <row r="108" spans="1:2" x14ac:dyDescent="0.2">
      <c r="A108" s="12" t="s">
        <v>114</v>
      </c>
      <c r="B108" s="41">
        <v>50672700</v>
      </c>
    </row>
    <row r="109" spans="1:2" x14ac:dyDescent="0.2">
      <c r="A109" s="12" t="s">
        <v>115</v>
      </c>
      <c r="B109" s="41">
        <v>92905200</v>
      </c>
    </row>
    <row r="110" spans="1:2" x14ac:dyDescent="0.2">
      <c r="A110" s="12" t="s">
        <v>116</v>
      </c>
      <c r="B110" s="41">
        <v>83357100</v>
      </c>
    </row>
    <row r="111" spans="1:2" x14ac:dyDescent="0.2">
      <c r="A111" s="12" t="s">
        <v>117</v>
      </c>
      <c r="B111" s="41">
        <v>109186400</v>
      </c>
    </row>
    <row r="112" spans="1:2" x14ac:dyDescent="0.2">
      <c r="A112" s="12" t="s">
        <v>118</v>
      </c>
      <c r="B112" s="41">
        <v>80046200</v>
      </c>
    </row>
    <row r="113" spans="1:2" x14ac:dyDescent="0.2">
      <c r="A113" s="12" t="s">
        <v>119</v>
      </c>
      <c r="B113" s="41">
        <v>73645900</v>
      </c>
    </row>
    <row r="114" spans="1:2" x14ac:dyDescent="0.2">
      <c r="A114" s="12" t="s">
        <v>120</v>
      </c>
      <c r="B114" s="41">
        <v>93122700</v>
      </c>
    </row>
    <row r="115" spans="1:2" x14ac:dyDescent="0.2">
      <c r="A115" s="12" t="s">
        <v>121</v>
      </c>
      <c r="B115" s="41">
        <v>92150800</v>
      </c>
    </row>
    <row r="116" spans="1:2" x14ac:dyDescent="0.2">
      <c r="A116" s="12" t="s">
        <v>122</v>
      </c>
      <c r="B116" s="41">
        <v>84213300</v>
      </c>
    </row>
    <row r="117" spans="1:2" x14ac:dyDescent="0.2">
      <c r="A117" s="12" t="s">
        <v>123</v>
      </c>
      <c r="B117" s="41">
        <v>97624500</v>
      </c>
    </row>
    <row r="118" spans="1:2" x14ac:dyDescent="0.2">
      <c r="A118" s="12" t="s">
        <v>124</v>
      </c>
      <c r="B118" s="41">
        <v>104872300</v>
      </c>
    </row>
    <row r="119" spans="1:2" x14ac:dyDescent="0.2">
      <c r="A119" s="12" t="s">
        <v>125</v>
      </c>
      <c r="B119" s="41">
        <v>109794500</v>
      </c>
    </row>
    <row r="120" spans="1:2" x14ac:dyDescent="0.2">
      <c r="A120" s="12" t="s">
        <v>126</v>
      </c>
      <c r="B120" s="41">
        <v>175862700</v>
      </c>
    </row>
    <row r="121" spans="1:2" x14ac:dyDescent="0.2">
      <c r="A121" s="12" t="s">
        <v>127</v>
      </c>
      <c r="B121" s="41">
        <v>140682300</v>
      </c>
    </row>
    <row r="122" spans="1:2" x14ac:dyDescent="0.2">
      <c r="A122" s="12" t="s">
        <v>128</v>
      </c>
      <c r="B122" s="41">
        <v>122334500</v>
      </c>
    </row>
    <row r="123" spans="1:2" x14ac:dyDescent="0.2">
      <c r="A123" s="12" t="s">
        <v>129</v>
      </c>
      <c r="B123" s="41">
        <v>139032200</v>
      </c>
    </row>
    <row r="124" spans="1:2" x14ac:dyDescent="0.2">
      <c r="A124" s="12" t="s">
        <v>130</v>
      </c>
      <c r="B124" s="41">
        <v>139390600</v>
      </c>
    </row>
    <row r="125" spans="1:2" x14ac:dyDescent="0.2">
      <c r="A125" s="12" t="s">
        <v>131</v>
      </c>
      <c r="B125" s="41">
        <v>159563300</v>
      </c>
    </row>
    <row r="126" spans="1:2" x14ac:dyDescent="0.2">
      <c r="A126" s="12" t="s">
        <v>132</v>
      </c>
      <c r="B126" s="41">
        <v>145417400</v>
      </c>
    </row>
    <row r="127" spans="1:2" x14ac:dyDescent="0.2">
      <c r="A127" s="12" t="s">
        <v>133</v>
      </c>
      <c r="B127" s="41">
        <v>210090300</v>
      </c>
    </row>
    <row r="128" spans="1:2" x14ac:dyDescent="0.2">
      <c r="A128" s="12" t="s">
        <v>134</v>
      </c>
      <c r="B128" s="41">
        <v>166989700</v>
      </c>
    </row>
    <row r="129" spans="1:2" x14ac:dyDescent="0.2">
      <c r="A129" s="12" t="s">
        <v>135</v>
      </c>
      <c r="B129" s="41">
        <v>208643400</v>
      </c>
    </row>
    <row r="130" spans="1:2" x14ac:dyDescent="0.2">
      <c r="A130" s="12" t="s">
        <v>136</v>
      </c>
      <c r="B130" s="41">
        <v>221070500</v>
      </c>
    </row>
    <row r="131" spans="1:2" x14ac:dyDescent="0.2">
      <c r="A131" s="12" t="s">
        <v>137</v>
      </c>
      <c r="B131" s="41">
        <v>221923300</v>
      </c>
    </row>
    <row r="132" spans="1:2" x14ac:dyDescent="0.2">
      <c r="A132" s="12" t="s">
        <v>138</v>
      </c>
      <c r="B132" s="41">
        <v>157304500</v>
      </c>
    </row>
    <row r="133" spans="1:2" x14ac:dyDescent="0.2">
      <c r="A133" s="12" t="s">
        <v>10</v>
      </c>
      <c r="B133" s="41">
        <v>11398332000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5189-52CF-F443-B9AD-2002300A3EE4}">
  <dimension ref="A4:C21"/>
  <sheetViews>
    <sheetView workbookViewId="0">
      <selection activeCell="B5" sqref="B5"/>
    </sheetView>
  </sheetViews>
  <sheetFormatPr baseColWidth="10" defaultRowHeight="16" x14ac:dyDescent="0.2"/>
  <cols>
    <col min="1" max="1" width="14.6640625" bestFit="1" customWidth="1"/>
    <col min="2" max="2" width="12.1640625" bestFit="1" customWidth="1"/>
    <col min="3" max="3" width="11.83203125" bestFit="1" customWidth="1"/>
    <col min="4" max="4" width="12.83203125" bestFit="1" customWidth="1"/>
  </cols>
  <sheetData>
    <row r="4" spans="1:3" x14ac:dyDescent="0.2">
      <c r="A4" s="2"/>
      <c r="B4" s="3"/>
      <c r="C4" s="4"/>
    </row>
    <row r="5" spans="1:3" x14ac:dyDescent="0.2">
      <c r="A5" s="5"/>
      <c r="B5" s="6"/>
      <c r="C5" s="7"/>
    </row>
    <row r="6" spans="1:3" x14ac:dyDescent="0.2">
      <c r="A6" s="5"/>
      <c r="B6" s="6"/>
      <c r="C6" s="7"/>
    </row>
    <row r="7" spans="1:3" x14ac:dyDescent="0.2">
      <c r="A7" s="5"/>
      <c r="B7" s="6"/>
      <c r="C7" s="7"/>
    </row>
    <row r="8" spans="1:3" x14ac:dyDescent="0.2">
      <c r="A8" s="5"/>
      <c r="B8" s="6"/>
      <c r="C8" s="7"/>
    </row>
    <row r="9" spans="1:3" x14ac:dyDescent="0.2">
      <c r="A9" s="5"/>
      <c r="B9" s="6"/>
      <c r="C9" s="7"/>
    </row>
    <row r="10" spans="1:3" x14ac:dyDescent="0.2">
      <c r="A10" s="5"/>
      <c r="B10" s="6"/>
      <c r="C10" s="7"/>
    </row>
    <row r="11" spans="1:3" x14ac:dyDescent="0.2">
      <c r="A11" s="5"/>
      <c r="B11" s="6"/>
      <c r="C11" s="7"/>
    </row>
    <row r="12" spans="1:3" x14ac:dyDescent="0.2">
      <c r="A12" s="5"/>
      <c r="B12" s="6"/>
      <c r="C12" s="7"/>
    </row>
    <row r="13" spans="1:3" x14ac:dyDescent="0.2">
      <c r="A13" s="5"/>
      <c r="B13" s="6"/>
      <c r="C13" s="7"/>
    </row>
    <row r="14" spans="1:3" x14ac:dyDescent="0.2">
      <c r="A14" s="5"/>
      <c r="B14" s="6"/>
      <c r="C14" s="7"/>
    </row>
    <row r="15" spans="1:3" x14ac:dyDescent="0.2">
      <c r="A15" s="5"/>
      <c r="B15" s="6"/>
      <c r="C15" s="7"/>
    </row>
    <row r="16" spans="1:3" x14ac:dyDescent="0.2">
      <c r="A16" s="5"/>
      <c r="B16" s="6"/>
      <c r="C16" s="7"/>
    </row>
    <row r="17" spans="1:3" x14ac:dyDescent="0.2">
      <c r="A17" s="5"/>
      <c r="B17" s="6"/>
      <c r="C17" s="7"/>
    </row>
    <row r="18" spans="1:3" x14ac:dyDescent="0.2">
      <c r="A18" s="5"/>
      <c r="B18" s="6"/>
      <c r="C18" s="7"/>
    </row>
    <row r="19" spans="1:3" x14ac:dyDescent="0.2">
      <c r="A19" s="5"/>
      <c r="B19" s="6"/>
      <c r="C19" s="7"/>
    </row>
    <row r="20" spans="1:3" x14ac:dyDescent="0.2">
      <c r="A20" s="5"/>
      <c r="B20" s="6"/>
      <c r="C20" s="7"/>
    </row>
    <row r="21" spans="1:3" x14ac:dyDescent="0.2">
      <c r="A21" s="8"/>
      <c r="B21" s="9"/>
      <c r="C21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3D33-5CDF-7346-B2E0-8B5EBF24A294}">
  <dimension ref="A1:B129"/>
  <sheetViews>
    <sheetView tabSelected="1" workbookViewId="0">
      <selection activeCell="L39" sqref="L39"/>
    </sheetView>
  </sheetViews>
  <sheetFormatPr baseColWidth="10" defaultRowHeight="16" x14ac:dyDescent="0.2"/>
  <cols>
    <col min="1" max="1" width="10.1640625" bestFit="1" customWidth="1"/>
    <col min="2" max="2" width="12.83203125" bestFit="1" customWidth="1"/>
  </cols>
  <sheetData>
    <row r="1" spans="1:2" x14ac:dyDescent="0.2">
      <c r="A1" t="s">
        <v>0</v>
      </c>
      <c r="B1" t="s">
        <v>149</v>
      </c>
    </row>
    <row r="2" spans="1:2" x14ac:dyDescent="0.2">
      <c r="A2" s="1">
        <v>44742</v>
      </c>
      <c r="B2">
        <f>((TSLA_1_2_year[[#This Row],[Close]]-TSLA_1_2_year[[#This Row],[Open]])/TSLA_1_2_year[[#This Row],[Open]])</f>
        <v>-1.6332012300830629E-4</v>
      </c>
    </row>
    <row r="3" spans="1:2" x14ac:dyDescent="0.2">
      <c r="A3" s="1">
        <v>44743</v>
      </c>
      <c r="B3">
        <f>((TSLA_1_2_year[[#This Row],[Close]]-TSLA_1_2_year[[#This Row],[Open]])/TSLA_1_2_year[[#This Row],[Open]])</f>
        <v>1.1600704845815398E-3</v>
      </c>
    </row>
    <row r="4" spans="1:2" x14ac:dyDescent="0.2">
      <c r="A4" s="1">
        <v>44747</v>
      </c>
      <c r="B4">
        <f>((TSLA_1_2_year[[#This Row],[Close]]-TSLA_1_2_year[[#This Row],[Open]])/TSLA_1_2_year[[#This Row],[Open]])</f>
        <v>4.5141999999999988E-2</v>
      </c>
    </row>
    <row r="5" spans="1:2" x14ac:dyDescent="0.2">
      <c r="A5" s="1">
        <v>44748</v>
      </c>
      <c r="B5">
        <f>((TSLA_1_2_year[[#This Row],[Close]]-TSLA_1_2_year[[#This Row],[Open]])/TSLA_1_2_year[[#This Row],[Open]])</f>
        <v>4.1309385741006184E-3</v>
      </c>
    </row>
    <row r="6" spans="1:2" x14ac:dyDescent="0.2">
      <c r="A6" s="1">
        <v>44749</v>
      </c>
      <c r="B6">
        <f>((TSLA_1_2_year[[#This Row],[Close]]-TSLA_1_2_year[[#This Row],[Open]])/TSLA_1_2_year[[#This Row],[Open]])</f>
        <v>4.541440274807125E-2</v>
      </c>
    </row>
    <row r="7" spans="1:2" x14ac:dyDescent="0.2">
      <c r="A7" s="1">
        <v>44750</v>
      </c>
      <c r="B7">
        <f>((TSLA_1_2_year[[#This Row],[Close]]-TSLA_1_2_year[[#This Row],[Open]])/TSLA_1_2_year[[#This Row],[Open]])</f>
        <v>3.4786828826120095E-2</v>
      </c>
    </row>
    <row r="8" spans="1:2" x14ac:dyDescent="0.2">
      <c r="A8" s="1">
        <v>44753</v>
      </c>
      <c r="B8">
        <f>((TSLA_1_2_year[[#This Row],[Close]]-TSLA_1_2_year[[#This Row],[Open]])/TSLA_1_2_year[[#This Row],[Open]])</f>
        <v>-7.044728361445346E-2</v>
      </c>
    </row>
    <row r="9" spans="1:2" x14ac:dyDescent="0.2">
      <c r="A9" s="1">
        <v>44754</v>
      </c>
      <c r="B9">
        <f>((TSLA_1_2_year[[#This Row],[Close]]-TSLA_1_2_year[[#This Row],[Open]])/TSLA_1_2_year[[#This Row],[Open]])</f>
        <v>-1.59455781906221E-2</v>
      </c>
    </row>
    <row r="10" spans="1:2" x14ac:dyDescent="0.2">
      <c r="A10" s="1">
        <v>44755</v>
      </c>
      <c r="B10">
        <f>((TSLA_1_2_year[[#This Row],[Close]]-TSLA_1_2_year[[#This Row],[Open]])/TSLA_1_2_year[[#This Row],[Open]])</f>
        <v>5.1175135254988957E-2</v>
      </c>
    </row>
    <row r="11" spans="1:2" x14ac:dyDescent="0.2">
      <c r="A11" s="1">
        <v>44756</v>
      </c>
      <c r="B11">
        <f>((TSLA_1_2_year[[#This Row],[Close]]-TSLA_1_2_year[[#This Row],[Open]])/TSLA_1_2_year[[#This Row],[Open]])</f>
        <v>1.4545425627516484E-2</v>
      </c>
    </row>
    <row r="12" spans="1:2" x14ac:dyDescent="0.2">
      <c r="A12" s="1">
        <v>44757</v>
      </c>
      <c r="B12">
        <f>((TSLA_1_2_year[[#This Row],[Close]]-TSLA_1_2_year[[#This Row],[Open]])/TSLA_1_2_year[[#This Row],[Open]])</f>
        <v>2.7777499999999123E-4</v>
      </c>
    </row>
    <row r="13" spans="1:2" x14ac:dyDescent="0.2">
      <c r="A13" s="1">
        <v>44760</v>
      </c>
      <c r="B13">
        <f>((TSLA_1_2_year[[#This Row],[Close]]-TSLA_1_2_year[[#This Row],[Open]])/TSLA_1_2_year[[#This Row],[Open]])</f>
        <v>-1.7923000918184259E-2</v>
      </c>
    </row>
    <row r="14" spans="1:2" x14ac:dyDescent="0.2">
      <c r="A14" s="1">
        <v>44761</v>
      </c>
      <c r="B14">
        <f>((TSLA_1_2_year[[#This Row],[Close]]-TSLA_1_2_year[[#This Row],[Open]])/TSLA_1_2_year[[#This Row],[Open]])</f>
        <v>2.1632612244898109E-3</v>
      </c>
    </row>
    <row r="15" spans="1:2" x14ac:dyDescent="0.2">
      <c r="A15" s="1">
        <v>44762</v>
      </c>
      <c r="B15">
        <f>((TSLA_1_2_year[[#This Row],[Close]]-TSLA_1_2_year[[#This Row],[Open]])/TSLA_1_2_year[[#This Row],[Open]])</f>
        <v>2.9040047841154522E-3</v>
      </c>
    </row>
    <row r="16" spans="1:2" x14ac:dyDescent="0.2">
      <c r="A16" s="1">
        <v>44763</v>
      </c>
      <c r="B16">
        <f>((TSLA_1_2_year[[#This Row],[Close]]-TSLA_1_2_year[[#This Row],[Open]])/TSLA_1_2_year[[#This Row],[Open]])</f>
        <v>6.5070782899235277E-2</v>
      </c>
    </row>
    <row r="17" spans="1:2" x14ac:dyDescent="0.2">
      <c r="A17" s="1">
        <v>44764</v>
      </c>
      <c r="B17">
        <f>((TSLA_1_2_year[[#This Row],[Close]]-TSLA_1_2_year[[#This Row],[Open]])/TSLA_1_2_year[[#This Row],[Open]])</f>
        <v>-1.4396690991250833E-2</v>
      </c>
    </row>
    <row r="18" spans="1:2" x14ac:dyDescent="0.2">
      <c r="A18" s="1">
        <v>44767</v>
      </c>
      <c r="B18">
        <f>((TSLA_1_2_year[[#This Row],[Close]]-TSLA_1_2_year[[#This Row],[Open]])/TSLA_1_2_year[[#This Row],[Open]])</f>
        <v>-1.3898325662819979E-2</v>
      </c>
    </row>
    <row r="19" spans="1:2" x14ac:dyDescent="0.2">
      <c r="A19" s="1">
        <v>44768</v>
      </c>
      <c r="B19">
        <f>((TSLA_1_2_year[[#This Row],[Close]]-TSLA_1_2_year[[#This Row],[Open]])/TSLA_1_2_year[[#This Row],[Open]])</f>
        <v>-2.8716577995181399E-2</v>
      </c>
    </row>
    <row r="20" spans="1:2" x14ac:dyDescent="0.2">
      <c r="A20" s="1">
        <v>44769</v>
      </c>
      <c r="B20">
        <f>((TSLA_1_2_year[[#This Row],[Close]]-TSLA_1_2_year[[#This Row],[Open]])/TSLA_1_2_year[[#This Row],[Open]])</f>
        <v>4.1734616138392022E-2</v>
      </c>
    </row>
    <row r="21" spans="1:2" x14ac:dyDescent="0.2">
      <c r="A21" s="1">
        <v>44770</v>
      </c>
      <c r="B21">
        <f>((TSLA_1_2_year[[#This Row],[Close]]-TSLA_1_2_year[[#This Row],[Open]])/TSLA_1_2_year[[#This Row],[Open]])</f>
        <v>2.975409274050616E-3</v>
      </c>
    </row>
    <row r="22" spans="1:2" x14ac:dyDescent="0.2">
      <c r="A22" s="1">
        <v>44771</v>
      </c>
      <c r="B22">
        <f>((TSLA_1_2_year[[#This Row],[Close]]-TSLA_1_2_year[[#This Row],[Open]])/TSLA_1_2_year[[#This Row],[Open]])</f>
        <v>5.8603424641107522E-2</v>
      </c>
    </row>
    <row r="23" spans="1:2" x14ac:dyDescent="0.2">
      <c r="A23" s="1">
        <v>44774</v>
      </c>
      <c r="B23">
        <f>((TSLA_1_2_year[[#This Row],[Close]]-TSLA_1_2_year[[#This Row],[Open]])/TSLA_1_2_year[[#This Row],[Open]])</f>
        <v>-1.3276832797728195E-2</v>
      </c>
    </row>
    <row r="24" spans="1:2" x14ac:dyDescent="0.2">
      <c r="A24" s="1">
        <v>44775</v>
      </c>
      <c r="B24">
        <f>((TSLA_1_2_year[[#This Row],[Close]]-TSLA_1_2_year[[#This Row],[Open]])/TSLA_1_2_year[[#This Row],[Open]])</f>
        <v>2.2392073210763645E-2</v>
      </c>
    </row>
    <row r="25" spans="1:2" x14ac:dyDescent="0.2">
      <c r="A25" s="1">
        <v>44776</v>
      </c>
      <c r="B25">
        <f>((TSLA_1_2_year[[#This Row],[Close]]-TSLA_1_2_year[[#This Row],[Open]])/TSLA_1_2_year[[#This Row],[Open]])</f>
        <v>7.8579245901638662E-3</v>
      </c>
    </row>
    <row r="26" spans="1:2" x14ac:dyDescent="0.2">
      <c r="A26" s="1">
        <v>44777</v>
      </c>
      <c r="B26">
        <f>((TSLA_1_2_year[[#This Row],[Close]]-TSLA_1_2_year[[#This Row],[Open]])/TSLA_1_2_year[[#This Row],[Open]])</f>
        <v>-7.6098681672025778E-3</v>
      </c>
    </row>
    <row r="27" spans="1:2" x14ac:dyDescent="0.2">
      <c r="A27" s="1">
        <v>44778</v>
      </c>
      <c r="B27">
        <f>((TSLA_1_2_year[[#This Row],[Close]]-TSLA_1_2_year[[#This Row],[Open]])/TSLA_1_2_year[[#This Row],[Open]])</f>
        <v>-4.7906959319422238E-2</v>
      </c>
    </row>
    <row r="28" spans="1:2" x14ac:dyDescent="0.2">
      <c r="A28" s="1">
        <v>44781</v>
      </c>
      <c r="B28">
        <f>((TSLA_1_2_year[[#This Row],[Close]]-TSLA_1_2_year[[#This Row],[Open]])/TSLA_1_2_year[[#This Row],[Open]])</f>
        <v>-1.5514101694915268E-2</v>
      </c>
    </row>
    <row r="29" spans="1:2" x14ac:dyDescent="0.2">
      <c r="A29" s="1">
        <v>44782</v>
      </c>
      <c r="B29">
        <f>((TSLA_1_2_year[[#This Row],[Close]]-TSLA_1_2_year[[#This Row],[Open]])/TSLA_1_2_year[[#This Row],[Open]])</f>
        <v>-2.3975717527238448E-2</v>
      </c>
    </row>
    <row r="30" spans="1:2" x14ac:dyDescent="0.2">
      <c r="A30" s="1">
        <v>44783</v>
      </c>
      <c r="B30">
        <f>((TSLA_1_2_year[[#This Row],[Close]]-TSLA_1_2_year[[#This Row],[Open]])/TSLA_1_2_year[[#This Row],[Open]])</f>
        <v>-9.1226050356015432E-3</v>
      </c>
    </row>
    <row r="31" spans="1:2" x14ac:dyDescent="0.2">
      <c r="A31" s="1">
        <v>44784</v>
      </c>
      <c r="B31">
        <f>((TSLA_1_2_year[[#This Row],[Close]]-TSLA_1_2_year[[#This Row],[Open]])/TSLA_1_2_year[[#This Row],[Open]])</f>
        <v>-3.3331826262276446E-2</v>
      </c>
    </row>
    <row r="32" spans="1:2" x14ac:dyDescent="0.2">
      <c r="A32" s="1">
        <v>44785</v>
      </c>
      <c r="B32">
        <f>((TSLA_1_2_year[[#This Row],[Close]]-TSLA_1_2_year[[#This Row],[Open]])/TSLA_1_2_year[[#This Row],[Open]])</f>
        <v>3.6671500343781138E-2</v>
      </c>
    </row>
    <row r="33" spans="1:2" x14ac:dyDescent="0.2">
      <c r="A33" s="1">
        <v>44788</v>
      </c>
      <c r="B33">
        <f>((TSLA_1_2_year[[#This Row],[Close]]-TSLA_1_2_year[[#This Row],[Open]])/TSLA_1_2_year[[#This Row],[Open]])</f>
        <v>2.4962416996254299E-2</v>
      </c>
    </row>
    <row r="34" spans="1:2" x14ac:dyDescent="0.2">
      <c r="A34" s="1">
        <v>44789</v>
      </c>
      <c r="B34">
        <f>((TSLA_1_2_year[[#This Row],[Close]]-TSLA_1_2_year[[#This Row],[Open]])/TSLA_1_2_year[[#This Row],[Open]])</f>
        <v>-1.6374327833131967E-2</v>
      </c>
    </row>
    <row r="35" spans="1:2" x14ac:dyDescent="0.2">
      <c r="A35" s="1">
        <v>44790</v>
      </c>
      <c r="B35">
        <f>((TSLA_1_2_year[[#This Row],[Close]]-TSLA_1_2_year[[#This Row],[Open]])/TSLA_1_2_year[[#This Row],[Open]])</f>
        <v>1.9776321405666764E-3</v>
      </c>
    </row>
    <row r="36" spans="1:2" x14ac:dyDescent="0.2">
      <c r="A36" s="1">
        <v>44791</v>
      </c>
      <c r="B36">
        <f>((TSLA_1_2_year[[#This Row],[Close]]-TSLA_1_2_year[[#This Row],[Open]])/TSLA_1_2_year[[#This Row],[Open]])</f>
        <v>-1.0228774509803865E-2</v>
      </c>
    </row>
    <row r="37" spans="1:2" x14ac:dyDescent="0.2">
      <c r="A37" s="1">
        <v>44792</v>
      </c>
      <c r="B37">
        <f>((TSLA_1_2_year[[#This Row],[Close]]-TSLA_1_2_year[[#This Row],[Open]])/TSLA_1_2_year[[#This Row],[Open]])</f>
        <v>-7.8038260869565581E-3</v>
      </c>
    </row>
    <row r="38" spans="1:2" x14ac:dyDescent="0.2">
      <c r="A38" s="1">
        <v>44795</v>
      </c>
      <c r="B38">
        <f>((TSLA_1_2_year[[#This Row],[Close]]-TSLA_1_2_year[[#This Row],[Open]])/TSLA_1_2_year[[#This Row],[Open]])</f>
        <v>-6.8513486520125691E-3</v>
      </c>
    </row>
    <row r="39" spans="1:2" x14ac:dyDescent="0.2">
      <c r="A39" s="1">
        <v>44796</v>
      </c>
      <c r="B39">
        <f>((TSLA_1_2_year[[#This Row],[Close]]-TSLA_1_2_year[[#This Row],[Open]])/TSLA_1_2_year[[#This Row],[Open]])</f>
        <v>1.7155404762750032E-2</v>
      </c>
    </row>
    <row r="40" spans="1:2" x14ac:dyDescent="0.2">
      <c r="A40" s="1">
        <v>44797</v>
      </c>
      <c r="B40">
        <f>((TSLA_1_2_year[[#This Row],[Close]]-TSLA_1_2_year[[#This Row],[Open]])/TSLA_1_2_year[[#This Row],[Open]])</f>
        <v>-1.5682174594878187E-3</v>
      </c>
    </row>
    <row r="41" spans="1:2" x14ac:dyDescent="0.2">
      <c r="A41" s="1">
        <v>44798</v>
      </c>
      <c r="B41">
        <f>((TSLA_1_2_year[[#This Row],[Close]]-TSLA_1_2_year[[#This Row],[Open]])/TSLA_1_2_year[[#This Row],[Open]])</f>
        <v>-2.0802944543075099E-2</v>
      </c>
    </row>
    <row r="42" spans="1:2" x14ac:dyDescent="0.2">
      <c r="A42" s="1">
        <v>44799</v>
      </c>
      <c r="B42">
        <f>((TSLA_1_2_year[[#This Row],[Close]]-TSLA_1_2_year[[#This Row],[Open]])/TSLA_1_2_year[[#This Row],[Open]])</f>
        <v>-3.1402337423314393E-2</v>
      </c>
    </row>
    <row r="43" spans="1:2" x14ac:dyDescent="0.2">
      <c r="A43" s="1">
        <v>44802</v>
      </c>
      <c r="B43">
        <f>((TSLA_1_2_year[[#This Row],[Close]]-TSLA_1_2_year[[#This Row],[Open]])/TSLA_1_2_year[[#This Row],[Open]])</f>
        <v>7.036099747089259E-3</v>
      </c>
    </row>
    <row r="44" spans="1:2" x14ac:dyDescent="0.2">
      <c r="A44" s="1">
        <v>44803</v>
      </c>
      <c r="B44">
        <f>((TSLA_1_2_year[[#This Row],[Close]]-TSLA_1_2_year[[#This Row],[Open]])/TSLA_1_2_year[[#This Row],[Open]])</f>
        <v>-3.5328388427560857E-2</v>
      </c>
    </row>
    <row r="45" spans="1:2" x14ac:dyDescent="0.2">
      <c r="A45" s="1">
        <v>44804</v>
      </c>
      <c r="B45">
        <f>((TSLA_1_2_year[[#This Row],[Close]]-TSLA_1_2_year[[#This Row],[Open]])/TSLA_1_2_year[[#This Row],[Open]])</f>
        <v>-1.7853360734326938E-2</v>
      </c>
    </row>
    <row r="46" spans="1:2" x14ac:dyDescent="0.2">
      <c r="A46" s="1">
        <v>44805</v>
      </c>
      <c r="B46">
        <f>((TSLA_1_2_year[[#This Row],[Close]]-TSLA_1_2_year[[#This Row],[Open]])/TSLA_1_2_year[[#This Row],[Open]])</f>
        <v>1.6802469801277076E-2</v>
      </c>
    </row>
    <row r="47" spans="1:2" x14ac:dyDescent="0.2">
      <c r="A47" s="1">
        <v>44806</v>
      </c>
      <c r="B47">
        <f>((TSLA_1_2_year[[#This Row],[Close]]-TSLA_1_2_year[[#This Row],[Open]])/TSLA_1_2_year[[#This Row],[Open]])</f>
        <v>-3.8638117655862066E-2</v>
      </c>
    </row>
    <row r="48" spans="1:2" x14ac:dyDescent="0.2">
      <c r="A48" s="1">
        <v>44810</v>
      </c>
      <c r="B48">
        <f>((TSLA_1_2_year[[#This Row],[Close]]-TSLA_1_2_year[[#This Row],[Open]])/TSLA_1_2_year[[#This Row],[Open]])</f>
        <v>6.3811795682419516E-3</v>
      </c>
    </row>
    <row r="49" spans="1:2" x14ac:dyDescent="0.2">
      <c r="A49" s="1">
        <v>44811</v>
      </c>
      <c r="B49">
        <f>((TSLA_1_2_year[[#This Row],[Close]]-TSLA_1_2_year[[#This Row],[Open]])/TSLA_1_2_year[[#This Row],[Open]])</f>
        <v>3.8813642501348049E-2</v>
      </c>
    </row>
    <row r="50" spans="1:2" x14ac:dyDescent="0.2">
      <c r="A50" s="1">
        <v>44812</v>
      </c>
      <c r="B50">
        <f>((TSLA_1_2_year[[#This Row],[Close]]-TSLA_1_2_year[[#This Row],[Open]])/TSLA_1_2_year[[#This Row],[Open]])</f>
        <v>2.8297271025834663E-2</v>
      </c>
    </row>
    <row r="51" spans="1:2" x14ac:dyDescent="0.2">
      <c r="A51" s="1">
        <v>44813</v>
      </c>
      <c r="B51">
        <f>((TSLA_1_2_year[[#This Row],[Close]]-TSLA_1_2_year[[#This Row],[Open]])/TSLA_1_2_year[[#This Row],[Open]])</f>
        <v>2.7462473490547146E-2</v>
      </c>
    </row>
    <row r="52" spans="1:2" x14ac:dyDescent="0.2">
      <c r="A52" s="1">
        <v>44816</v>
      </c>
      <c r="B52">
        <f>((TSLA_1_2_year[[#This Row],[Close]]-TSLA_1_2_year[[#This Row],[Open]])/TSLA_1_2_year[[#This Row],[Open]])</f>
        <v>1.2303844066560635E-2</v>
      </c>
    </row>
    <row r="53" spans="1:2" x14ac:dyDescent="0.2">
      <c r="A53" s="1">
        <v>44817</v>
      </c>
      <c r="B53">
        <f>((TSLA_1_2_year[[#This Row],[Close]]-TSLA_1_2_year[[#This Row],[Open]])/TSLA_1_2_year[[#This Row],[Open]])</f>
        <v>-2.6288460763847252E-3</v>
      </c>
    </row>
    <row r="54" spans="1:2" x14ac:dyDescent="0.2">
      <c r="A54" s="1">
        <v>44818</v>
      </c>
      <c r="B54">
        <f>((TSLA_1_2_year[[#This Row],[Close]]-TSLA_1_2_year[[#This Row],[Open]])/TSLA_1_2_year[[#This Row],[Open]])</f>
        <v>3.5484517365333944E-2</v>
      </c>
    </row>
    <row r="55" spans="1:2" x14ac:dyDescent="0.2">
      <c r="A55" s="1">
        <v>44819</v>
      </c>
      <c r="B55">
        <f>((TSLA_1_2_year[[#This Row],[Close]]-TSLA_1_2_year[[#This Row],[Open]])/TSLA_1_2_year[[#This Row],[Open]])</f>
        <v>6.3612400447142546E-3</v>
      </c>
    </row>
    <row r="56" spans="1:2" x14ac:dyDescent="0.2">
      <c r="A56" s="1">
        <v>44820</v>
      </c>
      <c r="B56">
        <f>((TSLA_1_2_year[[#This Row],[Close]]-TSLA_1_2_year[[#This Row],[Open]])/TSLA_1_2_year[[#This Row],[Open]])</f>
        <v>1.2482965145504123E-2</v>
      </c>
    </row>
    <row r="57" spans="1:2" x14ac:dyDescent="0.2">
      <c r="A57" s="1">
        <v>44823</v>
      </c>
      <c r="B57">
        <f>((TSLA_1_2_year[[#This Row],[Close]]-TSLA_1_2_year[[#This Row],[Open]])/TSLA_1_2_year[[#This Row],[Open]])</f>
        <v>2.9924393081067556E-2</v>
      </c>
    </row>
    <row r="58" spans="1:2" x14ac:dyDescent="0.2">
      <c r="A58" s="1">
        <v>44824</v>
      </c>
      <c r="B58">
        <f>((TSLA_1_2_year[[#This Row],[Close]]-TSLA_1_2_year[[#This Row],[Open]])/TSLA_1_2_year[[#This Row],[Open]])</f>
        <v>5.9300999520366738E-3</v>
      </c>
    </row>
    <row r="59" spans="1:2" x14ac:dyDescent="0.2">
      <c r="A59" s="1">
        <v>44825</v>
      </c>
      <c r="B59">
        <f>((TSLA_1_2_year[[#This Row],[Close]]-TSLA_1_2_year[[#This Row],[Open]])/TSLA_1_2_year[[#This Row],[Open]])</f>
        <v>-2.4295373775800867E-2</v>
      </c>
    </row>
    <row r="60" spans="1:2" x14ac:dyDescent="0.2">
      <c r="A60" s="1">
        <v>44826</v>
      </c>
      <c r="B60">
        <f>((TSLA_1_2_year[[#This Row],[Close]]-TSLA_1_2_year[[#This Row],[Open]])/TSLA_1_2_year[[#This Row],[Open]])</f>
        <v>-3.758417115908283E-2</v>
      </c>
    </row>
    <row r="61" spans="1:2" x14ac:dyDescent="0.2">
      <c r="A61" s="1">
        <v>44827</v>
      </c>
      <c r="B61">
        <f>((TSLA_1_2_year[[#This Row],[Close]]-TSLA_1_2_year[[#This Row],[Open]])/TSLA_1_2_year[[#This Row],[Open]])</f>
        <v>-2.741180935266949E-2</v>
      </c>
    </row>
    <row r="62" spans="1:2" x14ac:dyDescent="0.2">
      <c r="A62" s="1">
        <v>44830</v>
      </c>
      <c r="B62">
        <f>((TSLA_1_2_year[[#This Row],[Close]]-TSLA_1_2_year[[#This Row],[Open]])/TSLA_1_2_year[[#This Row],[Open]])</f>
        <v>1.5377343192088683E-2</v>
      </c>
    </row>
    <row r="63" spans="1:2" x14ac:dyDescent="0.2">
      <c r="A63" s="1">
        <v>44831</v>
      </c>
      <c r="B63">
        <f>((TSLA_1_2_year[[#This Row],[Close]]-TSLA_1_2_year[[#This Row],[Open]])/TSLA_1_2_year[[#This Row],[Open]])</f>
        <v>-3.1707793569726249E-3</v>
      </c>
    </row>
    <row r="64" spans="1:2" x14ac:dyDescent="0.2">
      <c r="A64" s="1">
        <v>44832</v>
      </c>
      <c r="B64">
        <f>((TSLA_1_2_year[[#This Row],[Close]]-TSLA_1_2_year[[#This Row],[Open]])/TSLA_1_2_year[[#This Row],[Open]])</f>
        <v>1.6709097135856481E-2</v>
      </c>
    </row>
    <row r="65" spans="1:2" x14ac:dyDescent="0.2">
      <c r="A65" s="1">
        <v>44833</v>
      </c>
      <c r="B65">
        <f>((TSLA_1_2_year[[#This Row],[Close]]-TSLA_1_2_year[[#This Row],[Open]])/TSLA_1_2_year[[#This Row],[Open]])</f>
        <v>-5.1457131438070111E-2</v>
      </c>
    </row>
    <row r="66" spans="1:2" x14ac:dyDescent="0.2">
      <c r="A66" s="1">
        <v>44834</v>
      </c>
      <c r="B66">
        <f>((TSLA_1_2_year[[#This Row],[Close]]-TSLA_1_2_year[[#This Row],[Open]])/TSLA_1_2_year[[#This Row],[Open]])</f>
        <v>-3.381529289081977E-3</v>
      </c>
    </row>
    <row r="67" spans="1:2" x14ac:dyDescent="0.2">
      <c r="A67" s="1">
        <v>44837</v>
      </c>
      <c r="B67">
        <f>((TSLA_1_2_year[[#This Row],[Close]]-TSLA_1_2_year[[#This Row],[Open]])/TSLA_1_2_year[[#This Row],[Open]])</f>
        <v>-4.754422789783893E-2</v>
      </c>
    </row>
    <row r="68" spans="1:2" x14ac:dyDescent="0.2">
      <c r="A68" s="1">
        <v>44838</v>
      </c>
      <c r="B68">
        <f>((TSLA_1_2_year[[#This Row],[Close]]-TSLA_1_2_year[[#This Row],[Open]])/TSLA_1_2_year[[#This Row],[Open]])</f>
        <v>-4.31104096581448E-3</v>
      </c>
    </row>
    <row r="69" spans="1:2" x14ac:dyDescent="0.2">
      <c r="A69" s="1">
        <v>44839</v>
      </c>
      <c r="B69">
        <f>((TSLA_1_2_year[[#This Row],[Close]]-TSLA_1_2_year[[#This Row],[Open]])/TSLA_1_2_year[[#This Row],[Open]])</f>
        <v>-1.7142145568387918E-2</v>
      </c>
    </row>
    <row r="70" spans="1:2" x14ac:dyDescent="0.2">
      <c r="A70" s="1">
        <v>44840</v>
      </c>
      <c r="B70">
        <f>((TSLA_1_2_year[[#This Row],[Close]]-TSLA_1_2_year[[#This Row],[Open]])/TSLA_1_2_year[[#This Row],[Open]])</f>
        <v>-5.4710866566062824E-3</v>
      </c>
    </row>
    <row r="71" spans="1:2" x14ac:dyDescent="0.2">
      <c r="A71" s="1">
        <v>44841</v>
      </c>
      <c r="B71">
        <f>((TSLA_1_2_year[[#This Row],[Close]]-TSLA_1_2_year[[#This Row],[Open]])/TSLA_1_2_year[[#This Row],[Open]])</f>
        <v>-4.6464883761093534E-2</v>
      </c>
    </row>
    <row r="72" spans="1:2" x14ac:dyDescent="0.2">
      <c r="A72" s="1">
        <v>44844</v>
      </c>
      <c r="B72">
        <f>((TSLA_1_2_year[[#This Row],[Close]]-TSLA_1_2_year[[#This Row],[Open]])/TSLA_1_2_year[[#This Row],[Open]])</f>
        <v>-4.3316484183519169E-3</v>
      </c>
    </row>
    <row r="73" spans="1:2" x14ac:dyDescent="0.2">
      <c r="A73" s="1">
        <v>44845</v>
      </c>
      <c r="B73">
        <f>((TSLA_1_2_year[[#This Row],[Close]]-TSLA_1_2_year[[#This Row],[Open]])/TSLA_1_2_year[[#This Row],[Open]])</f>
        <v>-2.0140289931753184E-2</v>
      </c>
    </row>
    <row r="74" spans="1:2" x14ac:dyDescent="0.2">
      <c r="A74" s="1">
        <v>44846</v>
      </c>
      <c r="B74">
        <f>((TSLA_1_2_year[[#This Row],[Close]]-TSLA_1_2_year[[#This Row],[Open]])/TSLA_1_2_year[[#This Row],[Open]])</f>
        <v>8.8701201981133543E-3</v>
      </c>
    </row>
    <row r="75" spans="1:2" x14ac:dyDescent="0.2">
      <c r="A75" s="1">
        <v>44847</v>
      </c>
      <c r="B75">
        <f>((TSLA_1_2_year[[#This Row],[Close]]-TSLA_1_2_year[[#This Row],[Open]])/TSLA_1_2_year[[#This Row],[Open]])</f>
        <v>6.4426297679890054E-2</v>
      </c>
    </row>
    <row r="76" spans="1:2" x14ac:dyDescent="0.2">
      <c r="A76" s="1">
        <v>44848</v>
      </c>
      <c r="B76">
        <f>((TSLA_1_2_year[[#This Row],[Close]]-TSLA_1_2_year[[#This Row],[Open]])/TSLA_1_2_year[[#This Row],[Open]])</f>
        <v>-8.490688105233879E-2</v>
      </c>
    </row>
    <row r="77" spans="1:2" x14ac:dyDescent="0.2">
      <c r="A77" s="1">
        <v>44851</v>
      </c>
      <c r="B77">
        <f>((TSLA_1_2_year[[#This Row],[Close]]-TSLA_1_2_year[[#This Row],[Open]])/TSLA_1_2_year[[#This Row],[Open]])</f>
        <v>4.4324953867238025E-2</v>
      </c>
    </row>
    <row r="78" spans="1:2" x14ac:dyDescent="0.2">
      <c r="A78" s="1">
        <v>44852</v>
      </c>
      <c r="B78">
        <f>((TSLA_1_2_year[[#This Row],[Close]]-TSLA_1_2_year[[#This Row],[Open]])/TSLA_1_2_year[[#This Row],[Open]])</f>
        <v>-4.0566440087146001E-2</v>
      </c>
    </row>
    <row r="79" spans="1:2" x14ac:dyDescent="0.2">
      <c r="A79" s="1">
        <v>44853</v>
      </c>
      <c r="B79">
        <f>((TSLA_1_2_year[[#This Row],[Close]]-TSLA_1_2_year[[#This Row],[Open]])/TSLA_1_2_year[[#This Row],[Open]])</f>
        <v>1.019103716754729E-2</v>
      </c>
    </row>
    <row r="80" spans="1:2" x14ac:dyDescent="0.2">
      <c r="A80" s="1">
        <v>44854</v>
      </c>
      <c r="B80">
        <f>((TSLA_1_2_year[[#This Row],[Close]]-TSLA_1_2_year[[#This Row],[Open]])/TSLA_1_2_year[[#This Row],[Open]])</f>
        <v>-4.8012291377051526E-3</v>
      </c>
    </row>
    <row r="81" spans="1:2" x14ac:dyDescent="0.2">
      <c r="A81" s="1">
        <v>44855</v>
      </c>
      <c r="B81">
        <f>((TSLA_1_2_year[[#This Row],[Close]]-TSLA_1_2_year[[#This Row],[Open]])/TSLA_1_2_year[[#This Row],[Open]])</f>
        <v>3.8852844093138689E-2</v>
      </c>
    </row>
    <row r="82" spans="1:2" x14ac:dyDescent="0.2">
      <c r="A82" s="1">
        <v>44858</v>
      </c>
      <c r="B82">
        <f>((TSLA_1_2_year[[#This Row],[Close]]-TSLA_1_2_year[[#This Row],[Open]])/TSLA_1_2_year[[#This Row],[Open]])</f>
        <v>2.6382240867380769E-2</v>
      </c>
    </row>
    <row r="83" spans="1:2" x14ac:dyDescent="0.2">
      <c r="A83" s="1">
        <v>44859</v>
      </c>
      <c r="B83">
        <f>((TSLA_1_2_year[[#This Row],[Close]]-TSLA_1_2_year[[#This Row],[Open]])/TSLA_1_2_year[[#This Row],[Open]])</f>
        <v>5.8638703703797063E-2</v>
      </c>
    </row>
    <row r="84" spans="1:2" x14ac:dyDescent="0.2">
      <c r="A84" s="1">
        <v>44860</v>
      </c>
      <c r="B84">
        <f>((TSLA_1_2_year[[#This Row],[Close]]-TSLA_1_2_year[[#This Row],[Open]])/TSLA_1_2_year[[#This Row],[Open]])</f>
        <v>2.3883341582953719E-2</v>
      </c>
    </row>
    <row r="85" spans="1:2" x14ac:dyDescent="0.2">
      <c r="A85" s="1">
        <v>44861</v>
      </c>
      <c r="B85">
        <f>((TSLA_1_2_year[[#This Row],[Close]]-TSLA_1_2_year[[#This Row],[Open]])/TSLA_1_2_year[[#This Row],[Open]])</f>
        <v>-2.0368228744079172E-2</v>
      </c>
    </row>
    <row r="86" spans="1:2" x14ac:dyDescent="0.2">
      <c r="A86" s="1">
        <v>44862</v>
      </c>
      <c r="B86">
        <f>((TSLA_1_2_year[[#This Row],[Close]]-TSLA_1_2_year[[#This Row],[Open]])/TSLA_1_2_year[[#This Row],[Open]])</f>
        <v>1.3842103296595508E-2</v>
      </c>
    </row>
    <row r="87" spans="1:2" x14ac:dyDescent="0.2">
      <c r="A87" s="1">
        <v>44865</v>
      </c>
      <c r="B87">
        <f>((TSLA_1_2_year[[#This Row],[Close]]-TSLA_1_2_year[[#This Row],[Open]])/TSLA_1_2_year[[#This Row],[Open]])</f>
        <v>5.9683937754243313E-3</v>
      </c>
    </row>
    <row r="88" spans="1:2" x14ac:dyDescent="0.2">
      <c r="A88" s="1">
        <v>44866</v>
      </c>
      <c r="B88">
        <f>((TSLA_1_2_year[[#This Row],[Close]]-TSLA_1_2_year[[#This Row],[Open]])/TSLA_1_2_year[[#This Row],[Open]])</f>
        <v>-2.6618226533413031E-2</v>
      </c>
    </row>
    <row r="89" spans="1:2" x14ac:dyDescent="0.2">
      <c r="A89" s="1">
        <v>44867</v>
      </c>
      <c r="B89">
        <f>((TSLA_1_2_year[[#This Row],[Close]]-TSLA_1_2_year[[#This Row],[Open]])/TSLA_1_2_year[[#This Row],[Open]])</f>
        <v>-4.8929381271039102E-2</v>
      </c>
    </row>
    <row r="90" spans="1:2" x14ac:dyDescent="0.2">
      <c r="A90" s="1">
        <v>44868</v>
      </c>
      <c r="B90">
        <f>((TSLA_1_2_year[[#This Row],[Close]]-TSLA_1_2_year[[#This Row],[Open]])/TSLA_1_2_year[[#This Row],[Open]])</f>
        <v>1.8688479283267962E-2</v>
      </c>
    </row>
    <row r="91" spans="1:2" x14ac:dyDescent="0.2">
      <c r="A91" s="1">
        <v>44869</v>
      </c>
      <c r="B91">
        <f>((TSLA_1_2_year[[#This Row],[Close]]-TSLA_1_2_year[[#This Row],[Open]])/TSLA_1_2_year[[#This Row],[Open]])</f>
        <v>-6.796947256146979E-2</v>
      </c>
    </row>
    <row r="92" spans="1:2" x14ac:dyDescent="0.2">
      <c r="A92" s="1">
        <v>44872</v>
      </c>
      <c r="B92">
        <f>((TSLA_1_2_year[[#This Row],[Close]]-TSLA_1_2_year[[#This Row],[Open]])/TSLA_1_2_year[[#This Row],[Open]])</f>
        <v>-5.5451676648502493E-2</v>
      </c>
    </row>
    <row r="93" spans="1:2" x14ac:dyDescent="0.2">
      <c r="A93" s="1">
        <v>44873</v>
      </c>
      <c r="B93">
        <f>((TSLA_1_2_year[[#This Row],[Close]]-TSLA_1_2_year[[#This Row],[Open]])/TSLA_1_2_year[[#This Row],[Open]])</f>
        <v>-1.4019178146187423E-2</v>
      </c>
    </row>
    <row r="94" spans="1:2" x14ac:dyDescent="0.2">
      <c r="A94" s="1">
        <v>44874</v>
      </c>
      <c r="B94">
        <f>((TSLA_1_2_year[[#This Row],[Close]]-TSLA_1_2_year[[#This Row],[Open]])/TSLA_1_2_year[[#This Row],[Open]])</f>
        <v>-6.9137242211642899E-2</v>
      </c>
    </row>
    <row r="95" spans="1:2" x14ac:dyDescent="0.2">
      <c r="A95" s="1">
        <v>44875</v>
      </c>
      <c r="B95">
        <f>((TSLA_1_2_year[[#This Row],[Close]]-TSLA_1_2_year[[#This Row],[Open]])/TSLA_1_2_year[[#This Row],[Open]])</f>
        <v>4.3180991359062599E-3</v>
      </c>
    </row>
    <row r="96" spans="1:2" x14ac:dyDescent="0.2">
      <c r="A96" s="1">
        <v>44876</v>
      </c>
      <c r="B96">
        <f>((TSLA_1_2_year[[#This Row],[Close]]-TSLA_1_2_year[[#This Row],[Open]])/TSLA_1_2_year[[#This Row],[Open]])</f>
        <v>5.3602155913978475E-2</v>
      </c>
    </row>
    <row r="97" spans="1:2" x14ac:dyDescent="0.2">
      <c r="A97" s="1">
        <v>44879</v>
      </c>
      <c r="B97">
        <f>((TSLA_1_2_year[[#This Row],[Close]]-TSLA_1_2_year[[#This Row],[Open]])/TSLA_1_2_year[[#This Row],[Open]])</f>
        <v>-9.4413392241253676E-3</v>
      </c>
    </row>
    <row r="98" spans="1:2" x14ac:dyDescent="0.2">
      <c r="A98" s="1">
        <v>44880</v>
      </c>
      <c r="B98">
        <f>((TSLA_1_2_year[[#This Row],[Close]]-TSLA_1_2_year[[#This Row],[Open]])/TSLA_1_2_year[[#This Row],[Open]])</f>
        <v>-7.4535785314076269E-3</v>
      </c>
    </row>
    <row r="99" spans="1:2" x14ac:dyDescent="0.2">
      <c r="A99" s="1">
        <v>44881</v>
      </c>
      <c r="B99">
        <f>((TSLA_1_2_year[[#This Row],[Close]]-TSLA_1_2_year[[#This Row],[Open]])/TSLA_1_2_year[[#This Row],[Open]])</f>
        <v>-2.3967401805843142E-2</v>
      </c>
    </row>
    <row r="100" spans="1:2" x14ac:dyDescent="0.2">
      <c r="A100" s="1">
        <v>44882</v>
      </c>
      <c r="B100">
        <f>((TSLA_1_2_year[[#This Row],[Close]]-TSLA_1_2_year[[#This Row],[Open]])/TSLA_1_2_year[[#This Row],[Open]])</f>
        <v>-4.2944605889257102E-3</v>
      </c>
    </row>
    <row r="101" spans="1:2" x14ac:dyDescent="0.2">
      <c r="A101" s="1">
        <v>44883</v>
      </c>
      <c r="B101">
        <f>((TSLA_1_2_year[[#This Row],[Close]]-TSLA_1_2_year[[#This Row],[Open]])/TSLA_1_2_year[[#This Row],[Open]])</f>
        <v>-2.6263177093815076E-2</v>
      </c>
    </row>
    <row r="102" spans="1:2" x14ac:dyDescent="0.2">
      <c r="A102" s="1">
        <v>44886</v>
      </c>
      <c r="B102">
        <f>((TSLA_1_2_year[[#This Row],[Close]]-TSLA_1_2_year[[#This Row],[Open]])/TSLA_1_2_year[[#This Row],[Open]])</f>
        <v>-4.5379645878431296E-2</v>
      </c>
    </row>
    <row r="103" spans="1:2" x14ac:dyDescent="0.2">
      <c r="A103" s="1">
        <v>44887</v>
      </c>
      <c r="B103">
        <f>((TSLA_1_2_year[[#This Row],[Close]]-TSLA_1_2_year[[#This Row],[Open]])/TSLA_1_2_year[[#This Row],[Open]])</f>
        <v>7.5905767778395973E-3</v>
      </c>
    </row>
    <row r="104" spans="1:2" x14ac:dyDescent="0.2">
      <c r="A104" s="1">
        <v>44888</v>
      </c>
      <c r="B104">
        <f>((TSLA_1_2_year[[#This Row],[Close]]-TSLA_1_2_year[[#This Row],[Open]])/TSLA_1_2_year[[#This Row],[Open]])</f>
        <v>5.5481878271745375E-2</v>
      </c>
    </row>
    <row r="105" spans="1:2" x14ac:dyDescent="0.2">
      <c r="A105" s="1">
        <v>44890</v>
      </c>
      <c r="B105">
        <f>((TSLA_1_2_year[[#This Row],[Close]]-TSLA_1_2_year[[#This Row],[Open]])/TSLA_1_2_year[[#This Row],[Open]])</f>
        <v>-1.1888020230066122E-2</v>
      </c>
    </row>
    <row r="106" spans="1:2" x14ac:dyDescent="0.2">
      <c r="A106" s="1">
        <v>44893</v>
      </c>
      <c r="B106">
        <f>((TSLA_1_2_year[[#This Row],[Close]]-TSLA_1_2_year[[#This Row],[Open]])/TSLA_1_2_year[[#This Row],[Open]])</f>
        <v>1.6448048926781839E-2</v>
      </c>
    </row>
    <row r="107" spans="1:2" x14ac:dyDescent="0.2">
      <c r="A107" s="1">
        <v>44894</v>
      </c>
      <c r="B107">
        <f>((TSLA_1_2_year[[#This Row],[Close]]-TSLA_1_2_year[[#This Row],[Open]])/TSLA_1_2_year[[#This Row],[Open]])</f>
        <v>-2.2487717647231748E-2</v>
      </c>
    </row>
    <row r="108" spans="1:2" x14ac:dyDescent="0.2">
      <c r="A108" s="1">
        <v>44895</v>
      </c>
      <c r="B108">
        <f>((TSLA_1_2_year[[#This Row],[Close]]-TSLA_1_2_year[[#This Row],[Open]])/TSLA_1_2_year[[#This Row],[Open]])</f>
        <v>6.7258699067099123E-2</v>
      </c>
    </row>
    <row r="109" spans="1:2" x14ac:dyDescent="0.2">
      <c r="A109" s="1">
        <v>44896</v>
      </c>
      <c r="B109">
        <f>((TSLA_1_2_year[[#This Row],[Close]]-TSLA_1_2_year[[#This Row],[Open]])/TSLA_1_2_year[[#This Row],[Open]])</f>
        <v>-1.2076339434987478E-2</v>
      </c>
    </row>
    <row r="110" spans="1:2" x14ac:dyDescent="0.2">
      <c r="A110" s="1">
        <v>44897</v>
      </c>
      <c r="B110">
        <f>((TSLA_1_2_year[[#This Row],[Close]]-TSLA_1_2_year[[#This Row],[Open]])/TSLA_1_2_year[[#This Row],[Open]])</f>
        <v>1.6060079341224772E-2</v>
      </c>
    </row>
    <row r="111" spans="1:2" x14ac:dyDescent="0.2">
      <c r="A111" s="1">
        <v>44900</v>
      </c>
      <c r="B111">
        <f>((TSLA_1_2_year[[#This Row],[Close]]-TSLA_1_2_year[[#This Row],[Open]])/TSLA_1_2_year[[#This Row],[Open]])</f>
        <v>-3.6898252355381612E-2</v>
      </c>
    </row>
    <row r="112" spans="1:2" x14ac:dyDescent="0.2">
      <c r="A112" s="1">
        <v>44901</v>
      </c>
      <c r="B112">
        <f>((TSLA_1_2_year[[#This Row],[Close]]-TSLA_1_2_year[[#This Row],[Open]])/TSLA_1_2_year[[#This Row],[Open]])</f>
        <v>-7.7253834691237665E-3</v>
      </c>
    </row>
    <row r="113" spans="1:2" x14ac:dyDescent="0.2">
      <c r="A113" s="1">
        <v>44902</v>
      </c>
      <c r="B113">
        <f>((TSLA_1_2_year[[#This Row],[Close]]-TSLA_1_2_year[[#This Row],[Open]])/TSLA_1_2_year[[#This Row],[Open]])</f>
        <v>-5.6562075396000772E-3</v>
      </c>
    </row>
    <row r="114" spans="1:2" x14ac:dyDescent="0.2">
      <c r="A114" s="1">
        <v>44903</v>
      </c>
      <c r="B114">
        <f>((TSLA_1_2_year[[#This Row],[Close]]-TSLA_1_2_year[[#This Row],[Open]])/TSLA_1_2_year[[#This Row],[Open]])</f>
        <v>7.2009583136055256E-3</v>
      </c>
    </row>
    <row r="115" spans="1:2" x14ac:dyDescent="0.2">
      <c r="A115" s="1">
        <v>44904</v>
      </c>
      <c r="B115">
        <f>((TSLA_1_2_year[[#This Row],[Close]]-TSLA_1_2_year[[#This Row],[Open]])/TSLA_1_2_year[[#This Row],[Open]])</f>
        <v>2.9970128393238055E-2</v>
      </c>
    </row>
    <row r="116" spans="1:2" x14ac:dyDescent="0.2">
      <c r="A116" s="1">
        <v>44907</v>
      </c>
      <c r="B116">
        <f>((TSLA_1_2_year[[#This Row],[Close]]-TSLA_1_2_year[[#This Row],[Open]])/TSLA_1_2_year[[#This Row],[Open]])</f>
        <v>-4.7018732072047764E-2</v>
      </c>
    </row>
    <row r="117" spans="1:2" x14ac:dyDescent="0.2">
      <c r="A117" s="1">
        <v>44908</v>
      </c>
      <c r="B117">
        <f>((TSLA_1_2_year[[#This Row],[Close]]-TSLA_1_2_year[[#This Row],[Open]])/TSLA_1_2_year[[#This Row],[Open]])</f>
        <v>-7.9601980888716756E-2</v>
      </c>
    </row>
    <row r="118" spans="1:2" x14ac:dyDescent="0.2">
      <c r="A118" s="1">
        <v>44909</v>
      </c>
      <c r="B118">
        <f>((TSLA_1_2_year[[#This Row],[Close]]-TSLA_1_2_year[[#This Row],[Open]])/TSLA_1_2_year[[#This Row],[Open]])</f>
        <v>-1.5384596546310808E-2</v>
      </c>
    </row>
    <row r="119" spans="1:2" x14ac:dyDescent="0.2">
      <c r="A119" s="1">
        <v>44910</v>
      </c>
      <c r="B119">
        <f>((TSLA_1_2_year[[#This Row],[Close]]-TSLA_1_2_year[[#This Row],[Open]])/TSLA_1_2_year[[#This Row],[Open]])</f>
        <v>2.7567752508240975E-2</v>
      </c>
    </row>
    <row r="120" spans="1:2" x14ac:dyDescent="0.2">
      <c r="A120" s="1">
        <v>44911</v>
      </c>
      <c r="B120">
        <f>((TSLA_1_2_year[[#This Row],[Close]]-TSLA_1_2_year[[#This Row],[Open]])/TSLA_1_2_year[[#This Row],[Open]])</f>
        <v>-5.8945145696223597E-2</v>
      </c>
    </row>
    <row r="121" spans="1:2" x14ac:dyDescent="0.2">
      <c r="A121" s="1">
        <v>44914</v>
      </c>
      <c r="B121">
        <f>((TSLA_1_2_year[[#This Row],[Close]]-TSLA_1_2_year[[#This Row],[Open]])/TSLA_1_2_year[[#This Row],[Open]])</f>
        <v>-2.6818214285714358E-2</v>
      </c>
    </row>
    <row r="122" spans="1:2" x14ac:dyDescent="0.2">
      <c r="A122" s="1">
        <v>44915</v>
      </c>
      <c r="B122">
        <f>((TSLA_1_2_year[[#This Row],[Close]]-TSLA_1_2_year[[#This Row],[Open]])/TSLA_1_2_year[[#This Row],[Open]])</f>
        <v>-5.6487503119051631E-2</v>
      </c>
    </row>
    <row r="123" spans="1:2" x14ac:dyDescent="0.2">
      <c r="A123" s="1">
        <v>44916</v>
      </c>
      <c r="B123">
        <f>((TSLA_1_2_year[[#This Row],[Close]]-TSLA_1_2_year[[#This Row],[Open]])/TSLA_1_2_year[[#This Row],[Open]])</f>
        <v>-1.2702662916683372E-2</v>
      </c>
    </row>
    <row r="124" spans="1:2" x14ac:dyDescent="0.2">
      <c r="A124" s="1">
        <v>44917</v>
      </c>
      <c r="B124">
        <f>((TSLA_1_2_year[[#This Row],[Close]]-TSLA_1_2_year[[#This Row],[Open]])/TSLA_1_2_year[[#This Row],[Open]])</f>
        <v>-7.8308838235294123E-2</v>
      </c>
    </row>
    <row r="125" spans="1:2" x14ac:dyDescent="0.2">
      <c r="A125" s="1">
        <v>44918</v>
      </c>
      <c r="B125">
        <f>((TSLA_1_2_year[[#This Row],[Close]]-TSLA_1_2_year[[#This Row],[Open]])/TSLA_1_2_year[[#This Row],[Open]])</f>
        <v>-2.5480738494561849E-2</v>
      </c>
    </row>
    <row r="126" spans="1:2" x14ac:dyDescent="0.2">
      <c r="A126" s="1">
        <v>44922</v>
      </c>
      <c r="B126">
        <f>((TSLA_1_2_year[[#This Row],[Close]]-TSLA_1_2_year[[#This Row],[Open]])/TSLA_1_2_year[[#This Row],[Open]])</f>
        <v>-7.1489378723404259E-2</v>
      </c>
    </row>
    <row r="127" spans="1:2" x14ac:dyDescent="0.2">
      <c r="A127" s="1">
        <v>44923</v>
      </c>
      <c r="B127">
        <f>((TSLA_1_2_year[[#This Row],[Close]]-TSLA_1_2_year[[#This Row],[Open]])/TSLA_1_2_year[[#This Row],[Open]])</f>
        <v>2.1386506957616774E-2</v>
      </c>
    </row>
    <row r="128" spans="1:2" x14ac:dyDescent="0.2">
      <c r="A128" s="1">
        <v>44924</v>
      </c>
      <c r="B128">
        <f>((TSLA_1_2_year[[#This Row],[Close]]-TSLA_1_2_year[[#This Row],[Open]])/TSLA_1_2_year[[#This Row],[Open]])</f>
        <v>1.1878071367040962E-2</v>
      </c>
    </row>
    <row r="129" spans="1:2" x14ac:dyDescent="0.2">
      <c r="A129" s="1">
        <v>44925</v>
      </c>
      <c r="B129">
        <f>((TSLA_1_2_year[[#This Row],[Close]]-TSLA_1_2_year[[#This Row],[Open]])/TSLA_1_2_year[[#This Row],[Open]])</f>
        <v>2.6927912303324281E-2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A C A g A j Q o 1 V g / 6 S T 2 n A A A A 9 w A A A B I A A A B D b 2 5 m a W c v U G F j a 2 F n Z S 5 4 b W y F j 0 0 K w j A Y R K 9 S s m / + B C 3 l a w q 6 c G N B E M R t i L E N t q k 0 q e n d X H g k r 2 B B q + 5 c z v A G 3 j x u d 8 i H p o 6 u u n O m t R l i m K J I W 9 U e j S 0 z 1 P t T n K B c w F a q s y x 1 N M L W p Y M z G a q 8 v 6 S E h B B w m O G 2 K w m n l J F D s d m p S j c y N t Z 5 a Z V G n 9 X x / w o J 2 L 9 k B M e M c T x P 2 A J z I F M L h b F f g o / C m A L 5 K W H V 1 7 7 v t N A 2 X i + B T B H I + 4 R 4 A l B L A w Q U A A A I C A C N C j V W K V H 4 c W M B A A C H C A A A E w A A A E Z v c m 1 1 b G F z L 1 N l Y 3 R p b 2 4 x L m 3 t k k F r w k A Q h e + C / 2 F Y L x H S B E t p o a U H S S g W R F s S e y k 9 r M n U p G 5 2 Z X e T I u J / 7 8 T Y S i E e P Q i e d u e 9 5 c 1 b + A w m N l c S o u Y c P H Q 7 3 Y 7 J u M Y U e i y O x k M Y 3 F / D G r l m 8 A g C b Q c g U q V O k M b A V F 6 o k r J A a Z 2 n X K A X K G l p M A 7 z Z w a 1 8 b n A p c F 8 j s Y o q S o / R L O 0 a u X / i / Y S U 7 G + C + 8 h i r z I L W o K Z y 5 z I V C i L K S h 8 c 6 F 1 1 J Z j O x a 1 L s P g z d R E j / 6 L j X r s R e t C j J S y J C n V K B u H f M 5 v d o 7 o 0 Z 3 m k / Q z r 0 + F C J K u O C 6 X m Z 1 + Z c Y Z F w u K D D Z V Q G 7 X u E h N N Z c m k + l i 6 Z o T K Z x W l q 4 s N m w k F u k W 5 0 A K d 2 3 p L L p C u W v K M t i j n o n j / J F 1 i K P 1 X e L G g h l s E U f p l 9 w z H u r C 9 f G s 7 S 3 N 1 7 d f E s G Q 3 k 1 i 1 i / k 8 u j v 2 + B J M T k B H x Q 6 g W N c 0 d j o q o T o E G p F z T O H Y 1 p Y k + A B q V e 0 D g v N H 4 A U E s D B B Q A A A g I A I 0 K N V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j Q o 1 V g / 6 S T 2 n A A A A 9 w A A A B I A A A A A A A A A A A A A A K Q B A A A A A E N v b m Z p Z y 9 Q Y W N r Y W d l L n h t b F B L A Q I U A x Q A A A g I A I 0 K N V Y p U f h x Y w E A A I c I A A A T A A A A A A A A A A A A A A C k A d c A A A B G b 3 J t d W x h c y 9 T Z W N 0 a W 9 u M S 5 t U E s B A h Q D F A A A C A g A j Q o 1 V g / K 6 a u k A A A A 6 Q A A A B M A A A A A A A A A A A A A A K Q B a w I A A F t D b 2 5 0 Z W 5 0 X 1 R 5 c G V z X S 5 4 b W x Q S w U G A A A A A A M A A w D C A A A A Q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C s A A A A A A A D u K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U U 0 x B J T I w M S U z Q T I l M j B 5 Z W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F N M Q V 8 x X z J f e W V h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B U M j M 6 M T k 6 M z k u M j g 5 N D A 2 M F o i I C 8 + P E V u d H J 5 I F R 5 c G U 9 I k Z p b G x D b 2 x 1 b W 5 U e X B l c y I g V m F s d W U 9 I n N D U V V G Q l F V R k F 3 P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0 x B I D E 6 M i B 5 Z W F y L 0 F 1 d G 9 S Z W 1 v d m V k Q 2 9 s d W 1 u c z E u e 0 R h d G U s M H 0 m c X V v d D s s J n F 1 b 3 Q 7 U 2 V j d G l v b j E v V F N M Q S A x O j I g e W V h c i 9 B d X R v U m V t b 3 Z l Z E N v b H V t b n M x L n t P c G V u L D F 9 J n F 1 b 3 Q 7 L C Z x d W 9 0 O 1 N l Y 3 R p b 2 4 x L 1 R T T E E g M T o y I H l l Y X I v Q X V 0 b 1 J l b W 9 2 Z W R D b 2 x 1 b W 5 z M S 5 7 S G l n a C w y f S Z x d W 9 0 O y w m c X V v d D t T Z W N 0 a W 9 u M S 9 U U 0 x B I D E 6 M i B 5 Z W F y L 0 F 1 d G 9 S Z W 1 v d m V k Q 2 9 s d W 1 u c z E u e 0 x v d y w z f S Z x d W 9 0 O y w m c X V v d D t T Z W N 0 a W 9 u M S 9 U U 0 x B I D E 6 M i B 5 Z W F y L 0 F 1 d G 9 S Z W 1 v d m V k Q 2 9 s d W 1 u c z E u e 0 N s b 3 N l L D R 9 J n F 1 b 3 Q 7 L C Z x d W 9 0 O 1 N l Y 3 R p b 2 4 x L 1 R T T E E g M T o y I H l l Y X I v Q X V 0 b 1 J l b W 9 2 Z W R D b 2 x 1 b W 5 z M S 5 7 Q W R q I E N s b 3 N l L D V 9 J n F 1 b 3 Q 7 L C Z x d W 9 0 O 1 N l Y 3 R p b 2 4 x L 1 R T T E E g M T o y I H l l Y X I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T T E E g M T o y I H l l Y X I v Q X V 0 b 1 J l b W 9 2 Z W R D b 2 x 1 b W 5 z M S 5 7 R G F 0 Z S w w f S Z x d W 9 0 O y w m c X V v d D t T Z W N 0 a W 9 u M S 9 U U 0 x B I D E 6 M i B 5 Z W F y L 0 F 1 d G 9 S Z W 1 v d m V k Q 2 9 s d W 1 u c z E u e 0 9 w Z W 4 s M X 0 m c X V v d D s s J n F 1 b 3 Q 7 U 2 V j d G l v b j E v V F N M Q S A x O j I g e W V h c i 9 B d X R v U m V t b 3 Z l Z E N v b H V t b n M x L n t I a W d o L D J 9 J n F 1 b 3 Q 7 L C Z x d W 9 0 O 1 N l Y 3 R p b 2 4 x L 1 R T T E E g M T o y I H l l Y X I v Q X V 0 b 1 J l b W 9 2 Z W R D b 2 x 1 b W 5 z M S 5 7 T G 9 3 L D N 9 J n F 1 b 3 Q 7 L C Z x d W 9 0 O 1 N l Y 3 R p b 2 4 x L 1 R T T E E g M T o y I H l l Y X I v Q X V 0 b 1 J l b W 9 2 Z W R D b 2 x 1 b W 5 z M S 5 7 Q 2 x v c 2 U s N H 0 m c X V v d D s s J n F 1 b 3 Q 7 U 2 V j d G l v b j E v V F N M Q S A x O j I g e W V h c i 9 B d X R v U m V t b 3 Z l Z E N v b H V t b n M x L n t B Z G o g Q 2 x v c 2 U s N X 0 m c X V v d D s s J n F 1 b 3 Q 7 U 2 V j d G l v b j E v V F N M Q S A x O j I g e W V h c i 9 B d X R v U m V t b 3 Z l Z E N v b H V t b n M x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T T E E l M j A x J T N B M i U y M H l l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M Q S U y M D E l M 0 E y J T I w e W V h c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0 x B J T I w M S U z Q T I l M j B 5 Z W F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M Q S U y M E R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T T E F f R G V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w V D I z O j E 5 O j U 4 L j E 0 M T c 4 O T B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N M Q S B E Z W M v Q X V 0 b 1 J l b W 9 2 Z W R D b 2 x 1 b W 5 z M S 5 7 R G F 0 Z S w w f S Z x d W 9 0 O y w m c X V v d D t T Z W N 0 a W 9 u M S 9 U U 0 x B I E R l Y y 9 B d X R v U m V t b 3 Z l Z E N v b H V t b n M x L n t P c G V u L D F 9 J n F 1 b 3 Q 7 L C Z x d W 9 0 O 1 N l Y 3 R p b 2 4 x L 1 R T T E E g R G V j L 0 F 1 d G 9 S Z W 1 v d m V k Q 2 9 s d W 1 u c z E u e 0 h p Z 2 g s M n 0 m c X V v d D s s J n F 1 b 3 Q 7 U 2 V j d G l v b j E v V F N M Q S B E Z W M v Q X V 0 b 1 J l b W 9 2 Z W R D b 2 x 1 b W 5 z M S 5 7 T G 9 3 L D N 9 J n F 1 b 3 Q 7 L C Z x d W 9 0 O 1 N l Y 3 R p b 2 4 x L 1 R T T E E g R G V j L 0 F 1 d G 9 S Z W 1 v d m V k Q 2 9 s d W 1 u c z E u e 0 N s b 3 N l L D R 9 J n F 1 b 3 Q 7 L C Z x d W 9 0 O 1 N l Y 3 R p b 2 4 x L 1 R T T E E g R G V j L 0 F 1 d G 9 S Z W 1 v d m V k Q 2 9 s d W 1 u c z E u e 0 F k a i B D b G 9 z Z S w 1 f S Z x d W 9 0 O y w m c X V v d D t T Z W N 0 a W 9 u M S 9 U U 0 x B I E R l Y y 9 B d X R v U m V t b 3 Z l Z E N v b H V t b n M x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F N M Q S B E Z W M v Q X V 0 b 1 J l b W 9 2 Z W R D b 2 x 1 b W 5 z M S 5 7 R G F 0 Z S w w f S Z x d W 9 0 O y w m c X V v d D t T Z W N 0 a W 9 u M S 9 U U 0 x B I E R l Y y 9 B d X R v U m V t b 3 Z l Z E N v b H V t b n M x L n t P c G V u L D F 9 J n F 1 b 3 Q 7 L C Z x d W 9 0 O 1 N l Y 3 R p b 2 4 x L 1 R T T E E g R G V j L 0 F 1 d G 9 S Z W 1 v d m V k Q 2 9 s d W 1 u c z E u e 0 h p Z 2 g s M n 0 m c X V v d D s s J n F 1 b 3 Q 7 U 2 V j d G l v b j E v V F N M Q S B E Z W M v Q X V 0 b 1 J l b W 9 2 Z W R D b 2 x 1 b W 5 z M S 5 7 T G 9 3 L D N 9 J n F 1 b 3 Q 7 L C Z x d W 9 0 O 1 N l Y 3 R p b 2 4 x L 1 R T T E E g R G V j L 0 F 1 d G 9 S Z W 1 v d m V k Q 2 9 s d W 1 u c z E u e 0 N s b 3 N l L D R 9 J n F 1 b 3 Q 7 L C Z x d W 9 0 O 1 N l Y 3 R p b 2 4 x L 1 R T T E E g R G V j L 0 F 1 d G 9 S Z W 1 v d m V k Q 2 9 s d W 1 u c z E u e 0 F k a i B D b G 9 z Z S w 1 f S Z x d W 9 0 O y w m c X V v d D t T Z W N 0 a W 9 u M S 9 U U 0 x B I E R l Y y 9 B d X R v U m V t b 3 Z l Z E N v b H V t b n M x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T T E E l M j B E Z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M Q S U y M E R l Y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0 x B J T I w R G V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M Q S U y M E 5 v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T T E F f T m 9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w V D I z O j I w O j E y L j A 1 N D M 0 N D B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N M Q S B O b 3 Y v Q X V 0 b 1 J l b W 9 2 Z W R D b 2 x 1 b W 5 z M S 5 7 R G F 0 Z S w w f S Z x d W 9 0 O y w m c X V v d D t T Z W N 0 a W 9 u M S 9 U U 0 x B I E 5 v d i 9 B d X R v U m V t b 3 Z l Z E N v b H V t b n M x L n t P c G V u L D F 9 J n F 1 b 3 Q 7 L C Z x d W 9 0 O 1 N l Y 3 R p b 2 4 x L 1 R T T E E g T m 9 2 L 0 F 1 d G 9 S Z W 1 v d m V k Q 2 9 s d W 1 u c z E u e 0 h p Z 2 g s M n 0 m c X V v d D s s J n F 1 b 3 Q 7 U 2 V j d G l v b j E v V F N M Q S B O b 3 Y v Q X V 0 b 1 J l b W 9 2 Z W R D b 2 x 1 b W 5 z M S 5 7 T G 9 3 L D N 9 J n F 1 b 3 Q 7 L C Z x d W 9 0 O 1 N l Y 3 R p b 2 4 x L 1 R T T E E g T m 9 2 L 0 F 1 d G 9 S Z W 1 v d m V k Q 2 9 s d W 1 u c z E u e 0 N s b 3 N l L D R 9 J n F 1 b 3 Q 7 L C Z x d W 9 0 O 1 N l Y 3 R p b 2 4 x L 1 R T T E E g T m 9 2 L 0 F 1 d G 9 S Z W 1 v d m V k Q 2 9 s d W 1 u c z E u e 0 F k a i B D b G 9 z Z S w 1 f S Z x d W 9 0 O y w m c X V v d D t T Z W N 0 a W 9 u M S 9 U U 0 x B I E 5 v d i 9 B d X R v U m V t b 3 Z l Z E N v b H V t b n M x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F N M Q S B O b 3 Y v Q X V 0 b 1 J l b W 9 2 Z W R D b 2 x 1 b W 5 z M S 5 7 R G F 0 Z S w w f S Z x d W 9 0 O y w m c X V v d D t T Z W N 0 a W 9 u M S 9 U U 0 x B I E 5 v d i 9 B d X R v U m V t b 3 Z l Z E N v b H V t b n M x L n t P c G V u L D F 9 J n F 1 b 3 Q 7 L C Z x d W 9 0 O 1 N l Y 3 R p b 2 4 x L 1 R T T E E g T m 9 2 L 0 F 1 d G 9 S Z W 1 v d m V k Q 2 9 s d W 1 u c z E u e 0 h p Z 2 g s M n 0 m c X V v d D s s J n F 1 b 3 Q 7 U 2 V j d G l v b j E v V F N M Q S B O b 3 Y v Q X V 0 b 1 J l b W 9 2 Z W R D b 2 x 1 b W 5 z M S 5 7 T G 9 3 L D N 9 J n F 1 b 3 Q 7 L C Z x d W 9 0 O 1 N l Y 3 R p b 2 4 x L 1 R T T E E g T m 9 2 L 0 F 1 d G 9 S Z W 1 v d m V k Q 2 9 s d W 1 u c z E u e 0 N s b 3 N l L D R 9 J n F 1 b 3 Q 7 L C Z x d W 9 0 O 1 N l Y 3 R p b 2 4 x L 1 R T T E E g T m 9 2 L 0 F 1 d G 9 S Z W 1 v d m V k Q 2 9 s d W 1 u c z E u e 0 F k a i B D b G 9 z Z S w 1 f S Z x d W 9 0 O y w m c X V v d D t T Z W N 0 a W 9 u M S 9 U U 0 x B I E 5 v d i 9 B d X R v U m V t b 3 Z l Z E N v b H V t b n M x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T T E E l M j B O b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M Q S U y M E 5 v d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0 x B J T I w T m 9 2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M Q S U y M E 9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T T E F f T 2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w V D I z O j I w O j I 3 L j Q 2 M D g 2 N D B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N M Q S B P Y 3 Q v Q X V 0 b 1 J l b W 9 2 Z W R D b 2 x 1 b W 5 z M S 5 7 R G F 0 Z S w w f S Z x d W 9 0 O y w m c X V v d D t T Z W N 0 a W 9 u M S 9 U U 0 x B I E 9 j d C 9 B d X R v U m V t b 3 Z l Z E N v b H V t b n M x L n t P c G V u L D F 9 J n F 1 b 3 Q 7 L C Z x d W 9 0 O 1 N l Y 3 R p b 2 4 x L 1 R T T E E g T 2 N 0 L 0 F 1 d G 9 S Z W 1 v d m V k Q 2 9 s d W 1 u c z E u e 0 h p Z 2 g s M n 0 m c X V v d D s s J n F 1 b 3 Q 7 U 2 V j d G l v b j E v V F N M Q S B P Y 3 Q v Q X V 0 b 1 J l b W 9 2 Z W R D b 2 x 1 b W 5 z M S 5 7 T G 9 3 L D N 9 J n F 1 b 3 Q 7 L C Z x d W 9 0 O 1 N l Y 3 R p b 2 4 x L 1 R T T E E g T 2 N 0 L 0 F 1 d G 9 S Z W 1 v d m V k Q 2 9 s d W 1 u c z E u e 0 N s b 3 N l L D R 9 J n F 1 b 3 Q 7 L C Z x d W 9 0 O 1 N l Y 3 R p b 2 4 x L 1 R T T E E g T 2 N 0 L 0 F 1 d G 9 S Z W 1 v d m V k Q 2 9 s d W 1 u c z E u e 0 F k a i B D b G 9 z Z S w 1 f S Z x d W 9 0 O y w m c X V v d D t T Z W N 0 a W 9 u M S 9 U U 0 x B I E 9 j d C 9 B d X R v U m V t b 3 Z l Z E N v b H V t b n M x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F N M Q S B P Y 3 Q v Q X V 0 b 1 J l b W 9 2 Z W R D b 2 x 1 b W 5 z M S 5 7 R G F 0 Z S w w f S Z x d W 9 0 O y w m c X V v d D t T Z W N 0 a W 9 u M S 9 U U 0 x B I E 9 j d C 9 B d X R v U m V t b 3 Z l Z E N v b H V t b n M x L n t P c G V u L D F 9 J n F 1 b 3 Q 7 L C Z x d W 9 0 O 1 N l Y 3 R p b 2 4 x L 1 R T T E E g T 2 N 0 L 0 F 1 d G 9 S Z W 1 v d m V k Q 2 9 s d W 1 u c z E u e 0 h p Z 2 g s M n 0 m c X V v d D s s J n F 1 b 3 Q 7 U 2 V j d G l v b j E v V F N M Q S B P Y 3 Q v Q X V 0 b 1 J l b W 9 2 Z W R D b 2 x 1 b W 5 z M S 5 7 T G 9 3 L D N 9 J n F 1 b 3 Q 7 L C Z x d W 9 0 O 1 N l Y 3 R p b 2 4 x L 1 R T T E E g T 2 N 0 L 0 F 1 d G 9 S Z W 1 v d m V k Q 2 9 s d W 1 u c z E u e 0 N s b 3 N l L D R 9 J n F 1 b 3 Q 7 L C Z x d W 9 0 O 1 N l Y 3 R p b 2 4 x L 1 R T T E E g T 2 N 0 L 0 F 1 d G 9 S Z W 1 v d m V k Q 2 9 s d W 1 u c z E u e 0 F k a i B D b G 9 z Z S w 1 f S Z x d W 9 0 O y w m c X V v d D t T Z W N 0 a W 9 u M S 9 U U 0 x B I E 9 j d C 9 B d X R v U m V t b 3 Z l Z E N v b H V t b n M x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T T E E l M j B P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M Q S U y M E 9 j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0 x B J T I w T 2 N 0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I 6 O n / O n s 6 E Q w D Q Y J K o Z I h v c N A Q E B B Q A E g g I A H n e A H u A X n f p R P c W Q k T / I g U / S M k b D K 7 m m 4 X h w O x C I j k g 7 S T 5 E k l T 6 k z h T E g 3 f / Z 8 n m j T j r 6 c F n v E V Z 0 / W 6 / u R s o o p i v O Z E U y r Y t 6 r 8 j J 8 f S P P e o q t x e d g R / G T E B X e 0 D u o O i Z d L r / d s z D u 5 j L y P 4 b 1 X z j W e h Z L Z 1 6 f R f f 6 U G h j x 1 n j V / 7 5 i K H 6 j Q J o Z X 6 j T C J x 1 R K K V g 1 2 d U O 8 z / L F s 9 0 W 9 A i t x H T f k b l M r D Q y M f u n Z 9 w q e P q t G p l L e V k e q T J g w J P h k r N 7 O a q c D u V D o z W t B l F + 1 b r K 5 + P x p t 2 o C E n a 8 I g 7 H G T / F q b 5 E C 0 c G 6 E q j 3 x T x x A 2 A F c V a / J f H S J n I Q j Y i D z f U V 3 Z 9 j 2 d y P k y N P U K p q d m c Q z w K J L I A C T A P a I c i I I X w r k l c 1 o B k r w y n 0 c H 0 2 l B U m B P k R q 3 T 8 3 d r 3 R G R 7 x a 2 z X w s v N m R B M 7 8 g O d Q L 6 b F P s 5 S 6 A 1 7 I t R w C U R I F S 3 w a z J 2 Q a V 7 D g e 7 k 2 7 b o d 8 i L A G e 0 N A E c k C e M B x e H 3 w O a 9 p v u l U i n s / N V m 3 W q D n + + D E 9 + w q k 5 C y e m Q x + f Q J Q s A o m / y W 5 Y p E Y 3 q Y L K q v l z I Q X O P p 9 2 K D j b 4 k K Z f E C c 1 3 5 k y J 2 0 y h d D 4 d t t v q X i S 4 5 y v H G A v e I Z z T e 0 c L T l Z 1 o J R N t Q Z 3 a Y T z C c 4 v q n 6 y y T x 1 u R V x 8 H f g k e T 3 I o k j y s R T k p n Y M x s 2 x R B i h k g w f A Y J K o Z I h v c N A Q c B M B 0 G C W C G S A F l A w Q B K g Q Q z 4 U n 9 3 b v H y i l b m s L q l R l L I B Q 5 W N H W 6 p W j h Y s B L B F / T D E D P V 2 A h 2 t 6 O P V 7 n 5 9 i G v 3 L 3 W + z z h g / B G r w m m X 4 j b g k J U X C v F / O g Q P D U + O i C z f e L M W s + + 5 b t F m n 5 A n E t 6 B O P f + 0 U U = < / D a t a M a s h u p > 
</file>

<file path=customXml/itemProps1.xml><?xml version="1.0" encoding="utf-8"?>
<ds:datastoreItem xmlns:ds="http://schemas.openxmlformats.org/officeDocument/2006/customXml" ds:itemID="{BE5E8725-C69F-7A44-B6CF-74726B6F0B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TSLA 6 months</vt:lpstr>
      <vt:lpstr>TSLA Dec</vt:lpstr>
      <vt:lpstr>TSLA Nov</vt:lpstr>
      <vt:lpstr>TSLA Oct</vt:lpstr>
      <vt:lpstr>WS1</vt:lpstr>
      <vt:lpstr>Pivot 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2023-01-20T23:18:41Z</dcterms:created>
  <dcterms:modified xsi:type="dcterms:W3CDTF">2023-01-21T18:52:40Z</dcterms:modified>
</cp:coreProperties>
</file>