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210E2F7B-9B08-4357-BB29-1AB00A78A5DA}" xr6:coauthVersionLast="47" xr6:coauthVersionMax="47" xr10:uidLastSave="{00000000-0000-0000-0000-000000000000}"/>
  <bookViews>
    <workbookView xWindow="16710" yWindow="2700" windowWidth="20800" windowHeight="17590" tabRatio="763" activeTab="2" xr2:uid="{00000000-000D-0000-FFFF-FFFF00000000}"/>
  </bookViews>
  <sheets>
    <sheet name="models" sheetId="9" r:id="rId1"/>
    <sheet name="setups" sheetId="12" r:id="rId2"/>
    <sheet name="5g" sheetId="27" r:id="rId3"/>
    <sheet name="summary" sheetId="24" r:id="rId4"/>
    <sheet name="bm20-base11-A" sheetId="14" r:id="rId5"/>
    <sheet name="bm20-base11-A1" sheetId="19" r:id="rId6"/>
    <sheet name="bm20-base11-C" sheetId="21" r:id="rId7"/>
    <sheet name="bm20-base11-D" sheetId="23" r:id="rId8"/>
    <sheet name="bm20-base11-J" sheetId="20" r:id="rId9"/>
    <sheet name="bm20-base11-K" sheetId="22" r:id="rId10"/>
    <sheet name="bm20-base11-L" sheetId="25" r:id="rId11"/>
    <sheet name="bm-20-A" sheetId="11" r:id="rId12"/>
    <sheet name="ajax-rx7900xtx" sheetId="7" r:id="rId13"/>
    <sheet name="compliance-hotline" sheetId="10" r:id="rId14"/>
    <sheet name="compliance-hotlineOLD" sheetId="8" r:id="rId15"/>
  </sheets>
  <definedNames>
    <definedName name="_xlnm._FilterDatabase" localSheetId="2" hidden="1">'5g'!$A$1:$S$13</definedName>
    <definedName name="_xlnm._FilterDatabase" localSheetId="11" hidden="1">'bm-20-A'!$A$1:$S$17</definedName>
    <definedName name="_xlnm._FilterDatabase" localSheetId="4" hidden="1">'bm20-base11-A'!$A$1:$S$13</definedName>
    <definedName name="_xlnm._FilterDatabase" localSheetId="5" hidden="1">'bm20-base11-A1'!$A$1:$S$13</definedName>
    <definedName name="_xlnm._FilterDatabase" localSheetId="6" hidden="1">'bm20-base11-C'!$A$1:$S$13</definedName>
    <definedName name="_xlnm._FilterDatabase" localSheetId="7" hidden="1">'bm20-base11-D'!$A$1:$S$13</definedName>
    <definedName name="_xlnm._FilterDatabase" localSheetId="8" hidden="1">'bm20-base11-J'!$A$1:$S$13</definedName>
    <definedName name="_xlnm._FilterDatabase" localSheetId="9" hidden="1">'bm20-base11-K'!$A$1:$S$13</definedName>
    <definedName name="_xlnm._FilterDatabase" localSheetId="10" hidden="1">'bm20-base11-L'!$A$1:$S$13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27" l="1"/>
  <c r="E9" i="24"/>
  <c r="J37" i="25"/>
  <c r="J25" i="25"/>
  <c r="J13" i="25"/>
  <c r="E4" i="24"/>
  <c r="E5" i="24"/>
  <c r="E6" i="24"/>
  <c r="E7" i="24"/>
  <c r="E8" i="24"/>
  <c r="E3" i="24"/>
  <c r="J25" i="23"/>
  <c r="J37" i="23"/>
  <c r="J37" i="22"/>
  <c r="J25" i="22"/>
  <c r="J13" i="22"/>
  <c r="J13" i="21"/>
  <c r="J37" i="21"/>
  <c r="J25" i="21"/>
  <c r="J25" i="19"/>
  <c r="J25" i="20"/>
  <c r="J37" i="20"/>
  <c r="J13" i="20"/>
  <c r="J37" i="14"/>
  <c r="J25" i="14"/>
  <c r="J13" i="14"/>
  <c r="J13" i="19"/>
  <c r="B9" i="24" a="1"/>
  <c r="C9" i="24" a="1"/>
  <c r="D9" i="24" a="1"/>
  <c r="D7" i="24" a="1"/>
  <c r="C8" i="24" a="1"/>
  <c r="B8" i="24" a="1"/>
  <c r="D8" i="24" a="1"/>
  <c r="B5" i="24" a="1"/>
  <c r="C5" i="24" a="1"/>
  <c r="D5" i="24" a="1"/>
  <c r="D3" i="24" a="1"/>
  <c r="C4" i="24" a="1"/>
  <c r="C3" i="24" a="1"/>
  <c r="B3" i="24" a="1"/>
  <c r="B4" i="24" a="1"/>
  <c r="D4" i="24" a="1"/>
  <c r="D6" i="24" a="1"/>
  <c r="C6" i="24" a="1"/>
  <c r="C7" i="24" a="1"/>
  <c r="B6" i="24" a="1"/>
  <c r="B7" i="24" a="1"/>
  <c r="D9" i="24" l="1"/>
  <c r="C9" i="24"/>
  <c r="B9" i="24"/>
  <c r="D8" i="24"/>
  <c r="C8" i="24"/>
  <c r="B8" i="24"/>
  <c r="D7" i="24"/>
  <c r="C7" i="24"/>
  <c r="B7" i="24"/>
  <c r="D6" i="24"/>
  <c r="C6" i="24"/>
  <c r="B6" i="24"/>
  <c r="C5" i="24"/>
  <c r="D5" i="24"/>
  <c r="B5" i="24"/>
  <c r="C4" i="24"/>
  <c r="D4" i="24"/>
  <c r="B4" i="24"/>
  <c r="D3" i="24"/>
  <c r="C3" i="24"/>
  <c r="B3" i="24"/>
  <c r="J6"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<sst xmlns="http://schemas.openxmlformats.org/spreadsheetml/2006/main" count="4374" uniqueCount="594">
  <si>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</si>
  <si>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</si>
  <si>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</si>
  <si>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</si>
  <si>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</si>
  <si>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</si>
  <si>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</si>
  <si>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</si>
  <si>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</si>
  <si>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</si>
  <si>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</si>
  <si>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</si>
  <si>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</si>
  <si>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</si>
  <si>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</si>
  <si>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</si>
  <si>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</si>
  <si>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</si>
  <si>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</si>
  <si>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</si>
  <si>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</si>
  <si>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</si>
  <si>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</si>
  <si>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</si>
  <si>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</si>
  <si>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</si>
  <si>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</si>
  <si>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</si>
  <si>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</si>
  <si>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</si>
  <si>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</si>
  <si>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</si>
  <si>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</si>
  <si>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</si>
  <si>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</si>
  <si>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</si>
  <si>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</si>
  <si>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</si>
  <si>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</si>
  <si>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</si>
  <si>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</si>
  <si>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</si>
  <si>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</si>
  <si>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</si>
  <si>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</si>
  <si>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</si>
  <si>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</si>
  <si>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</si>
  <si>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</si>
  <si>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</si>
  <si>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</si>
  <si>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</si>
  <si>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</si>
  <si>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</si>
  <si>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</si>
  <si>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</si>
  <si>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</si>
  <si>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</si>
  <si>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</si>
  <si>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</si>
  <si>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</si>
  <si>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</si>
  <si>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</si>
  <si>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</si>
  <si>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</si>
  <si>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</si>
  <si>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</si>
  <si>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</si>
  <si>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</si>
  <si>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</si>
  <si>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</si>
  <si>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</si>
  <si>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</si>
  <si>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</si>
  <si>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</si>
  <si>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</si>
  <si>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</si>
  <si>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</si>
  <si>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</si>
  <si>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</si>
  <si>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</si>
  <si>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</si>
  <si>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</si>
  <si>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</si>
  <si>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</si>
  <si>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</si>
  <si>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</si>
  <si>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</si>
  <si>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</si>
  <si>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</si>
  <si>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</si>
  <si>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</si>
  <si>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</si>
  <si>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</si>
  <si>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</si>
  <si>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</si>
  <si>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</si>
  <si>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</si>
  <si>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</si>
  <si>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</si>
  <si>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</si>
  <si>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</si>
  <si>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</si>
  <si>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</si>
  <si>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</si>
  <si>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</si>
  <si>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</si>
  <si>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</si>
  <si>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</si>
  <si>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</si>
  <si>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</si>
  <si>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</si>
  <si>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</si>
  <si>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</si>
  <si>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</si>
  <si>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</si>
  <si>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</si>
  <si>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</si>
  <si>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</si>
  <si>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</si>
  <si>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</si>
  <si>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</si>
  <si>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</si>
  <si>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</si>
  <si>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</si>
  <si>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</si>
  <si>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</si>
  <si>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</si>
  <si>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</si>
  <si>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</si>
  <si>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</si>
  <si>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</si>
  <si>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</si>
  <si>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</si>
  <si>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</si>
  <si>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</si>
  <si>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</si>
  <si>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</si>
  <si>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</si>
  <si>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</si>
  <si>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</si>
  <si>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</si>
  <si>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</si>
  <si>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</si>
  <si>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</si>
  <si>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</si>
  <si>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</si>
  <si>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</si>
  <si>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</si>
  <si>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</si>
  <si>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</si>
  <si>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</si>
  <si>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</si>
  <si>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</si>
  <si>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</si>
  <si>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</si>
  <si>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</si>
  <si>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</si>
  <si>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</si>
  <si>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</si>
  <si>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</si>
  <si>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</si>
  <si>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</si>
  <si>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</si>
  <si>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</si>
  <si>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</si>
  <si>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</si>
  <si>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</si>
  <si>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</si>
  <si>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</si>
  <si>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</si>
  <si>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</si>
  <si>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</si>
  <si>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</si>
  <si>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</si>
  <si>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</si>
  <si>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</si>
  <si>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</si>
  <si>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</si>
  <si>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</si>
  <si>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</si>
  <si>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</si>
  <si>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</si>
  <si>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</si>
  <si>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</si>
  <si>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</si>
  <si>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</si>
  <si>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</si>
  <si>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</si>
  <si>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</si>
  <si>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</si>
  <si>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</si>
  <si>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</si>
  <si>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</si>
  <si>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</si>
  <si>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</si>
  <si>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</si>
  <si>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</si>
  <si>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</si>
  <si>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</si>
  <si>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</si>
  <si>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</si>
  <si>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</si>
  <si>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</si>
  <si>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</si>
  <si>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</si>
  <si>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</si>
  <si>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</si>
  <si>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</si>
  <si>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</si>
  <si>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</si>
  <si>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</si>
  <si>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</si>
  <si>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</si>
  <si>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</si>
  <si>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</si>
  <si>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</si>
  <si>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</si>
  <si>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</si>
  <si>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</si>
  <si>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</si>
  <si>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</si>
  <si>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</si>
  <si>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</si>
  <si>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</si>
  <si>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</si>
  <si>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</si>
  <si>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</si>
  <si>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</si>
  <si>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</si>
  <si>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</si>
  <si>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</si>
  <si>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</si>
  <si>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</si>
  <si>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</si>
  <si>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</si>
  <si>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</si>
  <si>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</si>
  <si>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</si>
  <si>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</si>
  <si>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</si>
  <si>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</si>
  <si>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</si>
  <si>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</si>
  <si>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</si>
  <si>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</si>
  <si>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</si>
  <si>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</si>
  <si>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</si>
  <si>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</si>
  <si>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</si>
  <si>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</si>
  <si>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</si>
  <si>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</si>
  <si>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</si>
  <si>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</si>
  <si>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</si>
  <si>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</si>
  <si>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</si>
  <si>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</si>
  <si>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</si>
  <si>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</si>
  <si>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</si>
  <si>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</si>
  <si>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</si>
  <si>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</si>
  <si>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</si>
  <si>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</si>
  <si>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</si>
  <si>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</si>
  <si>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</si>
  <si>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</si>
  <si>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</si>
  <si>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</si>
  <si>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</si>
  <si>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</si>
  <si>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</si>
  <si>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</si>
  <si>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</si>
  <si>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</si>
  <si>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</si>
  <si>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</si>
  <si>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</si>
  <si>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</si>
  <si>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</si>
  <si>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</si>
  <si>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</si>
  <si>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</si>
  <si>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</si>
  <si>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</si>
  <si>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</si>
  <si>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</si>
  <si>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</si>
  <si>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</si>
  <si>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</si>
  <si>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</si>
  <si>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</si>
  <si>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</si>
  <si>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</si>
  <si>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</si>
  <si>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</si>
  <si>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</si>
  <si>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</si>
  <si>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</si>
  <si>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</si>
  <si>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</si>
  <si>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</si>
  <si>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</si>
  <si>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</si>
  <si>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</si>
  <si>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</si>
  <si>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</si>
  <si>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</si>
  <si>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</si>
  <si>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</si>
  <si>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</si>
  <si>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</si>
  <si>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</si>
  <si>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</si>
  <si>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</si>
  <si>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</si>
  <si>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</si>
  <si>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</si>
  <si>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</si>
  <si>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</si>
  <si>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</si>
  <si>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</si>
  <si>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</si>
  <si>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</si>
  <si>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</si>
  <si>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</si>
  <si>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</si>
  <si>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</si>
  <si>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</si>
  <si>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</si>
  <si>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</si>
  <si>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</si>
  <si>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</si>
  <si>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</si>
  <si>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</si>
  <si>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</si>
  <si>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</si>
  <si>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</si>
  <si>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</si>
  <si>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</si>
  <si>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</si>
  <si>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</si>
  <si>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</si>
  <si>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</si>
  <si>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</si>
  <si>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</si>
  <si>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</si>
  <si>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</si>
  <si>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</si>
  <si>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</si>
  <si>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</si>
  <si>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</si>
  <si>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</si>
  <si>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</si>
  <si>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</si>
  <si>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</si>
  <si>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</si>
  <si>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</si>
  <si>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</si>
  <si>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</si>
  <si>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</si>
  <si>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</si>
  <si>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</si>
  <si>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</si>
  <si>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</si>
  <si>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</si>
  <si>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</si>
  <si>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</si>
  <si>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</si>
  <si>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</si>
  <si>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</si>
  <si>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</si>
  <si>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</si>
  <si>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</si>
  <si>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</si>
  <si>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</si>
  <si>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</si>
  <si>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</si>
  <si>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</si>
  <si>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</si>
  <si>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</si>
  <si>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</si>
  <si>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</si>
  <si>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</si>
  <si>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</si>
  <si>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</si>
  <si>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</si>
  <si>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</si>
  <si>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</si>
  <si>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</si>
  <si>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</si>
  <si>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</si>
  <si>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</si>
  <si>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</si>
  <si>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</si>
  <si>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ajax,msi3090</t>
  </si>
  <si>
    <t>ajax,radeon7900xtx internal</t>
  </si>
  <si>
    <t xml:space="preserve">    </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</si>
  <si>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</si>
  <si>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</si>
  <si>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</si>
  <si>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</si>
  <si>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</si>
  <si>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</si>
  <si>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</si>
  <si>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</si>
  <si>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</si>
  <si>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</si>
  <si>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</si>
  <si>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</si>
  <si>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</si>
  <si>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</si>
  <si>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</si>
  <si>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</si>
  <si>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</si>
  <si>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</si>
  <si>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</si>
  <si>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</si>
  <si>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</si>
  <si>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</si>
  <si>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</si>
  <si>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</si>
  <si>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</si>
  <si>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</si>
  <si>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</si>
  <si>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</si>
  <si>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</si>
  <si>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</si>
  <si>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</si>
  <si>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</si>
  <si>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</si>
  <si>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</si>
  <si>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</si>
  <si>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</si>
  <si>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</si>
  <si>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</si>
  <si>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</si>
  <si>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</si>
  <si>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</si>
  <si>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</si>
  <si>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</si>
  <si>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</si>
  <si>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</si>
  <si>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</si>
  <si>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</si>
  <si>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</si>
  <si>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</si>
  <si>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</si>
  <si>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</si>
  <si>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</si>
  <si>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</si>
  <si>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</si>
  <si>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</si>
  <si>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</si>
  <si>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</si>
  <si>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</si>
  <si>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</si>
  <si>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</si>
  <si>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</si>
  <si>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</si>
  <si>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</si>
  <si>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</si>
  <si>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</si>
  <si>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</si>
  <si>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</si>
  <si>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</si>
  <si>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</si>
  <si>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</si>
  <si>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</si>
  <si>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</si>
  <si>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</si>
  <si>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</si>
  <si>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</si>
  <si>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</si>
  <si>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</si>
  <si>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</si>
  <si>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</si>
  <si>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</si>
  <si>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</si>
  <si>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</si>
  <si>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</si>
  <si>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</si>
  <si>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</si>
  <si>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</si>
  <si>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</si>
  <si>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</si>
  <si>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</si>
  <si>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</si>
  <si>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</si>
  <si>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</si>
  <si>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</si>
  <si>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</si>
  <si>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</si>
  <si>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</si>
  <si>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</si>
  <si>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</si>
  <si>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</si>
  <si>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</si>
  <si>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</si>
  <si>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</si>
  <si>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</si>
  <si>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</si>
  <si>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</si>
  <si>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</si>
  <si>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</si>
  <si>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</si>
  <si>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</si>
  <si>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</si>
  <si>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</si>
  <si>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</si>
  <si>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</si>
  <si>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</si>
  <si>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</si>
  <si>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</si>
  <si>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ajax,a6000 internal x2,vulkan1</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</si>
  <si>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</si>
  <si>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</si>
  <si>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</si>
  <si>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</si>
  <si>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</si>
  <si>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</si>
  <si>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</si>
  <si>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</si>
  <si>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</si>
  <si>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</si>
  <si>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</si>
  <si>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</si>
  <si>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</si>
  <si>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</si>
  <si>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</si>
  <si>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</si>
  <si>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</si>
  <si>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ares,3090,vulkan1</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</si>
  <si>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</si>
  <si>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</si>
  <si>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</si>
  <si>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</si>
  <si>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</si>
  <si>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</si>
  <si>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</si>
  <si>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</si>
  <si>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</si>
  <si>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</si>
  <si>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</si>
  <si>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</si>
  <si>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</si>
  <si>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ajax,a6000 internal x2,vulkan1,vulkan2</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</si>
  <si>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</si>
  <si>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</si>
  <si>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</si>
  <si>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</si>
  <si>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</si>
  <si>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bm20-base11-A</t>
  </si>
  <si>
    <t>llamacpp</t>
  </si>
  <si>
    <t>llamacpp-fa</t>
  </si>
  <si>
    <t>J13</t>
  </si>
  <si>
    <t>J25</t>
  </si>
  <si>
    <t>J37</t>
  </si>
  <si>
    <t>cell locations</t>
  </si>
  <si>
    <t>bm20-base11-A1</t>
  </si>
  <si>
    <t>bm20-base11-C</t>
  </si>
  <si>
    <t>bm20-base11-D</t>
  </si>
  <si>
    <t>bm20-base11-J</t>
  </si>
  <si>
    <t>bm20-base11-K</t>
  </si>
  <si>
    <t>1%-4% slower than same 2xa6000 on ajax</t>
  </si>
  <si>
    <t>1% faster than using both</t>
  </si>
  <si>
    <t>20%-190% slower than internal</t>
  </si>
  <si>
    <t>ares,a6000 internal x2,vulkan0+vulkan1</t>
  </si>
  <si>
    <t>ajax,radeon7900xtx external</t>
  </si>
  <si>
    <t>L</t>
  </si>
  <si>
    <t>ares,a6000 internal x2,vulkan0+vulkan1, row, mg0</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</si>
  <si>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</si>
  <si>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</si>
  <si>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</si>
  <si>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</si>
  <si>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</si>
  <si>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</si>
  <si>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bm20-base11-L</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</si>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</sst>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9">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49" fontId="2" fillId="0" borderId="0" xfId="0" applyNumberFormat="1" applyFont="1" applyAlignment="1">
      <alignment horizontal="left" wrapText="1"/>
    </xf>
    <xf numFmtId="0" fontId="0" fillId="0" borderId="0" xfId="0" applyFill="1" applyAlignment="1">
      <alignment horizontal="center"/>
    </xf>
  </cellXfs>
  <cellStyles count="2">
    <cellStyle name="Comma" xfId="1" builtinId="3"/>
    <cellStyle name="Normal" xfId="0" builtinId="0"/>
  </cellStyles>
  <dxfs count="41">
    <dxf>
      <font>
        <b/>
        <i val="0"/>
      </font>
    </dxf>
    <dxf>
      <font>
        <b/>
        <i val="0"/>
      </font>
    </dxf>
    <dxf>
      <fill>
        <patternFill>
          <bgColor theme="9" tint="0.79998168889431442"/>
        </patternFill>
      </fill>
    </dxf>
    <dxf>
      <font>
        <color rgb="FF00B05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b/>
        <i val="0"/>
      </font>
    </dxf>
    <dxf>
      <font>
        <b/>
        <i val="0"/>
      </font>
    </dxf>
    <dxf>
      <font>
        <b/>
        <i val="0"/>
      </font>
    </dxf>
    <dxf>
      <font>
        <color rgb="FF00B05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zoomScale="90" zoomScaleNormal="90" workbookViewId="0">
      <selection activeCell="C39" sqref="C39"/>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1:F13"/>
  <sheetViews>
    <sheetView workbookViewId="0">
      <selection activeCell="A12" sqref="A12"/>
    </sheetView>
  </sheetViews>
  <sheetFormatPr defaultRowHeight="14.5" x14ac:dyDescent="0.35"/>
  <cols>
    <col min="2" max="2" width="42.81640625" bestFit="1" customWidth="1"/>
    <col min="6" max="6" width="17.54296875" customWidth="1"/>
  </cols>
  <sheetData>
    <row r="1" spans="1:6" x14ac:dyDescent="0.35">
      <c r="F1" t="s">
        <v>403</v>
      </c>
    </row>
    <row r="2" spans="1:6" x14ac:dyDescent="0.35">
      <c r="A2" t="s">
        <v>398</v>
      </c>
      <c r="B2" t="s">
        <v>401</v>
      </c>
      <c r="F2" t="s">
        <v>482</v>
      </c>
    </row>
    <row r="3" spans="1:6" x14ac:dyDescent="0.35">
      <c r="A3" t="s">
        <v>484</v>
      </c>
      <c r="B3" t="s">
        <v>573</v>
      </c>
    </row>
    <row r="4" spans="1:6" x14ac:dyDescent="0.35">
      <c r="A4" t="s">
        <v>399</v>
      </c>
      <c r="B4" t="s">
        <v>400</v>
      </c>
    </row>
    <row r="5" spans="1:6" x14ac:dyDescent="0.35">
      <c r="A5" t="s">
        <v>483</v>
      </c>
      <c r="B5" t="s">
        <v>519</v>
      </c>
    </row>
    <row r="6" spans="1:6" x14ac:dyDescent="0.35">
      <c r="A6" t="s">
        <v>550</v>
      </c>
      <c r="B6" t="s">
        <v>551</v>
      </c>
    </row>
    <row r="9" spans="1:6" x14ac:dyDescent="0.35">
      <c r="A9" t="s">
        <v>518</v>
      </c>
      <c r="B9" t="s">
        <v>572</v>
      </c>
    </row>
    <row r="10" spans="1:6" x14ac:dyDescent="0.35">
      <c r="A10" t="s">
        <v>536</v>
      </c>
      <c r="B10" t="s">
        <v>537</v>
      </c>
    </row>
    <row r="11" spans="1:6" x14ac:dyDescent="0.35">
      <c r="A11" t="s">
        <v>574</v>
      </c>
      <c r="B11" t="s">
        <v>575</v>
      </c>
    </row>
    <row r="13" spans="1:6" x14ac:dyDescent="0.35">
      <c r="F13"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7"/>
  <sheetViews>
    <sheetView tabSelected="1" zoomScale="80" zoomScaleNormal="80" workbookViewId="0">
      <selection activeCell="J13" sqref="J1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589</v>
      </c>
    </row>
    <row r="3" spans="1:19" x14ac:dyDescent="0.35">
      <c r="A3" t="s">
        <v>436</v>
      </c>
      <c r="B3" s="6" t="s">
        <v>584</v>
      </c>
      <c r="C3" s="7">
        <v>0.7</v>
      </c>
      <c r="D3" s="19">
        <v>800</v>
      </c>
      <c r="E3" s="7" t="s">
        <v>404</v>
      </c>
      <c r="F3" s="6" t="s">
        <v>585</v>
      </c>
      <c r="G3" s="19">
        <v>35</v>
      </c>
      <c r="H3" s="19">
        <v>1496</v>
      </c>
      <c r="I3" s="7">
        <v>7.3</v>
      </c>
      <c r="J3" s="7">
        <v>9.1</v>
      </c>
      <c r="K3" s="7">
        <v>1</v>
      </c>
      <c r="M3" s="7">
        <v>0.7</v>
      </c>
      <c r="N3" s="19">
        <v>2048</v>
      </c>
      <c r="O3" s="19">
        <v>32768</v>
      </c>
      <c r="R3" s="7" t="s">
        <v>438</v>
      </c>
      <c r="S3" t="s">
        <v>586</v>
      </c>
    </row>
    <row r="4" spans="1:19" x14ac:dyDescent="0.35">
      <c r="A4" t="s">
        <v>436</v>
      </c>
      <c r="B4" s="6" t="s">
        <v>437</v>
      </c>
      <c r="C4" s="7">
        <v>0.7</v>
      </c>
      <c r="D4" s="19">
        <v>800</v>
      </c>
      <c r="E4" s="7" t="s">
        <v>404</v>
      </c>
      <c r="F4" s="6" t="s">
        <v>585</v>
      </c>
      <c r="G4" s="19">
        <v>35</v>
      </c>
      <c r="H4" s="19">
        <v>1592</v>
      </c>
      <c r="I4" s="7">
        <v>8.5</v>
      </c>
      <c r="J4" s="7">
        <v>14.6</v>
      </c>
      <c r="K4" s="7">
        <v>3</v>
      </c>
      <c r="M4" s="7">
        <v>2.2999999999999998</v>
      </c>
      <c r="N4" s="19">
        <v>2048</v>
      </c>
      <c r="O4" s="19">
        <v>131072</v>
      </c>
      <c r="R4" s="7" t="s">
        <v>438</v>
      </c>
      <c r="S4" t="s">
        <v>587</v>
      </c>
    </row>
    <row r="5" spans="1:19" x14ac:dyDescent="0.35">
      <c r="A5" t="s">
        <v>436</v>
      </c>
      <c r="B5" s="6" t="s">
        <v>442</v>
      </c>
      <c r="C5" s="7">
        <v>0.7</v>
      </c>
      <c r="D5" s="19">
        <v>800</v>
      </c>
      <c r="E5" s="7" t="s">
        <v>404</v>
      </c>
      <c r="F5" s="6" t="s">
        <v>585</v>
      </c>
      <c r="G5" s="19">
        <v>47</v>
      </c>
      <c r="H5" s="19">
        <v>980</v>
      </c>
      <c r="I5" s="7">
        <v>8.1</v>
      </c>
      <c r="J5" s="7">
        <v>7</v>
      </c>
      <c r="K5" s="7">
        <v>3</v>
      </c>
      <c r="M5" s="7">
        <v>1.9</v>
      </c>
      <c r="N5" s="19">
        <v>2048</v>
      </c>
      <c r="O5" s="19">
        <v>131072</v>
      </c>
      <c r="R5" s="7" t="s">
        <v>438</v>
      </c>
      <c r="S5" t="s">
        <v>588</v>
      </c>
    </row>
    <row r="6" spans="1:19" x14ac:dyDescent="0.35">
      <c r="J6" s="23">
        <f ca="1">SUM(J3:J6)</f>
        <v>30.799999999999997</v>
      </c>
    </row>
    <row r="7" spans="1:19" x14ac:dyDescent="0.35">
      <c r="A7" t="s">
        <v>593</v>
      </c>
    </row>
    <row r="8" spans="1:19" x14ac:dyDescent="0.35">
      <c r="A8" t="s">
        <v>436</v>
      </c>
      <c r="B8" s="6" t="s">
        <v>584</v>
      </c>
      <c r="C8" s="7">
        <v>0.7</v>
      </c>
      <c r="D8" s="19">
        <v>800</v>
      </c>
      <c r="E8" s="7" t="s">
        <v>404</v>
      </c>
      <c r="F8" s="6" t="s">
        <v>585</v>
      </c>
      <c r="G8" s="19">
        <v>35</v>
      </c>
      <c r="H8" s="19">
        <v>1432</v>
      </c>
      <c r="I8" s="7">
        <v>9.9</v>
      </c>
      <c r="J8" s="7">
        <v>23.6</v>
      </c>
      <c r="K8" s="7">
        <v>1</v>
      </c>
      <c r="M8" s="7">
        <v>0.7</v>
      </c>
      <c r="N8" s="19">
        <v>2048</v>
      </c>
      <c r="O8" s="19">
        <v>32768</v>
      </c>
      <c r="R8" s="7" t="s">
        <v>438</v>
      </c>
      <c r="S8" t="s">
        <v>590</v>
      </c>
    </row>
    <row r="9" spans="1:19" x14ac:dyDescent="0.35">
      <c r="A9" t="s">
        <v>436</v>
      </c>
      <c r="B9" s="6" t="s">
        <v>437</v>
      </c>
      <c r="C9" s="7">
        <v>0.7</v>
      </c>
      <c r="D9" s="19">
        <v>800</v>
      </c>
      <c r="E9" s="7" t="s">
        <v>404</v>
      </c>
      <c r="F9" s="6" t="s">
        <v>585</v>
      </c>
      <c r="G9" s="19">
        <v>35</v>
      </c>
      <c r="H9" s="19">
        <v>1600</v>
      </c>
      <c r="I9" s="7">
        <v>15.5</v>
      </c>
      <c r="J9" s="7">
        <v>54.5</v>
      </c>
      <c r="K9" s="7">
        <v>3</v>
      </c>
      <c r="M9" s="7">
        <v>2.2999999999999998</v>
      </c>
      <c r="N9" s="19">
        <v>2048</v>
      </c>
      <c r="O9" s="19">
        <v>131072</v>
      </c>
      <c r="R9" s="7" t="s">
        <v>438</v>
      </c>
      <c r="S9" t="s">
        <v>591</v>
      </c>
    </row>
    <row r="10" spans="1:19" x14ac:dyDescent="0.35">
      <c r="A10" t="s">
        <v>436</v>
      </c>
      <c r="B10" s="6" t="s">
        <v>442</v>
      </c>
      <c r="C10" s="7">
        <v>0.7</v>
      </c>
      <c r="D10" s="19">
        <v>800</v>
      </c>
      <c r="E10" s="7" t="s">
        <v>404</v>
      </c>
      <c r="F10" s="6" t="s">
        <v>585</v>
      </c>
      <c r="G10" s="19">
        <v>47</v>
      </c>
      <c r="H10" s="19">
        <v>1173</v>
      </c>
      <c r="I10" s="7">
        <v>12.2</v>
      </c>
      <c r="J10" s="7">
        <v>32.1</v>
      </c>
      <c r="K10" s="7">
        <v>3</v>
      </c>
      <c r="M10" s="7">
        <v>1.9</v>
      </c>
      <c r="N10" s="19">
        <v>2048</v>
      </c>
      <c r="O10" s="19">
        <v>131072</v>
      </c>
      <c r="R10" s="7" t="s">
        <v>438</v>
      </c>
      <c r="S10" t="s">
        <v>592</v>
      </c>
    </row>
    <row r="11" spans="1:19" x14ac:dyDescent="0.35">
      <c r="J11" s="23">
        <f>SUM(J8:J10)</f>
        <v>110.19999999999999</v>
      </c>
    </row>
    <row r="18" spans="10:19" x14ac:dyDescent="0.35">
      <c r="J18" s="23"/>
    </row>
    <row r="24" spans="10:19" x14ac:dyDescent="0.35">
      <c r="J24" s="23"/>
    </row>
    <row r="30" spans="10:19" x14ac:dyDescent="0.35">
      <c r="J30" s="23"/>
    </row>
    <row r="31" spans="10:19" x14ac:dyDescent="0.35">
      <c r="J31" s="28"/>
    </row>
    <row r="32" spans="10:19" x14ac:dyDescent="0.35">
      <c r="S32" s="21"/>
    </row>
    <row r="33" spans="10:19" x14ac:dyDescent="0.35">
      <c r="S33" s="21"/>
    </row>
    <row r="34" spans="10:19" x14ac:dyDescent="0.35">
      <c r="S34" s="21"/>
    </row>
    <row r="35" spans="10:19" x14ac:dyDescent="0.35">
      <c r="S35" s="21"/>
    </row>
    <row r="36" spans="10:19" x14ac:dyDescent="0.35">
      <c r="S36" s="21"/>
    </row>
    <row r="37" spans="10:19" x14ac:dyDescent="0.35">
      <c r="J37" s="28"/>
    </row>
  </sheetData>
  <conditionalFormatting sqref="J31 J14:J17 J20:J23 J26:J29 J2:J5">
    <cfRule type="expression" dxfId="40" priority="16">
      <formula>J2&lt;J14</formula>
    </cfRule>
  </conditionalFormatting>
  <conditionalFormatting sqref="J32:J36">
    <cfRule type="expression" dxfId="39" priority="15">
      <formula>J32&lt;J20</formula>
    </cfRule>
  </conditionalFormatting>
  <conditionalFormatting sqref="M2:M31">
    <cfRule type="dataBar" priority="17">
      <dataBar>
        <cfvo type="min"/>
        <cfvo type="max"/>
        <color rgb="FF638EC6"/>
      </dataBar>
      <extLst>
        <ext xmlns:x14="http://schemas.microsoft.com/office/spreadsheetml/2009/9/main" uri="{B025F937-C7B1-47D3-B67F-A62EFF666E3E}">
          <x14:id>{2F109218-C453-4A10-A121-450EB097306A}</x14:id>
        </ext>
      </extLst>
    </cfRule>
  </conditionalFormatting>
  <conditionalFormatting sqref="P2:P31">
    <cfRule type="dataBar" priority="19">
      <dataBar>
        <cfvo type="min"/>
        <cfvo type="max"/>
        <color rgb="FFFF555A"/>
      </dataBar>
      <extLst>
        <ext xmlns:x14="http://schemas.microsoft.com/office/spreadsheetml/2009/9/main" uri="{B025F937-C7B1-47D3-B67F-A62EFF666E3E}">
          <x14:id>{669F48A2-5455-4975-9192-B9C3328D4093}</x14:id>
        </ext>
      </extLst>
    </cfRule>
  </conditionalFormatting>
  <conditionalFormatting sqref="R1:R1048576">
    <cfRule type="expression" dxfId="38" priority="18">
      <formula>TRIM(R1)="100% GPU*"</formula>
    </cfRule>
  </conditionalFormatting>
  <conditionalFormatting sqref="J2:J5">
    <cfRule type="dataBar" priority="20">
      <dataBar>
        <cfvo type="min"/>
        <cfvo type="max"/>
        <color rgb="FFFF555A"/>
      </dataBar>
      <extLst>
        <ext xmlns:x14="http://schemas.microsoft.com/office/spreadsheetml/2009/9/main" uri="{B025F937-C7B1-47D3-B67F-A62EFF666E3E}">
          <x14:id>{1E473E97-723F-4EEE-A53D-2BB7198D24F3}</x14:id>
        </ext>
      </extLst>
    </cfRule>
  </conditionalFormatting>
  <conditionalFormatting sqref="J6">
    <cfRule type="expression" dxfId="37" priority="39">
      <formula>J6&lt;J19</formula>
    </cfRule>
  </conditionalFormatting>
  <conditionalFormatting sqref="J8:J11">
    <cfRule type="expression" dxfId="36" priority="10">
      <formula>J8&lt;J20</formula>
    </cfRule>
  </conditionalFormatting>
  <conditionalFormatting sqref="J14:J17">
    <cfRule type="dataBar" priority="5">
      <dataBar>
        <cfvo type="min"/>
        <cfvo type="max"/>
        <color rgb="FFFF555A"/>
      </dataBar>
      <extLst>
        <ext xmlns:x14="http://schemas.microsoft.com/office/spreadsheetml/2009/9/main" uri="{B025F937-C7B1-47D3-B67F-A62EFF666E3E}">
          <x14:id>{D42322F2-7C95-4F8E-A5B9-1C6D8503B8CF}</x14:id>
        </ext>
      </extLst>
    </cfRule>
  </conditionalFormatting>
  <conditionalFormatting sqref="J18">
    <cfRule type="expression" dxfId="35" priority="6">
      <formula>J18&lt;J31</formula>
    </cfRule>
  </conditionalFormatting>
  <conditionalFormatting sqref="J20:J23">
    <cfRule type="dataBar" priority="3">
      <dataBar>
        <cfvo type="min"/>
        <cfvo type="max"/>
        <color rgb="FFFF555A"/>
      </dataBar>
      <extLst>
        <ext xmlns:x14="http://schemas.microsoft.com/office/spreadsheetml/2009/9/main" uri="{B025F937-C7B1-47D3-B67F-A62EFF666E3E}">
          <x14:id>{8CDE98C0-658D-402E-BA9A-47403FECE46C}</x14:id>
        </ext>
      </extLst>
    </cfRule>
  </conditionalFormatting>
  <conditionalFormatting sqref="J24">
    <cfRule type="expression" dxfId="34" priority="4">
      <formula>J24&lt;J37</formula>
    </cfRule>
  </conditionalFormatting>
  <conditionalFormatting sqref="J26:J29">
    <cfRule type="dataBar" priority="1">
      <dataBar>
        <cfvo type="min"/>
        <cfvo type="max"/>
        <color rgb="FFFF555A"/>
      </dataBar>
      <extLst>
        <ext xmlns:x14="http://schemas.microsoft.com/office/spreadsheetml/2009/9/main" uri="{B025F937-C7B1-47D3-B67F-A62EFF666E3E}">
          <x14:id>{A52D22ED-7779-43E8-B36B-1224FB1A56B9}</x14:id>
        </ext>
      </extLst>
    </cfRule>
  </conditionalFormatting>
  <conditionalFormatting sqref="J30">
    <cfRule type="expression" dxfId="33" priority="2">
      <formula>J30&lt;J43</formula>
    </cfRule>
  </conditionalFormatting>
  <conditionalFormatting sqref="J8:J10 J12">
    <cfRule type="dataBar" priority="43">
      <dataBar>
        <cfvo type="min"/>
        <cfvo type="max"/>
        <color rgb="FFFF555A"/>
      </dataBar>
      <extLst>
        <ext xmlns:x14="http://schemas.microsoft.com/office/spreadsheetml/2009/9/main" uri="{B025F937-C7B1-47D3-B67F-A62EFF666E3E}">
          <x14:id>{39129B53-E72E-4201-8E3E-3D6D0AACCA0D}</x14:id>
        </ext>
      </extLst>
    </cfRule>
  </conditionalFormatting>
  <conditionalFormatting sqref="J11">
    <cfRule type="expression" dxfId="32" priority="44">
      <formula>J11&lt;J25</formula>
    </cfRule>
  </conditionalFormatting>
  <conditionalFormatting sqref="J12">
    <cfRule type="expression" dxfId="0" priority="45">
      <formula>J12&lt;J23</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2F109218-C453-4A10-A121-450EB097306A}">
            <x14:dataBar minLength="0" maxLength="100" border="1" negativeBarBorderColorSameAsPositive="0">
              <x14:cfvo type="autoMin"/>
              <x14:cfvo type="autoMax"/>
              <x14:borderColor rgb="FF638EC6"/>
              <x14:negativeFillColor rgb="FFFF0000"/>
              <x14:negativeBorderColor rgb="FFFF0000"/>
              <x14:axisColor rgb="FF000000"/>
            </x14:dataBar>
          </x14:cfRule>
          <xm:sqref>M2:M31</xm:sqref>
        </x14:conditionalFormatting>
        <x14:conditionalFormatting xmlns:xm="http://schemas.microsoft.com/office/excel/2006/main">
          <x14:cfRule type="dataBar" id="{669F48A2-5455-4975-9192-B9C3328D4093}">
            <x14:dataBar minLength="0" maxLength="100" border="1" negativeBarBorderColorSameAsPositive="0">
              <x14:cfvo type="autoMin"/>
              <x14:cfvo type="autoMax"/>
              <x14:borderColor rgb="FFFF555A"/>
              <x14:negativeFillColor rgb="FFFF0000"/>
              <x14:negativeBorderColor rgb="FFFF0000"/>
              <x14:axisColor rgb="FF000000"/>
            </x14:dataBar>
          </x14:cfRule>
          <xm:sqref>P2:P31</xm:sqref>
        </x14:conditionalFormatting>
        <x14:conditionalFormatting xmlns:xm="http://schemas.microsoft.com/office/excel/2006/main">
          <x14:cfRule type="dataBar" id="{1E473E97-723F-4EEE-A53D-2BB7198D24F3}">
            <x14:dataBar minLength="0" maxLength="100" border="1" negativeBarBorderColorSameAsPositive="0">
              <x14:cfvo type="autoMin"/>
              <x14:cfvo type="autoMax"/>
              <x14:borderColor rgb="FFFF555A"/>
              <x14:negativeFillColor rgb="FFFF0000"/>
              <x14:negativeBorderColor rgb="FFFF0000"/>
              <x14:axisColor rgb="FF000000"/>
            </x14:dataBar>
          </x14:cfRule>
          <xm:sqref>J2:J5</xm:sqref>
        </x14:conditionalFormatting>
        <x14:conditionalFormatting xmlns:xm="http://schemas.microsoft.com/office/excel/2006/main">
          <x14:cfRule type="dataBar" id="{D42322F2-7C95-4F8E-A5B9-1C6D8503B8CF}">
            <x14:dataBar minLength="0" maxLength="100" border="1" negativeBarBorderColorSameAsPositive="0">
              <x14:cfvo type="autoMin"/>
              <x14:cfvo type="autoMax"/>
              <x14:borderColor rgb="FFFF555A"/>
              <x14:negativeFillColor rgb="FFFF0000"/>
              <x14:negativeBorderColor rgb="FFFF0000"/>
              <x14:axisColor rgb="FF000000"/>
            </x14:dataBar>
          </x14:cfRule>
          <xm:sqref>J14:J17</xm:sqref>
        </x14:conditionalFormatting>
        <x14:conditionalFormatting xmlns:xm="http://schemas.microsoft.com/office/excel/2006/main">
          <x14:cfRule type="dataBar" id="{8CDE98C0-658D-402E-BA9A-47403FECE46C}">
            <x14:dataBar minLength="0" maxLength="100" border="1" negativeBarBorderColorSameAsPositive="0">
              <x14:cfvo type="autoMin"/>
              <x14:cfvo type="autoMax"/>
              <x14:borderColor rgb="FFFF555A"/>
              <x14:negativeFillColor rgb="FFFF0000"/>
              <x14:negativeBorderColor rgb="FFFF0000"/>
              <x14:axisColor rgb="FF000000"/>
            </x14:dataBar>
          </x14:cfRule>
          <xm:sqref>J20:J23</xm:sqref>
        </x14:conditionalFormatting>
        <x14:conditionalFormatting xmlns:xm="http://schemas.microsoft.com/office/excel/2006/main">
          <x14:cfRule type="dataBar" id="{A52D22ED-7779-43E8-B36B-1224FB1A56B9}">
            <x14:dataBar minLength="0" maxLength="100" border="1" negativeBarBorderColorSameAsPositive="0">
              <x14:cfvo type="autoMin"/>
              <x14:cfvo type="autoMax"/>
              <x14:borderColor rgb="FFFF555A"/>
              <x14:negativeFillColor rgb="FFFF0000"/>
              <x14:negativeBorderColor rgb="FFFF0000"/>
              <x14:axisColor rgb="FF000000"/>
            </x14:dataBar>
          </x14:cfRule>
          <xm:sqref>J26:J29</xm:sqref>
        </x14:conditionalFormatting>
        <x14:conditionalFormatting xmlns:xm="http://schemas.microsoft.com/office/excel/2006/main">
          <x14:cfRule type="dataBar" id="{39129B53-E72E-4201-8E3E-3D6D0AACCA0D}">
            <x14:dataBar minLength="0" maxLength="100" border="1" negativeBarBorderColorSameAsPositive="0">
              <x14:cfvo type="autoMin"/>
              <x14:cfvo type="autoMax"/>
              <x14:borderColor rgb="FFFF555A"/>
              <x14:negativeFillColor rgb="FFFF0000"/>
              <x14:negativeBorderColor rgb="FFFF0000"/>
              <x14:axisColor rgb="FF000000"/>
            </x14:dataBar>
          </x14:cfRule>
          <xm:sqref>J8:J10 J12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9"/>
  <sheetViews>
    <sheetView workbookViewId="0">
      <selection activeCell="F10" sqref="F10"/>
    </sheetView>
  </sheetViews>
  <sheetFormatPr defaultRowHeight="14.5" x14ac:dyDescent="0.35"/>
  <cols>
    <col min="1" max="1" width="15" bestFit="1" customWidth="1"/>
    <col min="2" max="2" width="15.08984375" style="19" bestFit="1" customWidth="1"/>
    <col min="3" max="4" width="10.54296875" style="19" customWidth="1"/>
    <col min="5" max="5" width="42.81640625" bestFit="1" customWidth="1"/>
    <col min="6" max="6" width="35.90625" bestFit="1" customWidth="1"/>
  </cols>
  <sheetData>
    <row r="1" spans="1:6" x14ac:dyDescent="0.35">
      <c r="B1" s="19" t="s">
        <v>42</v>
      </c>
      <c r="C1" s="19" t="s">
        <v>558</v>
      </c>
      <c r="D1" s="19" t="s">
        <v>559</v>
      </c>
    </row>
    <row r="2" spans="1:6" x14ac:dyDescent="0.35">
      <c r="A2" s="25" t="s">
        <v>563</v>
      </c>
      <c r="B2" s="26" t="s">
        <v>560</v>
      </c>
      <c r="C2" s="26" t="s">
        <v>561</v>
      </c>
      <c r="D2" s="26" t="s">
        <v>562</v>
      </c>
    </row>
    <row r="3" spans="1:6" x14ac:dyDescent="0.35">
      <c r="A3" t="s">
        <v>557</v>
      </c>
      <c r="B3" s="19" cm="1">
        <f t="array" aca="1" ref="B3" ca="1">INDIRECT("'"&amp;A3&amp;"'!"&amp;$B$2)</f>
        <v>8858.4</v>
      </c>
      <c r="C3" s="19" cm="1">
        <f t="array" aca="1" ref="C3" ca="1">INDIRECT("'"&amp;A3&amp;"'!"&amp;$C$2)</f>
        <v>8742.7999999999993</v>
      </c>
      <c r="D3" s="19" cm="1">
        <f t="array" aca="1" ref="D3" ca="1">INDIRECT("'"&amp;A3&amp;"'!"&amp;$D$2)</f>
        <v>9137.9999999999982</v>
      </c>
      <c r="E3" t="str">
        <f>VLOOKUP(_xlfn.TEXTAFTER(A3,"-",-1),setups!A:B,2)</f>
        <v>ajax,radeon7900xtx internal</v>
      </c>
    </row>
    <row r="4" spans="1:6" x14ac:dyDescent="0.35">
      <c r="A4" t="s">
        <v>564</v>
      </c>
      <c r="B4" s="19" cm="1">
        <f t="array" aca="1" ref="B4" ca="1">INDIRECT("'"&amp;A4&amp;"'!"&amp;$B$2)</f>
        <v>10613.400000000001</v>
      </c>
      <c r="C4" s="19" cm="1">
        <f t="array" aca="1" ref="C4" ca="1">INDIRECT("'"&amp;A4&amp;"'!"&amp;$C$2)</f>
        <v>25511.7</v>
      </c>
      <c r="D4" s="19" cm="1">
        <f t="array" aca="1" ref="D4" ca="1">INDIRECT("'"&amp;A4&amp;"'!"&amp;$D$2)</f>
        <v>0</v>
      </c>
      <c r="E4" t="str">
        <f>VLOOKUP(_xlfn.TEXTAFTER(A4,"-",-1),setups!A:B,2)</f>
        <v>ajax,radeon7900xtx external</v>
      </c>
      <c r="F4" t="s">
        <v>571</v>
      </c>
    </row>
    <row r="5" spans="1:6" x14ac:dyDescent="0.35">
      <c r="A5" t="s">
        <v>565</v>
      </c>
      <c r="B5" s="19" cm="1">
        <f t="array" aca="1" ref="B5" ca="1">INDIRECT("'"&amp;A5&amp;"'!"&amp;$B$2)</f>
        <v>4085</v>
      </c>
      <c r="C5" s="19" cm="1">
        <f t="array" aca="1" ref="C5" ca="1">INDIRECT("'"&amp;A5&amp;"'!"&amp;$C$2)</f>
        <v>4105.2</v>
      </c>
      <c r="D5" s="19" cm="1">
        <f t="array" aca="1" ref="D5" ca="1">INDIRECT("'"&amp;A5&amp;"'!"&amp;$D$2)</f>
        <v>4074</v>
      </c>
      <c r="E5" t="str">
        <f>VLOOKUP(_xlfn.TEXTAFTER(A5,"-",-1),setups!A:B,2)</f>
        <v>ajax,a6000 internal x2,vulkan1</v>
      </c>
      <c r="F5" t="s">
        <v>570</v>
      </c>
    </row>
    <row r="6" spans="1:6" x14ac:dyDescent="0.35">
      <c r="A6" t="s">
        <v>566</v>
      </c>
      <c r="B6" s="19" cm="1">
        <f t="array" aca="1" ref="B6" ca="1">INDIRECT("'"&amp;A6&amp;"'!"&amp;$B$2)</f>
        <v>0</v>
      </c>
      <c r="C6" s="19" cm="1">
        <f t="array" aca="1" ref="C6" ca="1">INDIRECT("'"&amp;A6&amp;"'!"&amp;$C$2)</f>
        <v>4146.7999999999993</v>
      </c>
      <c r="D6" s="19" cm="1">
        <f t="array" aca="1" ref="D6" ca="1">INDIRECT("'"&amp;A6&amp;"'!"&amp;$D$2)</f>
        <v>4127.2000000000007</v>
      </c>
      <c r="E6" t="str">
        <f>VLOOKUP(_xlfn.TEXTAFTER(A6,"-",-1),setups!A:B,2)</f>
        <v>ajax,a6000 internal x2,vulkan1,vulkan2</v>
      </c>
    </row>
    <row r="7" spans="1:6" x14ac:dyDescent="0.35">
      <c r="A7" t="s">
        <v>567</v>
      </c>
      <c r="B7" s="19" cm="1">
        <f t="array" aca="1" ref="B7" ca="1">INDIRECT("'"&amp;A7&amp;"'!"&amp;$B$2)</f>
        <v>3909.3</v>
      </c>
      <c r="C7" s="19" cm="1">
        <f t="array" aca="1" ref="C7" ca="1">INDIRECT("'"&amp;A7&amp;"'!"&amp;$C$2)</f>
        <v>4189.7</v>
      </c>
      <c r="D7" s="19" cm="1">
        <f t="array" aca="1" ref="D7" ca="1">INDIRECT("'"&amp;A7&amp;"'!"&amp;$D$2)</f>
        <v>4273.3999999999996</v>
      </c>
      <c r="E7" t="str">
        <f>VLOOKUP(_xlfn.TEXTAFTER(A7,"-",-1),setups!A:B,2)</f>
        <v>ares,a6000 internal x2,vulkan0+vulkan1</v>
      </c>
      <c r="F7" t="s">
        <v>569</v>
      </c>
    </row>
    <row r="8" spans="1:6" x14ac:dyDescent="0.35">
      <c r="A8" t="s">
        <v>568</v>
      </c>
      <c r="B8" s="19" cm="1">
        <f t="array" aca="1" ref="B8" ca="1">INDIRECT("'"&amp;A8&amp;"'!"&amp;$B$2)</f>
        <v>9309.5999999999985</v>
      </c>
      <c r="C8" s="19" cm="1">
        <f t="array" aca="1" ref="C8" ca="1">INDIRECT("'"&amp;A8&amp;"'!"&amp;$C$2)</f>
        <v>8865.5</v>
      </c>
      <c r="D8" s="19" cm="1">
        <f t="array" aca="1" ref="D8" ca="1">INDIRECT("'"&amp;A8&amp;"'!"&amp;$D$2)</f>
        <v>8584.4999999999982</v>
      </c>
      <c r="E8" t="str">
        <f>VLOOKUP(_xlfn.TEXTAFTER(A8,"-",-1),setups!A:B,2)</f>
        <v>ares,3090,vulkan1</v>
      </c>
    </row>
    <row r="9" spans="1:6" x14ac:dyDescent="0.35">
      <c r="A9" t="s">
        <v>582</v>
      </c>
      <c r="B9" s="19" cm="1">
        <f t="array" aca="1" ref="B9" ca="1">INDIRECT("'"&amp;A9&amp;"'!"&amp;$B$2)</f>
        <v>0</v>
      </c>
      <c r="C9" s="19" cm="1">
        <f t="array" aca="1" ref="C9" ca="1">INDIRECT("'"&amp;A9&amp;"'!"&amp;$C$2)</f>
        <v>4217.8</v>
      </c>
      <c r="D9" s="19" cm="1">
        <f t="array" aca="1" ref="D9" ca="1">INDIRECT("'"&amp;A9&amp;"'!"&amp;$D$2)</f>
        <v>4261.8999999999996</v>
      </c>
      <c r="E9" t="str">
        <f>VLOOKUP(_xlfn.TEXTAFTER(A9,"-",-1),setups!A:B,2)</f>
        <v>ares,a6000 internal x2,vulkan0+vulkan1, row, mg0</v>
      </c>
      <c r="F9" t="s">
        <v>583</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S37"/>
  <sheetViews>
    <sheetView zoomScale="80" zoomScaleNormal="80" workbookViewId="0">
      <selection activeCell="C43" sqref="C4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19.899999999999999</v>
      </c>
      <c r="J2" s="7">
        <v>173.1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67.099999999999994</v>
      </c>
      <c r="J3" s="7">
        <v>558.1</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15.4</v>
      </c>
      <c r="J4" s="7">
        <v>98.6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141.9</v>
      </c>
      <c r="J5" s="7">
        <v>4334.5</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48.1</v>
      </c>
      <c r="J6" s="7">
        <v>237.5</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107.2</v>
      </c>
      <c r="J7" s="7">
        <v>1468.5</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38.200000000000003</v>
      </c>
      <c r="J8" s="7">
        <v>176.6</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32</v>
      </c>
      <c r="J9" s="7">
        <v>194.7</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83.2</v>
      </c>
      <c r="J10" s="7">
        <v>633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53.2</v>
      </c>
      <c r="J11" s="7">
        <v>318</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86.1</v>
      </c>
      <c r="J12" s="7">
        <v>665.8</v>
      </c>
      <c r="K12" s="7">
        <v>32</v>
      </c>
      <c r="L12" s="7" t="s">
        <v>193</v>
      </c>
      <c r="M12" s="7">
        <v>18.8</v>
      </c>
      <c r="N12" s="19">
        <v>2048</v>
      </c>
      <c r="O12" s="19">
        <v>40960</v>
      </c>
      <c r="P12" s="7">
        <v>21.8</v>
      </c>
      <c r="Q12" s="7">
        <v>21.8</v>
      </c>
      <c r="R12" s="7" t="s">
        <v>358</v>
      </c>
      <c r="S12" t="s">
        <v>427</v>
      </c>
    </row>
    <row r="13" spans="1:19" x14ac:dyDescent="0.35">
      <c r="B13" s="7"/>
      <c r="J13" s="23">
        <f>SUM(J2:J12)</f>
        <v>8858.4</v>
      </c>
    </row>
    <row r="14" spans="1:19" x14ac:dyDescent="0.35">
      <c r="A14" t="s">
        <v>436</v>
      </c>
      <c r="B14" s="6" t="s">
        <v>437</v>
      </c>
      <c r="C14" s="7">
        <v>0.7</v>
      </c>
      <c r="D14" s="19">
        <v>800</v>
      </c>
      <c r="E14" s="7" t="s">
        <v>404</v>
      </c>
      <c r="F14" s="6" t="s">
        <v>396</v>
      </c>
      <c r="G14" s="19">
        <v>1974</v>
      </c>
      <c r="H14" s="19">
        <v>13062</v>
      </c>
      <c r="I14" s="7">
        <v>13.6</v>
      </c>
      <c r="J14" s="7">
        <v>132.6</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68</v>
      </c>
      <c r="J15" s="7">
        <v>517.70000000000005</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17</v>
      </c>
      <c r="J16" s="7">
        <v>140</v>
      </c>
      <c r="S16" s="21" t="s">
        <v>443</v>
      </c>
    </row>
    <row r="17" spans="1:19" x14ac:dyDescent="0.35">
      <c r="A17" t="s">
        <v>436</v>
      </c>
      <c r="B17" s="6" t="s">
        <v>458</v>
      </c>
      <c r="C17" s="7">
        <v>0.7</v>
      </c>
      <c r="D17" s="19">
        <v>800</v>
      </c>
      <c r="E17" s="7" t="s">
        <v>404</v>
      </c>
      <c r="F17" s="6" t="s">
        <v>396</v>
      </c>
      <c r="G17" s="19">
        <v>2086</v>
      </c>
      <c r="H17" s="19">
        <v>11419</v>
      </c>
      <c r="I17" s="7">
        <v>237.2</v>
      </c>
      <c r="J17" s="7">
        <v>4100.3</v>
      </c>
      <c r="S17" s="21" t="s">
        <v>459</v>
      </c>
    </row>
    <row r="18" spans="1:19" x14ac:dyDescent="0.35">
      <c r="A18" t="s">
        <v>436</v>
      </c>
      <c r="B18" s="6" t="s">
        <v>444</v>
      </c>
      <c r="C18" s="7">
        <v>0.7</v>
      </c>
      <c r="D18" s="19">
        <v>800</v>
      </c>
      <c r="E18" s="7" t="s">
        <v>404</v>
      </c>
      <c r="F18" s="6" t="s">
        <v>396</v>
      </c>
      <c r="G18" s="19">
        <v>2006</v>
      </c>
      <c r="H18" s="19">
        <v>11743</v>
      </c>
      <c r="I18" s="7">
        <v>41.2</v>
      </c>
      <c r="J18" s="7">
        <v>293.60000000000002</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50.4</v>
      </c>
      <c r="J19" s="7">
        <v>1301.4000000000001</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37.799999999999997</v>
      </c>
      <c r="J20" s="7">
        <v>196.9</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24.3</v>
      </c>
      <c r="J21" s="7">
        <v>216.8</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96.9</v>
      </c>
      <c r="J22" s="7">
        <v>603.29999999999995</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56.6</v>
      </c>
      <c r="J23" s="7">
        <v>618.70000000000005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100.5</v>
      </c>
      <c r="J24" s="7">
        <v>621.5</v>
      </c>
      <c r="K24" s="7">
        <v>32</v>
      </c>
      <c r="M24" s="7">
        <v>18.399999999999999</v>
      </c>
      <c r="N24" s="19">
        <v>2048</v>
      </c>
      <c r="O24" s="19">
        <v>40960</v>
      </c>
      <c r="R24" s="7" t="s">
        <v>438</v>
      </c>
      <c r="S24" t="s">
        <v>457</v>
      </c>
    </row>
    <row r="25" spans="1:19" x14ac:dyDescent="0.35">
      <c r="J25" s="23">
        <f>SUM(J14:J24)</f>
        <v>8742.7999999999993</v>
      </c>
    </row>
    <row r="26" spans="1:19" x14ac:dyDescent="0.35">
      <c r="A26" t="s">
        <v>436</v>
      </c>
      <c r="B26" s="6" t="s">
        <v>460</v>
      </c>
      <c r="C26" s="7">
        <v>0.7</v>
      </c>
      <c r="D26" s="19">
        <v>800</v>
      </c>
      <c r="E26" s="7" t="s">
        <v>404</v>
      </c>
      <c r="F26" s="6" t="s">
        <v>396</v>
      </c>
      <c r="G26" s="19">
        <v>1974</v>
      </c>
      <c r="H26" s="19">
        <v>13249</v>
      </c>
      <c r="I26" s="7">
        <v>21</v>
      </c>
      <c r="J26" s="7">
        <v>213.5</v>
      </c>
      <c r="K26" s="7">
        <v>3</v>
      </c>
      <c r="M26" s="7">
        <v>2.2999999999999998</v>
      </c>
      <c r="N26" s="19">
        <v>2048</v>
      </c>
      <c r="O26" s="19">
        <v>131072</v>
      </c>
      <c r="S26" s="21" t="s">
        <v>461</v>
      </c>
    </row>
    <row r="27" spans="1:19" x14ac:dyDescent="0.35">
      <c r="A27" t="s">
        <v>436</v>
      </c>
      <c r="B27" s="6" t="s">
        <v>462</v>
      </c>
      <c r="C27" s="7">
        <v>0.7</v>
      </c>
      <c r="D27" s="19">
        <v>800</v>
      </c>
      <c r="E27" s="7" t="s">
        <v>404</v>
      </c>
      <c r="F27" s="6" t="s">
        <v>396</v>
      </c>
      <c r="G27" s="19">
        <v>1974</v>
      </c>
      <c r="H27" s="19">
        <v>13646</v>
      </c>
      <c r="I27" s="7">
        <v>76.400000000000006</v>
      </c>
      <c r="J27" s="7">
        <v>589.20000000000005</v>
      </c>
      <c r="K27" s="7">
        <v>27</v>
      </c>
      <c r="M27" s="7">
        <v>15.4</v>
      </c>
      <c r="N27" s="19">
        <v>2048</v>
      </c>
      <c r="O27" s="19">
        <v>131072</v>
      </c>
      <c r="S27" s="21" t="s">
        <v>463</v>
      </c>
    </row>
    <row r="28" spans="1:19" x14ac:dyDescent="0.35">
      <c r="A28" t="s">
        <v>436</v>
      </c>
      <c r="B28" s="6" t="s">
        <v>464</v>
      </c>
      <c r="C28" s="7">
        <v>0.7</v>
      </c>
      <c r="D28" s="19">
        <v>800</v>
      </c>
      <c r="E28" s="7" t="s">
        <v>404</v>
      </c>
      <c r="F28" s="6" t="s">
        <v>396</v>
      </c>
      <c r="G28" s="19">
        <v>2086</v>
      </c>
      <c r="H28" s="19">
        <v>11865</v>
      </c>
      <c r="I28" s="7">
        <v>18.600000000000001</v>
      </c>
      <c r="J28" s="7">
        <v>172.3</v>
      </c>
      <c r="K28" s="7">
        <v>1</v>
      </c>
      <c r="M28" s="7">
        <v>0.7</v>
      </c>
      <c r="N28" s="19">
        <v>2048</v>
      </c>
      <c r="O28" s="19">
        <v>32768</v>
      </c>
      <c r="S28" s="21" t="s">
        <v>465</v>
      </c>
    </row>
    <row r="29" spans="1:19" x14ac:dyDescent="0.35">
      <c r="A29" t="s">
        <v>436</v>
      </c>
      <c r="B29" s="6" t="s">
        <v>466</v>
      </c>
      <c r="C29" s="7">
        <v>0.7</v>
      </c>
      <c r="D29" s="19">
        <v>800</v>
      </c>
      <c r="E29" s="7" t="s">
        <v>404</v>
      </c>
      <c r="F29" s="6" t="s">
        <v>396</v>
      </c>
      <c r="G29" s="19">
        <v>2086</v>
      </c>
      <c r="H29" s="19">
        <v>10611</v>
      </c>
      <c r="I29" s="7">
        <v>260</v>
      </c>
      <c r="J29" s="22">
        <v>3919.9</v>
      </c>
      <c r="L29" s="7" t="s">
        <v>438</v>
      </c>
      <c r="S29" s="21" t="s">
        <v>467</v>
      </c>
    </row>
    <row r="30" spans="1:19" x14ac:dyDescent="0.35">
      <c r="A30" t="s">
        <v>436</v>
      </c>
      <c r="B30" s="6" t="s">
        <v>468</v>
      </c>
      <c r="C30" s="7">
        <v>0.7</v>
      </c>
      <c r="D30" s="19">
        <v>800</v>
      </c>
      <c r="E30" s="7" t="s">
        <v>404</v>
      </c>
      <c r="F30" s="6" t="s">
        <v>396</v>
      </c>
      <c r="G30" s="19">
        <v>2006</v>
      </c>
      <c r="H30" s="19">
        <v>11037</v>
      </c>
      <c r="I30" s="7">
        <v>46.6</v>
      </c>
      <c r="J30" s="7">
        <v>297.89999999999998</v>
      </c>
      <c r="K30" s="7">
        <v>14</v>
      </c>
      <c r="M30" s="7">
        <v>8.4</v>
      </c>
      <c r="N30" s="19">
        <v>2048</v>
      </c>
      <c r="O30" s="19">
        <v>16384</v>
      </c>
      <c r="S30" s="21" t="s">
        <v>445</v>
      </c>
    </row>
    <row r="31" spans="1:19" x14ac:dyDescent="0.35">
      <c r="A31" t="s">
        <v>436</v>
      </c>
      <c r="B31" s="6" t="s">
        <v>469</v>
      </c>
      <c r="C31" s="7">
        <v>0.7</v>
      </c>
      <c r="D31" s="19">
        <v>800</v>
      </c>
      <c r="E31" s="7" t="s">
        <v>404</v>
      </c>
      <c r="F31" s="6" t="s">
        <v>396</v>
      </c>
      <c r="G31" s="19">
        <v>2006</v>
      </c>
      <c r="H31" s="19">
        <v>11144</v>
      </c>
      <c r="I31" s="7">
        <v>131</v>
      </c>
      <c r="J31" s="7">
        <v>1388.8</v>
      </c>
      <c r="K31" s="7">
        <v>14</v>
      </c>
      <c r="M31" s="7">
        <v>27.3</v>
      </c>
      <c r="N31" s="19">
        <v>2048</v>
      </c>
      <c r="O31" s="19">
        <v>16384</v>
      </c>
      <c r="S31" s="21" t="s">
        <v>470</v>
      </c>
    </row>
    <row r="32" spans="1:19" x14ac:dyDescent="0.35">
      <c r="A32" t="s">
        <v>436</v>
      </c>
      <c r="B32" s="6" t="s">
        <v>471</v>
      </c>
      <c r="C32" s="7">
        <v>0.7</v>
      </c>
      <c r="D32" s="19">
        <v>800</v>
      </c>
      <c r="E32" s="7" t="s">
        <v>404</v>
      </c>
      <c r="F32" s="6" t="s">
        <v>396</v>
      </c>
      <c r="G32" s="19">
        <v>1887</v>
      </c>
      <c r="H32" s="19">
        <v>11331</v>
      </c>
      <c r="I32" s="7">
        <v>38.1</v>
      </c>
      <c r="J32" s="7">
        <v>228.5</v>
      </c>
      <c r="K32" s="7">
        <v>12</v>
      </c>
      <c r="M32" s="7">
        <v>7</v>
      </c>
      <c r="N32" s="19">
        <v>2048</v>
      </c>
      <c r="O32" s="19">
        <v>131072</v>
      </c>
      <c r="S32" s="21" t="s">
        <v>449</v>
      </c>
    </row>
    <row r="33" spans="1:19" x14ac:dyDescent="0.35">
      <c r="A33" t="s">
        <v>436</v>
      </c>
      <c r="B33" s="6" t="s">
        <v>472</v>
      </c>
      <c r="C33" s="7">
        <v>0.7</v>
      </c>
      <c r="D33" s="19">
        <v>800</v>
      </c>
      <c r="E33" s="7" t="s">
        <v>404</v>
      </c>
      <c r="F33" s="6" t="s">
        <v>396</v>
      </c>
      <c r="G33" s="19">
        <v>1971</v>
      </c>
      <c r="H33" s="19">
        <v>12525</v>
      </c>
      <c r="I33" s="7">
        <v>23.2</v>
      </c>
      <c r="J33" s="7">
        <v>265.5</v>
      </c>
      <c r="K33" s="7">
        <v>8</v>
      </c>
      <c r="M33" s="7">
        <v>4.7</v>
      </c>
      <c r="N33" s="19">
        <v>2048</v>
      </c>
      <c r="O33" s="19">
        <v>8192</v>
      </c>
      <c r="S33" s="21" t="s">
        <v>451</v>
      </c>
    </row>
    <row r="34" spans="1:19" x14ac:dyDescent="0.35">
      <c r="A34" t="s">
        <v>436</v>
      </c>
      <c r="B34" s="6" t="s">
        <v>473</v>
      </c>
      <c r="C34" s="7">
        <v>0.7</v>
      </c>
      <c r="D34" s="19">
        <v>800</v>
      </c>
      <c r="E34" s="7" t="s">
        <v>404</v>
      </c>
      <c r="F34" s="6" t="s">
        <v>396</v>
      </c>
      <c r="G34" s="19">
        <v>1870</v>
      </c>
      <c r="H34" s="19">
        <v>14680</v>
      </c>
      <c r="I34" s="7">
        <v>96.5</v>
      </c>
      <c r="J34" s="7">
        <v>677.9</v>
      </c>
      <c r="K34" s="7">
        <v>32</v>
      </c>
      <c r="M34" s="7">
        <v>18.5</v>
      </c>
      <c r="N34" s="19">
        <v>2048</v>
      </c>
      <c r="O34" s="19">
        <v>131072</v>
      </c>
      <c r="S34" s="21" t="s">
        <v>474</v>
      </c>
    </row>
    <row r="35" spans="1:19" x14ac:dyDescent="0.35">
      <c r="A35" t="s">
        <v>436</v>
      </c>
      <c r="B35" s="6" t="s">
        <v>475</v>
      </c>
      <c r="C35" s="7">
        <v>0.7</v>
      </c>
      <c r="D35" s="19">
        <v>800</v>
      </c>
      <c r="E35" s="7" t="s">
        <v>404</v>
      </c>
      <c r="F35" s="6" t="s">
        <v>396</v>
      </c>
      <c r="G35" s="19">
        <v>2050</v>
      </c>
      <c r="H35" s="19">
        <v>15609</v>
      </c>
      <c r="I35" s="7">
        <v>61.4</v>
      </c>
      <c r="J35" s="7">
        <v>674.7</v>
      </c>
      <c r="K35" s="7">
        <v>14</v>
      </c>
      <c r="M35" s="7">
        <v>8.4</v>
      </c>
      <c r="N35" s="19">
        <v>2048</v>
      </c>
      <c r="O35" s="19">
        <v>40960</v>
      </c>
      <c r="S35" s="21" t="s">
        <v>476</v>
      </c>
    </row>
    <row r="36" spans="1:19" x14ac:dyDescent="0.35">
      <c r="A36" t="s">
        <v>436</v>
      </c>
      <c r="B36" s="6" t="s">
        <v>477</v>
      </c>
      <c r="C36" s="7">
        <v>0.7</v>
      </c>
      <c r="D36" s="19">
        <v>800</v>
      </c>
      <c r="E36" s="7" t="s">
        <v>404</v>
      </c>
      <c r="F36" s="6" t="s">
        <v>396</v>
      </c>
      <c r="G36" s="19">
        <v>2050</v>
      </c>
      <c r="H36" s="19">
        <v>15303</v>
      </c>
      <c r="I36" s="7">
        <v>92.8</v>
      </c>
      <c r="J36" s="7">
        <v>709.8</v>
      </c>
      <c r="K36" s="7">
        <v>32</v>
      </c>
      <c r="M36" s="7">
        <v>18.399999999999999</v>
      </c>
      <c r="N36" s="19">
        <v>2048</v>
      </c>
      <c r="O36" s="19">
        <v>40960</v>
      </c>
      <c r="S36" s="21" t="s">
        <v>478</v>
      </c>
    </row>
    <row r="37" spans="1:19" x14ac:dyDescent="0.35">
      <c r="J37" s="23">
        <f>SUM(J26:J36)</f>
        <v>9137.9999999999982</v>
      </c>
    </row>
  </sheetData>
  <conditionalFormatting sqref="J2:J12">
    <cfRule type="expression" dxfId="31" priority="2">
      <formula>J2&lt;J14</formula>
    </cfRule>
    <cfRule type="dataBar" priority="7">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J24">
    <cfRule type="expression" dxfId="30" priority="27">
      <formula>J14&lt;J2</formula>
    </cfRule>
  </conditionalFormatting>
  <conditionalFormatting sqref="J26:J36">
    <cfRule type="expression" dxfId="29" priority="1">
      <formula>J26&lt;J14</formula>
    </cfRule>
  </conditionalFormatting>
  <conditionalFormatting sqref="M2:M12">
    <cfRule type="dataBar" priority="4">
      <dataBar>
        <cfvo type="min"/>
        <cfvo type="max"/>
        <color rgb="FF638EC6"/>
      </dataBar>
      <extLst>
        <ext xmlns:x14="http://schemas.microsoft.com/office/spreadsheetml/2009/9/main" uri="{B025F937-C7B1-47D3-B67F-A62EFF666E3E}">
          <x14:id>{B2AC459F-CBAD-4D16-9D22-55A4274A8927}</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{E6137841-4EBC-49E1-AA2E-F8EB95B115EF}</x14:id>
        </ext>
      </extLst>
    </cfRule>
  </conditionalFormatting>
  <conditionalFormatting sqref="R1:R1048576">
    <cfRule type="expression" dxfId="28"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S37"/>
  <sheetViews>
    <sheetView zoomScale="80" zoomScaleNormal="80" workbookViewId="0">
      <selection activeCell="J23" sqref="J2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17.600000000000001</v>
      </c>
      <c r="J2" s="7">
        <v>228.1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78.099999999999994</v>
      </c>
      <c r="J3" s="7">
        <v>658.4</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22.2</v>
      </c>
      <c r="J4" s="7">
        <v>117.6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183.8</v>
      </c>
      <c r="J5" s="7">
        <v>5355.4</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63.4</v>
      </c>
      <c r="J6" s="7">
        <v>269</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152.1</v>
      </c>
      <c r="J7" s="7">
        <v>1773.1</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54.5</v>
      </c>
      <c r="J8" s="7">
        <v>208.5</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48.7</v>
      </c>
      <c r="J9" s="7">
        <v>238.6</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121.3</v>
      </c>
      <c r="J10" s="7">
        <v>689.3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62.3</v>
      </c>
      <c r="J11" s="7">
        <v>359.2</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124.9</v>
      </c>
      <c r="J12" s="7">
        <v>716.2</v>
      </c>
      <c r="K12" s="7">
        <v>32</v>
      </c>
      <c r="L12" s="7" t="s">
        <v>193</v>
      </c>
      <c r="M12" s="7">
        <v>18.8</v>
      </c>
      <c r="N12" s="19">
        <v>2048</v>
      </c>
      <c r="O12" s="19">
        <v>40960</v>
      </c>
      <c r="P12" s="7">
        <v>21.8</v>
      </c>
      <c r="Q12" s="7">
        <v>21.8</v>
      </c>
      <c r="R12" s="7" t="s">
        <v>358</v>
      </c>
      <c r="S12" t="s">
        <v>427</v>
      </c>
    </row>
    <row r="13" spans="1:19" x14ac:dyDescent="0.35">
      <c r="B13" s="7"/>
      <c r="J13" s="23">
        <f>SUM(J2:J12)</f>
        <v>10613.400000000001</v>
      </c>
    </row>
    <row r="14" spans="1:19" x14ac:dyDescent="0.35">
      <c r="A14" t="s">
        <v>436</v>
      </c>
      <c r="B14" s="6" t="s">
        <v>437</v>
      </c>
      <c r="C14" s="7">
        <v>0.7</v>
      </c>
      <c r="D14" s="19">
        <v>800</v>
      </c>
      <c r="E14" s="7" t="s">
        <v>404</v>
      </c>
      <c r="F14" s="6" t="s">
        <v>396</v>
      </c>
      <c r="G14" s="19">
        <v>1974</v>
      </c>
      <c r="H14" s="19">
        <v>13062</v>
      </c>
      <c r="I14" s="7">
        <v>24.8</v>
      </c>
      <c r="J14" s="7">
        <v>198</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109</v>
      </c>
      <c r="J15" s="7">
        <v>598.9</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42.2</v>
      </c>
      <c r="J16" s="7">
        <v>1757.3</v>
      </c>
      <c r="K16" s="7">
        <v>3</v>
      </c>
      <c r="M16" s="7">
        <v>1.9</v>
      </c>
      <c r="N16" s="19">
        <v>2048</v>
      </c>
      <c r="O16" s="19">
        <v>131072</v>
      </c>
      <c r="R16" s="7" t="s">
        <v>438</v>
      </c>
      <c r="S16" s="21" t="s">
        <v>443</v>
      </c>
    </row>
    <row r="17" spans="1:19" x14ac:dyDescent="0.35">
      <c r="A17" t="s">
        <v>436</v>
      </c>
      <c r="B17" s="6" t="s">
        <v>458</v>
      </c>
      <c r="C17" s="7">
        <v>0.7</v>
      </c>
      <c r="D17" s="19">
        <v>800</v>
      </c>
      <c r="E17" s="7" t="s">
        <v>404</v>
      </c>
      <c r="F17" s="6" t="s">
        <v>396</v>
      </c>
      <c r="G17" s="19">
        <v>2086</v>
      </c>
      <c r="H17" s="19">
        <v>11419</v>
      </c>
      <c r="I17" s="7">
        <v>296.60000000000002</v>
      </c>
      <c r="J17" s="7">
        <v>4962</v>
      </c>
      <c r="K17" s="7">
        <v>70</v>
      </c>
      <c r="M17" s="7">
        <v>39.6</v>
      </c>
      <c r="N17" s="19">
        <v>2048</v>
      </c>
      <c r="O17" s="19">
        <v>131072</v>
      </c>
      <c r="R17" s="7" t="s">
        <v>438</v>
      </c>
      <c r="S17" s="21" t="s">
        <v>459</v>
      </c>
    </row>
    <row r="18" spans="1:19" x14ac:dyDescent="0.35">
      <c r="A18" t="s">
        <v>436</v>
      </c>
      <c r="B18" s="6" t="s">
        <v>444</v>
      </c>
      <c r="C18" s="7">
        <v>0.7</v>
      </c>
      <c r="D18" s="19">
        <v>800</v>
      </c>
      <c r="E18" s="7" t="s">
        <v>404</v>
      </c>
      <c r="F18" s="6" t="s">
        <v>396</v>
      </c>
      <c r="G18" s="19">
        <v>2006</v>
      </c>
      <c r="H18" s="19">
        <v>11743</v>
      </c>
      <c r="I18" s="7">
        <v>101.2</v>
      </c>
      <c r="J18" s="7">
        <v>2775.8</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180.8</v>
      </c>
      <c r="J19" s="7">
        <v>1532</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53.1</v>
      </c>
      <c r="J20" s="7">
        <v>229.6</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44.4</v>
      </c>
      <c r="J21" s="7">
        <v>2086.6</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143.9</v>
      </c>
      <c r="J22" s="7">
        <v>660.3</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336.7</v>
      </c>
      <c r="J23" s="24">
        <v>10026.5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148.19999999999999</v>
      </c>
      <c r="J24" s="7">
        <v>684.7</v>
      </c>
      <c r="K24" s="7">
        <v>32</v>
      </c>
      <c r="M24" s="7">
        <v>18.399999999999999</v>
      </c>
      <c r="N24" s="19">
        <v>2048</v>
      </c>
      <c r="O24" s="19">
        <v>40960</v>
      </c>
      <c r="R24" s="7" t="s">
        <v>438</v>
      </c>
      <c r="S24" t="s">
        <v>457</v>
      </c>
    </row>
    <row r="25" spans="1:19" x14ac:dyDescent="0.35">
      <c r="J25" s="23">
        <f>SUM(J14:J24)</f>
        <v>25511.7</v>
      </c>
    </row>
    <row r="26" spans="1:19" x14ac:dyDescent="0.35">
      <c r="S26" s="21"/>
    </row>
    <row r="27" spans="1:19" x14ac:dyDescent="0.35">
      <c r="S27" s="21"/>
    </row>
    <row r="28" spans="1:19" x14ac:dyDescent="0.35">
      <c r="S28" s="21"/>
    </row>
    <row r="29" spans="1:19" x14ac:dyDescent="0.35">
      <c r="J29" s="22"/>
      <c r="S29" s="21"/>
    </row>
    <row r="30" spans="1:19" x14ac:dyDescent="0.35">
      <c r="S30" s="21"/>
    </row>
    <row r="31" spans="1:19" x14ac:dyDescent="0.35">
      <c r="S31" s="21"/>
    </row>
    <row r="32" spans="1:19" x14ac:dyDescent="0.35">
      <c r="S32" s="21"/>
    </row>
    <row r="33" spans="10:19" x14ac:dyDescent="0.35">
      <c r="S33" s="21"/>
    </row>
    <row r="34" spans="10:19" x14ac:dyDescent="0.35">
      <c r="S34" s="21"/>
    </row>
    <row r="35" spans="10:19" x14ac:dyDescent="0.35">
      <c r="S35" s="21"/>
    </row>
    <row r="36" spans="10:19" x14ac:dyDescent="0.35">
      <c r="S36" s="21"/>
    </row>
    <row r="37" spans="10:19" x14ac:dyDescent="0.35">
      <c r="J37" s="23"/>
    </row>
  </sheetData>
  <conditionalFormatting sqref="J2:J12">
    <cfRule type="expression" dxfId="27" priority="5">
      <formula>J2&lt;J14</formula>
    </cfRule>
    <cfRule type="dataBar" priority="9">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J24">
    <cfRule type="expression" dxfId="26" priority="3">
      <formula>J14&lt;J2</formula>
    </cfRule>
  </conditionalFormatting>
  <conditionalFormatting sqref="J26:J36">
    <cfRule type="expression" dxfId="25"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{C48E713F-42C3-4FD0-9D7D-7D808338A12D}</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{9CD5C9D2-9A5A-4157-9A97-3E908BD2D91E}</x14:id>
        </ext>
      </extLst>
    </cfRule>
  </conditionalFormatting>
  <conditionalFormatting sqref="R1:R1048576">
    <cfRule type="expression" dxfId="24"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S37"/>
  <sheetViews>
    <sheetView zoomScale="80" zoomScaleNormal="80" workbookViewId="0">
      <selection activeCell="J14" sqref="J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30.1</v>
      </c>
      <c r="J2" s="7">
        <v>142.6</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102.7</v>
      </c>
      <c r="J3" s="7">
        <v>476.2</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17.2</v>
      </c>
      <c r="J4" s="7">
        <v>78.5</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200.3</v>
      </c>
      <c r="J5" s="7">
        <v>865.8</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44.7</v>
      </c>
      <c r="J6" s="7">
        <v>202.8</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129.6</v>
      </c>
      <c r="J7" s="7">
        <v>526.1</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40.299999999999997</v>
      </c>
      <c r="J8" s="7">
        <v>174.1</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31.4</v>
      </c>
      <c r="J9" s="7">
        <v>166.2</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109.2</v>
      </c>
      <c r="J10" s="7">
        <v>579.70000000000005</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51</v>
      </c>
      <c r="J11" s="7">
        <v>280</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95</v>
      </c>
      <c r="J12" s="7">
        <v>593</v>
      </c>
      <c r="K12" s="7">
        <v>32</v>
      </c>
      <c r="L12" s="7" t="s">
        <v>193</v>
      </c>
      <c r="M12" s="7">
        <v>18.8</v>
      </c>
      <c r="N12" s="19">
        <v>2048</v>
      </c>
      <c r="O12" s="19">
        <v>40960</v>
      </c>
      <c r="P12" s="7">
        <v>21.8</v>
      </c>
      <c r="Q12" s="7">
        <v>21.8</v>
      </c>
      <c r="R12" s="7" t="s">
        <v>358</v>
      </c>
      <c r="S12" t="s">
        <v>495</v>
      </c>
    </row>
    <row r="13" spans="1:19" x14ac:dyDescent="0.35">
      <c r="B13" s="7"/>
      <c r="J13" s="23">
        <f>SUM(J2:J12)</f>
        <v>4085</v>
      </c>
    </row>
    <row r="14" spans="1:19" x14ac:dyDescent="0.35">
      <c r="A14" t="s">
        <v>436</v>
      </c>
      <c r="B14" s="6" t="s">
        <v>437</v>
      </c>
      <c r="C14" s="7">
        <v>0.7</v>
      </c>
      <c r="D14" s="19">
        <v>800</v>
      </c>
      <c r="E14" s="7" t="s">
        <v>404</v>
      </c>
      <c r="F14" s="6" t="s">
        <v>396</v>
      </c>
      <c r="G14" s="19">
        <v>1974</v>
      </c>
      <c r="H14" s="19">
        <v>12874</v>
      </c>
      <c r="I14" s="7">
        <v>8.1999999999999993</v>
      </c>
      <c r="J14" s="7">
        <v>132.1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33.6</v>
      </c>
      <c r="J15" s="7">
        <v>498.8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10.8</v>
      </c>
      <c r="J16" s="7">
        <v>86.8</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87.1</v>
      </c>
      <c r="J17" s="7">
        <v>873.7</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23.8</v>
      </c>
      <c r="J18" s="7">
        <v>210.3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51</v>
      </c>
      <c r="J19" s="7">
        <v>498.4</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22.8</v>
      </c>
      <c r="J20" s="7">
        <v>193.4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13.2</v>
      </c>
      <c r="J21" s="7">
        <v>156.19999999999999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50.7</v>
      </c>
      <c r="J22" s="7">
        <v>560.20000000000005</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24.8</v>
      </c>
      <c r="J23" s="22">
        <v>303.3</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50</v>
      </c>
      <c r="J24" s="7">
        <v>592</v>
      </c>
      <c r="K24" s="7">
        <v>32</v>
      </c>
      <c r="M24" s="7">
        <v>18.399999999999999</v>
      </c>
      <c r="N24" s="19">
        <v>2048</v>
      </c>
      <c r="O24" s="19">
        <v>40960</v>
      </c>
      <c r="R24" s="7" t="s">
        <v>438</v>
      </c>
      <c r="S24" t="s">
        <v>527</v>
      </c>
    </row>
    <row r="25" spans="1:19" x14ac:dyDescent="0.35">
      <c r="J25" s="23">
        <f>SUM(J14:J24)</f>
        <v>4105.2</v>
      </c>
    </row>
    <row r="26" spans="1:19" x14ac:dyDescent="0.35">
      <c r="A26" t="s">
        <v>436</v>
      </c>
      <c r="B26" s="6" t="s">
        <v>460</v>
      </c>
      <c r="C26" s="7">
        <v>0.7</v>
      </c>
      <c r="D26" s="19">
        <v>800</v>
      </c>
      <c r="E26" s="7" t="s">
        <v>404</v>
      </c>
      <c r="F26" s="6" t="s">
        <v>396</v>
      </c>
      <c r="G26" s="19">
        <v>1974</v>
      </c>
      <c r="H26" s="19">
        <v>13081</v>
      </c>
      <c r="I26" s="7">
        <v>11.3</v>
      </c>
      <c r="J26" s="7">
        <v>132.1</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39.299999999999997</v>
      </c>
      <c r="J27" s="7">
        <v>498.4</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10.7</v>
      </c>
      <c r="J28" s="7">
        <v>85.8</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83.7</v>
      </c>
      <c r="J29" s="22">
        <v>871.5</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24.6</v>
      </c>
      <c r="J30" s="7">
        <v>210.3</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52.9</v>
      </c>
      <c r="J31" s="7">
        <v>495.4</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22.8</v>
      </c>
      <c r="J32" s="7">
        <v>189.5</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13.1</v>
      </c>
      <c r="J33" s="7">
        <v>152.1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53.6</v>
      </c>
      <c r="J34" s="7">
        <v>552.6</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26.1</v>
      </c>
      <c r="J35" s="7">
        <v>294.39999999999998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43.4</v>
      </c>
      <c r="J36" s="7">
        <v>591.9</v>
      </c>
      <c r="K36" s="7">
        <v>32</v>
      </c>
      <c r="M36" s="7">
        <v>18.399999999999999</v>
      </c>
      <c r="N36" s="19">
        <v>2048</v>
      </c>
      <c r="O36" s="19">
        <v>40960</v>
      </c>
      <c r="R36" s="7" t="s">
        <v>438</v>
      </c>
      <c r="S36" s="21" t="s">
        <v>535</v>
      </c>
    </row>
    <row r="37" spans="1:19" x14ac:dyDescent="0.35">
      <c r="J37" s="23">
        <f>SUM(J26:J36)</f>
        <v>4074</v>
      </c>
    </row>
  </sheetData>
  <conditionalFormatting sqref="J2:J12">
    <cfRule type="expression" dxfId="23" priority="4">
      <formula>J2&lt;J14</formula>
    </cfRule>
    <cfRule type="dataBar" priority="7">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J24">
    <cfRule type="expression" dxfId="22" priority="3">
      <formula>J14&lt;J2</formula>
    </cfRule>
  </conditionalFormatting>
  <conditionalFormatting sqref="J26:J36">
    <cfRule type="expression" dxfId="21"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{0DD2455F-C633-43CD-B9AB-754F599DF3D4}</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{5D96A65F-A3B0-4019-AA44-08C2FCEC0514}</x14:id>
        </ext>
      </extLst>
    </cfRule>
  </conditionalFormatting>
  <conditionalFormatting sqref="R1:R1048576">
    <cfRule type="expression" dxfId="20"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S41"/>
  <sheetViews>
    <sheetView zoomScale="80" zoomScaleNormal="80" workbookViewId="0">
      <selection activeCell="D48" sqref="D48"/>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row>
    <row r="14" spans="1:19" x14ac:dyDescent="0.35">
      <c r="A14" t="s">
        <v>436</v>
      </c>
      <c r="B14" s="6" t="s">
        <v>437</v>
      </c>
      <c r="C14" s="7">
        <v>0.7</v>
      </c>
      <c r="D14" s="19">
        <v>800</v>
      </c>
      <c r="E14" s="7" t="s">
        <v>404</v>
      </c>
      <c r="F14" s="6" t="s">
        <v>396</v>
      </c>
      <c r="G14" s="19">
        <v>1974</v>
      </c>
      <c r="H14" s="19">
        <v>12874</v>
      </c>
      <c r="I14" s="7">
        <v>19.8</v>
      </c>
      <c r="J14" s="7">
        <v>210.1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88.9</v>
      </c>
      <c r="J15" s="7">
        <v>484.8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23.6</v>
      </c>
      <c r="J16" s="7">
        <v>150.5</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222</v>
      </c>
      <c r="J17" s="7">
        <v>829.4</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55</v>
      </c>
      <c r="J18" s="7">
        <v>207.2</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146.4</v>
      </c>
      <c r="J19" s="7">
        <v>499.6</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47.9</v>
      </c>
      <c r="J20" s="7">
        <v>192.4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29.2</v>
      </c>
      <c r="J21" s="7">
        <v>171.2</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115.5</v>
      </c>
      <c r="J22" s="7">
        <v>537.6</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56.7</v>
      </c>
      <c r="J23" s="22">
        <v>295.60000000000002</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115.3</v>
      </c>
      <c r="J24" s="7">
        <v>568.4</v>
      </c>
      <c r="K24" s="7">
        <v>32</v>
      </c>
      <c r="M24" s="7">
        <v>18.399999999999999</v>
      </c>
      <c r="N24" s="19">
        <v>2048</v>
      </c>
      <c r="O24" s="19">
        <v>40960</v>
      </c>
      <c r="R24" s="7" t="s">
        <v>438</v>
      </c>
      <c r="S24" t="s">
        <v>527</v>
      </c>
    </row>
    <row r="25" spans="1:19" x14ac:dyDescent="0.35">
      <c r="J25" s="23">
        <f>SUM(J14:J24)</f>
        <v>4146.7999999999993</v>
      </c>
    </row>
    <row r="26" spans="1:19" x14ac:dyDescent="0.35">
      <c r="A26" t="s">
        <v>436</v>
      </c>
      <c r="B26" s="6" t="s">
        <v>460</v>
      </c>
      <c r="C26" s="7">
        <v>0.7</v>
      </c>
      <c r="D26" s="19">
        <v>800</v>
      </c>
      <c r="E26" s="7" t="s">
        <v>404</v>
      </c>
      <c r="F26" s="6" t="s">
        <v>396</v>
      </c>
      <c r="G26" s="19">
        <v>1974</v>
      </c>
      <c r="H26" s="19">
        <v>13081</v>
      </c>
      <c r="I26" s="7">
        <v>23.1</v>
      </c>
      <c r="J26" s="7">
        <v>210.3</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89.2</v>
      </c>
      <c r="J27" s="7">
        <v>478</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22.9</v>
      </c>
      <c r="J28" s="7">
        <v>139.1</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218.4</v>
      </c>
      <c r="J29" s="22">
        <v>827</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55.7</v>
      </c>
      <c r="J30" s="7">
        <v>208.2</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148.4</v>
      </c>
      <c r="J31" s="7">
        <v>502.9</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48.2</v>
      </c>
      <c r="J32" s="7">
        <v>190.4</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29.3</v>
      </c>
      <c r="J33" s="7">
        <v>172.8</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118.5</v>
      </c>
      <c r="J34" s="7">
        <v>533.4</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56.9</v>
      </c>
      <c r="J35" s="7">
        <v>293.10000000000002</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108.8</v>
      </c>
      <c r="J36" s="7">
        <v>572</v>
      </c>
      <c r="K36" s="7">
        <v>32</v>
      </c>
      <c r="M36" s="7">
        <v>18.399999999999999</v>
      </c>
      <c r="N36" s="19">
        <v>2048</v>
      </c>
      <c r="O36" s="19">
        <v>40960</v>
      </c>
      <c r="R36" s="7" t="s">
        <v>438</v>
      </c>
      <c r="S36" s="21" t="s">
        <v>535</v>
      </c>
    </row>
    <row r="37" spans="1:19" x14ac:dyDescent="0.35">
      <c r="J37" s="23">
        <f>SUM(J26:J36)</f>
        <v>4127.2000000000007</v>
      </c>
    </row>
    <row r="41" spans="1:19" x14ac:dyDescent="0.35">
      <c r="A41" t="s">
        <v>436</v>
      </c>
      <c r="B41" s="6" t="s">
        <v>552</v>
      </c>
      <c r="C41" s="7">
        <v>0.7</v>
      </c>
      <c r="D41" s="19">
        <v>800</v>
      </c>
      <c r="E41" s="7" t="s">
        <v>404</v>
      </c>
      <c r="F41" s="6" t="s">
        <v>396</v>
      </c>
      <c r="G41" s="19">
        <v>2086</v>
      </c>
      <c r="H41" s="19">
        <v>11447</v>
      </c>
      <c r="I41" s="7">
        <v>393.9</v>
      </c>
      <c r="J41" s="7">
        <v>1309.8</v>
      </c>
      <c r="K41" s="7">
        <v>70</v>
      </c>
      <c r="M41" s="24">
        <v>69.8</v>
      </c>
      <c r="N41" s="19">
        <v>2048</v>
      </c>
      <c r="O41" s="19">
        <v>131072</v>
      </c>
      <c r="R41" s="7" t="s">
        <v>438</v>
      </c>
      <c r="S41" t="s">
        <v>553</v>
      </c>
    </row>
  </sheetData>
  <conditionalFormatting sqref="J2:J12">
    <cfRule type="expression" dxfId="19" priority="4">
      <formula>J2&lt;J14</formula>
    </cfRule>
    <cfRule type="dataBar" priority="7">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J24">
    <cfRule type="expression" dxfId="18" priority="3">
      <formula>J14&lt;J2</formula>
    </cfRule>
  </conditionalFormatting>
  <conditionalFormatting sqref="J26:J36">
    <cfRule type="expression" dxfId="17"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{94AE5453-B7EE-4565-997D-8DE5FFC4F835}</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{A787561D-FB8A-44D2-92D2-6BB058B8EE4C}</x14:id>
        </ext>
      </extLst>
    </cfRule>
  </conditionalFormatting>
  <conditionalFormatting sqref="R1:R1048576">
    <cfRule type="expression" dxfId="16"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S37"/>
  <sheetViews>
    <sheetView zoomScale="80" zoomScaleNormal="80" workbookViewId="0">
      <selection activeCell="E48" sqref="E48"/>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v>
      </c>
      <c r="J2" s="7">
        <v>126.2</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59.1</v>
      </c>
      <c r="J3" s="7">
        <v>456</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8.8000000000000007</v>
      </c>
      <c r="J4" s="7">
        <v>68.7</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102.6</v>
      </c>
      <c r="J5" s="7">
        <v>842.5</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26.6</v>
      </c>
      <c r="J6" s="7">
        <v>190.7</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73.099999999999994</v>
      </c>
      <c r="J7" s="7">
        <v>508.2</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19.899999999999999</v>
      </c>
      <c r="J8" s="7">
        <v>163</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21.3</v>
      </c>
      <c r="J9" s="7">
        <v>149.1</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55.9</v>
      </c>
      <c r="J10" s="7">
        <v>561.1</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31.4</v>
      </c>
      <c r="J11" s="7">
        <v>268.10000000000002</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57.1</v>
      </c>
      <c r="J12" s="7">
        <v>575.70000000000005</v>
      </c>
      <c r="K12" s="7">
        <v>32</v>
      </c>
      <c r="L12" s="7" t="s">
        <v>193</v>
      </c>
      <c r="M12" s="7">
        <v>18.8</v>
      </c>
      <c r="N12" s="19">
        <v>2048</v>
      </c>
      <c r="O12" s="19">
        <v>40960</v>
      </c>
      <c r="P12" s="7">
        <v>21.8</v>
      </c>
      <c r="Q12" s="7">
        <v>21.8</v>
      </c>
      <c r="R12" s="7" t="s">
        <v>358</v>
      </c>
      <c r="S12" t="s">
        <v>495</v>
      </c>
    </row>
    <row r="13" spans="1:19" x14ac:dyDescent="0.35">
      <c r="B13" s="7"/>
      <c r="J13" s="23">
        <f>SUM(J2:J12)</f>
        <v>3909.3</v>
      </c>
    </row>
    <row r="14" spans="1:19" x14ac:dyDescent="0.35">
      <c r="A14" t="s">
        <v>436</v>
      </c>
      <c r="B14" s="6" t="s">
        <v>437</v>
      </c>
      <c r="C14" s="7">
        <v>0.7</v>
      </c>
      <c r="D14" s="19">
        <v>800</v>
      </c>
      <c r="E14" s="7" t="s">
        <v>404</v>
      </c>
      <c r="F14" s="6" t="s">
        <v>396</v>
      </c>
      <c r="G14" s="19">
        <v>1974</v>
      </c>
      <c r="H14" s="19">
        <v>12890</v>
      </c>
      <c r="I14" s="7">
        <v>8.8000000000000007</v>
      </c>
      <c r="J14" s="7">
        <v>143.1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493.3</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9.6</v>
      </c>
      <c r="J16" s="7">
        <v>104.7</v>
      </c>
      <c r="K16" s="7">
        <v>3</v>
      </c>
      <c r="M16" s="7">
        <v>1.9</v>
      </c>
      <c r="N16" s="19">
        <v>2048</v>
      </c>
      <c r="O16" s="19">
        <v>131072</v>
      </c>
      <c r="S16" s="21" t="s">
        <v>498</v>
      </c>
    </row>
    <row r="17" spans="1:19" x14ac:dyDescent="0.35">
      <c r="A17" t="s">
        <v>436</v>
      </c>
      <c r="B17" s="6" t="s">
        <v>458</v>
      </c>
      <c r="C17" s="7">
        <v>0.7</v>
      </c>
      <c r="D17" s="19">
        <v>800</v>
      </c>
      <c r="E17" s="7" t="s">
        <v>404</v>
      </c>
      <c r="F17" s="6" t="s">
        <v>396</v>
      </c>
      <c r="G17" s="19">
        <v>2086</v>
      </c>
      <c r="H17" s="19">
        <v>11427</v>
      </c>
      <c r="I17" s="7">
        <v>51.6</v>
      </c>
      <c r="J17" s="7">
        <v>881.1</v>
      </c>
      <c r="K17" s="7">
        <v>70</v>
      </c>
      <c r="M17" s="7">
        <v>39.6</v>
      </c>
      <c r="N17" s="19">
        <v>2048</v>
      </c>
      <c r="O17" s="19">
        <v>131072</v>
      </c>
      <c r="S17" s="21" t="s">
        <v>499</v>
      </c>
    </row>
    <row r="18" spans="1:19" x14ac:dyDescent="0.35">
      <c r="A18" t="s">
        <v>436</v>
      </c>
      <c r="B18" s="6" t="s">
        <v>444</v>
      </c>
      <c r="C18" s="7">
        <v>0.7</v>
      </c>
      <c r="D18" s="19">
        <v>800</v>
      </c>
      <c r="E18" s="7" t="s">
        <v>404</v>
      </c>
      <c r="F18" s="6" t="s">
        <v>396</v>
      </c>
      <c r="G18" s="19">
        <v>2006</v>
      </c>
      <c r="H18" s="19">
        <v>11305</v>
      </c>
      <c r="I18" s="7">
        <v>41.8</v>
      </c>
      <c r="J18" s="7">
        <v>219.4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85.4</v>
      </c>
      <c r="J19" s="7">
        <v>508.8</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31.2</v>
      </c>
      <c r="J20" s="7">
        <v>203.8</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22.7</v>
      </c>
      <c r="J21" s="7">
        <v>170.7</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78.400000000000006</v>
      </c>
      <c r="J22" s="7">
        <v>567.9</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38.9</v>
      </c>
      <c r="J23" s="7">
        <v>306.60000000000002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83.6</v>
      </c>
      <c r="J24" s="7">
        <v>590.29999999999995</v>
      </c>
      <c r="K24" s="7">
        <v>32</v>
      </c>
      <c r="M24" s="7">
        <v>18.399999999999999</v>
      </c>
      <c r="N24" s="19">
        <v>2048</v>
      </c>
      <c r="O24" s="19">
        <v>40960</v>
      </c>
      <c r="R24" s="7" t="s">
        <v>438</v>
      </c>
      <c r="S24" t="s">
        <v>506</v>
      </c>
    </row>
    <row r="25" spans="1:19" x14ac:dyDescent="0.35">
      <c r="J25" s="23">
        <f>SUM(J14:J24)</f>
        <v>4189.7</v>
      </c>
    </row>
    <row r="26" spans="1:19" x14ac:dyDescent="0.35">
      <c r="A26" t="s">
        <v>436</v>
      </c>
      <c r="B26" s="6" t="s">
        <v>460</v>
      </c>
      <c r="C26" s="7">
        <v>0.7</v>
      </c>
      <c r="D26" s="19">
        <v>800</v>
      </c>
      <c r="E26" s="7" t="s">
        <v>404</v>
      </c>
      <c r="F26" s="6" t="s">
        <v>396</v>
      </c>
      <c r="G26" s="19">
        <v>1974</v>
      </c>
      <c r="H26" s="19">
        <v>12964</v>
      </c>
      <c r="I26" s="7">
        <v>17.5</v>
      </c>
      <c r="J26" s="7">
        <v>170.5</v>
      </c>
      <c r="K26" s="7">
        <v>3</v>
      </c>
      <c r="M26" s="7">
        <v>2.2999999999999998</v>
      </c>
      <c r="N26" s="19">
        <v>2048</v>
      </c>
      <c r="O26" s="19">
        <v>131072</v>
      </c>
      <c r="R26" s="7" t="s">
        <v>438</v>
      </c>
      <c r="S26" s="21" t="s">
        <v>507</v>
      </c>
    </row>
    <row r="27" spans="1:19" x14ac:dyDescent="0.35">
      <c r="A27" t="s">
        <v>436</v>
      </c>
      <c r="B27" s="6" t="s">
        <v>462</v>
      </c>
      <c r="C27" s="7">
        <v>0.7</v>
      </c>
      <c r="D27" s="19">
        <v>800</v>
      </c>
      <c r="E27" s="7" t="s">
        <v>404</v>
      </c>
      <c r="F27" s="6" t="s">
        <v>396</v>
      </c>
      <c r="G27" s="19">
        <v>1974</v>
      </c>
      <c r="H27" s="19">
        <v>13622</v>
      </c>
      <c r="I27" s="7">
        <v>58.7</v>
      </c>
      <c r="J27" s="7">
        <v>510.1</v>
      </c>
      <c r="K27" s="7">
        <v>27</v>
      </c>
      <c r="M27" s="7">
        <v>15.4</v>
      </c>
      <c r="N27" s="19">
        <v>2048</v>
      </c>
      <c r="O27" s="19">
        <v>131072</v>
      </c>
      <c r="R27" s="7" t="s">
        <v>438</v>
      </c>
      <c r="S27" s="21" t="s">
        <v>508</v>
      </c>
    </row>
    <row r="28" spans="1:19" x14ac:dyDescent="0.35">
      <c r="A28" t="s">
        <v>436</v>
      </c>
      <c r="B28" s="6" t="s">
        <v>464</v>
      </c>
      <c r="C28" s="7">
        <v>0.7</v>
      </c>
      <c r="D28" s="19">
        <v>800</v>
      </c>
      <c r="E28" s="7" t="s">
        <v>404</v>
      </c>
      <c r="F28" s="6" t="s">
        <v>396</v>
      </c>
      <c r="G28" s="19">
        <v>2086</v>
      </c>
      <c r="H28" s="19">
        <v>11568</v>
      </c>
      <c r="I28" s="7">
        <v>15.4</v>
      </c>
      <c r="J28" s="7">
        <v>95.5</v>
      </c>
      <c r="K28" s="7">
        <v>3</v>
      </c>
      <c r="M28" s="7">
        <v>1.9</v>
      </c>
      <c r="N28" s="19">
        <v>2048</v>
      </c>
      <c r="O28" s="19">
        <v>131072</v>
      </c>
      <c r="S28" s="21" t="s">
        <v>509</v>
      </c>
    </row>
    <row r="29" spans="1:19" x14ac:dyDescent="0.35">
      <c r="A29" t="s">
        <v>436</v>
      </c>
      <c r="B29" s="6" t="s">
        <v>466</v>
      </c>
      <c r="C29" s="7">
        <v>0.7</v>
      </c>
      <c r="D29" s="19">
        <v>800</v>
      </c>
      <c r="E29" s="7" t="s">
        <v>404</v>
      </c>
      <c r="F29" s="6" t="s">
        <v>396</v>
      </c>
      <c r="G29" s="19">
        <v>2086</v>
      </c>
      <c r="H29" s="19">
        <v>11460</v>
      </c>
      <c r="I29" s="7">
        <v>145.69999999999999</v>
      </c>
      <c r="J29" s="22">
        <v>889.9</v>
      </c>
      <c r="K29" s="7">
        <v>70</v>
      </c>
      <c r="M29" s="7">
        <v>39.6</v>
      </c>
      <c r="N29" s="19">
        <v>2048</v>
      </c>
      <c r="O29" s="19">
        <v>131072</v>
      </c>
      <c r="S29" s="21" t="s">
        <v>510</v>
      </c>
    </row>
    <row r="30" spans="1:19" x14ac:dyDescent="0.35">
      <c r="A30" t="s">
        <v>436</v>
      </c>
      <c r="B30" s="6" t="s">
        <v>468</v>
      </c>
      <c r="C30" s="7">
        <v>0.7</v>
      </c>
      <c r="D30" s="19">
        <v>800</v>
      </c>
      <c r="E30" s="7" t="s">
        <v>404</v>
      </c>
      <c r="F30" s="6" t="s">
        <v>396</v>
      </c>
      <c r="G30" s="19">
        <v>2006</v>
      </c>
      <c r="H30" s="19">
        <v>11220</v>
      </c>
      <c r="I30" s="7">
        <v>40.5</v>
      </c>
      <c r="J30" s="7">
        <v>222.7</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11268</v>
      </c>
      <c r="I31" s="7">
        <v>90.6</v>
      </c>
      <c r="J31" s="7">
        <v>517.4</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11644</v>
      </c>
      <c r="I32" s="7">
        <v>31.6</v>
      </c>
      <c r="J32" s="7">
        <v>204.7</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12230</v>
      </c>
      <c r="I33" s="7">
        <v>17.600000000000001</v>
      </c>
      <c r="J33" s="7">
        <v>165.7</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14300</v>
      </c>
      <c r="I34" s="7">
        <v>78.8</v>
      </c>
      <c r="J34" s="7">
        <v>570.1</v>
      </c>
      <c r="K34" s="7">
        <v>32</v>
      </c>
      <c r="M34" s="7">
        <v>18.5</v>
      </c>
      <c r="N34" s="19">
        <v>2048</v>
      </c>
      <c r="O34" s="19">
        <v>131072</v>
      </c>
      <c r="R34" s="7" t="s">
        <v>438</v>
      </c>
      <c r="S34" s="21" t="s">
        <v>515</v>
      </c>
    </row>
    <row r="35" spans="1:19" x14ac:dyDescent="0.35">
      <c r="A35" t="s">
        <v>436</v>
      </c>
      <c r="B35" s="6" t="s">
        <v>475</v>
      </c>
      <c r="C35" s="7">
        <v>0.7</v>
      </c>
      <c r="D35" s="19">
        <v>800</v>
      </c>
      <c r="E35" s="7" t="s">
        <v>404</v>
      </c>
      <c r="F35" s="6" t="s">
        <v>396</v>
      </c>
      <c r="G35" s="19">
        <v>2050</v>
      </c>
      <c r="H35" s="19">
        <v>15228</v>
      </c>
      <c r="I35" s="7">
        <v>39.799999999999997</v>
      </c>
      <c r="J35" s="7">
        <v>310.39999999999998</v>
      </c>
      <c r="K35" s="7">
        <v>14</v>
      </c>
      <c r="M35" s="7">
        <v>8.4</v>
      </c>
      <c r="N35" s="19">
        <v>2048</v>
      </c>
      <c r="O35" s="19">
        <v>40960</v>
      </c>
      <c r="R35" s="7" t="s">
        <v>438</v>
      </c>
      <c r="S35" s="21" t="s">
        <v>516</v>
      </c>
    </row>
    <row r="36" spans="1:19" x14ac:dyDescent="0.35">
      <c r="A36" t="s">
        <v>436</v>
      </c>
      <c r="B36" s="6" t="s">
        <v>477</v>
      </c>
      <c r="C36" s="7">
        <v>0.7</v>
      </c>
      <c r="D36" s="19">
        <v>800</v>
      </c>
      <c r="E36" s="7" t="s">
        <v>404</v>
      </c>
      <c r="F36" s="6" t="s">
        <v>396</v>
      </c>
      <c r="G36" s="19">
        <v>2050</v>
      </c>
      <c r="H36" s="19">
        <v>15233</v>
      </c>
      <c r="I36" s="7">
        <v>68.099999999999994</v>
      </c>
      <c r="J36" s="7">
        <v>616.4</v>
      </c>
      <c r="K36" s="7">
        <v>32</v>
      </c>
      <c r="M36" s="7">
        <v>18.399999999999999</v>
      </c>
      <c r="N36" s="19">
        <v>2048</v>
      </c>
      <c r="O36" s="19">
        <v>40960</v>
      </c>
      <c r="R36" s="7" t="s">
        <v>438</v>
      </c>
      <c r="S36" s="21" t="s">
        <v>517</v>
      </c>
    </row>
    <row r="37" spans="1:19" x14ac:dyDescent="0.35">
      <c r="J37" s="23">
        <f>SUM(J26:J36)</f>
        <v>4273.3999999999996</v>
      </c>
    </row>
  </sheetData>
  <conditionalFormatting sqref="J2:J12">
    <cfRule type="expression" dxfId="15" priority="5">
      <formula>J2&lt;J14</formula>
    </cfRule>
    <cfRule type="dataBar" priority="9">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J24">
    <cfRule type="expression" dxfId="14" priority="3">
      <formula>J14&lt;J2</formula>
    </cfRule>
  </conditionalFormatting>
  <conditionalFormatting sqref="J26:J36">
    <cfRule type="expression" dxfId="13"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{3265B642-D2E9-4C74-A608-E2A72C03FE28}</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{96B595F2-8F72-4F8A-82C3-809582BC12A2}</x14:id>
        </ext>
      </extLst>
    </cfRule>
  </conditionalFormatting>
  <conditionalFormatting sqref="R1:R1048576">
    <cfRule type="expression" dxfId="12"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S37"/>
  <sheetViews>
    <sheetView zoomScale="80" zoomScaleNormal="80" workbookViewId="0">
      <selection activeCell="H40" sqref="H40"/>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1961</v>
      </c>
      <c r="H2" s="19">
        <v>11887</v>
      </c>
      <c r="I2" s="7">
        <v>18.5</v>
      </c>
      <c r="J2" s="7">
        <v>132.69999999999999</v>
      </c>
      <c r="K2" s="7">
        <v>4</v>
      </c>
      <c r="L2" s="7" t="s">
        <v>193</v>
      </c>
      <c r="M2" s="7">
        <v>3.1</v>
      </c>
      <c r="N2" s="19">
        <v>2048</v>
      </c>
      <c r="O2" s="19">
        <v>131072</v>
      </c>
      <c r="P2" s="7">
        <v>5.9</v>
      </c>
      <c r="Q2" s="7">
        <v>5.9</v>
      </c>
      <c r="R2" s="7" t="s">
        <v>358</v>
      </c>
      <c r="S2" t="s">
        <v>538</v>
      </c>
    </row>
    <row r="3" spans="1:19" x14ac:dyDescent="0.35">
      <c r="A3" t="s">
        <v>13</v>
      </c>
      <c r="B3" s="6" t="s">
        <v>25</v>
      </c>
      <c r="C3" s="7">
        <v>0.7</v>
      </c>
      <c r="D3" s="19">
        <v>800</v>
      </c>
      <c r="E3" s="7" t="s">
        <v>404</v>
      </c>
      <c r="F3" s="6" t="s">
        <v>396</v>
      </c>
      <c r="G3" s="19">
        <v>2074</v>
      </c>
      <c r="H3" s="19">
        <v>13412</v>
      </c>
      <c r="I3" s="7">
        <v>129.19999999999999</v>
      </c>
      <c r="J3" s="7">
        <v>440</v>
      </c>
      <c r="K3" s="7">
        <v>27</v>
      </c>
      <c r="L3" s="7" t="s">
        <v>193</v>
      </c>
      <c r="M3" s="7">
        <v>16.2</v>
      </c>
      <c r="N3" s="19">
        <v>2048</v>
      </c>
      <c r="O3" s="19">
        <v>131072</v>
      </c>
      <c r="P3" s="7">
        <v>20.6</v>
      </c>
      <c r="Q3" s="7">
        <v>20.6</v>
      </c>
      <c r="R3" s="7" t="s">
        <v>358</v>
      </c>
      <c r="S3" t="s">
        <v>539</v>
      </c>
    </row>
    <row r="4" spans="1:19" x14ac:dyDescent="0.35">
      <c r="A4" t="s">
        <v>13</v>
      </c>
      <c r="B4" s="6" t="s">
        <v>1</v>
      </c>
      <c r="C4" s="7">
        <v>0.7</v>
      </c>
      <c r="D4" s="19">
        <v>800</v>
      </c>
      <c r="E4" s="7" t="s">
        <v>404</v>
      </c>
      <c r="F4" s="6" t="s">
        <v>396</v>
      </c>
      <c r="G4" s="19">
        <v>2286</v>
      </c>
      <c r="H4" s="19">
        <v>10057</v>
      </c>
      <c r="I4" s="7">
        <v>45.8</v>
      </c>
      <c r="J4" s="7">
        <v>74.099999999999994</v>
      </c>
      <c r="K4" s="7">
        <v>3</v>
      </c>
      <c r="L4" s="7" t="s">
        <v>193</v>
      </c>
      <c r="M4" s="7">
        <v>1.9</v>
      </c>
      <c r="N4" s="19">
        <v>2048</v>
      </c>
      <c r="O4" s="19">
        <v>131072</v>
      </c>
      <c r="P4" s="7">
        <v>3.3</v>
      </c>
      <c r="Q4" s="7">
        <v>3.3</v>
      </c>
      <c r="R4" s="7" t="s">
        <v>358</v>
      </c>
      <c r="S4" t="s">
        <v>540</v>
      </c>
    </row>
    <row r="5" spans="1:19" x14ac:dyDescent="0.35">
      <c r="A5" t="s">
        <v>13</v>
      </c>
      <c r="B5" s="6" t="s">
        <v>6</v>
      </c>
      <c r="C5" s="7">
        <v>0.7</v>
      </c>
      <c r="D5" s="19">
        <v>800</v>
      </c>
      <c r="E5" s="7" t="s">
        <v>404</v>
      </c>
      <c r="F5" s="6" t="s">
        <v>396</v>
      </c>
      <c r="G5" s="19">
        <v>1986</v>
      </c>
      <c r="H5" s="19">
        <v>11459</v>
      </c>
      <c r="I5" s="7">
        <v>315.89999999999998</v>
      </c>
      <c r="J5" s="7">
        <v>5162.1000000000004</v>
      </c>
      <c r="K5" s="7">
        <v>70</v>
      </c>
      <c r="L5" s="7" t="s">
        <v>193</v>
      </c>
      <c r="M5" s="7">
        <v>39.6</v>
      </c>
      <c r="N5" s="19">
        <v>2048</v>
      </c>
      <c r="O5" s="19">
        <v>131072</v>
      </c>
      <c r="P5" s="7">
        <v>42</v>
      </c>
      <c r="Q5" s="7">
        <v>22.7</v>
      </c>
      <c r="R5" s="7" t="s">
        <v>541</v>
      </c>
      <c r="S5" t="s">
        <v>542</v>
      </c>
    </row>
    <row r="6" spans="1:19" x14ac:dyDescent="0.35">
      <c r="A6" t="s">
        <v>13</v>
      </c>
      <c r="B6" s="6" t="s">
        <v>31</v>
      </c>
      <c r="C6" s="7">
        <v>0.7</v>
      </c>
      <c r="D6" s="19">
        <v>800</v>
      </c>
      <c r="E6" s="7" t="s">
        <v>404</v>
      </c>
      <c r="F6" s="6" t="s">
        <v>396</v>
      </c>
      <c r="G6" s="19">
        <v>2106</v>
      </c>
      <c r="H6" s="19">
        <v>11104</v>
      </c>
      <c r="I6" s="7">
        <v>106.1</v>
      </c>
      <c r="J6" s="7">
        <v>192.9</v>
      </c>
      <c r="K6" s="7">
        <v>14</v>
      </c>
      <c r="L6" s="7" t="s">
        <v>193</v>
      </c>
      <c r="M6" s="7">
        <v>8.4</v>
      </c>
      <c r="N6" s="19">
        <v>2048</v>
      </c>
      <c r="O6" s="19">
        <v>16384</v>
      </c>
      <c r="P6" s="7">
        <v>10.3</v>
      </c>
      <c r="Q6" s="7">
        <v>10.3</v>
      </c>
      <c r="R6" s="7" t="s">
        <v>358</v>
      </c>
      <c r="S6" t="s">
        <v>543</v>
      </c>
    </row>
    <row r="7" spans="1:19" x14ac:dyDescent="0.35">
      <c r="A7" t="s">
        <v>13</v>
      </c>
      <c r="B7" s="6" t="s">
        <v>33</v>
      </c>
      <c r="C7" s="7">
        <v>0.7</v>
      </c>
      <c r="D7" s="19">
        <v>800</v>
      </c>
      <c r="E7" s="7" t="s">
        <v>404</v>
      </c>
      <c r="F7" s="6" t="s">
        <v>396</v>
      </c>
      <c r="G7" s="19">
        <v>2106</v>
      </c>
      <c r="H7" s="19">
        <v>11388</v>
      </c>
      <c r="I7" s="7">
        <v>204.6</v>
      </c>
      <c r="J7" s="7">
        <v>1650.7</v>
      </c>
      <c r="K7" s="7">
        <v>14</v>
      </c>
      <c r="L7" s="7" t="s">
        <v>196</v>
      </c>
      <c r="M7" s="7">
        <v>27.3</v>
      </c>
      <c r="N7" s="19">
        <v>2048</v>
      </c>
      <c r="O7" s="19">
        <v>16384</v>
      </c>
      <c r="P7" s="7">
        <v>28.4</v>
      </c>
      <c r="Q7" s="7">
        <v>22.3</v>
      </c>
      <c r="R7" s="7" t="s">
        <v>544</v>
      </c>
      <c r="S7" t="s">
        <v>490</v>
      </c>
    </row>
    <row r="8" spans="1:19" x14ac:dyDescent="0.35">
      <c r="A8" t="s">
        <v>13</v>
      </c>
      <c r="B8" s="6" t="s">
        <v>16</v>
      </c>
      <c r="C8" s="7">
        <v>0.7</v>
      </c>
      <c r="D8" s="19">
        <v>800</v>
      </c>
      <c r="E8" s="7" t="s">
        <v>404</v>
      </c>
      <c r="F8" s="6" t="s">
        <v>396</v>
      </c>
      <c r="G8" s="19">
        <v>1867</v>
      </c>
      <c r="H8" s="19">
        <v>11114</v>
      </c>
      <c r="I8" s="7">
        <v>20.399999999999999</v>
      </c>
      <c r="J8" s="7">
        <v>163.30000000000001</v>
      </c>
      <c r="K8" s="7">
        <v>12</v>
      </c>
      <c r="L8" s="7" t="s">
        <v>195</v>
      </c>
      <c r="M8" s="7">
        <v>6.6</v>
      </c>
      <c r="N8" s="19">
        <v>2048</v>
      </c>
      <c r="O8" s="19">
        <v>1024000</v>
      </c>
      <c r="P8" s="7">
        <v>8.1</v>
      </c>
      <c r="Q8" s="7">
        <v>8.1</v>
      </c>
      <c r="R8" s="7" t="s">
        <v>358</v>
      </c>
      <c r="S8" t="s">
        <v>545</v>
      </c>
    </row>
    <row r="9" spans="1:19" x14ac:dyDescent="0.35">
      <c r="A9" t="s">
        <v>13</v>
      </c>
      <c r="B9" s="6" t="s">
        <v>184</v>
      </c>
      <c r="C9" s="7">
        <v>0.7</v>
      </c>
      <c r="D9" s="19">
        <v>800</v>
      </c>
      <c r="E9" s="7" t="s">
        <v>404</v>
      </c>
      <c r="F9" s="6" t="s">
        <v>396</v>
      </c>
      <c r="G9" s="19">
        <v>1951</v>
      </c>
      <c r="H9" s="19">
        <v>12464</v>
      </c>
      <c r="I9" s="7">
        <v>20.9</v>
      </c>
      <c r="J9" s="7">
        <v>163.5</v>
      </c>
      <c r="K9" s="7">
        <v>8</v>
      </c>
      <c r="L9" s="7" t="s">
        <v>193</v>
      </c>
      <c r="M9" s="7">
        <v>4.7</v>
      </c>
      <c r="N9" s="19">
        <v>2048</v>
      </c>
      <c r="O9" s="19">
        <v>8192</v>
      </c>
      <c r="P9" s="7">
        <v>6.8</v>
      </c>
      <c r="Q9" s="7">
        <v>6.8</v>
      </c>
      <c r="R9" s="7" t="s">
        <v>358</v>
      </c>
      <c r="S9" t="s">
        <v>546</v>
      </c>
    </row>
    <row r="10" spans="1:19" x14ac:dyDescent="0.35">
      <c r="A10" t="s">
        <v>13</v>
      </c>
      <c r="B10" s="6" t="s">
        <v>28</v>
      </c>
      <c r="C10" s="7">
        <v>0.7</v>
      </c>
      <c r="D10" s="19">
        <v>800</v>
      </c>
      <c r="E10" s="7" t="s">
        <v>404</v>
      </c>
      <c r="F10" s="6" t="s">
        <v>396</v>
      </c>
      <c r="G10" s="19">
        <v>1850</v>
      </c>
      <c r="H10" s="19">
        <v>15088</v>
      </c>
      <c r="I10" s="7">
        <v>144.4</v>
      </c>
      <c r="J10" s="7">
        <v>526.6</v>
      </c>
      <c r="K10" s="7">
        <v>32</v>
      </c>
      <c r="L10" s="7" t="s">
        <v>193</v>
      </c>
      <c r="M10" s="7">
        <v>18.5</v>
      </c>
      <c r="N10" s="19">
        <v>2048</v>
      </c>
      <c r="O10" s="19">
        <v>131072</v>
      </c>
      <c r="P10" s="7">
        <v>20.5</v>
      </c>
      <c r="Q10" s="7">
        <v>20.5</v>
      </c>
      <c r="R10" s="7" t="s">
        <v>358</v>
      </c>
      <c r="S10" t="s">
        <v>547</v>
      </c>
    </row>
    <row r="11" spans="1:19" x14ac:dyDescent="0.35">
      <c r="A11" t="s">
        <v>13</v>
      </c>
      <c r="B11" s="6" t="s">
        <v>480</v>
      </c>
      <c r="C11" s="7">
        <v>0.7</v>
      </c>
      <c r="D11" s="19">
        <v>800</v>
      </c>
      <c r="E11" s="7" t="s">
        <v>404</v>
      </c>
      <c r="F11" s="6" t="s">
        <v>396</v>
      </c>
      <c r="G11" s="19">
        <v>1950</v>
      </c>
      <c r="H11" s="19">
        <v>15185</v>
      </c>
      <c r="I11" s="7">
        <v>47.1</v>
      </c>
      <c r="J11" s="7">
        <v>264.89999999999998</v>
      </c>
      <c r="K11" s="7">
        <v>14</v>
      </c>
      <c r="L11" s="7" t="s">
        <v>193</v>
      </c>
      <c r="M11" s="7">
        <v>8.6</v>
      </c>
      <c r="N11" s="19">
        <v>2048</v>
      </c>
      <c r="O11" s="19">
        <v>40960</v>
      </c>
      <c r="P11" s="7">
        <v>10.4</v>
      </c>
      <c r="Q11" s="7">
        <v>10.4</v>
      </c>
      <c r="R11" s="7" t="s">
        <v>358</v>
      </c>
      <c r="S11" t="s">
        <v>548</v>
      </c>
    </row>
    <row r="12" spans="1:19" x14ac:dyDescent="0.35">
      <c r="A12" t="s">
        <v>13</v>
      </c>
      <c r="B12" s="6" t="s">
        <v>41</v>
      </c>
      <c r="C12" s="7">
        <v>0.7</v>
      </c>
      <c r="D12" s="19">
        <v>800</v>
      </c>
      <c r="E12" s="7" t="s">
        <v>404</v>
      </c>
      <c r="F12" s="6" t="s">
        <v>396</v>
      </c>
      <c r="G12" s="19">
        <v>1950</v>
      </c>
      <c r="H12" s="19">
        <v>15176</v>
      </c>
      <c r="I12" s="7">
        <v>102.6</v>
      </c>
      <c r="J12" s="7">
        <v>538.79999999999995</v>
      </c>
      <c r="K12" s="7">
        <v>32</v>
      </c>
      <c r="L12" s="7" t="s">
        <v>193</v>
      </c>
      <c r="M12" s="7">
        <v>18.8</v>
      </c>
      <c r="N12" s="19">
        <v>2048</v>
      </c>
      <c r="O12" s="19">
        <v>40960</v>
      </c>
      <c r="P12" s="7">
        <v>21.8</v>
      </c>
      <c r="Q12" s="7">
        <v>21.8</v>
      </c>
      <c r="R12" s="7" t="s">
        <v>358</v>
      </c>
      <c r="S12" t="s">
        <v>549</v>
      </c>
    </row>
    <row r="13" spans="1:19" x14ac:dyDescent="0.35">
      <c r="B13" s="7"/>
      <c r="J13" s="23">
        <f>SUM(J2:J12)</f>
        <v>9309.5999999999985</v>
      </c>
    </row>
    <row r="14" spans="1:19" x14ac:dyDescent="0.35">
      <c r="A14" t="s">
        <v>436</v>
      </c>
      <c r="B14" s="6" t="s">
        <v>437</v>
      </c>
      <c r="C14" s="7">
        <v>0.7</v>
      </c>
      <c r="D14" s="19">
        <v>800</v>
      </c>
      <c r="E14" s="7" t="s">
        <v>404</v>
      </c>
      <c r="F14" s="6" t="s">
        <v>396</v>
      </c>
      <c r="G14" s="19">
        <v>1974</v>
      </c>
      <c r="H14" s="19">
        <v>12874</v>
      </c>
      <c r="I14" s="7">
        <v>18.100000000000001</v>
      </c>
      <c r="J14" s="7">
        <v>132.9</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78.099999999999994</v>
      </c>
      <c r="J15" s="7">
        <v>500.8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19.100000000000001</v>
      </c>
      <c r="J16" s="7">
        <v>88.1</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11454</v>
      </c>
      <c r="I17" s="7">
        <v>245.1</v>
      </c>
      <c r="J17" s="7">
        <v>4689.5</v>
      </c>
      <c r="K17" s="7">
        <v>70</v>
      </c>
      <c r="M17" s="7">
        <v>39.6</v>
      </c>
      <c r="N17" s="19">
        <v>2048</v>
      </c>
      <c r="O17" s="19">
        <v>131072</v>
      </c>
      <c r="R17" s="7" t="s">
        <v>438</v>
      </c>
      <c r="S17" s="21" t="s">
        <v>554</v>
      </c>
    </row>
    <row r="18" spans="1:19" x14ac:dyDescent="0.35">
      <c r="A18" t="s">
        <v>436</v>
      </c>
      <c r="B18" s="6" t="s">
        <v>444</v>
      </c>
      <c r="C18" s="7">
        <v>0.7</v>
      </c>
      <c r="D18" s="19">
        <v>800</v>
      </c>
      <c r="E18" s="7" t="s">
        <v>404</v>
      </c>
      <c r="F18" s="6" t="s">
        <v>396</v>
      </c>
      <c r="G18" s="19">
        <v>2006</v>
      </c>
      <c r="H18" s="19">
        <v>11063</v>
      </c>
      <c r="I18" s="7">
        <v>53.2</v>
      </c>
      <c r="J18" s="7">
        <v>205.4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11195</v>
      </c>
      <c r="I19" s="7">
        <v>139.6</v>
      </c>
      <c r="J19" s="7">
        <v>1477.4</v>
      </c>
      <c r="K19" s="7">
        <v>14</v>
      </c>
      <c r="M19" s="7">
        <v>27.3</v>
      </c>
      <c r="N19" s="19">
        <v>2048</v>
      </c>
      <c r="O19" s="19">
        <v>16384</v>
      </c>
      <c r="R19" s="7" t="s">
        <v>438</v>
      </c>
      <c r="S19" t="s">
        <v>555</v>
      </c>
    </row>
    <row r="20" spans="1:19" x14ac:dyDescent="0.35">
      <c r="A20" t="s">
        <v>436</v>
      </c>
      <c r="B20" s="6" t="s">
        <v>448</v>
      </c>
      <c r="C20" s="7">
        <v>0.7</v>
      </c>
      <c r="D20" s="19">
        <v>800</v>
      </c>
      <c r="E20" s="7" t="s">
        <v>404</v>
      </c>
      <c r="F20" s="6" t="s">
        <v>396</v>
      </c>
      <c r="G20" s="19">
        <v>1887</v>
      </c>
      <c r="H20" s="19">
        <v>11711</v>
      </c>
      <c r="I20" s="7">
        <v>35.5</v>
      </c>
      <c r="J20" s="7">
        <v>189.5</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27.4</v>
      </c>
      <c r="J21" s="7">
        <v>162.19999999999999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99.9</v>
      </c>
      <c r="J22" s="7">
        <v>549</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53</v>
      </c>
      <c r="J23" s="7">
        <v>292.8</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119.1</v>
      </c>
      <c r="J24" s="7">
        <v>577.9</v>
      </c>
      <c r="K24" s="7">
        <v>32</v>
      </c>
      <c r="M24" s="7">
        <v>18.399999999999999</v>
      </c>
      <c r="N24" s="19">
        <v>2048</v>
      </c>
      <c r="O24" s="19">
        <v>40960</v>
      </c>
      <c r="R24" s="7" t="s">
        <v>438</v>
      </c>
      <c r="S24" t="s">
        <v>527</v>
      </c>
    </row>
    <row r="25" spans="1:19" x14ac:dyDescent="0.35">
      <c r="J25" s="23">
        <f>SUM(J14:J24)</f>
        <v>8865.5</v>
      </c>
    </row>
    <row r="26" spans="1:19" x14ac:dyDescent="0.35">
      <c r="A26" t="s">
        <v>436</v>
      </c>
      <c r="B26" s="6" t="s">
        <v>460</v>
      </c>
      <c r="C26" s="7">
        <v>0.7</v>
      </c>
      <c r="D26" s="19">
        <v>800</v>
      </c>
      <c r="E26" s="7" t="s">
        <v>404</v>
      </c>
      <c r="F26" s="6" t="s">
        <v>396</v>
      </c>
      <c r="G26" s="19">
        <v>1974</v>
      </c>
      <c r="H26" s="19">
        <v>13081</v>
      </c>
      <c r="I26" s="7">
        <v>19.600000000000001</v>
      </c>
      <c r="J26" s="7">
        <v>139.4</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v>
      </c>
      <c r="J27" s="7">
        <v>499.2</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19.2</v>
      </c>
      <c r="J28" s="7">
        <v>87.3</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10578</v>
      </c>
      <c r="I29" s="7">
        <v>271</v>
      </c>
      <c r="J29" s="22">
        <v>4407.2</v>
      </c>
      <c r="K29" s="7">
        <v>70</v>
      </c>
      <c r="M29" s="7">
        <v>39.6</v>
      </c>
      <c r="N29" s="19">
        <v>2048</v>
      </c>
      <c r="O29" s="19">
        <v>131072</v>
      </c>
      <c r="R29" s="7" t="s">
        <v>438</v>
      </c>
      <c r="S29" s="21" t="s">
        <v>499</v>
      </c>
    </row>
    <row r="30" spans="1:19" x14ac:dyDescent="0.35">
      <c r="A30" t="s">
        <v>436</v>
      </c>
      <c r="B30" s="6" t="s">
        <v>468</v>
      </c>
      <c r="C30" s="7">
        <v>0.7</v>
      </c>
      <c r="D30" s="19">
        <v>800</v>
      </c>
      <c r="E30" s="7" t="s">
        <v>404</v>
      </c>
      <c r="F30" s="6" t="s">
        <v>396</v>
      </c>
      <c r="G30" s="19">
        <v>2006</v>
      </c>
      <c r="H30" s="19">
        <v>11351</v>
      </c>
      <c r="I30" s="7">
        <v>48.8</v>
      </c>
      <c r="J30" s="7">
        <v>206</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11212</v>
      </c>
      <c r="I31" s="7">
        <v>133.5</v>
      </c>
      <c r="J31" s="7">
        <v>1480.7</v>
      </c>
      <c r="K31" s="7">
        <v>14</v>
      </c>
      <c r="M31" s="7">
        <v>27.3</v>
      </c>
      <c r="N31" s="19">
        <v>2048</v>
      </c>
      <c r="O31" s="19">
        <v>16384</v>
      </c>
      <c r="R31" s="7" t="s">
        <v>438</v>
      </c>
      <c r="S31" s="21" t="s">
        <v>556</v>
      </c>
    </row>
    <row r="32" spans="1:19" x14ac:dyDescent="0.35">
      <c r="A32" t="s">
        <v>436</v>
      </c>
      <c r="B32" s="6" t="s">
        <v>471</v>
      </c>
      <c r="C32" s="7">
        <v>0.7</v>
      </c>
      <c r="D32" s="19">
        <v>800</v>
      </c>
      <c r="E32" s="7" t="s">
        <v>404</v>
      </c>
      <c r="F32" s="6" t="s">
        <v>396</v>
      </c>
      <c r="G32" s="19">
        <v>1887</v>
      </c>
      <c r="H32" s="19">
        <v>11697</v>
      </c>
      <c r="I32" s="7">
        <v>35.700000000000003</v>
      </c>
      <c r="J32" s="7">
        <v>187</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27.3</v>
      </c>
      <c r="J33" s="7">
        <v>158.80000000000001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102.9</v>
      </c>
      <c r="J34" s="7">
        <v>544.70000000000005</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54</v>
      </c>
      <c r="J35" s="7">
        <v>289.89999999999998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112.5</v>
      </c>
      <c r="J36" s="7">
        <v>584.29999999999995</v>
      </c>
      <c r="K36" s="7">
        <v>32</v>
      </c>
      <c r="M36" s="7">
        <v>18.399999999999999</v>
      </c>
      <c r="N36" s="19">
        <v>2048</v>
      </c>
      <c r="O36" s="19">
        <v>40960</v>
      </c>
      <c r="R36" s="7" t="s">
        <v>438</v>
      </c>
      <c r="S36" s="21" t="s">
        <v>535</v>
      </c>
    </row>
    <row r="37" spans="1:19" x14ac:dyDescent="0.35">
      <c r="J37" s="23">
        <f>SUM(J26:J36)</f>
        <v>8584.4999999999982</v>
      </c>
    </row>
  </sheetData>
  <conditionalFormatting sqref="J2:J12">
    <cfRule type="expression" dxfId="11" priority="4">
      <formula>J2&lt;J14</formula>
    </cfRule>
    <cfRule type="dataBar" priority="7">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J24">
    <cfRule type="expression" dxfId="10" priority="3">
      <formula>J14&lt;J2</formula>
    </cfRule>
  </conditionalFormatting>
  <conditionalFormatting sqref="J26:J36">
    <cfRule type="expression" dxfId="9"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{3D418292-55E3-4140-A64E-2F61BFAC4976}</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{2BB34360-B223-4B92-90C4-C020458406AB}</x14:id>
        </ext>
      </extLst>
    </cfRule>
  </conditionalFormatting>
  <conditionalFormatting sqref="R1:R1048576">
    <cfRule type="expression" dxfId="8"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S37"/>
  <sheetViews>
    <sheetView zoomScale="80" zoomScaleNormal="80" workbookViewId="0">
      <selection activeCell="A14" sqref="A14:S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f>SUM(J2:J12)</f>
        <v>0</v>
      </c>
    </row>
    <row r="14" spans="1:19" x14ac:dyDescent="0.35">
      <c r="A14" t="s">
        <v>436</v>
      </c>
      <c r="B14" s="6" t="s">
        <v>437</v>
      </c>
      <c r="C14" s="7">
        <v>0.7</v>
      </c>
      <c r="D14" s="19">
        <v>800</v>
      </c>
      <c r="E14" s="7" t="s">
        <v>404</v>
      </c>
      <c r="F14" s="6" t="s">
        <v>396</v>
      </c>
      <c r="G14" s="19">
        <v>1974</v>
      </c>
      <c r="H14" s="19">
        <v>12890</v>
      </c>
      <c r="I14" s="7">
        <v>9</v>
      </c>
      <c r="J14" s="7">
        <v>149.1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498.6</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16.8</v>
      </c>
      <c r="J16" s="7">
        <v>110.6</v>
      </c>
      <c r="K16" s="7">
        <v>3</v>
      </c>
      <c r="M16" s="7">
        <v>1.9</v>
      </c>
      <c r="N16" s="19">
        <v>2048</v>
      </c>
      <c r="O16" s="19">
        <v>131072</v>
      </c>
      <c r="R16" s="7" t="s">
        <v>438</v>
      </c>
      <c r="S16" s="21" t="s">
        <v>498</v>
      </c>
    </row>
    <row r="17" spans="1:19" x14ac:dyDescent="0.35">
      <c r="A17" t="s">
        <v>436</v>
      </c>
      <c r="B17" s="6" t="s">
        <v>458</v>
      </c>
      <c r="C17" s="7">
        <v>0.7</v>
      </c>
      <c r="D17" s="19">
        <v>800</v>
      </c>
      <c r="E17" s="7" t="s">
        <v>404</v>
      </c>
      <c r="F17" s="6" t="s">
        <v>396</v>
      </c>
      <c r="G17" s="19">
        <v>2086</v>
      </c>
      <c r="H17" s="19">
        <v>11427</v>
      </c>
      <c r="I17" s="7">
        <v>162.19999999999999</v>
      </c>
      <c r="J17" s="7">
        <v>882.4</v>
      </c>
      <c r="K17" s="7">
        <v>70</v>
      </c>
      <c r="M17" s="7">
        <v>39.6</v>
      </c>
      <c r="N17" s="19">
        <v>2048</v>
      </c>
      <c r="O17" s="19">
        <v>131072</v>
      </c>
      <c r="R17" s="7" t="s">
        <v>438</v>
      </c>
      <c r="S17" s="21" t="s">
        <v>499</v>
      </c>
    </row>
    <row r="18" spans="1:19" x14ac:dyDescent="0.35">
      <c r="A18" t="s">
        <v>436</v>
      </c>
      <c r="B18" s="6" t="s">
        <v>444</v>
      </c>
      <c r="C18" s="7">
        <v>0.7</v>
      </c>
      <c r="D18" s="19">
        <v>800</v>
      </c>
      <c r="E18" s="7" t="s">
        <v>404</v>
      </c>
      <c r="F18" s="6" t="s">
        <v>396</v>
      </c>
      <c r="G18" s="19">
        <v>2006</v>
      </c>
      <c r="H18" s="19">
        <v>11305</v>
      </c>
      <c r="I18" s="7">
        <v>46.9</v>
      </c>
      <c r="J18" s="7">
        <v>221.3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91.3</v>
      </c>
      <c r="J19" s="7">
        <v>511.1</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32.5</v>
      </c>
      <c r="J20" s="7">
        <v>206.1</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23.1</v>
      </c>
      <c r="J21" s="7">
        <v>164.3</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84.2</v>
      </c>
      <c r="J22" s="7">
        <v>572</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49.9</v>
      </c>
      <c r="J23" s="7">
        <v>309.2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104.3</v>
      </c>
      <c r="J24" s="7">
        <v>593.1</v>
      </c>
      <c r="K24" s="7">
        <v>32</v>
      </c>
      <c r="M24" s="7">
        <v>18.399999999999999</v>
      </c>
      <c r="N24" s="19">
        <v>2048</v>
      </c>
      <c r="O24" s="19">
        <v>40960</v>
      </c>
      <c r="R24" s="7" t="s">
        <v>438</v>
      </c>
      <c r="S24" t="s">
        <v>506</v>
      </c>
    </row>
    <row r="25" spans="1:19" x14ac:dyDescent="0.35">
      <c r="J25" s="23">
        <f>SUM(J14:J24)</f>
        <v>4217.8</v>
      </c>
    </row>
    <row r="26" spans="1:19" x14ac:dyDescent="0.35">
      <c r="A26" t="s">
        <v>436</v>
      </c>
      <c r="B26" s="6" t="s">
        <v>460</v>
      </c>
      <c r="C26" s="7">
        <v>0.7</v>
      </c>
      <c r="D26" s="19">
        <v>800</v>
      </c>
      <c r="E26" s="7" t="s">
        <v>404</v>
      </c>
      <c r="F26" s="6" t="s">
        <v>396</v>
      </c>
      <c r="G26" s="19">
        <v>1974</v>
      </c>
      <c r="H26" s="19">
        <v>13160</v>
      </c>
      <c r="I26" s="7">
        <v>22.6</v>
      </c>
      <c r="J26" s="7">
        <v>165.4</v>
      </c>
      <c r="K26" s="7">
        <v>3</v>
      </c>
      <c r="M26" s="7">
        <v>2.2999999999999998</v>
      </c>
      <c r="N26" s="19">
        <v>2048</v>
      </c>
      <c r="O26" s="19">
        <v>131072</v>
      </c>
      <c r="R26" s="7" t="s">
        <v>438</v>
      </c>
      <c r="S26" s="21" t="s">
        <v>576</v>
      </c>
    </row>
    <row r="27" spans="1:19" x14ac:dyDescent="0.35">
      <c r="A27" t="s">
        <v>436</v>
      </c>
      <c r="B27" s="6" t="s">
        <v>462</v>
      </c>
      <c r="C27" s="7">
        <v>0.7</v>
      </c>
      <c r="D27" s="19">
        <v>800</v>
      </c>
      <c r="E27" s="7" t="s">
        <v>404</v>
      </c>
      <c r="F27" s="6" t="s">
        <v>396</v>
      </c>
      <c r="G27" s="19">
        <v>1974</v>
      </c>
      <c r="H27" s="19">
        <v>13539</v>
      </c>
      <c r="I27" s="7">
        <v>74.7</v>
      </c>
      <c r="J27" s="7">
        <v>505.2</v>
      </c>
      <c r="K27" s="7">
        <v>27</v>
      </c>
      <c r="M27" s="7">
        <v>15.4</v>
      </c>
      <c r="N27" s="19">
        <v>2048</v>
      </c>
      <c r="O27" s="19">
        <v>131072</v>
      </c>
      <c r="R27" s="7" t="s">
        <v>438</v>
      </c>
      <c r="S27" s="21" t="s">
        <v>577</v>
      </c>
    </row>
    <row r="28" spans="1:19" x14ac:dyDescent="0.35">
      <c r="A28" t="s">
        <v>436</v>
      </c>
      <c r="B28" s="6" t="s">
        <v>464</v>
      </c>
      <c r="C28" s="7">
        <v>0.7</v>
      </c>
      <c r="D28" s="19">
        <v>800</v>
      </c>
      <c r="E28" s="7" t="s">
        <v>404</v>
      </c>
      <c r="F28" s="6" t="s">
        <v>396</v>
      </c>
      <c r="G28" s="19">
        <v>2086</v>
      </c>
      <c r="H28" s="19">
        <v>11894</v>
      </c>
      <c r="I28" s="7">
        <v>15</v>
      </c>
      <c r="J28" s="7">
        <v>100.9</v>
      </c>
      <c r="K28" s="7">
        <v>3</v>
      </c>
      <c r="M28" s="7">
        <v>1.9</v>
      </c>
      <c r="N28" s="19">
        <v>2048</v>
      </c>
      <c r="O28" s="19">
        <v>131072</v>
      </c>
      <c r="R28" s="7" t="s">
        <v>438</v>
      </c>
      <c r="S28" s="21" t="s">
        <v>509</v>
      </c>
    </row>
    <row r="29" spans="1:19" x14ac:dyDescent="0.35">
      <c r="A29" t="s">
        <v>436</v>
      </c>
      <c r="B29" s="6" t="s">
        <v>466</v>
      </c>
      <c r="C29" s="7">
        <v>0.7</v>
      </c>
      <c r="D29" s="19">
        <v>800</v>
      </c>
      <c r="E29" s="7" t="s">
        <v>404</v>
      </c>
      <c r="F29" s="6" t="s">
        <v>396</v>
      </c>
      <c r="G29" s="19">
        <v>2086</v>
      </c>
      <c r="H29" s="19">
        <v>11487</v>
      </c>
      <c r="I29" s="7">
        <v>165.2</v>
      </c>
      <c r="J29" s="22">
        <v>885.6</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11278</v>
      </c>
      <c r="I30" s="7">
        <v>45</v>
      </c>
      <c r="J30" s="7">
        <v>222.3</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11004</v>
      </c>
      <c r="I31" s="7">
        <v>94.1</v>
      </c>
      <c r="J31" s="7">
        <v>504.7</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11615</v>
      </c>
      <c r="I32" s="7">
        <v>33.1</v>
      </c>
      <c r="J32" s="7">
        <v>203.2</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12235</v>
      </c>
      <c r="I33" s="7">
        <v>23.1</v>
      </c>
      <c r="J33" s="7">
        <v>170.3</v>
      </c>
      <c r="K33" s="7">
        <v>8</v>
      </c>
      <c r="M33" s="7">
        <v>4.7</v>
      </c>
      <c r="N33" s="19">
        <v>2048</v>
      </c>
      <c r="O33" s="19">
        <v>8192</v>
      </c>
      <c r="R33" s="7" t="s">
        <v>438</v>
      </c>
      <c r="S33" s="21" t="s">
        <v>578</v>
      </c>
    </row>
    <row r="34" spans="1:19" x14ac:dyDescent="0.35">
      <c r="A34" t="s">
        <v>436</v>
      </c>
      <c r="B34" s="6" t="s">
        <v>473</v>
      </c>
      <c r="C34" s="7">
        <v>0.7</v>
      </c>
      <c r="D34" s="19">
        <v>800</v>
      </c>
      <c r="E34" s="7" t="s">
        <v>404</v>
      </c>
      <c r="F34" s="6" t="s">
        <v>396</v>
      </c>
      <c r="G34" s="19">
        <v>1870</v>
      </c>
      <c r="H34" s="19">
        <v>14830</v>
      </c>
      <c r="I34" s="7">
        <v>81.2</v>
      </c>
      <c r="J34" s="7">
        <v>587.79999999999995</v>
      </c>
      <c r="K34" s="7">
        <v>32</v>
      </c>
      <c r="M34" s="7">
        <v>18.5</v>
      </c>
      <c r="N34" s="19">
        <v>2048</v>
      </c>
      <c r="O34" s="19">
        <v>131072</v>
      </c>
      <c r="R34" s="7" t="s">
        <v>438</v>
      </c>
      <c r="S34" s="21" t="s">
        <v>579</v>
      </c>
    </row>
    <row r="35" spans="1:19" x14ac:dyDescent="0.35">
      <c r="A35" t="s">
        <v>436</v>
      </c>
      <c r="B35" s="6" t="s">
        <v>475</v>
      </c>
      <c r="C35" s="7">
        <v>0.7</v>
      </c>
      <c r="D35" s="19">
        <v>800</v>
      </c>
      <c r="E35" s="7" t="s">
        <v>404</v>
      </c>
      <c r="F35" s="6" t="s">
        <v>396</v>
      </c>
      <c r="G35" s="19">
        <v>2050</v>
      </c>
      <c r="H35" s="19">
        <v>15281</v>
      </c>
      <c r="I35" s="7">
        <v>51.3</v>
      </c>
      <c r="J35" s="7">
        <v>309.7</v>
      </c>
      <c r="K35" s="7">
        <v>14</v>
      </c>
      <c r="M35" s="7">
        <v>8.4</v>
      </c>
      <c r="N35" s="19">
        <v>2048</v>
      </c>
      <c r="O35" s="19">
        <v>40960</v>
      </c>
      <c r="R35" s="7" t="s">
        <v>438</v>
      </c>
      <c r="S35" s="21" t="s">
        <v>580</v>
      </c>
    </row>
    <row r="36" spans="1:19" x14ac:dyDescent="0.35">
      <c r="A36" t="s">
        <v>436</v>
      </c>
      <c r="B36" s="6" t="s">
        <v>477</v>
      </c>
      <c r="C36" s="7">
        <v>0.7</v>
      </c>
      <c r="D36" s="19">
        <v>800</v>
      </c>
      <c r="E36" s="7" t="s">
        <v>404</v>
      </c>
      <c r="F36" s="6" t="s">
        <v>396</v>
      </c>
      <c r="G36" s="19">
        <v>2050</v>
      </c>
      <c r="H36" s="19">
        <v>15146</v>
      </c>
      <c r="I36" s="7">
        <v>91</v>
      </c>
      <c r="J36" s="7">
        <v>606.79999999999995</v>
      </c>
      <c r="K36" s="7">
        <v>32</v>
      </c>
      <c r="M36" s="7">
        <v>18.399999999999999</v>
      </c>
      <c r="N36" s="19">
        <v>2048</v>
      </c>
      <c r="O36" s="19">
        <v>40960</v>
      </c>
      <c r="R36" s="7" t="s">
        <v>438</v>
      </c>
      <c r="S36" s="21" t="s">
        <v>581</v>
      </c>
    </row>
    <row r="37" spans="1:19" x14ac:dyDescent="0.35">
      <c r="J37" s="23">
        <f>SUM(J26:J36)</f>
        <v>4261.8999999999996</v>
      </c>
    </row>
  </sheetData>
  <conditionalFormatting sqref="J2:J12">
    <cfRule type="expression" dxfId="7" priority="4">
      <formula>J2&lt;J14</formula>
    </cfRule>
    <cfRule type="dataBar" priority="7">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J24">
    <cfRule type="expression" dxfId="6" priority="3">
      <formula>J14&lt;J2</formula>
    </cfRule>
  </conditionalFormatting>
  <conditionalFormatting sqref="J26:J36">
    <cfRule type="expression" dxfId="5"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{A9FD9517-B9C1-4471-8386-5E799D0897E9}</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{60BFF6AA-B3BE-4DDD-9FC5-8F6D57C32EAB}</x14:id>
        </ext>
      </extLst>
    </cfRule>
  </conditionalFormatting>
  <conditionalFormatting sqref="R1:R1048576">
    <cfRule type="expression" dxfId="4"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A35" sqref="A35:XFD35"/>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404</v>
      </c>
      <c r="F2" s="7" t="s">
        <v>396</v>
      </c>
      <c r="G2" s="19">
        <v>1975</v>
      </c>
      <c r="H2" s="19">
        <v>8960</v>
      </c>
      <c r="I2" s="7">
        <v>43</v>
      </c>
      <c r="J2" s="7">
        <v>328</v>
      </c>
      <c r="K2" s="7">
        <v>9</v>
      </c>
      <c r="L2" s="7" t="s">
        <v>196</v>
      </c>
      <c r="M2" s="7">
        <v>17.2</v>
      </c>
      <c r="N2" s="19">
        <v>2048</v>
      </c>
      <c r="O2" s="19">
        <v>8192</v>
      </c>
      <c r="P2" s="7">
        <v>19.899999999999999</v>
      </c>
      <c r="Q2" s="7">
        <v>19.899999999999999</v>
      </c>
      <c r="R2" s="7" t="s">
        <v>358</v>
      </c>
      <c r="S2" t="s">
        <v>405</v>
      </c>
    </row>
    <row r="3" spans="1:19" x14ac:dyDescent="0.35">
      <c r="A3" t="s">
        <v>13</v>
      </c>
      <c r="B3" s="6" t="s">
        <v>21</v>
      </c>
      <c r="C3" s="7">
        <v>0.7</v>
      </c>
      <c r="D3" s="19">
        <v>800</v>
      </c>
      <c r="E3" s="7" t="s">
        <v>404</v>
      </c>
      <c r="F3" s="7" t="s">
        <v>396</v>
      </c>
      <c r="G3" s="19">
        <v>2074</v>
      </c>
      <c r="H3" s="19">
        <v>12795</v>
      </c>
      <c r="I3" s="7">
        <v>16.3</v>
      </c>
      <c r="J3" s="7">
        <v>120</v>
      </c>
      <c r="K3" s="7">
        <v>1</v>
      </c>
      <c r="L3" s="7" t="s">
        <v>193</v>
      </c>
      <c r="M3" s="7">
        <v>0.8</v>
      </c>
      <c r="N3" s="19">
        <v>2048</v>
      </c>
      <c r="O3" s="19">
        <v>32768</v>
      </c>
      <c r="P3" s="7">
        <v>1.8</v>
      </c>
      <c r="Q3" s="7">
        <v>1.8</v>
      </c>
      <c r="R3" s="7" t="s">
        <v>358</v>
      </c>
      <c r="S3" t="s">
        <v>406</v>
      </c>
    </row>
    <row r="4" spans="1:19" x14ac:dyDescent="0.35">
      <c r="A4" t="s">
        <v>13</v>
      </c>
      <c r="B4" s="6" t="s">
        <v>22</v>
      </c>
      <c r="C4" s="7">
        <v>0.7</v>
      </c>
      <c r="D4" s="19">
        <v>800</v>
      </c>
      <c r="E4" s="7" t="s">
        <v>404</v>
      </c>
      <c r="F4" s="7" t="s">
        <v>396</v>
      </c>
      <c r="G4" s="19">
        <v>2074</v>
      </c>
      <c r="H4" s="19">
        <v>12897</v>
      </c>
      <c r="I4" s="7">
        <v>20.6</v>
      </c>
      <c r="J4" s="7">
        <v>171.5</v>
      </c>
      <c r="K4" s="7">
        <v>4</v>
      </c>
      <c r="L4" s="7" t="s">
        <v>193</v>
      </c>
      <c r="M4" s="7">
        <v>3.1</v>
      </c>
      <c r="N4" s="19">
        <v>2048</v>
      </c>
      <c r="O4" s="19">
        <v>131072</v>
      </c>
      <c r="P4" s="7">
        <v>5.5</v>
      </c>
      <c r="Q4" s="7">
        <v>5.5</v>
      </c>
      <c r="R4" s="7" t="s">
        <v>358</v>
      </c>
      <c r="S4" t="s">
        <v>407</v>
      </c>
    </row>
    <row r="5" spans="1:19" x14ac:dyDescent="0.35">
      <c r="A5" t="s">
        <v>13</v>
      </c>
      <c r="B5" s="6" t="s">
        <v>23</v>
      </c>
      <c r="C5" s="7">
        <v>0.7</v>
      </c>
      <c r="D5" s="19">
        <v>800</v>
      </c>
      <c r="E5" s="7" t="s">
        <v>404</v>
      </c>
      <c r="F5" s="7" t="s">
        <v>396</v>
      </c>
      <c r="G5" s="19">
        <v>2074</v>
      </c>
      <c r="H5" s="19">
        <v>13968</v>
      </c>
      <c r="I5" s="7">
        <v>24.5</v>
      </c>
      <c r="J5" s="7">
        <v>337.6</v>
      </c>
      <c r="K5" s="7">
        <v>12</v>
      </c>
      <c r="L5" s="7" t="s">
        <v>193</v>
      </c>
      <c r="M5" s="7">
        <v>7.6</v>
      </c>
      <c r="N5" s="19">
        <v>2048</v>
      </c>
      <c r="O5" s="19">
        <v>131072</v>
      </c>
      <c r="P5" s="7">
        <v>10.7</v>
      </c>
      <c r="Q5" s="7">
        <v>10.7</v>
      </c>
      <c r="R5" s="7" t="s">
        <v>358</v>
      </c>
      <c r="S5" t="s">
        <v>408</v>
      </c>
    </row>
    <row r="6" spans="1:19" x14ac:dyDescent="0.35">
      <c r="A6" t="s">
        <v>13</v>
      </c>
      <c r="B6" s="6" t="s">
        <v>24</v>
      </c>
      <c r="C6" s="7">
        <v>0.7</v>
      </c>
      <c r="D6" s="19">
        <v>800</v>
      </c>
      <c r="E6" s="7" t="s">
        <v>404</v>
      </c>
      <c r="F6" s="7" t="s">
        <v>396</v>
      </c>
      <c r="G6" s="19">
        <v>2074</v>
      </c>
      <c r="H6" s="19">
        <v>13733</v>
      </c>
      <c r="I6" s="7">
        <v>37.299999999999997</v>
      </c>
      <c r="J6" s="7">
        <v>1316.1</v>
      </c>
      <c r="K6" s="7">
        <v>12</v>
      </c>
      <c r="L6" s="7" t="s">
        <v>196</v>
      </c>
      <c r="M6" s="7">
        <v>22.7</v>
      </c>
      <c r="N6" s="19">
        <v>2048</v>
      </c>
      <c r="O6" s="19">
        <v>131072</v>
      </c>
      <c r="P6" s="7">
        <v>26.5</v>
      </c>
      <c r="Q6" s="7">
        <v>23.3</v>
      </c>
      <c r="R6" s="7" t="s">
        <v>409</v>
      </c>
      <c r="S6" t="s">
        <v>410</v>
      </c>
    </row>
    <row r="7" spans="1:19" x14ac:dyDescent="0.35">
      <c r="A7" t="s">
        <v>13</v>
      </c>
      <c r="B7" s="6" t="s">
        <v>25</v>
      </c>
      <c r="C7" s="7">
        <v>0.7</v>
      </c>
      <c r="D7" s="19">
        <v>800</v>
      </c>
      <c r="E7" s="7" t="s">
        <v>404</v>
      </c>
      <c r="F7" s="7" t="s">
        <v>396</v>
      </c>
      <c r="G7" s="19">
        <v>2074</v>
      </c>
      <c r="H7" s="19">
        <v>13547</v>
      </c>
      <c r="I7" s="7">
        <v>37.9</v>
      </c>
      <c r="J7" s="7">
        <v>556</v>
      </c>
      <c r="K7" s="7">
        <v>27</v>
      </c>
      <c r="L7" s="7" t="s">
        <v>193</v>
      </c>
      <c r="M7" s="7">
        <v>16.2</v>
      </c>
      <c r="N7" s="19">
        <v>2048</v>
      </c>
      <c r="O7" s="19">
        <v>131072</v>
      </c>
      <c r="P7" s="7">
        <v>19.7</v>
      </c>
      <c r="Q7" s="7">
        <v>19.7</v>
      </c>
      <c r="R7" s="7" t="s">
        <v>358</v>
      </c>
      <c r="S7" t="s">
        <v>411</v>
      </c>
    </row>
    <row r="8" spans="1:19" x14ac:dyDescent="0.35">
      <c r="A8" t="s">
        <v>13</v>
      </c>
      <c r="B8" s="6" t="s">
        <v>26</v>
      </c>
      <c r="C8" s="7">
        <v>0.7</v>
      </c>
      <c r="D8" s="7">
        <v>800</v>
      </c>
      <c r="E8" s="7" t="s">
        <v>404</v>
      </c>
      <c r="F8" s="7" t="s">
        <v>396</v>
      </c>
      <c r="G8" s="7">
        <v>2074</v>
      </c>
      <c r="H8" s="7">
        <v>13678</v>
      </c>
      <c r="I8" s="7">
        <v>65.2</v>
      </c>
      <c r="J8" s="7">
        <v>10349.799999999999</v>
      </c>
      <c r="K8" s="7">
        <v>27</v>
      </c>
      <c r="L8" s="7" t="s">
        <v>196</v>
      </c>
      <c r="M8" s="7">
        <v>51.1</v>
      </c>
      <c r="N8" s="7">
        <v>2048</v>
      </c>
      <c r="O8" s="7">
        <v>131072</v>
      </c>
      <c r="P8" s="7">
        <v>55.7</v>
      </c>
      <c r="Q8" s="7">
        <v>23.4</v>
      </c>
      <c r="R8" s="7" t="s">
        <v>412</v>
      </c>
      <c r="S8" t="s">
        <v>413</v>
      </c>
    </row>
    <row r="9" spans="1:19" x14ac:dyDescent="0.35">
      <c r="A9" t="s">
        <v>13</v>
      </c>
      <c r="B9" s="6" t="s">
        <v>179</v>
      </c>
      <c r="C9" s="7">
        <v>0.7</v>
      </c>
      <c r="D9" s="19">
        <v>800</v>
      </c>
      <c r="E9" s="7" t="s">
        <v>404</v>
      </c>
      <c r="F9" s="7" t="s">
        <v>396</v>
      </c>
      <c r="G9" s="19">
        <v>2286</v>
      </c>
      <c r="H9" s="19">
        <v>11343</v>
      </c>
      <c r="I9" s="7">
        <v>20</v>
      </c>
      <c r="J9" s="7">
        <v>75.599999999999994</v>
      </c>
      <c r="K9" s="7">
        <v>1</v>
      </c>
      <c r="L9" s="7" t="s">
        <v>198</v>
      </c>
      <c r="M9" s="7">
        <v>1.2</v>
      </c>
      <c r="N9" s="19">
        <v>2048</v>
      </c>
      <c r="O9" s="19">
        <v>131072</v>
      </c>
      <c r="P9" s="7">
        <v>2.1</v>
      </c>
      <c r="Q9" s="7">
        <v>2.1</v>
      </c>
      <c r="R9" s="7" t="s">
        <v>358</v>
      </c>
      <c r="S9" t="s">
        <v>414</v>
      </c>
    </row>
    <row r="10" spans="1:19" x14ac:dyDescent="0.35">
      <c r="A10" t="s">
        <v>13</v>
      </c>
      <c r="B10" s="6" t="s">
        <v>372</v>
      </c>
      <c r="C10" s="7">
        <v>0.7</v>
      </c>
      <c r="D10" s="19">
        <v>800</v>
      </c>
      <c r="E10" s="7" t="s">
        <v>404</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404</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415</v>
      </c>
    </row>
    <row r="12" spans="1:19" x14ac:dyDescent="0.35">
      <c r="A12" t="s">
        <v>13</v>
      </c>
      <c r="B12" s="6" t="s">
        <v>1</v>
      </c>
      <c r="C12" s="7">
        <v>0.7</v>
      </c>
      <c r="D12" s="19">
        <v>800</v>
      </c>
      <c r="E12" s="7" t="s">
        <v>404</v>
      </c>
      <c r="F12" s="7" t="s">
        <v>396</v>
      </c>
      <c r="G12" s="19">
        <v>2286</v>
      </c>
      <c r="H12" s="19">
        <v>10342</v>
      </c>
      <c r="I12" s="7">
        <v>26.8</v>
      </c>
      <c r="J12" s="7">
        <v>98.7</v>
      </c>
      <c r="K12" s="7">
        <v>3</v>
      </c>
      <c r="L12" s="7" t="s">
        <v>193</v>
      </c>
      <c r="M12" s="7">
        <v>1.9</v>
      </c>
      <c r="N12" s="19">
        <v>2048</v>
      </c>
      <c r="O12" s="19">
        <v>131072</v>
      </c>
      <c r="P12" s="7">
        <v>3.1</v>
      </c>
      <c r="Q12" s="7">
        <v>3.1</v>
      </c>
      <c r="R12" s="7" t="s">
        <v>358</v>
      </c>
      <c r="S12" t="s">
        <v>416</v>
      </c>
    </row>
    <row r="13" spans="1:19" x14ac:dyDescent="0.35">
      <c r="A13" t="s">
        <v>13</v>
      </c>
      <c r="B13" s="6" t="s">
        <v>6</v>
      </c>
      <c r="C13" s="7">
        <v>0.7</v>
      </c>
      <c r="D13" s="19">
        <v>800</v>
      </c>
      <c r="E13" s="7" t="s">
        <v>404</v>
      </c>
      <c r="F13" s="7" t="s">
        <v>396</v>
      </c>
      <c r="G13" s="19">
        <v>1986</v>
      </c>
      <c r="H13" s="19">
        <v>11504</v>
      </c>
      <c r="I13" s="7">
        <v>69</v>
      </c>
      <c r="J13" s="7">
        <v>4809.3</v>
      </c>
      <c r="K13" s="7">
        <v>70</v>
      </c>
      <c r="L13" s="7" t="s">
        <v>193</v>
      </c>
      <c r="M13" s="7">
        <v>39.6</v>
      </c>
      <c r="N13" s="19">
        <v>2048</v>
      </c>
      <c r="O13" s="19">
        <v>131072</v>
      </c>
      <c r="P13" s="7">
        <v>42.7</v>
      </c>
      <c r="Q13" s="7">
        <v>23.4</v>
      </c>
      <c r="R13" s="7" t="s">
        <v>417</v>
      </c>
      <c r="S13" t="s">
        <v>418</v>
      </c>
    </row>
    <row r="14" spans="1:19" x14ac:dyDescent="0.35">
      <c r="A14" t="s">
        <v>13</v>
      </c>
      <c r="B14" s="6" t="s">
        <v>27</v>
      </c>
      <c r="C14" s="7">
        <v>0.7</v>
      </c>
      <c r="D14" s="19">
        <v>800</v>
      </c>
      <c r="E14" s="7" t="s">
        <v>404</v>
      </c>
      <c r="F14" s="7" t="s">
        <v>396</v>
      </c>
      <c r="G14" s="19">
        <v>1986</v>
      </c>
      <c r="H14" s="19">
        <v>10855</v>
      </c>
      <c r="I14" s="7">
        <v>53.7</v>
      </c>
      <c r="J14" s="7">
        <v>1985.1</v>
      </c>
      <c r="K14" s="7">
        <v>70</v>
      </c>
      <c r="L14" s="7" t="s">
        <v>197</v>
      </c>
      <c r="M14" s="7">
        <v>24.6</v>
      </c>
      <c r="N14" s="19">
        <v>2048</v>
      </c>
      <c r="O14" s="19">
        <v>131072</v>
      </c>
      <c r="P14" s="7">
        <v>26.7</v>
      </c>
      <c r="Q14" s="7">
        <v>23.2</v>
      </c>
      <c r="R14" s="7" t="s">
        <v>419</v>
      </c>
      <c r="S14" t="s">
        <v>420</v>
      </c>
    </row>
    <row r="15" spans="1:19" x14ac:dyDescent="0.35">
      <c r="A15" t="s">
        <v>13</v>
      </c>
      <c r="B15" s="6" t="s">
        <v>31</v>
      </c>
      <c r="C15" s="7">
        <v>0.7</v>
      </c>
      <c r="D15" s="19">
        <v>800</v>
      </c>
      <c r="E15" s="7" t="s">
        <v>404</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421</v>
      </c>
    </row>
    <row r="16" spans="1:19" x14ac:dyDescent="0.35">
      <c r="A16" t="s">
        <v>13</v>
      </c>
      <c r="B16" s="6" t="s">
        <v>32</v>
      </c>
      <c r="C16" s="7">
        <v>0.7</v>
      </c>
      <c r="D16" s="19">
        <v>800</v>
      </c>
      <c r="E16" s="7" t="s">
        <v>404</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422</v>
      </c>
    </row>
    <row r="17" spans="1:19" x14ac:dyDescent="0.35">
      <c r="A17" t="s">
        <v>13</v>
      </c>
      <c r="B17" s="6" t="s">
        <v>33</v>
      </c>
      <c r="C17" s="7">
        <v>0.7</v>
      </c>
      <c r="D17" s="19">
        <v>800</v>
      </c>
      <c r="E17" s="7" t="s">
        <v>404</v>
      </c>
      <c r="F17" s="7" t="s">
        <v>396</v>
      </c>
      <c r="G17" s="19">
        <v>2106</v>
      </c>
      <c r="H17" s="19">
        <v>11248</v>
      </c>
      <c r="I17" s="7">
        <v>60.9</v>
      </c>
      <c r="J17" s="7">
        <v>1433.2</v>
      </c>
      <c r="K17" s="7">
        <v>14</v>
      </c>
      <c r="L17" s="7" t="s">
        <v>196</v>
      </c>
      <c r="M17" s="7">
        <v>27.3</v>
      </c>
      <c r="N17" s="19">
        <v>2048</v>
      </c>
      <c r="O17" s="19">
        <v>16384</v>
      </c>
      <c r="P17" s="7">
        <v>28.1</v>
      </c>
      <c r="Q17" s="7">
        <v>23.3</v>
      </c>
      <c r="R17" s="7" t="s">
        <v>380</v>
      </c>
      <c r="S17" t="s">
        <v>423</v>
      </c>
    </row>
    <row r="18" spans="1:19" x14ac:dyDescent="0.35">
      <c r="A18" t="s">
        <v>13</v>
      </c>
      <c r="B18" s="6" t="s">
        <v>30</v>
      </c>
      <c r="C18" s="7">
        <v>0.7</v>
      </c>
      <c r="D18" s="19">
        <v>800</v>
      </c>
      <c r="E18" s="7" t="s">
        <v>404</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424</v>
      </c>
    </row>
    <row r="19" spans="1:19" x14ac:dyDescent="0.35">
      <c r="A19" t="s">
        <v>13</v>
      </c>
      <c r="B19" s="6" t="s">
        <v>37</v>
      </c>
      <c r="C19" s="7">
        <v>0.7</v>
      </c>
      <c r="D19" s="19">
        <v>800</v>
      </c>
      <c r="E19" s="7" t="s">
        <v>404</v>
      </c>
      <c r="F19" s="7" t="s">
        <v>396</v>
      </c>
      <c r="G19" s="19">
        <v>1950</v>
      </c>
      <c r="H19" s="19">
        <v>14512</v>
      </c>
      <c r="I19" s="7">
        <v>46.6</v>
      </c>
      <c r="J19" s="7">
        <v>393.2</v>
      </c>
      <c r="K19" s="7">
        <v>14</v>
      </c>
      <c r="L19" s="7" t="s">
        <v>198</v>
      </c>
      <c r="M19" s="7">
        <v>14.8</v>
      </c>
      <c r="N19" s="19">
        <v>2048</v>
      </c>
      <c r="O19" s="19">
        <v>40960</v>
      </c>
      <c r="P19" s="7">
        <v>16</v>
      </c>
      <c r="Q19" s="7">
        <v>16</v>
      </c>
      <c r="R19" s="7" t="s">
        <v>358</v>
      </c>
      <c r="S19" t="s">
        <v>425</v>
      </c>
    </row>
    <row r="20" spans="1:19" x14ac:dyDescent="0.35">
      <c r="A20" t="s">
        <v>13</v>
      </c>
      <c r="B20" s="6" t="s">
        <v>38</v>
      </c>
      <c r="C20" s="7">
        <v>0.7</v>
      </c>
      <c r="D20" s="19">
        <v>800</v>
      </c>
      <c r="E20" s="7" t="s">
        <v>404</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426</v>
      </c>
    </row>
    <row r="21" spans="1:19" x14ac:dyDescent="0.35">
      <c r="A21" t="s">
        <v>13</v>
      </c>
      <c r="B21" s="6" t="s">
        <v>39</v>
      </c>
      <c r="C21" s="7">
        <v>0.7</v>
      </c>
      <c r="D21" s="19">
        <v>800</v>
      </c>
      <c r="E21" s="7" t="s">
        <v>404</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426</v>
      </c>
    </row>
    <row r="22" spans="1:19" x14ac:dyDescent="0.35">
      <c r="A22" t="s">
        <v>13</v>
      </c>
      <c r="B22" s="6" t="s">
        <v>40</v>
      </c>
      <c r="C22" s="7">
        <v>0.7</v>
      </c>
      <c r="D22" s="19">
        <v>800</v>
      </c>
      <c r="E22" s="7" t="s">
        <v>404</v>
      </c>
      <c r="F22" s="7" t="s">
        <v>396</v>
      </c>
      <c r="G22" s="19">
        <v>1950</v>
      </c>
      <c r="H22" s="19">
        <v>15333</v>
      </c>
      <c r="I22" s="7">
        <v>54.6</v>
      </c>
      <c r="J22" s="7">
        <v>676.3</v>
      </c>
      <c r="K22" s="7">
        <v>32</v>
      </c>
      <c r="L22" s="7" t="s">
        <v>193</v>
      </c>
      <c r="M22" s="7">
        <v>18.8</v>
      </c>
      <c r="N22" s="19">
        <v>2048</v>
      </c>
      <c r="O22" s="19">
        <v>40960</v>
      </c>
      <c r="P22" s="7">
        <v>21.5</v>
      </c>
      <c r="Q22" s="7">
        <v>21.5</v>
      </c>
      <c r="R22" s="7" t="s">
        <v>358</v>
      </c>
      <c r="S22" t="s">
        <v>427</v>
      </c>
    </row>
    <row r="23" spans="1:19" x14ac:dyDescent="0.35">
      <c r="A23" t="s">
        <v>13</v>
      </c>
      <c r="B23" s="6" t="s">
        <v>41</v>
      </c>
      <c r="C23" s="7">
        <v>0.7</v>
      </c>
      <c r="D23" s="19">
        <v>800</v>
      </c>
      <c r="E23" s="7" t="s">
        <v>404</v>
      </c>
      <c r="F23" s="7" t="s">
        <v>396</v>
      </c>
      <c r="G23" s="19">
        <v>1950</v>
      </c>
      <c r="H23" s="19">
        <v>15333</v>
      </c>
      <c r="I23" s="7">
        <v>56.2</v>
      </c>
      <c r="J23" s="7">
        <v>675.3</v>
      </c>
      <c r="K23" s="7">
        <v>32</v>
      </c>
      <c r="L23" s="7" t="s">
        <v>193</v>
      </c>
      <c r="M23" s="7">
        <v>18.8</v>
      </c>
      <c r="N23" s="19">
        <v>2048</v>
      </c>
      <c r="O23" s="19">
        <v>40960</v>
      </c>
      <c r="P23" s="7">
        <v>21.5</v>
      </c>
      <c r="Q23" s="7">
        <v>21.5</v>
      </c>
      <c r="R23" s="7" t="s">
        <v>358</v>
      </c>
      <c r="S23" t="s">
        <v>427</v>
      </c>
    </row>
    <row r="24" spans="1:19" x14ac:dyDescent="0.35">
      <c r="A24" t="s">
        <v>13</v>
      </c>
      <c r="B24" s="6" t="s">
        <v>16</v>
      </c>
      <c r="C24" s="7">
        <v>0.7</v>
      </c>
      <c r="D24" s="19">
        <v>800</v>
      </c>
      <c r="E24" s="7" t="s">
        <v>404</v>
      </c>
      <c r="F24" s="7" t="s">
        <v>396</v>
      </c>
      <c r="G24" s="19">
        <v>1867</v>
      </c>
      <c r="H24" s="19">
        <v>11034</v>
      </c>
      <c r="I24" s="7">
        <v>0</v>
      </c>
      <c r="J24" s="7">
        <v>182.3</v>
      </c>
      <c r="K24" s="7">
        <v>12</v>
      </c>
      <c r="L24" s="7" t="s">
        <v>195</v>
      </c>
      <c r="M24" s="7">
        <v>6.6</v>
      </c>
      <c r="N24" s="19">
        <v>2048</v>
      </c>
      <c r="O24" s="19">
        <v>1024000</v>
      </c>
      <c r="P24" s="7">
        <v>7.8</v>
      </c>
      <c r="Q24" s="7">
        <v>7.8</v>
      </c>
      <c r="R24" s="7" t="s">
        <v>358</v>
      </c>
      <c r="S24" t="s">
        <v>428</v>
      </c>
    </row>
    <row r="25" spans="1:19" x14ac:dyDescent="0.35">
      <c r="A25" t="s">
        <v>13</v>
      </c>
      <c r="B25" s="6" t="s">
        <v>17</v>
      </c>
      <c r="C25" s="7">
        <v>0.7</v>
      </c>
      <c r="D25" s="19">
        <v>800</v>
      </c>
      <c r="E25" s="7" t="s">
        <v>404</v>
      </c>
      <c r="F25" s="7" t="s">
        <v>396</v>
      </c>
      <c r="G25" s="19">
        <v>2110</v>
      </c>
      <c r="H25" s="19">
        <v>9997</v>
      </c>
      <c r="I25" s="7">
        <v>0</v>
      </c>
      <c r="J25" s="7">
        <v>650.29999999999995</v>
      </c>
      <c r="K25" s="7">
        <v>46</v>
      </c>
      <c r="L25" s="7" t="s">
        <v>195</v>
      </c>
      <c r="M25" s="7">
        <v>24.6</v>
      </c>
      <c r="N25" s="19">
        <v>2048</v>
      </c>
      <c r="O25" s="19">
        <v>32768</v>
      </c>
      <c r="P25" s="7">
        <v>26.8</v>
      </c>
      <c r="Q25" s="7">
        <v>22.9</v>
      </c>
      <c r="R25" s="7" t="s">
        <v>429</v>
      </c>
      <c r="S25" t="s">
        <v>430</v>
      </c>
    </row>
    <row r="26" spans="1:19" x14ac:dyDescent="0.35">
      <c r="A26" t="s">
        <v>13</v>
      </c>
      <c r="B26" s="6" t="s">
        <v>28</v>
      </c>
      <c r="C26" s="7">
        <v>0.7</v>
      </c>
      <c r="D26" s="19">
        <v>800</v>
      </c>
      <c r="E26" s="7" t="s">
        <v>404</v>
      </c>
      <c r="F26" s="7" t="s">
        <v>396</v>
      </c>
      <c r="G26" s="19">
        <v>1850</v>
      </c>
      <c r="H26" s="19">
        <v>14815</v>
      </c>
      <c r="I26" s="7">
        <v>0</v>
      </c>
      <c r="J26" s="7">
        <v>645.4</v>
      </c>
      <c r="K26" s="7">
        <v>32</v>
      </c>
      <c r="L26" s="7" t="s">
        <v>193</v>
      </c>
      <c r="M26" s="7">
        <v>18.5</v>
      </c>
      <c r="N26" s="19">
        <v>2048</v>
      </c>
      <c r="O26" s="19">
        <v>131072</v>
      </c>
      <c r="P26" s="7">
        <v>20.2</v>
      </c>
      <c r="Q26" s="7">
        <v>20.2</v>
      </c>
      <c r="R26" s="7" t="s">
        <v>358</v>
      </c>
      <c r="S26" t="s">
        <v>431</v>
      </c>
    </row>
    <row r="27" spans="1:19" x14ac:dyDescent="0.35">
      <c r="A27" t="s">
        <v>13</v>
      </c>
      <c r="B27" s="6" t="s">
        <v>29</v>
      </c>
      <c r="C27" s="7">
        <v>0.7</v>
      </c>
      <c r="D27" s="19">
        <v>800</v>
      </c>
      <c r="E27" s="7" t="s">
        <v>404</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432</v>
      </c>
    </row>
    <row r="28" spans="1:19" x14ac:dyDescent="0.35">
      <c r="A28" t="s">
        <v>13</v>
      </c>
      <c r="B28" s="6" t="s">
        <v>34</v>
      </c>
      <c r="C28" s="7">
        <v>0.7</v>
      </c>
      <c r="D28" s="19">
        <v>800</v>
      </c>
      <c r="E28" s="7" t="s">
        <v>404</v>
      </c>
      <c r="F28" s="7" t="s">
        <v>396</v>
      </c>
      <c r="G28" s="19">
        <v>2073</v>
      </c>
      <c r="H28" s="19">
        <v>11908</v>
      </c>
      <c r="I28" s="7">
        <v>0</v>
      </c>
      <c r="J28" s="7">
        <v>258</v>
      </c>
      <c r="K28" s="7">
        <v>13</v>
      </c>
      <c r="L28" s="7" t="s">
        <v>193</v>
      </c>
      <c r="M28" s="7">
        <v>7.8</v>
      </c>
      <c r="N28" s="19">
        <v>2048</v>
      </c>
      <c r="O28" s="19">
        <v>4096</v>
      </c>
      <c r="P28" s="7">
        <v>11.9</v>
      </c>
      <c r="Q28" s="7">
        <v>11.9</v>
      </c>
      <c r="R28" s="7" t="s">
        <v>358</v>
      </c>
      <c r="S28" t="s">
        <v>433</v>
      </c>
    </row>
    <row r="29" spans="1:19" x14ac:dyDescent="0.35">
      <c r="A29" t="s">
        <v>13</v>
      </c>
      <c r="B29" s="6" t="s">
        <v>184</v>
      </c>
      <c r="C29" s="7">
        <v>0.7</v>
      </c>
      <c r="D29" s="19">
        <v>800</v>
      </c>
      <c r="E29" s="7" t="s">
        <v>404</v>
      </c>
      <c r="F29" s="7" t="s">
        <v>396</v>
      </c>
      <c r="G29" s="19">
        <v>1951</v>
      </c>
      <c r="H29" s="19">
        <v>12129</v>
      </c>
      <c r="I29" s="7">
        <v>0</v>
      </c>
      <c r="J29" s="7">
        <v>199.2</v>
      </c>
      <c r="K29" s="7">
        <v>8</v>
      </c>
      <c r="L29" s="7" t="s">
        <v>193</v>
      </c>
      <c r="M29" s="7">
        <v>4.7</v>
      </c>
      <c r="N29" s="19">
        <v>2048</v>
      </c>
      <c r="O29" s="19">
        <v>8192</v>
      </c>
      <c r="P29" s="7">
        <v>6.1</v>
      </c>
      <c r="Q29" s="7">
        <v>6.1</v>
      </c>
      <c r="R29" s="7" t="s">
        <v>358</v>
      </c>
      <c r="S29" t="s">
        <v>434</v>
      </c>
    </row>
    <row r="30" spans="1:19" x14ac:dyDescent="0.35">
      <c r="A30" t="s">
        <v>13</v>
      </c>
      <c r="B30" s="6" t="s">
        <v>36</v>
      </c>
      <c r="C30" s="7">
        <v>0.7</v>
      </c>
      <c r="D30" s="19">
        <v>800</v>
      </c>
      <c r="E30" s="7" t="s">
        <v>404</v>
      </c>
      <c r="F30" s="7" t="s">
        <v>396</v>
      </c>
      <c r="G30" s="19">
        <v>2350</v>
      </c>
      <c r="H30" s="19">
        <v>14303</v>
      </c>
      <c r="I30" s="7">
        <v>0</v>
      </c>
      <c r="J30" s="7">
        <v>628.5</v>
      </c>
      <c r="K30" s="7">
        <v>32</v>
      </c>
      <c r="L30" s="7" t="s">
        <v>193</v>
      </c>
      <c r="M30" s="7">
        <v>18.5</v>
      </c>
      <c r="N30" s="19">
        <v>2048</v>
      </c>
      <c r="O30" s="19">
        <v>32768</v>
      </c>
      <c r="P30" s="7">
        <v>20.2</v>
      </c>
      <c r="Q30" s="7">
        <v>20.2</v>
      </c>
      <c r="R30" s="7" t="s">
        <v>358</v>
      </c>
      <c r="S30" t="s">
        <v>435</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404</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405</v>
      </c>
    </row>
    <row r="35" spans="1:19" x14ac:dyDescent="0.35">
      <c r="A35" t="s">
        <v>13</v>
      </c>
      <c r="B35" s="6" t="s">
        <v>21</v>
      </c>
      <c r="C35" s="7">
        <v>0.7</v>
      </c>
      <c r="D35" s="19">
        <v>800</v>
      </c>
      <c r="E35" s="7" t="s">
        <v>404</v>
      </c>
      <c r="F35" s="7" t="s">
        <v>396</v>
      </c>
      <c r="G35" s="19">
        <v>2074</v>
      </c>
      <c r="H35" s="19">
        <v>12795</v>
      </c>
      <c r="I35" s="7">
        <v>0</v>
      </c>
      <c r="J35" s="7">
        <v>122</v>
      </c>
      <c r="K35" s="7">
        <v>1</v>
      </c>
      <c r="L35" s="7" t="s">
        <v>193</v>
      </c>
      <c r="M35" s="7">
        <v>0.8</v>
      </c>
      <c r="N35" s="19">
        <v>2048</v>
      </c>
      <c r="O35" s="19">
        <v>32768</v>
      </c>
      <c r="P35" s="7">
        <v>1.8</v>
      </c>
      <c r="Q35" s="7">
        <v>1.8</v>
      </c>
      <c r="R35" s="7" t="s">
        <v>358</v>
      </c>
      <c r="S35" t="s">
        <v>406</v>
      </c>
    </row>
    <row r="36" spans="1:19" x14ac:dyDescent="0.35">
      <c r="A36" t="s">
        <v>13</v>
      </c>
      <c r="B36" s="6" t="s">
        <v>22</v>
      </c>
      <c r="C36" s="7">
        <v>0.7</v>
      </c>
      <c r="D36" s="19">
        <v>800</v>
      </c>
      <c r="E36" s="7" t="s">
        <v>404</v>
      </c>
      <c r="F36" s="7" t="s">
        <v>396</v>
      </c>
      <c r="G36" s="19">
        <v>2074</v>
      </c>
      <c r="H36" s="19">
        <v>12897</v>
      </c>
      <c r="I36" s="7">
        <v>0</v>
      </c>
      <c r="J36" s="7">
        <v>173</v>
      </c>
      <c r="K36" s="7">
        <v>4</v>
      </c>
      <c r="L36" s="7" t="s">
        <v>193</v>
      </c>
      <c r="M36" s="7">
        <v>3.1</v>
      </c>
      <c r="N36" s="19">
        <v>2048</v>
      </c>
      <c r="O36" s="19">
        <v>131072</v>
      </c>
      <c r="P36" s="7">
        <v>5.5</v>
      </c>
      <c r="Q36" s="7">
        <v>5.5</v>
      </c>
      <c r="R36" s="7" t="s">
        <v>358</v>
      </c>
      <c r="S36" t="s">
        <v>407</v>
      </c>
    </row>
    <row r="37" spans="1:19" x14ac:dyDescent="0.35">
      <c r="A37" t="s">
        <v>13</v>
      </c>
      <c r="B37" s="6" t="s">
        <v>23</v>
      </c>
      <c r="C37" s="7">
        <v>0.7</v>
      </c>
      <c r="D37" s="19">
        <v>800</v>
      </c>
      <c r="E37" s="7" t="s">
        <v>404</v>
      </c>
      <c r="F37" s="7" t="s">
        <v>396</v>
      </c>
      <c r="G37" s="19">
        <v>2074</v>
      </c>
      <c r="H37" s="19">
        <v>13968</v>
      </c>
      <c r="I37" s="7">
        <v>0</v>
      </c>
      <c r="J37" s="7">
        <v>340.3</v>
      </c>
      <c r="K37" s="7">
        <v>12</v>
      </c>
      <c r="L37" s="7" t="s">
        <v>193</v>
      </c>
      <c r="M37" s="7">
        <v>7.6</v>
      </c>
      <c r="N37" s="19">
        <v>2048</v>
      </c>
      <c r="O37" s="19">
        <v>131072</v>
      </c>
      <c r="P37" s="7">
        <v>10.7</v>
      </c>
      <c r="Q37" s="7">
        <v>10.7</v>
      </c>
      <c r="R37" s="7" t="s">
        <v>358</v>
      </c>
      <c r="S37" t="s">
        <v>408</v>
      </c>
    </row>
    <row r="38" spans="1:19" x14ac:dyDescent="0.35">
      <c r="A38" t="s">
        <v>13</v>
      </c>
      <c r="B38" s="6" t="s">
        <v>24</v>
      </c>
      <c r="C38" s="7">
        <v>0.7</v>
      </c>
      <c r="D38" s="19">
        <v>800</v>
      </c>
      <c r="E38" s="7" t="s">
        <v>404</v>
      </c>
      <c r="F38" s="7" t="s">
        <v>396</v>
      </c>
      <c r="G38" s="19">
        <v>2074</v>
      </c>
      <c r="H38" s="19">
        <v>13733</v>
      </c>
      <c r="I38" s="7">
        <v>0</v>
      </c>
      <c r="J38" s="7">
        <v>1331.8</v>
      </c>
      <c r="K38" s="7">
        <v>12</v>
      </c>
      <c r="L38" s="7" t="s">
        <v>196</v>
      </c>
      <c r="M38" s="7">
        <v>22.7</v>
      </c>
      <c r="N38" s="19">
        <v>2048</v>
      </c>
      <c r="O38" s="19">
        <v>131072</v>
      </c>
      <c r="P38" s="7">
        <v>26.5</v>
      </c>
      <c r="Q38" s="7">
        <v>23.3</v>
      </c>
      <c r="R38" s="7" t="s">
        <v>409</v>
      </c>
      <c r="S38" t="s">
        <v>410</v>
      </c>
    </row>
    <row r="39" spans="1:19" x14ac:dyDescent="0.35">
      <c r="A39" t="s">
        <v>13</v>
      </c>
      <c r="B39" s="6" t="s">
        <v>25</v>
      </c>
      <c r="C39" s="7">
        <v>0.7</v>
      </c>
      <c r="D39" s="19">
        <v>800</v>
      </c>
      <c r="E39" s="7" t="s">
        <v>404</v>
      </c>
      <c r="F39" s="7" t="s">
        <v>396</v>
      </c>
      <c r="G39" s="19">
        <v>2074</v>
      </c>
      <c r="H39" s="19">
        <v>13547</v>
      </c>
      <c r="I39" s="7">
        <v>0</v>
      </c>
      <c r="J39" s="7">
        <v>558.4</v>
      </c>
      <c r="K39" s="7">
        <v>27</v>
      </c>
      <c r="L39" s="7" t="s">
        <v>193</v>
      </c>
      <c r="M39" s="7">
        <v>16.2</v>
      </c>
      <c r="N39" s="19">
        <v>2048</v>
      </c>
      <c r="O39" s="19">
        <v>131072</v>
      </c>
      <c r="P39" s="7">
        <v>19.7</v>
      </c>
      <c r="Q39" s="7">
        <v>19.7</v>
      </c>
      <c r="R39" s="7" t="s">
        <v>358</v>
      </c>
      <c r="S39" t="s">
        <v>411</v>
      </c>
    </row>
    <row r="40" spans="1:19" x14ac:dyDescent="0.35">
      <c r="A40" t="s">
        <v>13</v>
      </c>
      <c r="B40" s="6" t="s">
        <v>26</v>
      </c>
      <c r="C40" s="7">
        <v>0.7</v>
      </c>
      <c r="D40" s="19">
        <v>800</v>
      </c>
      <c r="E40" s="7" t="s">
        <v>404</v>
      </c>
      <c r="F40" s="7" t="s">
        <v>396</v>
      </c>
      <c r="G40" s="19">
        <v>2074</v>
      </c>
      <c r="H40" s="19">
        <v>13678</v>
      </c>
      <c r="I40" s="7">
        <v>0</v>
      </c>
      <c r="J40" s="7">
        <v>10265.1</v>
      </c>
      <c r="K40" s="7">
        <v>27</v>
      </c>
      <c r="L40" s="7" t="s">
        <v>196</v>
      </c>
      <c r="M40" s="7">
        <v>51.1</v>
      </c>
      <c r="N40" s="19">
        <v>2048</v>
      </c>
      <c r="O40" s="19">
        <v>131072</v>
      </c>
      <c r="P40" s="7">
        <v>55.7</v>
      </c>
      <c r="Q40" s="7">
        <v>23.4</v>
      </c>
      <c r="R40" s="7" t="s">
        <v>412</v>
      </c>
      <c r="S40" t="s">
        <v>413</v>
      </c>
    </row>
    <row r="41" spans="1:19" x14ac:dyDescent="0.35">
      <c r="A41" t="s">
        <v>13</v>
      </c>
      <c r="B41" s="6" t="s">
        <v>179</v>
      </c>
      <c r="C41" s="7">
        <v>0.7</v>
      </c>
      <c r="D41" s="19">
        <v>800</v>
      </c>
      <c r="E41" s="7" t="s">
        <v>404</v>
      </c>
      <c r="F41" s="7" t="s">
        <v>396</v>
      </c>
      <c r="G41" s="19">
        <v>2286</v>
      </c>
      <c r="H41" s="19">
        <v>11343</v>
      </c>
      <c r="I41" s="7">
        <v>0</v>
      </c>
      <c r="J41" s="7">
        <v>79.099999999999994</v>
      </c>
      <c r="K41" s="7">
        <v>1</v>
      </c>
      <c r="L41" s="7" t="s">
        <v>198</v>
      </c>
      <c r="M41" s="7">
        <v>1.2</v>
      </c>
      <c r="N41" s="19">
        <v>2048</v>
      </c>
      <c r="O41" s="19">
        <v>131072</v>
      </c>
      <c r="P41" s="7">
        <v>2.1</v>
      </c>
      <c r="Q41" s="7">
        <v>2.1</v>
      </c>
      <c r="R41" s="7" t="s">
        <v>358</v>
      </c>
      <c r="S41" t="s">
        <v>414</v>
      </c>
    </row>
    <row r="42" spans="1:19" x14ac:dyDescent="0.35">
      <c r="A42" t="s">
        <v>13</v>
      </c>
      <c r="B42" s="6" t="s">
        <v>372</v>
      </c>
      <c r="C42" s="7">
        <v>0.7</v>
      </c>
      <c r="D42" s="19">
        <v>800</v>
      </c>
      <c r="E42" s="7" t="s">
        <v>404</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404</v>
      </c>
      <c r="F43" s="7" t="s">
        <v>396</v>
      </c>
      <c r="G43" s="19">
        <v>1986</v>
      </c>
      <c r="H43" s="19">
        <v>6948</v>
      </c>
      <c r="I43" s="7">
        <v>0</v>
      </c>
      <c r="J43" s="7">
        <v>60.7</v>
      </c>
      <c r="K43" s="7">
        <v>1</v>
      </c>
      <c r="L43" s="7" t="s">
        <v>289</v>
      </c>
      <c r="M43" s="7">
        <v>2.2999999999999998</v>
      </c>
      <c r="N43" s="19">
        <v>2048</v>
      </c>
      <c r="O43" s="19">
        <v>131072</v>
      </c>
      <c r="P43" s="7">
        <v>3.3</v>
      </c>
      <c r="Q43" s="7">
        <v>3.3</v>
      </c>
      <c r="R43" s="7" t="s">
        <v>358</v>
      </c>
      <c r="S43" t="s">
        <v>415</v>
      </c>
    </row>
    <row r="44" spans="1:19" x14ac:dyDescent="0.35">
      <c r="A44" t="s">
        <v>13</v>
      </c>
      <c r="B44" s="6" t="s">
        <v>1</v>
      </c>
      <c r="C44" s="7">
        <v>0.7</v>
      </c>
      <c r="D44" s="19">
        <v>800</v>
      </c>
      <c r="E44" s="7" t="s">
        <v>404</v>
      </c>
      <c r="F44" s="7" t="s">
        <v>396</v>
      </c>
      <c r="G44" s="19">
        <v>2286</v>
      </c>
      <c r="H44" s="19">
        <v>10342</v>
      </c>
      <c r="I44" s="7">
        <v>0</v>
      </c>
      <c r="J44" s="7">
        <v>101</v>
      </c>
      <c r="K44" s="7">
        <v>3</v>
      </c>
      <c r="L44" s="7" t="s">
        <v>193</v>
      </c>
      <c r="M44" s="7">
        <v>1.9</v>
      </c>
      <c r="N44" s="19">
        <v>2048</v>
      </c>
      <c r="O44" s="19">
        <v>131072</v>
      </c>
      <c r="P44" s="7">
        <v>3.1</v>
      </c>
      <c r="Q44" s="7">
        <v>3.1</v>
      </c>
      <c r="R44" s="7" t="s">
        <v>358</v>
      </c>
      <c r="S44" t="s">
        <v>416</v>
      </c>
    </row>
    <row r="45" spans="1:19" x14ac:dyDescent="0.35">
      <c r="A45" t="s">
        <v>13</v>
      </c>
      <c r="B45" s="6" t="s">
        <v>6</v>
      </c>
      <c r="C45" s="7">
        <v>0.7</v>
      </c>
      <c r="D45" s="19">
        <v>800</v>
      </c>
      <c r="E45" s="7" t="s">
        <v>404</v>
      </c>
      <c r="F45" s="7" t="s">
        <v>396</v>
      </c>
      <c r="G45" s="19">
        <v>1986</v>
      </c>
      <c r="H45" s="19">
        <v>11504</v>
      </c>
      <c r="I45" s="7">
        <v>0</v>
      </c>
      <c r="J45" s="7">
        <v>4927.2</v>
      </c>
      <c r="K45" s="7">
        <v>70</v>
      </c>
      <c r="L45" s="7" t="s">
        <v>193</v>
      </c>
      <c r="M45" s="7">
        <v>39.6</v>
      </c>
      <c r="N45" s="19">
        <v>2048</v>
      </c>
      <c r="O45" s="19">
        <v>131072</v>
      </c>
      <c r="P45" s="7">
        <v>42.7</v>
      </c>
      <c r="Q45" s="7">
        <v>23.4</v>
      </c>
      <c r="R45" s="7" t="s">
        <v>417</v>
      </c>
      <c r="S45" t="s">
        <v>418</v>
      </c>
    </row>
    <row r="46" spans="1:19" x14ac:dyDescent="0.35">
      <c r="A46" t="s">
        <v>13</v>
      </c>
      <c r="B46" s="6" t="s">
        <v>27</v>
      </c>
      <c r="C46" s="7">
        <v>0.7</v>
      </c>
      <c r="D46" s="19">
        <v>800</v>
      </c>
      <c r="E46" s="7" t="s">
        <v>404</v>
      </c>
      <c r="F46" s="7" t="s">
        <v>396</v>
      </c>
      <c r="G46" s="19">
        <v>1986</v>
      </c>
      <c r="H46" s="19">
        <v>10855</v>
      </c>
      <c r="I46" s="7">
        <v>0</v>
      </c>
      <c r="J46" s="7">
        <v>1931.1</v>
      </c>
      <c r="K46" s="7">
        <v>70</v>
      </c>
      <c r="L46" s="7" t="s">
        <v>197</v>
      </c>
      <c r="M46" s="7">
        <v>24.6</v>
      </c>
      <c r="N46" s="19">
        <v>2048</v>
      </c>
      <c r="O46" s="19">
        <v>131072</v>
      </c>
      <c r="P46" s="7">
        <v>26.7</v>
      </c>
      <c r="Q46" s="7">
        <v>23.2</v>
      </c>
      <c r="R46" s="7" t="s">
        <v>419</v>
      </c>
      <c r="S46" t="s">
        <v>420</v>
      </c>
    </row>
    <row r="47" spans="1:19" x14ac:dyDescent="0.35">
      <c r="A47" t="s">
        <v>13</v>
      </c>
      <c r="B47" s="6" t="s">
        <v>31</v>
      </c>
      <c r="C47" s="7">
        <v>0.7</v>
      </c>
      <c r="D47" s="19">
        <v>800</v>
      </c>
      <c r="E47" s="7" t="s">
        <v>404</v>
      </c>
      <c r="F47" s="7" t="s">
        <v>396</v>
      </c>
      <c r="G47" s="19">
        <v>2106</v>
      </c>
      <c r="H47" s="19">
        <v>11383</v>
      </c>
      <c r="I47" s="7">
        <v>0</v>
      </c>
      <c r="J47" s="7">
        <v>247.2</v>
      </c>
      <c r="K47" s="7">
        <v>14</v>
      </c>
      <c r="L47" s="7" t="s">
        <v>193</v>
      </c>
      <c r="M47" s="7">
        <v>8.4</v>
      </c>
      <c r="N47" s="19">
        <v>2048</v>
      </c>
      <c r="O47" s="19">
        <v>16384</v>
      </c>
      <c r="P47" s="7">
        <v>10.1</v>
      </c>
      <c r="Q47" s="7">
        <v>10.1</v>
      </c>
      <c r="R47" s="7" t="s">
        <v>358</v>
      </c>
      <c r="S47" t="s">
        <v>421</v>
      </c>
    </row>
    <row r="48" spans="1:19" x14ac:dyDescent="0.35">
      <c r="A48" t="s">
        <v>13</v>
      </c>
      <c r="B48" s="6" t="s">
        <v>32</v>
      </c>
      <c r="C48" s="7">
        <v>0.7</v>
      </c>
      <c r="D48" s="19">
        <v>800</v>
      </c>
      <c r="E48" s="7" t="s">
        <v>404</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422</v>
      </c>
    </row>
    <row r="49" spans="1:19" x14ac:dyDescent="0.35">
      <c r="A49" t="s">
        <v>13</v>
      </c>
      <c r="B49" s="6" t="s">
        <v>33</v>
      </c>
      <c r="C49" s="7">
        <v>0.7</v>
      </c>
      <c r="D49" s="19">
        <v>800</v>
      </c>
      <c r="E49" s="7" t="s">
        <v>404</v>
      </c>
      <c r="F49" s="7" t="s">
        <v>396</v>
      </c>
      <c r="G49" s="19">
        <v>2106</v>
      </c>
      <c r="H49" s="19">
        <v>11248</v>
      </c>
      <c r="I49" s="7">
        <v>0</v>
      </c>
      <c r="J49" s="7">
        <v>1487.7</v>
      </c>
      <c r="K49" s="7">
        <v>14</v>
      </c>
      <c r="L49" s="7" t="s">
        <v>196</v>
      </c>
      <c r="M49" s="7">
        <v>27.3</v>
      </c>
      <c r="N49" s="19">
        <v>2048</v>
      </c>
      <c r="O49" s="19">
        <v>16384</v>
      </c>
      <c r="P49" s="7">
        <v>28.1</v>
      </c>
      <c r="Q49" s="7">
        <v>23.3</v>
      </c>
      <c r="R49" s="7" t="s">
        <v>380</v>
      </c>
      <c r="S49" t="s">
        <v>423</v>
      </c>
    </row>
    <row r="50" spans="1:19" x14ac:dyDescent="0.35">
      <c r="A50" t="s">
        <v>13</v>
      </c>
      <c r="B50" s="6" t="s">
        <v>30</v>
      </c>
      <c r="C50" s="7">
        <v>0.7</v>
      </c>
      <c r="D50" s="19">
        <v>800</v>
      </c>
      <c r="E50" s="7" t="s">
        <v>404</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424</v>
      </c>
    </row>
    <row r="51" spans="1:19" x14ac:dyDescent="0.35">
      <c r="A51" t="s">
        <v>13</v>
      </c>
      <c r="B51" s="6" t="s">
        <v>37</v>
      </c>
      <c r="C51" s="7">
        <v>0.7</v>
      </c>
      <c r="D51" s="19">
        <v>800</v>
      </c>
      <c r="E51" s="7" t="s">
        <v>404</v>
      </c>
      <c r="F51" s="7" t="s">
        <v>396</v>
      </c>
      <c r="G51" s="19">
        <v>1950</v>
      </c>
      <c r="H51" s="19">
        <v>14512</v>
      </c>
      <c r="I51" s="7">
        <v>0</v>
      </c>
      <c r="J51" s="7">
        <v>396.7</v>
      </c>
      <c r="K51" s="7">
        <v>14</v>
      </c>
      <c r="L51" s="7" t="s">
        <v>198</v>
      </c>
      <c r="M51" s="7">
        <v>14.8</v>
      </c>
      <c r="N51" s="19">
        <v>2048</v>
      </c>
      <c r="O51" s="19">
        <v>40960</v>
      </c>
      <c r="P51" s="7">
        <v>16</v>
      </c>
      <c r="Q51" s="7">
        <v>16</v>
      </c>
      <c r="R51" s="7" t="s">
        <v>358</v>
      </c>
      <c r="S51" t="s">
        <v>425</v>
      </c>
    </row>
    <row r="52" spans="1:19" x14ac:dyDescent="0.35">
      <c r="A52" t="s">
        <v>13</v>
      </c>
      <c r="B52" s="6" t="s">
        <v>38</v>
      </c>
      <c r="C52" s="7">
        <v>0.7</v>
      </c>
      <c r="D52" s="19">
        <v>800</v>
      </c>
      <c r="E52" s="7" t="s">
        <v>404</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426</v>
      </c>
    </row>
    <row r="53" spans="1:19" x14ac:dyDescent="0.35">
      <c r="A53" t="s">
        <v>13</v>
      </c>
      <c r="B53" s="6" t="s">
        <v>39</v>
      </c>
      <c r="C53" s="7">
        <v>0.7</v>
      </c>
      <c r="D53" s="19">
        <v>800</v>
      </c>
      <c r="E53" s="7" t="s">
        <v>404</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426</v>
      </c>
    </row>
    <row r="54" spans="1:19" x14ac:dyDescent="0.35">
      <c r="A54" t="s">
        <v>13</v>
      </c>
      <c r="B54" s="6" t="s">
        <v>40</v>
      </c>
      <c r="C54" s="7">
        <v>0.7</v>
      </c>
      <c r="D54" s="19">
        <v>800</v>
      </c>
      <c r="E54" s="7" t="s">
        <v>404</v>
      </c>
      <c r="F54" s="7" t="s">
        <v>396</v>
      </c>
      <c r="G54" s="19">
        <v>1950</v>
      </c>
      <c r="H54" s="19">
        <v>15333</v>
      </c>
      <c r="I54" s="7">
        <v>0</v>
      </c>
      <c r="J54" s="7">
        <v>678.5</v>
      </c>
      <c r="K54" s="7">
        <v>32</v>
      </c>
      <c r="L54" s="7" t="s">
        <v>193</v>
      </c>
      <c r="M54" s="7">
        <v>18.8</v>
      </c>
      <c r="N54" s="19">
        <v>2048</v>
      </c>
      <c r="O54" s="19">
        <v>40960</v>
      </c>
      <c r="P54" s="7">
        <v>21.5</v>
      </c>
      <c r="Q54" s="7">
        <v>21.5</v>
      </c>
      <c r="R54" s="7" t="s">
        <v>358</v>
      </c>
      <c r="S54" t="s">
        <v>427</v>
      </c>
    </row>
    <row r="55" spans="1:19" x14ac:dyDescent="0.35">
      <c r="A55" t="s">
        <v>13</v>
      </c>
      <c r="B55" s="6" t="s">
        <v>41</v>
      </c>
      <c r="C55" s="7">
        <v>0.7</v>
      </c>
      <c r="D55" s="19">
        <v>800</v>
      </c>
      <c r="E55" s="7" t="s">
        <v>404</v>
      </c>
      <c r="F55" s="7" t="s">
        <v>396</v>
      </c>
      <c r="G55" s="19">
        <v>1950</v>
      </c>
      <c r="H55" s="19">
        <v>15333</v>
      </c>
      <c r="I55" s="7">
        <v>0</v>
      </c>
      <c r="J55" s="7">
        <v>677.3</v>
      </c>
      <c r="K55" s="7">
        <v>32</v>
      </c>
      <c r="L55" s="7" t="s">
        <v>193</v>
      </c>
      <c r="M55" s="7">
        <v>18.8</v>
      </c>
      <c r="N55" s="19">
        <v>2048</v>
      </c>
      <c r="O55" s="19">
        <v>40960</v>
      </c>
      <c r="P55" s="7">
        <v>21.5</v>
      </c>
      <c r="Q55" s="7">
        <v>21.5</v>
      </c>
      <c r="R55" s="7" t="s">
        <v>358</v>
      </c>
      <c r="S55" t="s">
        <v>427</v>
      </c>
    </row>
    <row r="56" spans="1:19" x14ac:dyDescent="0.35">
      <c r="A56" t="s">
        <v>13</v>
      </c>
      <c r="B56" s="6" t="s">
        <v>16</v>
      </c>
      <c r="C56" s="7">
        <v>0.7</v>
      </c>
      <c r="D56" s="19">
        <v>800</v>
      </c>
      <c r="E56" s="7" t="s">
        <v>404</v>
      </c>
      <c r="F56" s="7" t="s">
        <v>396</v>
      </c>
      <c r="G56" s="19">
        <v>1867</v>
      </c>
      <c r="H56" s="19">
        <v>11034</v>
      </c>
      <c r="I56" s="7">
        <v>0</v>
      </c>
      <c r="J56" s="7">
        <v>182.8</v>
      </c>
      <c r="K56" s="7">
        <v>12</v>
      </c>
      <c r="L56" s="7" t="s">
        <v>195</v>
      </c>
      <c r="M56" s="7">
        <v>6.6</v>
      </c>
      <c r="N56" s="19">
        <v>2048</v>
      </c>
      <c r="O56" s="19">
        <v>1024000</v>
      </c>
      <c r="P56" s="7">
        <v>7.8</v>
      </c>
      <c r="Q56" s="7">
        <v>7.8</v>
      </c>
      <c r="R56" s="7" t="s">
        <v>358</v>
      </c>
      <c r="S56" t="s">
        <v>428</v>
      </c>
    </row>
    <row r="57" spans="1:19" x14ac:dyDescent="0.35">
      <c r="A57" t="s">
        <v>13</v>
      </c>
      <c r="B57" s="6" t="s">
        <v>17</v>
      </c>
      <c r="C57" s="7">
        <v>0.7</v>
      </c>
      <c r="D57" s="19">
        <v>800</v>
      </c>
      <c r="E57" s="7" t="s">
        <v>404</v>
      </c>
      <c r="F57" s="7" t="s">
        <v>396</v>
      </c>
      <c r="G57" s="19">
        <v>2110</v>
      </c>
      <c r="H57" s="19">
        <v>9997</v>
      </c>
      <c r="I57" s="7">
        <v>0</v>
      </c>
      <c r="J57" s="7">
        <v>547.5</v>
      </c>
      <c r="K57" s="7">
        <v>46</v>
      </c>
      <c r="L57" s="7" t="s">
        <v>195</v>
      </c>
      <c r="M57" s="7">
        <v>24.6</v>
      </c>
      <c r="N57" s="19">
        <v>2048</v>
      </c>
      <c r="O57" s="19">
        <v>32768</v>
      </c>
      <c r="P57" s="7">
        <v>26.8</v>
      </c>
      <c r="Q57" s="7">
        <v>22.9</v>
      </c>
      <c r="R57" s="7" t="s">
        <v>429</v>
      </c>
      <c r="S57" t="s">
        <v>430</v>
      </c>
    </row>
    <row r="58" spans="1:19" x14ac:dyDescent="0.35">
      <c r="A58" t="s">
        <v>13</v>
      </c>
      <c r="B58" s="6" t="s">
        <v>28</v>
      </c>
      <c r="C58" s="7">
        <v>0.7</v>
      </c>
      <c r="D58" s="19">
        <v>800</v>
      </c>
      <c r="E58" s="7" t="s">
        <v>404</v>
      </c>
      <c r="F58" s="7" t="s">
        <v>396</v>
      </c>
      <c r="G58" s="19">
        <v>1850</v>
      </c>
      <c r="H58" s="19">
        <v>14815</v>
      </c>
      <c r="I58" s="7">
        <v>0</v>
      </c>
      <c r="J58" s="7">
        <v>646.1</v>
      </c>
      <c r="K58" s="7">
        <v>32</v>
      </c>
      <c r="L58" s="7" t="s">
        <v>193</v>
      </c>
      <c r="M58" s="7">
        <v>18.5</v>
      </c>
      <c r="N58" s="19">
        <v>2048</v>
      </c>
      <c r="O58" s="19">
        <v>131072</v>
      </c>
      <c r="P58" s="7">
        <v>20.2</v>
      </c>
      <c r="Q58" s="7">
        <v>20.2</v>
      </c>
      <c r="R58" s="7" t="s">
        <v>358</v>
      </c>
      <c r="S58" t="s">
        <v>431</v>
      </c>
    </row>
    <row r="59" spans="1:19" x14ac:dyDescent="0.35">
      <c r="A59" t="s">
        <v>13</v>
      </c>
      <c r="B59" s="6" t="s">
        <v>29</v>
      </c>
      <c r="C59" s="7">
        <v>0.7</v>
      </c>
      <c r="D59" s="19">
        <v>800</v>
      </c>
      <c r="E59" s="7" t="s">
        <v>404</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432</v>
      </c>
    </row>
    <row r="60" spans="1:19" x14ac:dyDescent="0.35">
      <c r="A60" t="s">
        <v>13</v>
      </c>
      <c r="B60" s="6" t="s">
        <v>34</v>
      </c>
      <c r="C60" s="7">
        <v>0.7</v>
      </c>
      <c r="D60" s="19">
        <v>800</v>
      </c>
      <c r="E60" s="7" t="s">
        <v>404</v>
      </c>
      <c r="F60" s="7" t="s">
        <v>396</v>
      </c>
      <c r="G60" s="19">
        <v>2073</v>
      </c>
      <c r="H60" s="19">
        <v>11908</v>
      </c>
      <c r="I60" s="7">
        <v>0</v>
      </c>
      <c r="J60" s="7">
        <v>259</v>
      </c>
      <c r="K60" s="7">
        <v>13</v>
      </c>
      <c r="L60" s="7" t="s">
        <v>193</v>
      </c>
      <c r="M60" s="7">
        <v>7.8</v>
      </c>
      <c r="N60" s="19">
        <v>2048</v>
      </c>
      <c r="O60" s="19">
        <v>4096</v>
      </c>
      <c r="P60" s="7">
        <v>11.9</v>
      </c>
      <c r="Q60" s="7">
        <v>11.9</v>
      </c>
      <c r="R60" s="7" t="s">
        <v>358</v>
      </c>
      <c r="S60" t="s">
        <v>433</v>
      </c>
    </row>
    <row r="61" spans="1:19" x14ac:dyDescent="0.35">
      <c r="A61" t="s">
        <v>13</v>
      </c>
      <c r="B61" s="6" t="s">
        <v>184</v>
      </c>
      <c r="C61" s="7">
        <v>0.7</v>
      </c>
      <c r="D61" s="19">
        <v>800</v>
      </c>
      <c r="E61" s="7" t="s">
        <v>404</v>
      </c>
      <c r="F61" s="7" t="s">
        <v>396</v>
      </c>
      <c r="G61" s="19">
        <v>1951</v>
      </c>
      <c r="H61" s="19">
        <v>12129</v>
      </c>
      <c r="I61" s="7">
        <v>0</v>
      </c>
      <c r="J61" s="7">
        <v>199.3</v>
      </c>
      <c r="K61" s="7">
        <v>8</v>
      </c>
      <c r="L61" s="7" t="s">
        <v>193</v>
      </c>
      <c r="M61" s="7">
        <v>4.7</v>
      </c>
      <c r="N61" s="19">
        <v>2048</v>
      </c>
      <c r="O61" s="19">
        <v>8192</v>
      </c>
      <c r="P61" s="7">
        <v>6.1</v>
      </c>
      <c r="Q61" s="7">
        <v>6.1</v>
      </c>
      <c r="R61" s="7" t="s">
        <v>358</v>
      </c>
      <c r="S61" t="s">
        <v>434</v>
      </c>
    </row>
    <row r="62" spans="1:19" x14ac:dyDescent="0.35">
      <c r="A62" t="s">
        <v>13</v>
      </c>
      <c r="B62" s="6" t="s">
        <v>36</v>
      </c>
      <c r="C62" s="7">
        <v>0.7</v>
      </c>
      <c r="D62" s="19">
        <v>800</v>
      </c>
      <c r="E62" s="7" t="s">
        <v>404</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435</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27" t="s">
        <v>145</v>
      </c>
      <c r="B2" s="27"/>
      <c r="C2" s="27"/>
      <c r="D2" s="27"/>
      <c r="E2" s="27"/>
      <c r="F2" s="27"/>
      <c r="G2" s="27"/>
      <c r="H2" s="27"/>
      <c r="I2" s="27"/>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27" t="s">
        <v>110</v>
      </c>
      <c r="B68" s="27"/>
      <c r="C68" s="27"/>
      <c r="D68" s="27"/>
      <c r="E68" s="27"/>
      <c r="F68" s="27"/>
      <c r="G68" s="27"/>
      <c r="H68" s="27"/>
      <c r="I68" s="27"/>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2"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1"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models</vt:lpstr>
      <vt:lpstr>setups</vt:lpstr>
      <vt:lpstr>5g</vt:lpstr>
      <vt:lpstr>summary</vt:lpstr>
      <vt:lpstr>bm20-base11-A</vt:lpstr>
      <vt:lpstr>bm20-base11-A1</vt:lpstr>
      <vt:lpstr>bm20-base11-C</vt:lpstr>
      <vt:lpstr>bm20-base11-D</vt:lpstr>
      <vt:lpstr>bm20-base11-J</vt:lpstr>
      <vt:lpstr>bm20-base11-K</vt:lpstr>
      <vt:lpstr>bm20-base11-L</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2025-05-25T02:36:25Z</dcterms:modified>
</cp:coreProperties>
</file>