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Filial Décio\compartilhamentos\Controles da Qualidade\Indicadores\Indicadores 2025 NOVO\04 Compras - Indicadores\"/>
    </mc:Choice>
  </mc:AlternateContent>
  <bookViews>
    <workbookView xWindow="0" yWindow="0" windowWidth="28800" windowHeight="12890" activeTab="2"/>
  </bookViews>
  <sheets>
    <sheet name="Entrega de MP" sheetId="2" r:id="rId1"/>
    <sheet name="Redução do Custo de MP" sheetId="3" r:id="rId2"/>
    <sheet name="Estoque de MP" sheetId="4" r:id="rId3"/>
    <sheet name="Cesta" sheetId="6" r:id="rId4"/>
    <sheet name="Plano de ação" sheetId="7" r:id="rId5"/>
  </sheets>
  <definedNames>
    <definedName name="_bra1">NA()</definedName>
    <definedName name="_bra10">NA()</definedName>
    <definedName name="_bra11">"$#ref!.#ref!#ref!"</definedName>
    <definedName name="_bra12">NA()</definedName>
    <definedName name="_bra2">"$#ref!.#ref!#ref!"</definedName>
    <definedName name="_bra3">"$#ref!.#ref!#ref!"</definedName>
    <definedName name="_bra4">NA()</definedName>
    <definedName name="_bra5">"$#ref!.#ref!#ref!"</definedName>
    <definedName name="_bra6">NA()</definedName>
    <definedName name="_bra7">"$#ref!.#ref!#ref!"</definedName>
    <definedName name="_bra8">NA()</definedName>
    <definedName name="_bra9">"$#ref!.#ref!#ref!"</definedName>
    <definedName name="_exp1">NA()</definedName>
    <definedName name="_exp10">NA()</definedName>
    <definedName name="_exp11">"$#ref!.#ref!#ref!"</definedName>
    <definedName name="_exp12">NA()</definedName>
    <definedName name="_exp2">"$#ref!.#ref!#ref!"</definedName>
    <definedName name="_exp3">"$#ref!.#ref!#ref!"</definedName>
    <definedName name="_exp4">NA()</definedName>
    <definedName name="_exp5">"$#ref!.#ref!#ref!"</definedName>
    <definedName name="_exp6">NA()</definedName>
    <definedName name="_exp7">"$#ref!.#ref!#ref!"</definedName>
    <definedName name="_exp8">NA()</definedName>
    <definedName name="_exp9">"$#ref!.#ref!#ref!"</definedName>
    <definedName name="_xlnm._FilterDatabase" localSheetId="4" hidden="1">'Plano de ação'!$A$5:$L$13</definedName>
    <definedName name="_pct10">NA()</definedName>
    <definedName name="_pct11">NA()</definedName>
    <definedName name="_pct12">NA()</definedName>
    <definedName name="_pct2">NA()</definedName>
    <definedName name="_pct3">NA()</definedName>
    <definedName name="_pct4">NA()</definedName>
    <definedName name="_pct6">NA()</definedName>
    <definedName name="_pct7">NA()</definedName>
    <definedName name="_pct8">NA()</definedName>
    <definedName name="_pct9">NA()</definedName>
    <definedName name="_REC10">NA()</definedName>
    <definedName name="_REC11">NA()</definedName>
    <definedName name="_REC12">NA()</definedName>
    <definedName name="_REC2">NA()</definedName>
    <definedName name="_REC3">NA()</definedName>
    <definedName name="_REC4">NA()</definedName>
    <definedName name="_REC6">NA()</definedName>
    <definedName name="_REC7">NA()</definedName>
    <definedName name="_REC8">NA()</definedName>
    <definedName name="_REC9">NA()</definedName>
    <definedName name="_xlnm.Print_Area" localSheetId="0">'Entrega de MP'!$A$1:$L$38</definedName>
    <definedName name="_xlnm.Print_Area" localSheetId="2">'Estoque de MP'!$A$1:$L$38</definedName>
    <definedName name="_xlnm.Print_Area" localSheetId="4">'Plano de ação'!$A$1:$L$13</definedName>
    <definedName name="_xlnm.Print_Area" localSheetId="1">'Redução do Custo de MP'!$A$1:$L$38</definedName>
    <definedName name="Excel_BuiltIn_Print_Area_5">NA()</definedName>
    <definedName name="Excel_BuiltIn_Print_Area_6">NA()</definedName>
    <definedName name="Excel_BuiltIn_Print_Area_8">NA()</definedName>
    <definedName name="ff">"$#ref!.#ref!#ref!"</definedName>
    <definedName name="ff_1">"$#ref!.#ref!#ref!"</definedName>
    <definedName name="ff_3">"$#ref!.#ref!#ref!"</definedName>
    <definedName name="ff_4">"$#ref!.#ref!#ref!"</definedName>
    <definedName name="ff_5">"$#ref!.#ref!#ref!"</definedName>
    <definedName name="ff_6">"$#ref!.#ref!#ref!"</definedName>
    <definedName name="ff_7">"$#ref!.#ref!#ref!"</definedName>
    <definedName name="ff_8">"$#ref!.#ref!#ref!"</definedName>
    <definedName name="ff_9">"$#ref!.#ref!#ref!"</definedName>
    <definedName name="OK">NA()</definedName>
    <definedName name="OK_1">NA()</definedName>
    <definedName name="OK_10">NA()</definedName>
    <definedName name="OK_3">NA()</definedName>
    <definedName name="OK_4">NA()</definedName>
    <definedName name="OK_5">NA()</definedName>
    <definedName name="OK_6">NA()</definedName>
    <definedName name="OK_7">NA()</definedName>
    <definedName name="OK_8">NA()</definedName>
    <definedName name="OK_9">NA()</definedName>
    <definedName name="pct1_10">NA()</definedName>
    <definedName name="pct1_12">"$#ref!.#ref!#ref!"</definedName>
    <definedName name="pct1_5">NA()</definedName>
    <definedName name="pct1_7">NA()</definedName>
    <definedName name="pct1_8">"$#ref!.#ref!#ref!"</definedName>
    <definedName name="pct10_1">NA()</definedName>
    <definedName name="pct10_10">NA()</definedName>
    <definedName name="pct10_11">NA()</definedName>
    <definedName name="pct10_12">"$#ref!.#ref!#ref!"</definedName>
    <definedName name="pct10_2">NA()</definedName>
    <definedName name="pct10_3">NA()</definedName>
    <definedName name="pct10_4">NA()</definedName>
    <definedName name="pct10_5">"$#ref!.$#ref!$#ref!"</definedName>
    <definedName name="pct10_6">NA()</definedName>
    <definedName name="pct10_7">NA()</definedName>
    <definedName name="pct10_8">"$#ref!.#ref!#ref!"</definedName>
    <definedName name="pct10_9">NA()</definedName>
    <definedName name="pct11_1">NA()</definedName>
    <definedName name="pct11_10">NA()</definedName>
    <definedName name="pct11_11">NA()</definedName>
    <definedName name="pct11_12">"$#ref!.#ref!#ref!"</definedName>
    <definedName name="pct11_2">NA()</definedName>
    <definedName name="pct11_3">NA()</definedName>
    <definedName name="pct11_4">NA()</definedName>
    <definedName name="pct11_5">"$#ref!.$#ref!$#ref!"</definedName>
    <definedName name="pct11_6">NA()</definedName>
    <definedName name="pct11_7">NA()</definedName>
    <definedName name="pct11_8">"$#ref!.#ref!#ref!"</definedName>
    <definedName name="pct11_9">NA()</definedName>
    <definedName name="pct12_1">NA()</definedName>
    <definedName name="pct12_10">NA()</definedName>
    <definedName name="pct12_11">NA()</definedName>
    <definedName name="pct12_12">"$#ref!.#ref!#ref!"</definedName>
    <definedName name="pct12_2">NA()</definedName>
    <definedName name="pct12_3">NA()</definedName>
    <definedName name="pct12_4">NA()</definedName>
    <definedName name="pct12_5">"$#ref!.$#ref!$#ref!"</definedName>
    <definedName name="pct12_6">NA()</definedName>
    <definedName name="pct12_7">NA()</definedName>
    <definedName name="pct12_8">"$#ref!.#ref!#ref!"</definedName>
    <definedName name="pct12_9">NA()</definedName>
    <definedName name="pct2_1">NA()</definedName>
    <definedName name="pct2_10">NA()</definedName>
    <definedName name="pct2_11">NA()</definedName>
    <definedName name="pct2_12">"$#ref!.#ref!#ref!"</definedName>
    <definedName name="pct2_2">NA()</definedName>
    <definedName name="pct2_3">NA()</definedName>
    <definedName name="pct2_4">NA()</definedName>
    <definedName name="pct2_5">"$#ref!.#ref!#ref!"</definedName>
    <definedName name="pct2_6">NA()</definedName>
    <definedName name="pct2_7">NA()</definedName>
    <definedName name="pct2_8">"$#ref!.#ref!#ref!"</definedName>
    <definedName name="pct2_9">NA()</definedName>
    <definedName name="pct3_1">NA()</definedName>
    <definedName name="pct3_10">NA()</definedName>
    <definedName name="pct3_11">NA()</definedName>
    <definedName name="pct3_12">"$#ref!.#ref!#ref!"</definedName>
    <definedName name="pct3_2">NA()</definedName>
    <definedName name="pct3_3">NA()</definedName>
    <definedName name="pct3_4">NA()</definedName>
    <definedName name="pct3_5">"$#ref!.#ref!#ref!"</definedName>
    <definedName name="pct3_6">NA()</definedName>
    <definedName name="pct3_7">NA()</definedName>
    <definedName name="pct3_8">"$#ref!.#ref!#ref!"</definedName>
    <definedName name="pct3_9">NA()</definedName>
    <definedName name="pct4_1">NA()</definedName>
    <definedName name="pct4_10">NA()</definedName>
    <definedName name="pct4_11">NA()</definedName>
    <definedName name="pct4_12">"$#ref!.#ref!#ref!"</definedName>
    <definedName name="pct4_2">NA()</definedName>
    <definedName name="pct4_3">NA()</definedName>
    <definedName name="pct4_4">NA()</definedName>
    <definedName name="pct4_5">"$#ref!.#ref!#ref!"</definedName>
    <definedName name="pct4_6">NA()</definedName>
    <definedName name="pct4_7">NA()</definedName>
    <definedName name="pct4_8">"$#ref!.#ref!#ref!"</definedName>
    <definedName name="pct4_9">NA()</definedName>
    <definedName name="pct5_10">NA()</definedName>
    <definedName name="pct5_12">NA()</definedName>
    <definedName name="pct5_4">NA()</definedName>
    <definedName name="pct5_5">"$#ref!.#ref!#ref!"</definedName>
    <definedName name="pct5_7">NA()</definedName>
    <definedName name="pct5_8">"$#ref!.#ref!#ref!"</definedName>
    <definedName name="pct6_1">NA()</definedName>
    <definedName name="pct6_10">NA()</definedName>
    <definedName name="pct6_11">NA()</definedName>
    <definedName name="pct6_12">"$#ref!.#ref!#ref!"</definedName>
    <definedName name="pct6_2">NA()</definedName>
    <definedName name="pct6_3">NA()</definedName>
    <definedName name="pct6_4">NA()</definedName>
    <definedName name="pct6_5">"$#ref!.$#ref!$#ref!"</definedName>
    <definedName name="pct6_6">NA()</definedName>
    <definedName name="pct6_7">NA()</definedName>
    <definedName name="pct6_8">"$#ref!.#ref!#ref!"</definedName>
    <definedName name="pct6_9">NA()</definedName>
    <definedName name="pct7_1">NA()</definedName>
    <definedName name="pct7_10">NA()</definedName>
    <definedName name="pct7_11">NA()</definedName>
    <definedName name="pct7_12">"$#ref!.#ref!#ref!"</definedName>
    <definedName name="pct7_2">NA()</definedName>
    <definedName name="pct7_3">NA()</definedName>
    <definedName name="pct7_4">NA()</definedName>
    <definedName name="pct7_5">"$#ref!.$#ref!$#ref!"</definedName>
    <definedName name="pct7_6">NA()</definedName>
    <definedName name="pct7_7">NA()</definedName>
    <definedName name="pct7_8">"$#ref!.#ref!#ref!"</definedName>
    <definedName name="pct7_9">NA()</definedName>
    <definedName name="pct8_1">NA()</definedName>
    <definedName name="pct8_10">NA()</definedName>
    <definedName name="pct8_11">NA()</definedName>
    <definedName name="pct8_12">"$#ref!.#ref!#ref!"</definedName>
    <definedName name="pct8_2">NA()</definedName>
    <definedName name="pct8_3">NA()</definedName>
    <definedName name="pct8_4">NA()</definedName>
    <definedName name="pct8_5">"$#ref!.$#ref!$#ref!"</definedName>
    <definedName name="pct8_6">NA()</definedName>
    <definedName name="pct8_7">NA()</definedName>
    <definedName name="pct8_8">"$#ref!.#ref!#ref!"</definedName>
    <definedName name="pct8_9">NA()</definedName>
    <definedName name="pct9_1">NA()</definedName>
    <definedName name="pct9_10">NA()</definedName>
    <definedName name="pct9_11">NA()</definedName>
    <definedName name="pct9_12">"$#ref!.#ref!#ref!"</definedName>
    <definedName name="pct9_2">NA()</definedName>
    <definedName name="pct9_3">NA()</definedName>
    <definedName name="pct9_4">NA()</definedName>
    <definedName name="pct9_5">"$#ref!.$#ref!$#ref!"</definedName>
    <definedName name="pct9_6">NA()</definedName>
    <definedName name="pct9_7">NA()</definedName>
    <definedName name="pct9_8">"$#ref!.#ref!#ref!"</definedName>
    <definedName name="pct9_9">NA()</definedName>
    <definedName name="REC_10">NA()</definedName>
    <definedName name="REC_12">"$#ref!.#ref!#ref!"</definedName>
    <definedName name="REC_5">NA()</definedName>
    <definedName name="REC_7">NA()</definedName>
    <definedName name="REC_8">"$#ref!.#ref!#ref!"</definedName>
    <definedName name="REC1_10">NA()</definedName>
    <definedName name="REC1_12">"$#ref!.#ref!#ref!"</definedName>
    <definedName name="REC1_5">NA()</definedName>
    <definedName name="REC1_7">NA()</definedName>
    <definedName name="REC1_8">"$#ref!.#ref!#ref!"</definedName>
    <definedName name="REC10_1">NA()</definedName>
    <definedName name="REC10_10">NA()</definedName>
    <definedName name="REC10_11">NA()</definedName>
    <definedName name="REC10_12">"$#ref!.#ref!#ref!"</definedName>
    <definedName name="REC10_2">NA()</definedName>
    <definedName name="REC10_3">NA()</definedName>
    <definedName name="REC10_4">NA()</definedName>
    <definedName name="REC10_5">"$#ref!.$#ref!$#ref!"</definedName>
    <definedName name="REC10_6">NA()</definedName>
    <definedName name="REC10_7">NA()</definedName>
    <definedName name="REC10_8">"$#ref!.#ref!#ref!"</definedName>
    <definedName name="REC10_9">NA()</definedName>
    <definedName name="REC11_1">NA()</definedName>
    <definedName name="REC11_10">NA()</definedName>
    <definedName name="REC11_11">NA()</definedName>
    <definedName name="REC11_12">"$#ref!.#ref!#ref!"</definedName>
    <definedName name="REC11_2">NA()</definedName>
    <definedName name="REC11_3">NA()</definedName>
    <definedName name="REC11_4">NA()</definedName>
    <definedName name="REC11_5">"$#ref!.$#ref!$#ref!"</definedName>
    <definedName name="REC11_6">NA()</definedName>
    <definedName name="REC11_7">NA()</definedName>
    <definedName name="REC11_8">NA()</definedName>
    <definedName name="REC11_9">NA()</definedName>
    <definedName name="REC12_1">NA()</definedName>
    <definedName name="REC12_10">NA()</definedName>
    <definedName name="REC12_11">NA()</definedName>
    <definedName name="REC12_12">"$#ref!.#ref!#ref!"</definedName>
    <definedName name="REC12_2">NA()</definedName>
    <definedName name="REC12_3">NA()</definedName>
    <definedName name="REC12_4">NA()</definedName>
    <definedName name="REC12_5">"$#ref!.$#ref!$#ref!"</definedName>
    <definedName name="REC12_6">NA()</definedName>
    <definedName name="REC12_7">NA()</definedName>
    <definedName name="REC12_8">NA()</definedName>
    <definedName name="REC12_9">NA()</definedName>
    <definedName name="REC2_1">NA()</definedName>
    <definedName name="REC2_10">NA()</definedName>
    <definedName name="REC2_11">NA()</definedName>
    <definedName name="REC2_12">"$#ref!.#ref!#ref!"</definedName>
    <definedName name="REC2_2">NA()</definedName>
    <definedName name="REC2_3">NA()</definedName>
    <definedName name="REC2_4">NA()</definedName>
    <definedName name="REC2_5">"$#ref!.#ref!#ref!"</definedName>
    <definedName name="REC2_6">NA()</definedName>
    <definedName name="REC2_7">NA()</definedName>
    <definedName name="REC2_8">NA()</definedName>
    <definedName name="REC2_9">NA()</definedName>
    <definedName name="REC3_1">NA()</definedName>
    <definedName name="REC3_10">NA()</definedName>
    <definedName name="REC3_11">NA()</definedName>
    <definedName name="REC3_12">"$#ref!.#ref!#ref!"</definedName>
    <definedName name="REC3_2">NA()</definedName>
    <definedName name="REC3_3">NA()</definedName>
    <definedName name="REC3_4">NA()</definedName>
    <definedName name="REC3_5">"$#ref!.#ref!#ref!"</definedName>
    <definedName name="REC3_6">NA()</definedName>
    <definedName name="REC3_7">NA()</definedName>
    <definedName name="REC3_8">"$#ref!.#ref!#ref!"</definedName>
    <definedName name="REC3_9">NA()</definedName>
    <definedName name="REC4_1">NA()</definedName>
    <definedName name="REC4_10">NA()</definedName>
    <definedName name="REC4_11">NA()</definedName>
    <definedName name="REC4_12">"$#ref!.#ref!#ref!"</definedName>
    <definedName name="REC4_2">NA()</definedName>
    <definedName name="REC4_3">NA()</definedName>
    <definedName name="REC4_4">NA()</definedName>
    <definedName name="REC4_5">"$#ref!.#ref!#ref!"</definedName>
    <definedName name="REC4_6">NA()</definedName>
    <definedName name="REC4_7">NA()</definedName>
    <definedName name="REC4_8">NA()</definedName>
    <definedName name="REC4_9">NA()</definedName>
    <definedName name="REC5_10">NA()</definedName>
    <definedName name="REC5_12">NA()</definedName>
    <definedName name="REC5_4">NA()</definedName>
    <definedName name="REC5_5">"$#ref!.#ref!#ref!"</definedName>
    <definedName name="REC5_7">NA()</definedName>
    <definedName name="REC5_8">"$#ref!.#ref!#ref!"</definedName>
    <definedName name="REC6_1">NA()</definedName>
    <definedName name="REC6_10">NA()</definedName>
    <definedName name="REC6_11">NA()</definedName>
    <definedName name="REC6_12">"$#ref!.#ref!#ref!"</definedName>
    <definedName name="REC6_2">NA()</definedName>
    <definedName name="REC6_3">NA()</definedName>
    <definedName name="REC6_4">NA()</definedName>
    <definedName name="REC6_5">"$#ref!.$#ref!$#ref!"</definedName>
    <definedName name="REC6_6">NA()</definedName>
    <definedName name="REC6_7">NA()</definedName>
    <definedName name="REC6_8">"$#ref!.#ref!#ref!"</definedName>
    <definedName name="REC6_9">NA()</definedName>
    <definedName name="REC7_1">NA()</definedName>
    <definedName name="REC7_10">NA()</definedName>
    <definedName name="REC7_11">NA()</definedName>
    <definedName name="REC7_12">"$#ref!.#ref!#ref!"</definedName>
    <definedName name="REC7_2">NA()</definedName>
    <definedName name="REC7_3">NA()</definedName>
    <definedName name="REC7_4">NA()</definedName>
    <definedName name="REC7_5">"$#ref!.$#ref!$#ref!"</definedName>
    <definedName name="REC7_6">NA()</definedName>
    <definedName name="REC7_7">NA()</definedName>
    <definedName name="REC7_8">NA()</definedName>
    <definedName name="REC7_9">NA()</definedName>
    <definedName name="REC8_1">NA()</definedName>
    <definedName name="REC8_10">NA()</definedName>
    <definedName name="REC8_11">NA()</definedName>
    <definedName name="REC8_12">"$#ref!.#ref!#ref!"</definedName>
    <definedName name="REC8_2">NA()</definedName>
    <definedName name="REC8_3">NA()</definedName>
    <definedName name="REC8_4">NA()</definedName>
    <definedName name="REC8_5">"$#ref!.$#ref!$#ref!"</definedName>
    <definedName name="REC8_6">NA()</definedName>
    <definedName name="REC8_7">NA()</definedName>
    <definedName name="REC8_8">"$#ref!.#ref!#ref!"</definedName>
    <definedName name="REC8_9">NA()</definedName>
    <definedName name="REC9_1">NA()</definedName>
    <definedName name="REC9_10">NA()</definedName>
    <definedName name="REC9_11">NA()</definedName>
    <definedName name="REC9_12">"$#ref!.#ref!#ref!"</definedName>
    <definedName name="REC9_2">NA()</definedName>
    <definedName name="REC9_3">NA()</definedName>
    <definedName name="REC9_4">NA()</definedName>
    <definedName name="REC9_5">"$#ref!.$#ref!$#ref!"</definedName>
    <definedName name="REC9_6">NA()</definedName>
    <definedName name="REC9_7">NA()</definedName>
    <definedName name="REC9_8">NA()</definedName>
    <definedName name="REC9_9">NA()</definedName>
    <definedName name="rt">"$#ref!.#ref!#ref!"</definedName>
    <definedName name="rt_1">"$#ref!.#ref!#ref!"</definedName>
    <definedName name="rt_3">"$#ref!.#ref!#ref!"</definedName>
    <definedName name="rt_4">"$#ref!.#ref!#ref!"</definedName>
    <definedName name="rt_5">"$#ref!.#ref!#ref!"</definedName>
    <definedName name="rt_6">"$#ref!.#ref!#ref!"</definedName>
    <definedName name="rt_7">"$#ref!.#ref!#ref!"</definedName>
    <definedName name="rt_8">"$#ref!.#ref!#ref!"</definedName>
    <definedName name="rt_9">"$#ref!.#ref!#ref!"</definedName>
    <definedName name="ss">"$#ref!.#ref!#ref!"</definedName>
    <definedName name="ss_1">"$#ref!.#ref!#ref!"</definedName>
    <definedName name="ss_3">"$#ref!.#ref!#ref!"</definedName>
    <definedName name="ss_4">"$#ref!.#ref!#ref!"</definedName>
    <definedName name="ss_5">"$#ref!.#ref!#ref!"</definedName>
    <definedName name="ss_6">"$#ref!.#ref!#ref!"</definedName>
    <definedName name="ss_7">"$#ref!.#ref!#ref!"</definedName>
    <definedName name="ss_8">"$#ref!.#ref!#ref!"</definedName>
    <definedName name="ss_9">"$#ref!.#ref!#ref!"</definedName>
    <definedName name="terc1">"$#ref!.#ref!#ref!"</definedName>
    <definedName name="terc1_1">"$#ref!.#ref!#ref!"</definedName>
    <definedName name="terc1_10">"$#ref!.#ref!#ref!"</definedName>
    <definedName name="terc1_3">"$#ref!.#ref!#ref!"</definedName>
    <definedName name="terc1_4">"$#ref!.#ref!#ref!"</definedName>
    <definedName name="terc1_5">"$#ref!.#ref!#ref!"</definedName>
    <definedName name="terc1_6">"$#ref!.#ref!#ref!"</definedName>
    <definedName name="terc1_7">"$#ref!.#ref!#ref!"</definedName>
    <definedName name="terc1_8">"$#ref!.#ref!#ref!"</definedName>
    <definedName name="terc1_9">"$#ref!.#ref!#ref!"</definedName>
    <definedName name="VALORMETA_10">NA()</definedName>
    <definedName name="VALORMETA_12">"$#ref!.#ref!#ref!"</definedName>
    <definedName name="VALORMETA_5">NA()</definedName>
    <definedName name="VALORMETA_7">NA()</definedName>
    <definedName name="VALORMETA_8">NA()</definedName>
    <definedName name="VALORMETA03">"$#ref!.#ref!#ref!"</definedName>
    <definedName name="VALORMETA3">"$#ref!.#ref!#ref!"</definedName>
    <definedName name="zanca">"$#ref!.#ref!#ref!"</definedName>
    <definedName name="zanca_1">"$#ref!.#ref!#ref!"</definedName>
    <definedName name="zanca_3">"$#ref!.#ref!#ref!"</definedName>
    <definedName name="zanca_4">"$#ref!.#ref!#ref!"</definedName>
    <definedName name="zanca_5">"$#ref!.#ref!#ref!"</definedName>
    <definedName name="zanca_6">"$#ref!.#ref!#ref!"</definedName>
    <definedName name="zanca_7">"$#ref!.#ref!#ref!"</definedName>
    <definedName name="zanca_8">"$#ref!.#ref!#ref!"</definedName>
    <definedName name="zanca_9">"$#ref!.#ref!#ref!"</definedName>
    <definedName name="zqqq">"$#ref!.#ref!#ref!"</definedName>
    <definedName name="zqqq_1">"$#ref!.#ref!#ref!"</definedName>
    <definedName name="zqqq_3">"$#ref!.#ref!#ref!"</definedName>
    <definedName name="zqqq_4">"$#ref!.#ref!#ref!"</definedName>
    <definedName name="zqqq_5">"$#ref!.#ref!#ref!"</definedName>
    <definedName name="zqqq_6">"$#ref!.#ref!#ref!"</definedName>
    <definedName name="zqqq_7">"$#ref!.#ref!#ref!"</definedName>
    <definedName name="zqqq_8">"$#ref!.#ref!#ref!"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4" l="1"/>
  <c r="J27" i="4"/>
  <c r="J28" i="4"/>
  <c r="J29" i="4"/>
  <c r="J30" i="4"/>
  <c r="J31" i="4"/>
  <c r="J32" i="4"/>
  <c r="J33" i="4"/>
  <c r="J34" i="4"/>
  <c r="J35" i="4"/>
  <c r="J36" i="4"/>
  <c r="J25" i="4"/>
  <c r="J26" i="2"/>
  <c r="J27" i="2"/>
  <c r="J28" i="2"/>
  <c r="J29" i="2"/>
  <c r="J30" i="2"/>
  <c r="J31" i="2"/>
  <c r="J32" i="2"/>
  <c r="J33" i="2"/>
  <c r="J34" i="2"/>
  <c r="J35" i="2"/>
  <c r="J36" i="2"/>
  <c r="J25" i="2"/>
  <c r="J26" i="3"/>
  <c r="J27" i="3"/>
  <c r="J28" i="3"/>
  <c r="J29" i="3"/>
  <c r="J30" i="3"/>
  <c r="J31" i="3"/>
  <c r="J32" i="3"/>
  <c r="J33" i="3"/>
  <c r="J34" i="3"/>
  <c r="J35" i="3"/>
  <c r="J36" i="3"/>
  <c r="J25" i="3"/>
  <c r="K13" i="7" l="1"/>
  <c r="K12" i="7"/>
  <c r="K11" i="7"/>
  <c r="K10" i="7"/>
  <c r="K9" i="7"/>
  <c r="K8" i="7"/>
  <c r="K7" i="7"/>
  <c r="K6" i="7"/>
  <c r="O33" i="6" l="1"/>
</calcChain>
</file>

<file path=xl/sharedStrings.xml><?xml version="1.0" encoding="utf-8"?>
<sst xmlns="http://schemas.openxmlformats.org/spreadsheetml/2006/main" count="182" uniqueCount="94">
  <si>
    <t>RAI</t>
  </si>
  <si>
    <t>Definição</t>
  </si>
  <si>
    <t>Processo/Setor</t>
  </si>
  <si>
    <t>Periodicidade</t>
  </si>
  <si>
    <t>Responsável pela Coleta</t>
  </si>
  <si>
    <t>Responsável pela análise</t>
  </si>
  <si>
    <t>Fonte da Coleta</t>
  </si>
  <si>
    <t>Fórmula do cálculo</t>
  </si>
  <si>
    <t>META</t>
  </si>
  <si>
    <t>TIPO</t>
  </si>
  <si>
    <t>VALOR</t>
  </si>
  <si>
    <t>DESCRIÇÃO</t>
  </si>
  <si>
    <t>MÊS</t>
  </si>
  <si>
    <t>RESULTADO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</si>
  <si>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</si>
  <si>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</si>
  <si>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</si>
  <si>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</si>
  <si>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</si>
  <si>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</si>
  <si>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</si>
  <si>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</si>
  <si>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</si>
  <si>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</si>
  <si>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</si>
  <si>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</si>
  <si>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CESTA</t>
  </si>
  <si>
    <t>Und. Medida</t>
  </si>
  <si>
    <t>Pé de Apoio PT M10x100mm</t>
  </si>
  <si>
    <t>Unidade</t>
  </si>
  <si>
    <t>Filme Plástico Proteção Rolomix</t>
  </si>
  <si>
    <t>Metro</t>
  </si>
  <si>
    <t>Caixa Embalagem Bandeja 290mm</t>
  </si>
  <si>
    <t>Caixa Embalagem Montado 3U</t>
  </si>
  <si>
    <t xml:space="preserve">Caixa Embalagem Montado 5U </t>
  </si>
  <si>
    <t>Caixa Embalagem BF1U 400 ABA Total</t>
  </si>
  <si>
    <t>Saco Plástico 60x150x0,6mm</t>
  </si>
  <si>
    <t>Plástico Bolha Proteção 100Mx1,20M</t>
  </si>
  <si>
    <t xml:space="preserve">Etiqueta  50X40MM </t>
  </si>
  <si>
    <t>Rebite Repuxo Alumínio Ø3,2x6mm ZB</t>
  </si>
  <si>
    <t>Parafuso Cab. Panela M5x12mm ZB</t>
  </si>
  <si>
    <t>Parafuso Cab. Panela  4x8mm ZPN</t>
  </si>
  <si>
    <t>Parafuso Cab. Chata  M4x12mm ZB</t>
  </si>
  <si>
    <t>Parafuso Cab. Panela  M6x12mm ZP+NM</t>
  </si>
  <si>
    <t>Rebite Repuxo Alumínio Ø4x10mm ZP</t>
  </si>
  <si>
    <t>Porca Gaiola Aço BC M5x8,6mm ZB</t>
  </si>
  <si>
    <t>Arruela Lisa Aço BC Zincada M5</t>
  </si>
  <si>
    <t>Fecho Plástico PT Deslizante</t>
  </si>
  <si>
    <t>Calço Plástico PT Ø6,13x6,5mm</t>
  </si>
  <si>
    <t>Isolmanta em Rolo 600x4mm</t>
  </si>
  <si>
    <t>Chapa Metálica Aço SAE 1,9mm</t>
  </si>
  <si>
    <t>Kg</t>
  </si>
  <si>
    <t>Chapa Metálica Aço SAE 0,9mm</t>
  </si>
  <si>
    <t>Chapa Metálica 0,75mm</t>
  </si>
  <si>
    <t>Chapa Plástica TR 2000x1000x2mm</t>
  </si>
  <si>
    <t>Chapa Metálica Aço SAE 1,2mm</t>
  </si>
  <si>
    <t>Dobradiça Pino c/Mola Ø6x35,8mm</t>
  </si>
  <si>
    <t>Fechadura  1219 Segredo 888 Corpo 15,5</t>
  </si>
  <si>
    <t xml:space="preserve">Tinta Politherm PT MicroTXT </t>
  </si>
  <si>
    <t>Fita Adesiva Dupla Face</t>
  </si>
  <si>
    <t>PLANO DE AÇÃO</t>
  </si>
  <si>
    <t>RQ-051</t>
  </si>
  <si>
    <t>Revisão: 06</t>
  </si>
  <si>
    <t>Data:28/01/2022</t>
  </si>
  <si>
    <t>Data</t>
  </si>
  <si>
    <t>Setor</t>
  </si>
  <si>
    <t>Problema</t>
  </si>
  <si>
    <t>Causa Raiz</t>
  </si>
  <si>
    <t>Ação</t>
  </si>
  <si>
    <t>Responsável</t>
  </si>
  <si>
    <t>Histórico Prazo</t>
  </si>
  <si>
    <t>Prazo</t>
  </si>
  <si>
    <t>Data Conclusão</t>
  </si>
  <si>
    <t>Status</t>
  </si>
  <si>
    <t>Observações</t>
  </si>
  <si>
    <t>Compras</t>
  </si>
  <si>
    <t>Mensal</t>
  </si>
  <si>
    <t>Sidnei</t>
  </si>
  <si>
    <t>Obtenção dos dados através do SAP, programas especificos ainda estão pendentes.</t>
  </si>
  <si>
    <t>Pedidos Recebidos
no Prazo</t>
  </si>
  <si>
    <t>Pedidos
Feitos</t>
  </si>
  <si>
    <t>VALOR MINÍMO</t>
  </si>
  <si>
    <t>VALOR MAXÍMO</t>
  </si>
  <si>
    <t>MENSAL</t>
  </si>
  <si>
    <t>INFLAÇÃO</t>
  </si>
  <si>
    <t>CUSTO ATUAL</t>
  </si>
  <si>
    <t>CUSTO ANTERIOR</t>
  </si>
  <si>
    <t>ESTOQUE DE MP</t>
  </si>
  <si>
    <t>REDUÇÃO DE CUSTO DE MP</t>
  </si>
  <si>
    <t>PRAZO DE ENTREGA DE MP</t>
  </si>
  <si>
    <t>COMPRAS</t>
  </si>
  <si>
    <t>ESTOQUE</t>
  </si>
  <si>
    <t>PLANO DO MÊS</t>
  </si>
  <si>
    <t>O índice dos pedidos entregues no prazo deve ser de 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</si>
</sst>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28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8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24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Calibri  "/>
    </font>
    <font>
      <b/>
      <sz val="48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189">
    <xf numFmtId="0" fontId="0" fillId="0" borderId="0" xfId="0"/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6" fillId="0" borderId="11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2" borderId="16" xfId="0" applyFill="1" applyBorder="1"/>
    <xf numFmtId="0" fontId="9" fillId="3" borderId="0" xfId="0" applyFont="1" applyFill="1" applyBorder="1" applyAlignment="1">
      <alignment horizontal="right"/>
    </xf>
    <xf numFmtId="0" fontId="0" fillId="0" borderId="11" xfId="0" applyBorder="1"/>
    <xf numFmtId="9" fontId="0" fillId="0" borderId="11" xfId="0" applyNumberFormat="1" applyBorder="1" applyAlignment="1">
      <alignment horizontal="left"/>
    </xf>
    <xf numFmtId="9" fontId="0" fillId="3" borderId="0" xfId="0" applyNumberFormat="1" applyFill="1" applyBorder="1" applyAlignment="1">
      <alignment horizontal="left"/>
    </xf>
    <xf numFmtId="0" fontId="0" fillId="2" borderId="0" xfId="0" applyFill="1" applyBorder="1"/>
    <xf numFmtId="0" fontId="10" fillId="3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/>
    <xf numFmtId="9" fontId="0" fillId="5" borderId="11" xfId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23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6" borderId="24" xfId="0" applyFill="1" applyBorder="1"/>
    <xf numFmtId="0" fontId="0" fillId="6" borderId="25" xfId="0" applyFill="1" applyBorder="1"/>
    <xf numFmtId="0" fontId="14" fillId="0" borderId="26" xfId="0" applyFont="1" applyBorder="1" applyAlignment="1">
      <alignment horizontal="center"/>
    </xf>
    <xf numFmtId="17" fontId="14" fillId="0" borderId="27" xfId="0" applyNumberFormat="1" applyFont="1" applyBorder="1" applyAlignment="1">
      <alignment horizontal="center"/>
    </xf>
    <xf numFmtId="17" fontId="0" fillId="0" borderId="27" xfId="0" applyNumberFormat="1" applyBorder="1" applyAlignment="1">
      <alignment horizontal="center"/>
    </xf>
    <xf numFmtId="17" fontId="0" fillId="0" borderId="28" xfId="0" applyNumberFormat="1" applyBorder="1" applyAlignment="1">
      <alignment horizontal="center"/>
    </xf>
    <xf numFmtId="17" fontId="0" fillId="0" borderId="29" xfId="0" applyNumberForma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7" fontId="0" fillId="0" borderId="24" xfId="0" applyNumberFormat="1" applyBorder="1" applyAlignment="1">
      <alignment horizontal="center"/>
    </xf>
    <xf numFmtId="17" fontId="0" fillId="0" borderId="3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4" fillId="0" borderId="10" xfId="0" applyFont="1" applyBorder="1"/>
    <xf numFmtId="0" fontId="14" fillId="0" borderId="0" xfId="0" applyFont="1" applyBorder="1"/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30" xfId="0" applyBorder="1"/>
    <xf numFmtId="0" fontId="0" fillId="0" borderId="24" xfId="0" applyBorder="1"/>
    <xf numFmtId="0" fontId="0" fillId="0" borderId="32" xfId="0" applyBorder="1"/>
    <xf numFmtId="0" fontId="0" fillId="0" borderId="5" xfId="0" applyBorder="1"/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/>
    <xf numFmtId="0" fontId="15" fillId="7" borderId="1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8" fontId="14" fillId="0" borderId="29" xfId="0" applyNumberFormat="1" applyFont="1" applyBorder="1" applyAlignment="1">
      <alignment horizontal="center"/>
    </xf>
    <xf numFmtId="8" fontId="14" fillId="0" borderId="0" xfId="0" applyNumberFormat="1" applyFont="1" applyBorder="1" applyAlignment="1">
      <alignment horizontal="center"/>
    </xf>
    <xf numFmtId="8" fontId="14" fillId="0" borderId="2" xfId="0" applyNumberFormat="1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8" fontId="14" fillId="0" borderId="34" xfId="0" applyNumberFormat="1" applyFont="1" applyFill="1" applyBorder="1" applyAlignment="1">
      <alignment horizontal="center"/>
    </xf>
    <xf numFmtId="8" fontId="14" fillId="0" borderId="35" xfId="0" applyNumberFormat="1" applyFont="1" applyFill="1" applyBorder="1" applyAlignment="1">
      <alignment horizontal="center"/>
    </xf>
    <xf numFmtId="8" fontId="14" fillId="0" borderId="21" xfId="0" applyNumberFormat="1" applyFont="1" applyFill="1" applyBorder="1" applyAlignment="1">
      <alignment horizontal="center"/>
    </xf>
    <xf numFmtId="8" fontId="14" fillId="0" borderId="36" xfId="0" applyNumberFormat="1" applyFont="1" applyFill="1" applyBorder="1" applyAlignment="1">
      <alignment horizontal="center"/>
    </xf>
    <xf numFmtId="8" fontId="14" fillId="0" borderId="37" xfId="0" applyNumberFormat="1" applyFont="1" applyFill="1" applyBorder="1" applyAlignment="1">
      <alignment horizontal="center"/>
    </xf>
    <xf numFmtId="8" fontId="14" fillId="0" borderId="38" xfId="0" applyNumberFormat="1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14" fillId="0" borderId="39" xfId="0" applyFont="1" applyBorder="1" applyAlignment="1">
      <alignment horizontal="center"/>
    </xf>
    <xf numFmtId="8" fontId="14" fillId="0" borderId="40" xfId="0" applyNumberFormat="1" applyFont="1" applyFill="1" applyBorder="1" applyAlignment="1">
      <alignment horizontal="center"/>
    </xf>
    <xf numFmtId="8" fontId="14" fillId="0" borderId="41" xfId="0" applyNumberFormat="1" applyFont="1" applyFill="1" applyBorder="1" applyAlignment="1">
      <alignment horizontal="center"/>
    </xf>
    <xf numFmtId="8" fontId="14" fillId="0" borderId="14" xfId="0" applyNumberFormat="1" applyFont="1" applyFill="1" applyBorder="1" applyAlignment="1">
      <alignment horizontal="center"/>
    </xf>
    <xf numFmtId="8" fontId="14" fillId="0" borderId="42" xfId="0" applyNumberFormat="1" applyFont="1" applyFill="1" applyBorder="1" applyAlignment="1">
      <alignment horizontal="center"/>
    </xf>
    <xf numFmtId="8" fontId="14" fillId="0" borderId="43" xfId="0" applyNumberFormat="1" applyFont="1" applyFill="1" applyBorder="1" applyAlignment="1">
      <alignment horizontal="center"/>
    </xf>
    <xf numFmtId="8" fontId="14" fillId="0" borderId="44" xfId="0" applyNumberFormat="1" applyFont="1" applyFill="1" applyBorder="1" applyAlignment="1">
      <alignment horizontal="center"/>
    </xf>
    <xf numFmtId="8" fontId="14" fillId="0" borderId="11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8" fontId="14" fillId="8" borderId="42" xfId="0" applyNumberFormat="1" applyFont="1" applyFill="1" applyBorder="1" applyAlignment="1">
      <alignment horizontal="center"/>
    </xf>
    <xf numFmtId="8" fontId="14" fillId="8" borderId="43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8" fontId="14" fillId="4" borderId="44" xfId="0" applyNumberFormat="1" applyFont="1" applyFill="1" applyBorder="1" applyAlignment="1">
      <alignment horizontal="center"/>
    </xf>
    <xf numFmtId="8" fontId="14" fillId="4" borderId="38" xfId="0" applyNumberFormat="1" applyFont="1" applyFill="1" applyBorder="1" applyAlignment="1">
      <alignment horizontal="center"/>
    </xf>
    <xf numFmtId="8" fontId="14" fillId="9" borderId="38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8" fontId="14" fillId="4" borderId="11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8" fontId="14" fillId="0" borderId="46" xfId="0" applyNumberFormat="1" applyFont="1" applyBorder="1" applyAlignment="1">
      <alignment horizontal="center"/>
    </xf>
    <xf numFmtId="8" fontId="14" fillId="0" borderId="6" xfId="0" applyNumberFormat="1" applyFont="1" applyFill="1" applyBorder="1" applyAlignment="1">
      <alignment horizontal="center"/>
    </xf>
    <xf numFmtId="8" fontId="14" fillId="0" borderId="47" xfId="0" applyNumberFormat="1" applyFont="1" applyFill="1" applyBorder="1" applyAlignment="1">
      <alignment horizontal="center"/>
    </xf>
    <xf numFmtId="8" fontId="14" fillId="0" borderId="8" xfId="0" applyNumberFormat="1" applyFont="1" applyFill="1" applyBorder="1" applyAlignment="1">
      <alignment horizontal="center"/>
    </xf>
    <xf numFmtId="8" fontId="14" fillId="0" borderId="48" xfId="0" applyNumberFormat="1" applyFont="1" applyFill="1" applyBorder="1" applyAlignment="1">
      <alignment horizontal="center"/>
    </xf>
    <xf numFmtId="8" fontId="14" fillId="0" borderId="32" xfId="0" applyNumberFormat="1" applyFont="1" applyFill="1" applyBorder="1" applyAlignment="1">
      <alignment horizontal="center"/>
    </xf>
    <xf numFmtId="8" fontId="14" fillId="0" borderId="5" xfId="0" applyNumberFormat="1" applyFont="1" applyFill="1" applyBorder="1" applyAlignment="1">
      <alignment horizontal="center"/>
    </xf>
    <xf numFmtId="8" fontId="14" fillId="0" borderId="49" xfId="0" applyNumberFormat="1" applyFont="1" applyFill="1" applyBorder="1" applyAlignment="1">
      <alignment horizontal="center"/>
    </xf>
    <xf numFmtId="8" fontId="14" fillId="4" borderId="50" xfId="0" applyNumberFormat="1" applyFont="1" applyFill="1" applyBorder="1" applyAlignment="1">
      <alignment horizontal="center"/>
    </xf>
    <xf numFmtId="0" fontId="15" fillId="0" borderId="0" xfId="0" applyFont="1"/>
    <xf numFmtId="8" fontId="17" fillId="0" borderId="51" xfId="0" applyNumberFormat="1" applyFont="1" applyBorder="1" applyAlignment="1">
      <alignment horizontal="center"/>
    </xf>
    <xf numFmtId="8" fontId="17" fillId="0" borderId="52" xfId="0" applyNumberFormat="1" applyFont="1" applyBorder="1" applyAlignment="1">
      <alignment horizontal="center"/>
    </xf>
    <xf numFmtId="8" fontId="17" fillId="0" borderId="52" xfId="0" applyNumberFormat="1" applyFont="1" applyFill="1" applyBorder="1" applyAlignment="1">
      <alignment horizontal="center"/>
    </xf>
    <xf numFmtId="8" fontId="17" fillId="0" borderId="53" xfId="0" applyNumberFormat="1" applyFont="1" applyFill="1" applyBorder="1" applyAlignment="1">
      <alignment horizontal="center"/>
    </xf>
    <xf numFmtId="44" fontId="17" fillId="0" borderId="30" xfId="2" applyFont="1" applyBorder="1" applyAlignment="1">
      <alignment horizontal="center"/>
    </xf>
    <xf numFmtId="44" fontId="17" fillId="0" borderId="24" xfId="2" applyFont="1" applyBorder="1" applyAlignment="1">
      <alignment horizontal="center"/>
    </xf>
    <xf numFmtId="8" fontId="17" fillId="0" borderId="30" xfId="2" applyNumberFormat="1" applyFont="1" applyBorder="1" applyAlignment="1">
      <alignment horizontal="center"/>
    </xf>
    <xf numFmtId="8" fontId="12" fillId="0" borderId="30" xfId="0" applyNumberFormat="1" applyFont="1" applyFill="1" applyBorder="1" applyAlignment="1">
      <alignment horizontal="center"/>
    </xf>
    <xf numFmtId="164" fontId="18" fillId="0" borderId="30" xfId="0" applyNumberFormat="1" applyFont="1" applyBorder="1"/>
    <xf numFmtId="164" fontId="18" fillId="0" borderId="24" xfId="0" applyNumberFormat="1" applyFont="1" applyBorder="1"/>
    <xf numFmtId="164" fontId="19" fillId="0" borderId="30" xfId="0" applyNumberFormat="1" applyFont="1" applyBorder="1"/>
    <xf numFmtId="0" fontId="20" fillId="0" borderId="0" xfId="0" applyFont="1" applyBorder="1"/>
    <xf numFmtId="0" fontId="22" fillId="9" borderId="11" xfId="3" applyFont="1" applyFill="1" applyBorder="1" applyAlignment="1">
      <alignment horizontal="center" vertical="center" wrapText="1"/>
    </xf>
    <xf numFmtId="0" fontId="1" fillId="0" borderId="0" xfId="3"/>
    <xf numFmtId="0" fontId="23" fillId="9" borderId="11" xfId="3" applyFont="1" applyFill="1" applyBorder="1" applyAlignment="1">
      <alignment horizontal="center" vertical="center" wrapText="1"/>
    </xf>
    <xf numFmtId="0" fontId="23" fillId="9" borderId="11" xfId="3" applyFont="1" applyFill="1" applyBorder="1" applyAlignment="1">
      <alignment horizontal="center" wrapText="1"/>
    </xf>
    <xf numFmtId="14" fontId="25" fillId="9" borderId="55" xfId="3" applyNumberFormat="1" applyFont="1" applyFill="1" applyBorder="1" applyAlignment="1">
      <alignment horizontal="center" vertical="center" wrapText="1"/>
    </xf>
    <xf numFmtId="0" fontId="25" fillId="9" borderId="55" xfId="3" applyFont="1" applyFill="1" applyBorder="1" applyAlignment="1">
      <alignment horizontal="center" vertical="center" wrapText="1"/>
    </xf>
    <xf numFmtId="14" fontId="25" fillId="0" borderId="55" xfId="3" applyNumberFormat="1" applyFont="1" applyFill="1" applyBorder="1" applyAlignment="1">
      <alignment horizontal="center" vertical="center" wrapText="1"/>
    </xf>
    <xf numFmtId="0" fontId="25" fillId="0" borderId="55" xfId="3" applyFont="1" applyFill="1" applyBorder="1" applyAlignment="1">
      <alignment horizontal="center" vertical="center" wrapText="1"/>
    </xf>
    <xf numFmtId="14" fontId="24" fillId="9" borderId="11" xfId="3" applyNumberFormat="1" applyFont="1" applyFill="1" applyBorder="1" applyAlignment="1">
      <alignment horizontal="center" vertical="center" wrapText="1"/>
    </xf>
    <xf numFmtId="16" fontId="24" fillId="9" borderId="11" xfId="3" applyNumberFormat="1" applyFont="1" applyFill="1" applyBorder="1" applyAlignment="1">
      <alignment horizontal="center" vertical="center" wrapText="1"/>
    </xf>
    <xf numFmtId="0" fontId="24" fillId="9" borderId="11" xfId="3" applyFont="1" applyFill="1" applyBorder="1" applyAlignment="1">
      <alignment vertical="center" wrapText="1"/>
    </xf>
    <xf numFmtId="0" fontId="24" fillId="9" borderId="11" xfId="3" applyFont="1" applyFill="1" applyBorder="1" applyAlignment="1">
      <alignment horizontal="center" vertical="center" wrapText="1"/>
    </xf>
    <xf numFmtId="14" fontId="24" fillId="0" borderId="11" xfId="3" applyNumberFormat="1" applyFont="1" applyFill="1" applyBorder="1" applyAlignment="1">
      <alignment horizontal="center" vertical="center" wrapText="1"/>
    </xf>
    <xf numFmtId="14" fontId="26" fillId="0" borderId="11" xfId="3" applyNumberFormat="1" applyFont="1" applyFill="1" applyBorder="1" applyAlignment="1">
      <alignment horizontal="center" vertical="center" wrapText="1"/>
    </xf>
    <xf numFmtId="8" fontId="24" fillId="9" borderId="11" xfId="3" applyNumberFormat="1" applyFont="1" applyFill="1" applyBorder="1" applyAlignment="1">
      <alignment horizontal="left" vertical="center" wrapText="1"/>
    </xf>
    <xf numFmtId="0" fontId="1" fillId="0" borderId="0" xfId="3" applyAlignment="1">
      <alignment horizontal="center" vertical="center"/>
    </xf>
    <xf numFmtId="0" fontId="27" fillId="9" borderId="11" xfId="3" applyFont="1" applyFill="1" applyBorder="1" applyAlignment="1">
      <alignment horizontal="center" vertical="center" wrapText="1"/>
    </xf>
    <xf numFmtId="14" fontId="27" fillId="0" borderId="11" xfId="3" applyNumberFormat="1" applyFont="1" applyFill="1" applyBorder="1" applyAlignment="1">
      <alignment horizontal="center" vertical="center" wrapText="1"/>
    </xf>
    <xf numFmtId="0" fontId="27" fillId="9" borderId="11" xfId="3" applyFont="1" applyFill="1" applyBorder="1" applyAlignment="1">
      <alignment horizontal="left" vertical="center" wrapText="1"/>
    </xf>
    <xf numFmtId="0" fontId="27" fillId="9" borderId="11" xfId="3" applyFont="1" applyFill="1" applyBorder="1" applyAlignment="1">
      <alignment vertical="center" wrapText="1"/>
    </xf>
    <xf numFmtId="14" fontId="1" fillId="9" borderId="0" xfId="3" applyNumberFormat="1" applyFill="1" applyAlignment="1">
      <alignment wrapText="1"/>
    </xf>
    <xf numFmtId="0" fontId="1" fillId="9" borderId="0" xfId="3" applyFill="1" applyAlignment="1">
      <alignment wrapText="1"/>
    </xf>
    <xf numFmtId="0" fontId="1" fillId="9" borderId="0" xfId="3" applyFill="1" applyAlignment="1">
      <alignment horizontal="center" vertical="center" wrapText="1"/>
    </xf>
    <xf numFmtId="0" fontId="1" fillId="9" borderId="0" xfId="3" applyFill="1" applyAlignment="1">
      <alignment horizontal="center" wrapText="1"/>
    </xf>
    <xf numFmtId="14" fontId="1" fillId="0" borderId="0" xfId="3" applyNumberFormat="1" applyFill="1" applyAlignment="1">
      <alignment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0" xfId="0" applyFont="1" applyFill="1" applyBorder="1"/>
    <xf numFmtId="0" fontId="9" fillId="3" borderId="0" xfId="0" applyFont="1" applyFill="1" applyBorder="1"/>
    <xf numFmtId="9" fontId="0" fillId="0" borderId="0" xfId="1" applyFont="1" applyFill="1" applyBorder="1"/>
    <xf numFmtId="0" fontId="0" fillId="3" borderId="0" xfId="0" applyFill="1" applyBorder="1" applyAlignment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/>
    </xf>
    <xf numFmtId="44" fontId="0" fillId="5" borderId="11" xfId="2" applyFont="1" applyFill="1" applyBorder="1" applyAlignment="1"/>
    <xf numFmtId="0" fontId="0" fillId="2" borderId="0" xfId="0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0" fontId="14" fillId="7" borderId="0" xfId="0" applyFont="1" applyFill="1" applyBorder="1" applyAlignment="1">
      <alignment horizontal="left"/>
    </xf>
    <xf numFmtId="0" fontId="13" fillId="6" borderId="25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left"/>
    </xf>
    <xf numFmtId="0" fontId="1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14" fillId="7" borderId="6" xfId="0" applyFont="1" applyFill="1" applyBorder="1" applyAlignment="1">
      <alignment horizontal="left"/>
    </xf>
    <xf numFmtId="0" fontId="21" fillId="9" borderId="12" xfId="3" applyFont="1" applyFill="1" applyBorder="1" applyAlignment="1">
      <alignment horizontal="center" vertical="center" wrapText="1"/>
    </xf>
    <xf numFmtId="0" fontId="21" fillId="9" borderId="17" xfId="3" applyFont="1" applyFill="1" applyBorder="1" applyAlignment="1">
      <alignment horizontal="center" vertical="center" wrapText="1"/>
    </xf>
    <xf numFmtId="0" fontId="21" fillId="9" borderId="19" xfId="3" applyFont="1" applyFill="1" applyBorder="1" applyAlignment="1">
      <alignment horizontal="center" vertical="center" wrapText="1"/>
    </xf>
    <xf numFmtId="0" fontId="21" fillId="9" borderId="0" xfId="3" applyFont="1" applyFill="1" applyBorder="1" applyAlignment="1">
      <alignment horizontal="center" vertical="center" wrapText="1"/>
    </xf>
    <xf numFmtId="0" fontId="21" fillId="9" borderId="21" xfId="3" applyFont="1" applyFill="1" applyBorder="1" applyAlignment="1">
      <alignment horizontal="center" vertical="center" wrapText="1"/>
    </xf>
    <xf numFmtId="0" fontId="21" fillId="9" borderId="54" xfId="3" applyFont="1" applyFill="1" applyBorder="1" applyAlignment="1">
      <alignment horizontal="center" vertical="center" wrapText="1"/>
    </xf>
    <xf numFmtId="0" fontId="24" fillId="9" borderId="54" xfId="3" applyFont="1" applyFill="1" applyBorder="1" applyAlignment="1">
      <alignment horizontal="center" wrapText="1"/>
    </xf>
    <xf numFmtId="0" fontId="24" fillId="9" borderId="22" xfId="3" applyFont="1" applyFill="1" applyBorder="1" applyAlignment="1">
      <alignment horizontal="center" wrapText="1"/>
    </xf>
  </cellXfs>
  <cellStyles count="4">
    <cellStyle name="Moeda" xfId="2" builtinId="4"/>
    <cellStyle name="Normal" xfId="0" builtinId="0"/>
    <cellStyle name="Normal 3" xfId="3"/>
    <cellStyle name="Porcentagem" xfId="1" builtinId="5"/>
  </cellStyles>
  <dxfs count="2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55302</xdr:colOff>
      <xdr:row>0</xdr:row>
      <xdr:rowOff>58104</xdr:rowOff>
    </xdr:from>
    <xdr:to>
      <xdr:col>3</xdr:col>
      <xdr:colOff>257016</xdr:colOff>
      <xdr:row>1</xdr:row>
      <xdr:rowOff>316012</xdr:rowOff>
    </xdr:to>
    <xdr:pic>
      <xdr:nvPicPr>
        <xdr:cNvPr id="2" name="Imagem 18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2" y="58104"/>
          <a:ext cx="1201839" cy="5436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7</xdr:col>
      <xdr:colOff>320040</xdr:colOff>
      <xdr:row>8</xdr:row>
      <xdr:rowOff>53340</xdr:rowOff>
    </xdr:from>
    <xdr:ext cx="2758440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5730240" y="1501140"/>
              <a:ext cx="2758440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𝑃𝑒𝑑𝑖𝑑𝑜𝑠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𝑅𝑒𝑐𝑒𝑏𝑖𝑑𝑜𝑠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𝑃𝑟𝑎𝑧𝑜</m:t>
                        </m:r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𝑃𝑒𝑑𝑖𝑑𝑜𝑠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𝐹𝑒𝑖𝑡𝑜𝑠</m:t>
                        </m:r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5730240" y="1501140"/>
              <a:ext cx="2758440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600" i="0">
                  <a:latin typeface="Cambria Math" panose="02040503050406030204" pitchFamily="18" charset="0"/>
                </a:rPr>
                <a:t>(</a:t>
              </a:r>
              <a:r>
                <a:rPr lang="pt-BR" sz="1600" b="0" i="0">
                  <a:latin typeface="Cambria Math" panose="02040503050406030204" pitchFamily="18" charset="0"/>
                </a:rPr>
                <a:t>𝑃𝑒𝑑𝑖𝑑𝑜𝑠 𝑅𝑒𝑐𝑒𝑏𝑖𝑑𝑜𝑠 𝑛𝑜 𝑃𝑟𝑎𝑧𝑜)/(𝑃𝑒𝑑𝑖𝑑𝑜𝑠 𝐹𝑒𝑖𝑡𝑜𝑠)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55302</xdr:colOff>
      <xdr:row>0</xdr:row>
      <xdr:rowOff>58104</xdr:rowOff>
    </xdr:from>
    <xdr:to>
      <xdr:col>3</xdr:col>
      <xdr:colOff>257016</xdr:colOff>
      <xdr:row>1</xdr:row>
      <xdr:rowOff>316012</xdr:rowOff>
    </xdr:to>
    <xdr:pic>
      <xdr:nvPicPr>
        <xdr:cNvPr id="2" name="Imagem 18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02" y="58104"/>
          <a:ext cx="1201839" cy="5436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7</xdr:col>
      <xdr:colOff>899160</xdr:colOff>
      <xdr:row>8</xdr:row>
      <xdr:rowOff>76200</xdr:rowOff>
    </xdr:from>
    <xdr:ext cx="1714500" cy="525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6697980" y="1524000"/>
              <a:ext cx="171450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𝐶𝑢𝑠𝑡𝑜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𝐴𝑡𝑢𝑎𝑙</m:t>
                      </m:r>
                    </m:num>
                    <m:den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𝐶𝑢𝑠𝑡𝑜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1800" b="0" i="1">
                          <a:latin typeface="Cambria Math" panose="02040503050406030204" pitchFamily="18" charset="0"/>
                        </a:rPr>
                        <m:t>𝐴𝑛𝑡𝑒𝑟𝑖𝑜𝑟</m:t>
                      </m:r>
                    </m:den>
                  </m:f>
                </m:oMath>
              </a14:m>
              <a:r>
                <a:rPr lang="pt-BR" sz="1800"/>
                <a:t>  - 1</a:t>
              </a: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6697980" y="1524000"/>
              <a:ext cx="171450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80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latin typeface="Cambria Math" panose="02040503050406030204" pitchFamily="18" charset="0"/>
                </a:rPr>
                <a:t>𝐶𝑢𝑠𝑡𝑜 𝐴𝑡𝑢𝑎𝑙)/(𝐶𝑢𝑠𝑡𝑜 𝐴𝑛𝑡𝑒𝑟𝑖𝑜𝑟)</a:t>
              </a:r>
              <a:r>
                <a:rPr lang="pt-BR" sz="1800"/>
                <a:t>  - 1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0</xdr:row>
      <xdr:rowOff>38100</xdr:rowOff>
    </xdr:from>
    <xdr:to>
      <xdr:col>3</xdr:col>
      <xdr:colOff>173139</xdr:colOff>
      <xdr:row>1</xdr:row>
      <xdr:rowOff>296008</xdr:rowOff>
    </xdr:to>
    <xdr:pic>
      <xdr:nvPicPr>
        <xdr:cNvPr id="2" name="Imagem 183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8100"/>
          <a:ext cx="1201839" cy="5436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7</xdr:col>
      <xdr:colOff>853440</xdr:colOff>
      <xdr:row>8</xdr:row>
      <xdr:rowOff>60960</xdr:rowOff>
    </xdr:from>
    <xdr:ext cx="1657313" cy="437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6301740" y="1508760"/>
              <a:ext cx="1657313" cy="437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𝐸𝑠𝑡𝑜𝑞𝑢𝑒</m:t>
                      </m:r>
                    </m:num>
                    <m:den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𝑃𝑙𝑎𝑛𝑜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𝑑𝑜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ê</m:t>
                      </m:r>
                      <m:r>
                        <a:rPr lang="pt-BR" sz="2000" b="0" i="1">
                          <a:latin typeface="Cambria Math" panose="02040503050406030204" pitchFamily="18" charset="0"/>
                        </a:rPr>
                        <m:t>𝑠</m:t>
                      </m:r>
                    </m:den>
                  </m:f>
                </m:oMath>
              </a14:m>
              <a:r>
                <a:rPr lang="pt-BR" sz="2000"/>
                <a:t> </a:t>
              </a:r>
              <a14:m>
                <m:oMath xmlns:m="http://schemas.openxmlformats.org/officeDocument/2006/math">
                  <m:r>
                    <a:rPr lang="pt-BR" sz="20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pt-BR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</m:t>
                  </m:r>
                </m:oMath>
              </a14:m>
              <a:endParaRPr lang="pt-BR" sz="2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6301740" y="1508760"/>
              <a:ext cx="1657313" cy="437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𝐸𝑠𝑡𝑜𝑞𝑢𝑒/(𝑃𝑙𝑎𝑛𝑜 𝑑𝑜 𝑚ê𝑠)</a:t>
              </a:r>
              <a:r>
                <a:rPr lang="pt-BR" sz="2000"/>
                <a:t> </a:t>
              </a:r>
              <a:r>
                <a:rPr lang="pt-B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pt-BR" sz="2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79375</xdr:rowOff>
    </xdr:from>
    <xdr:to>
      <xdr:col>1</xdr:col>
      <xdr:colOff>846335</xdr:colOff>
      <xdr:row>2</xdr:row>
      <xdr:rowOff>218854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22676E-A4F5-4252-A707-D58450FF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79375"/>
          <a:ext cx="2041405" cy="810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topLeftCell="A2" zoomScaleNormal="100" zoomScaleSheetLayoutView="100" workbookViewId="0">
      <selection activeCell="I26" sqref="I26"/>
    </sheetView>
  </sheetViews>
  <sheetFormatPr defaultRowHeight="14"/>
  <cols>
    <col min="1" max="2" width="1" customWidth="1"/>
    <col min="3" max="3" width="12.08203125" customWidth="1"/>
    <col min="4" max="4" width="17.08203125" customWidth="1"/>
    <col min="5" max="5" width="15.6640625" customWidth="1"/>
    <col min="6" max="6" width="10" customWidth="1"/>
    <col min="7" max="8" width="14.08203125" customWidth="1"/>
    <col min="9" max="9" width="11.6640625" customWidth="1"/>
    <col min="10" max="10" width="16.1640625" customWidth="1"/>
    <col min="11" max="12" width="1" customWidth="1"/>
    <col min="14" max="15" width="3.08203125" customWidth="1"/>
  </cols>
  <sheetData>
    <row r="1" spans="1:12" ht="23" customHeight="1">
      <c r="A1" s="143"/>
      <c r="B1" s="144"/>
      <c r="C1" s="144"/>
      <c r="D1" s="147" t="s">
        <v>89</v>
      </c>
      <c r="E1" s="148"/>
      <c r="F1" s="148"/>
      <c r="G1" s="148"/>
      <c r="H1" s="148"/>
      <c r="I1" s="148"/>
      <c r="J1" s="150" t="s">
        <v>0</v>
      </c>
      <c r="K1" s="150"/>
      <c r="L1" s="151"/>
    </row>
    <row r="2" spans="1:12" ht="29" customHeight="1" thickBot="1">
      <c r="A2" s="145"/>
      <c r="B2" s="146"/>
      <c r="C2" s="146"/>
      <c r="D2" s="149"/>
      <c r="E2" s="149"/>
      <c r="F2" s="149"/>
      <c r="G2" s="149"/>
      <c r="H2" s="149"/>
      <c r="I2" s="149"/>
      <c r="J2" s="152">
        <v>45747</v>
      </c>
      <c r="K2" s="152"/>
      <c r="L2" s="153"/>
    </row>
    <row r="3" spans="1:12" ht="2.4" customHeight="1">
      <c r="A3" s="1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2"/>
    </row>
    <row r="4" spans="1:12" ht="17.399999999999999" customHeight="1">
      <c r="A4" s="3"/>
      <c r="B4" s="137"/>
      <c r="C4" s="4" t="s">
        <v>1</v>
      </c>
      <c r="D4" s="4" t="s">
        <v>2</v>
      </c>
      <c r="E4" s="138" t="s">
        <v>3</v>
      </c>
      <c r="F4" s="139"/>
      <c r="G4" s="140" t="s">
        <v>4</v>
      </c>
      <c r="H4" s="141"/>
      <c r="I4" s="142" t="s">
        <v>5</v>
      </c>
      <c r="J4" s="142"/>
      <c r="K4" s="137"/>
      <c r="L4" s="5"/>
    </row>
    <row r="5" spans="1:12" ht="17.5">
      <c r="A5" s="3"/>
      <c r="B5" s="137"/>
      <c r="C5" s="6"/>
      <c r="D5" s="6" t="s">
        <v>75</v>
      </c>
      <c r="E5" s="158" t="s">
        <v>76</v>
      </c>
      <c r="F5" s="158"/>
      <c r="G5" s="159" t="s">
        <v>77</v>
      </c>
      <c r="H5" s="160"/>
      <c r="I5" s="158" t="s">
        <v>77</v>
      </c>
      <c r="J5" s="158"/>
      <c r="K5" s="137"/>
      <c r="L5" s="5"/>
    </row>
    <row r="6" spans="1:12" ht="2.4" customHeight="1">
      <c r="A6" s="3"/>
      <c r="B6" s="137"/>
      <c r="C6" s="161"/>
      <c r="D6" s="161"/>
      <c r="E6" s="161"/>
      <c r="F6" s="161"/>
      <c r="G6" s="161"/>
      <c r="H6" s="161"/>
      <c r="I6" s="137"/>
      <c r="J6" s="7"/>
      <c r="K6" s="137"/>
      <c r="L6" s="5"/>
    </row>
    <row r="7" spans="1:12" ht="2.4" customHeight="1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5"/>
    </row>
    <row r="8" spans="1:12" ht="20">
      <c r="A8" s="3"/>
      <c r="B8" s="9"/>
      <c r="C8" s="162" t="s">
        <v>6</v>
      </c>
      <c r="D8" s="162"/>
      <c r="E8" s="162"/>
      <c r="F8" s="163"/>
      <c r="G8" s="164"/>
      <c r="H8" s="169" t="s">
        <v>7</v>
      </c>
      <c r="I8" s="170"/>
      <c r="J8" s="171"/>
      <c r="K8" s="9"/>
      <c r="L8" s="10"/>
    </row>
    <row r="9" spans="1:12" ht="14" customHeight="1">
      <c r="A9" s="3"/>
      <c r="B9" s="9"/>
      <c r="C9" s="172" t="s">
        <v>78</v>
      </c>
      <c r="D9" s="172"/>
      <c r="E9" s="172"/>
      <c r="F9" s="165"/>
      <c r="G9" s="166"/>
      <c r="H9" s="173"/>
      <c r="I9" s="173"/>
      <c r="J9" s="173"/>
      <c r="K9" s="9"/>
      <c r="L9" s="10"/>
    </row>
    <row r="10" spans="1:12" ht="2.4" customHeight="1">
      <c r="A10" s="3"/>
      <c r="B10" s="9"/>
      <c r="C10" s="172"/>
      <c r="D10" s="172"/>
      <c r="E10" s="172"/>
      <c r="F10" s="165"/>
      <c r="G10" s="166"/>
      <c r="H10" s="173"/>
      <c r="I10" s="173"/>
      <c r="J10" s="173"/>
      <c r="K10" s="9"/>
      <c r="L10" s="10"/>
    </row>
    <row r="11" spans="1:12" ht="4.25" customHeight="1">
      <c r="A11" s="3"/>
      <c r="B11" s="9"/>
      <c r="C11" s="172"/>
      <c r="D11" s="172"/>
      <c r="E11" s="172"/>
      <c r="F11" s="165"/>
      <c r="G11" s="166"/>
      <c r="H11" s="173"/>
      <c r="I11" s="173"/>
      <c r="J11" s="173"/>
      <c r="K11" s="9"/>
      <c r="L11" s="10"/>
    </row>
    <row r="12" spans="1:12" ht="27.65" customHeight="1">
      <c r="A12" s="3"/>
      <c r="B12" s="9"/>
      <c r="C12" s="172"/>
      <c r="D12" s="172"/>
      <c r="E12" s="172"/>
      <c r="F12" s="167"/>
      <c r="G12" s="168"/>
      <c r="H12" s="173"/>
      <c r="I12" s="173"/>
      <c r="J12" s="173"/>
      <c r="K12" s="9"/>
      <c r="L12" s="10"/>
    </row>
    <row r="13" spans="1:12" ht="3.65" hidden="1" customHeight="1">
      <c r="A13" s="3"/>
      <c r="B13" s="9"/>
      <c r="C13" s="155"/>
      <c r="D13" s="155"/>
      <c r="E13" s="155"/>
      <c r="F13" s="155"/>
      <c r="G13" s="155"/>
      <c r="H13" s="155"/>
      <c r="I13" s="155"/>
      <c r="J13" s="155"/>
      <c r="K13" s="9"/>
      <c r="L13" s="10"/>
    </row>
    <row r="14" spans="1:12" ht="1.25" hidden="1" customHeight="1">
      <c r="A14" s="3"/>
      <c r="B14" s="9"/>
      <c r="C14" s="155"/>
      <c r="D14" s="155"/>
      <c r="E14" s="155"/>
      <c r="F14" s="155"/>
      <c r="G14" s="155"/>
      <c r="H14" s="155"/>
      <c r="I14" s="155"/>
      <c r="J14" s="155"/>
      <c r="K14" s="9"/>
      <c r="L14" s="10"/>
    </row>
    <row r="15" spans="1:12" ht="2.4" customHeight="1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 ht="18">
      <c r="A16" s="3"/>
      <c r="B16" s="9"/>
      <c r="C16" s="156" t="s">
        <v>8</v>
      </c>
      <c r="D16" s="156"/>
      <c r="E16" s="156"/>
      <c r="F16" s="156"/>
      <c r="G16" s="156"/>
      <c r="H16" s="156"/>
      <c r="I16" s="156"/>
      <c r="J16" s="156"/>
      <c r="K16" s="9"/>
      <c r="L16" s="10"/>
    </row>
    <row r="17" spans="1:12" ht="2.4" customHeight="1">
      <c r="A17" s="3"/>
      <c r="B17" s="9"/>
      <c r="C17" s="8"/>
      <c r="D17" s="8"/>
      <c r="E17" s="8"/>
      <c r="F17" s="8"/>
      <c r="G17" s="8"/>
      <c r="H17" s="8"/>
      <c r="I17" s="8"/>
      <c r="J17" s="8"/>
      <c r="K17" s="9"/>
      <c r="L17" s="10"/>
    </row>
    <row r="18" spans="1:12" ht="15.5">
      <c r="A18" s="3"/>
      <c r="B18" s="9"/>
      <c r="C18" s="11" t="s">
        <v>9</v>
      </c>
      <c r="D18" s="12" t="s">
        <v>83</v>
      </c>
      <c r="E18" s="9"/>
      <c r="F18" s="9"/>
      <c r="G18" s="9"/>
      <c r="H18" s="11" t="s">
        <v>10</v>
      </c>
      <c r="I18" s="13">
        <v>0.95</v>
      </c>
      <c r="J18" s="14"/>
      <c r="K18" s="9"/>
      <c r="L18" s="10"/>
    </row>
    <row r="19" spans="1:12" ht="3.65" customHeight="1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 ht="15.5">
      <c r="A20" s="3"/>
      <c r="B20" s="9"/>
      <c r="C20" s="11" t="s">
        <v>11</v>
      </c>
      <c r="D20" s="157" t="s">
        <v>93</v>
      </c>
      <c r="E20" s="157"/>
      <c r="F20" s="157"/>
      <c r="G20" s="157"/>
      <c r="H20" s="157"/>
      <c r="I20" s="157"/>
      <c r="J20" s="157"/>
      <c r="K20" s="9"/>
      <c r="L20" s="10"/>
    </row>
    <row r="21" spans="1:12">
      <c r="A21" s="3"/>
      <c r="B21" s="9"/>
      <c r="C21" s="9"/>
      <c r="D21" s="157"/>
      <c r="E21" s="157"/>
      <c r="F21" s="157"/>
      <c r="G21" s="157"/>
      <c r="H21" s="157"/>
      <c r="I21" s="157"/>
      <c r="J21" s="157"/>
      <c r="K21" s="9"/>
      <c r="L21" s="10"/>
    </row>
    <row r="22" spans="1:12" ht="2.4" customHeight="1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2" ht="2.4" customHeight="1">
      <c r="A23" s="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0"/>
    </row>
    <row r="24" spans="1:12" ht="42">
      <c r="A24" s="3"/>
      <c r="B24" s="9"/>
      <c r="C24" s="16" t="s">
        <v>12</v>
      </c>
      <c r="D24" s="129" t="s">
        <v>79</v>
      </c>
      <c r="E24" s="129" t="s">
        <v>80</v>
      </c>
      <c r="F24" s="134"/>
      <c r="G24" s="134"/>
      <c r="H24" s="134"/>
      <c r="I24" s="134"/>
      <c r="J24" s="16" t="s">
        <v>13</v>
      </c>
      <c r="K24" s="9"/>
      <c r="L24" s="10"/>
    </row>
    <row r="25" spans="1:12">
      <c r="A25" s="3"/>
      <c r="B25" s="9"/>
      <c r="C25" s="17" t="s">
        <v>14</v>
      </c>
      <c r="D25" s="18"/>
      <c r="E25" s="18"/>
      <c r="F25" s="133"/>
      <c r="G25" s="133"/>
      <c r="H25" s="133"/>
      <c r="I25" s="133"/>
      <c r="J25" s="19" t="str">
        <f>IFERROR(D25/E25,"null")</f>
        <v>null</v>
      </c>
      <c r="K25" s="9"/>
      <c r="L25" s="10"/>
    </row>
    <row r="26" spans="1:12">
      <c r="A26" s="3"/>
      <c r="B26" s="9"/>
      <c r="C26" s="17" t="s">
        <v>15</v>
      </c>
      <c r="D26" s="18"/>
      <c r="E26" s="18"/>
      <c r="F26" s="133"/>
      <c r="G26" s="133"/>
      <c r="H26" s="133"/>
      <c r="I26" s="133"/>
      <c r="J26" s="19" t="str">
        <f t="shared" ref="J26:J36" si="0">IFERROR(D26/E26,"null")</f>
        <v>null</v>
      </c>
      <c r="K26" s="9"/>
      <c r="L26" s="10"/>
    </row>
    <row r="27" spans="1:12">
      <c r="A27" s="3"/>
      <c r="B27" s="9"/>
      <c r="C27" s="17" t="s">
        <v>16</v>
      </c>
      <c r="D27" s="18"/>
      <c r="E27" s="18"/>
      <c r="F27" s="133"/>
      <c r="G27" s="133"/>
      <c r="H27" s="133"/>
      <c r="I27" s="133"/>
      <c r="J27" s="19" t="str">
        <f t="shared" si="0"/>
        <v>null</v>
      </c>
      <c r="K27" s="9"/>
      <c r="L27" s="10"/>
    </row>
    <row r="28" spans="1:12">
      <c r="A28" s="3"/>
      <c r="B28" s="9"/>
      <c r="C28" s="17" t="s">
        <v>17</v>
      </c>
      <c r="D28" s="18"/>
      <c r="E28" s="18"/>
      <c r="F28" s="133"/>
      <c r="G28" s="133"/>
      <c r="H28" s="133"/>
      <c r="I28" s="133"/>
      <c r="J28" s="19" t="str">
        <f t="shared" si="0"/>
        <v>null</v>
      </c>
      <c r="K28" s="9"/>
      <c r="L28" s="10"/>
    </row>
    <row r="29" spans="1:12">
      <c r="A29" s="3"/>
      <c r="B29" s="9"/>
      <c r="C29" s="17" t="s">
        <v>18</v>
      </c>
      <c r="D29" s="18"/>
      <c r="E29" s="18"/>
      <c r="F29" s="133"/>
      <c r="G29" s="133"/>
      <c r="H29" s="133"/>
      <c r="I29" s="133"/>
      <c r="J29" s="19" t="str">
        <f t="shared" si="0"/>
        <v>null</v>
      </c>
      <c r="K29" s="9"/>
      <c r="L29" s="10"/>
    </row>
    <row r="30" spans="1:12">
      <c r="A30" s="3"/>
      <c r="B30" s="9"/>
      <c r="C30" s="17" t="s">
        <v>19</v>
      </c>
      <c r="D30" s="18"/>
      <c r="E30" s="18"/>
      <c r="F30" s="133"/>
      <c r="G30" s="133"/>
      <c r="H30" s="133"/>
      <c r="I30" s="133"/>
      <c r="J30" s="19" t="str">
        <f t="shared" si="0"/>
        <v>null</v>
      </c>
      <c r="K30" s="9"/>
      <c r="L30" s="10"/>
    </row>
    <row r="31" spans="1:12">
      <c r="A31" s="3"/>
      <c r="B31" s="9"/>
      <c r="C31" s="17" t="s">
        <v>20</v>
      </c>
      <c r="D31" s="18"/>
      <c r="E31" s="18"/>
      <c r="F31" s="133"/>
      <c r="G31" s="133"/>
      <c r="H31" s="133"/>
      <c r="I31" s="133"/>
      <c r="J31" s="19" t="str">
        <f t="shared" si="0"/>
        <v>null</v>
      </c>
      <c r="K31" s="9"/>
      <c r="L31" s="10"/>
    </row>
    <row r="32" spans="1:12">
      <c r="A32" s="3"/>
      <c r="B32" s="9"/>
      <c r="C32" s="17" t="s">
        <v>21</v>
      </c>
      <c r="D32" s="18"/>
      <c r="E32" s="18"/>
      <c r="F32" s="133"/>
      <c r="G32" s="133"/>
      <c r="H32" s="133"/>
      <c r="I32" s="133"/>
      <c r="J32" s="19" t="str">
        <f t="shared" si="0"/>
        <v>null</v>
      </c>
      <c r="K32" s="9"/>
      <c r="L32" s="10"/>
    </row>
    <row r="33" spans="1:12">
      <c r="A33" s="3"/>
      <c r="B33" s="9"/>
      <c r="C33" s="17" t="s">
        <v>22</v>
      </c>
      <c r="D33" s="18"/>
      <c r="E33" s="18"/>
      <c r="F33" s="133"/>
      <c r="G33" s="133"/>
      <c r="H33" s="133"/>
      <c r="I33" s="133"/>
      <c r="J33" s="19" t="str">
        <f t="shared" si="0"/>
        <v>null</v>
      </c>
      <c r="K33" s="9"/>
      <c r="L33" s="10"/>
    </row>
    <row r="34" spans="1:12">
      <c r="A34" s="3"/>
      <c r="B34" s="9"/>
      <c r="C34" s="17" t="s">
        <v>23</v>
      </c>
      <c r="D34" s="18"/>
      <c r="E34" s="18"/>
      <c r="F34" s="133"/>
      <c r="G34" s="133"/>
      <c r="H34" s="133"/>
      <c r="I34" s="133"/>
      <c r="J34" s="19" t="str">
        <f t="shared" si="0"/>
        <v>null</v>
      </c>
      <c r="K34" s="9"/>
      <c r="L34" s="10"/>
    </row>
    <row r="35" spans="1:12">
      <c r="A35" s="3"/>
      <c r="B35" s="9"/>
      <c r="C35" s="17" t="s">
        <v>24</v>
      </c>
      <c r="D35" s="18"/>
      <c r="E35" s="18"/>
      <c r="F35" s="133"/>
      <c r="G35" s="133"/>
      <c r="H35" s="133"/>
      <c r="I35" s="133"/>
      <c r="J35" s="19" t="str">
        <f t="shared" si="0"/>
        <v>null</v>
      </c>
      <c r="K35" s="9"/>
      <c r="L35" s="10"/>
    </row>
    <row r="36" spans="1:12">
      <c r="A36" s="3"/>
      <c r="B36" s="9"/>
      <c r="C36" s="17" t="s">
        <v>25</v>
      </c>
      <c r="D36" s="18"/>
      <c r="E36" s="18"/>
      <c r="F36" s="133"/>
      <c r="G36" s="133"/>
      <c r="H36" s="133"/>
      <c r="I36" s="133"/>
      <c r="J36" s="19" t="str">
        <f t="shared" si="0"/>
        <v>null</v>
      </c>
      <c r="K36" s="9"/>
      <c r="L36" s="10"/>
    </row>
    <row r="37" spans="1:12" ht="2.4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</row>
    <row r="38" spans="1:12" ht="2.4" customHeight="1" thickBo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 ht="2.4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 ht="2.4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</sheetData>
  <mergeCells count="22">
    <mergeCell ref="C13:J14"/>
    <mergeCell ref="C16:J16"/>
    <mergeCell ref="D20:J21"/>
    <mergeCell ref="E5:F5"/>
    <mergeCell ref="G5:H5"/>
    <mergeCell ref="I5:J5"/>
    <mergeCell ref="C6:I6"/>
    <mergeCell ref="C8:E8"/>
    <mergeCell ref="F8:G12"/>
    <mergeCell ref="H8:J8"/>
    <mergeCell ref="C9:E12"/>
    <mergeCell ref="H9:J12"/>
    <mergeCell ref="A1:C2"/>
    <mergeCell ref="D1:I2"/>
    <mergeCell ref="J1:L1"/>
    <mergeCell ref="J2:L2"/>
    <mergeCell ref="B3:K3"/>
    <mergeCell ref="B4:B6"/>
    <mergeCell ref="E4:F4"/>
    <mergeCell ref="G4:H4"/>
    <mergeCell ref="I4:J4"/>
    <mergeCell ref="K4:K6"/>
  </mergeCells>
  <conditionalFormatting sqref="J25:J36">
    <cfRule type="cellIs" dxfId="19" priority="2" operator="greaterThan">
      <formula>$I$18</formula>
    </cfRule>
    <cfRule type="cellIs" dxfId="18" priority="3" operator="lessThan">
      <formula>$I$18</formula>
    </cfRule>
  </conditionalFormatting>
  <conditionalFormatting sqref="J25:J36">
    <cfRule type="containsErrors" dxfId="17" priority="1">
      <formula>ISERROR(J25)</formula>
    </cfRule>
  </conditionalFormatting>
  <pageMargins left="1" right="1" top="1" bottom="1" header="0.5" footer="0.5"/>
  <pageSetup paperSize="9" scale="9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zoomScaleNormal="100" zoomScaleSheetLayoutView="100" workbookViewId="0">
      <selection activeCell="J31" sqref="J31"/>
    </sheetView>
  </sheetViews>
  <sheetFormatPr defaultRowHeight="14"/>
  <cols>
    <col min="1" max="2" width="1" customWidth="1"/>
    <col min="3" max="3" width="12.08203125" customWidth="1"/>
    <col min="4" max="4" width="17.08203125" customWidth="1"/>
    <col min="5" max="5" width="17.6640625" customWidth="1"/>
    <col min="6" max="6" width="15.58203125" customWidth="1"/>
    <col min="7" max="7" width="13.58203125" customWidth="1"/>
    <col min="8" max="8" width="16.9140625" customWidth="1"/>
    <col min="9" max="9" width="11.6640625" customWidth="1"/>
    <col min="10" max="10" width="16.1640625" customWidth="1"/>
    <col min="11" max="12" width="1" customWidth="1"/>
    <col min="14" max="15" width="3.08203125" customWidth="1"/>
  </cols>
  <sheetData>
    <row r="1" spans="1:12" ht="23" customHeight="1">
      <c r="A1" s="143"/>
      <c r="B1" s="144"/>
      <c r="C1" s="144"/>
      <c r="D1" s="147" t="s">
        <v>88</v>
      </c>
      <c r="E1" s="148"/>
      <c r="F1" s="148"/>
      <c r="G1" s="148"/>
      <c r="H1" s="148"/>
      <c r="I1" s="148"/>
      <c r="J1" s="150" t="s">
        <v>0</v>
      </c>
      <c r="K1" s="150"/>
      <c r="L1" s="151"/>
    </row>
    <row r="2" spans="1:12" ht="29" customHeight="1" thickBot="1">
      <c r="A2" s="145"/>
      <c r="B2" s="146"/>
      <c r="C2" s="146"/>
      <c r="D2" s="149"/>
      <c r="E2" s="149"/>
      <c r="F2" s="149"/>
      <c r="G2" s="149"/>
      <c r="H2" s="149"/>
      <c r="I2" s="149"/>
      <c r="J2" s="152">
        <v>45747</v>
      </c>
      <c r="K2" s="152"/>
      <c r="L2" s="153"/>
    </row>
    <row r="3" spans="1:12" ht="2.4" customHeight="1">
      <c r="A3" s="1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2"/>
    </row>
    <row r="4" spans="1:12" ht="17.399999999999999" customHeight="1">
      <c r="A4" s="3"/>
      <c r="B4" s="137"/>
      <c r="C4" s="4" t="s">
        <v>1</v>
      </c>
      <c r="D4" s="4" t="s">
        <v>2</v>
      </c>
      <c r="E4" s="138" t="s">
        <v>3</v>
      </c>
      <c r="F4" s="139"/>
      <c r="G4" s="140" t="s">
        <v>4</v>
      </c>
      <c r="H4" s="141"/>
      <c r="I4" s="142" t="s">
        <v>5</v>
      </c>
      <c r="J4" s="142"/>
      <c r="K4" s="137"/>
      <c r="L4" s="5"/>
    </row>
    <row r="5" spans="1:12" ht="17.5">
      <c r="A5" s="3"/>
      <c r="B5" s="137"/>
      <c r="C5" s="6"/>
      <c r="D5" s="6" t="s">
        <v>75</v>
      </c>
      <c r="E5" s="158" t="s">
        <v>76</v>
      </c>
      <c r="F5" s="158"/>
      <c r="G5" s="159" t="s">
        <v>77</v>
      </c>
      <c r="H5" s="160"/>
      <c r="I5" s="158" t="s">
        <v>77</v>
      </c>
      <c r="J5" s="158"/>
      <c r="K5" s="137"/>
      <c r="L5" s="5"/>
    </row>
    <row r="6" spans="1:12" ht="2.4" customHeight="1">
      <c r="A6" s="3"/>
      <c r="B6" s="137"/>
      <c r="C6" s="161"/>
      <c r="D6" s="161"/>
      <c r="E6" s="161"/>
      <c r="F6" s="161"/>
      <c r="G6" s="161"/>
      <c r="H6" s="161"/>
      <c r="I6" s="137"/>
      <c r="J6" s="7"/>
      <c r="K6" s="137"/>
      <c r="L6" s="5"/>
    </row>
    <row r="7" spans="1:12" ht="2.4" customHeight="1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5"/>
    </row>
    <row r="8" spans="1:12" ht="20">
      <c r="A8" s="3"/>
      <c r="B8" s="9"/>
      <c r="C8" s="162" t="s">
        <v>6</v>
      </c>
      <c r="D8" s="162"/>
      <c r="E8" s="162"/>
      <c r="F8" s="163"/>
      <c r="G8" s="164"/>
      <c r="H8" s="169" t="s">
        <v>7</v>
      </c>
      <c r="I8" s="170"/>
      <c r="J8" s="171"/>
      <c r="K8" s="9"/>
      <c r="L8" s="10"/>
    </row>
    <row r="9" spans="1:12" ht="14" customHeight="1">
      <c r="A9" s="3"/>
      <c r="B9" s="9"/>
      <c r="C9" s="172"/>
      <c r="D9" s="172"/>
      <c r="E9" s="172"/>
      <c r="F9" s="165"/>
      <c r="G9" s="166"/>
      <c r="H9" s="173"/>
      <c r="I9" s="173"/>
      <c r="J9" s="173"/>
      <c r="K9" s="9"/>
      <c r="L9" s="10"/>
    </row>
    <row r="10" spans="1:12" ht="2.4" customHeight="1">
      <c r="A10" s="3"/>
      <c r="B10" s="9"/>
      <c r="C10" s="172"/>
      <c r="D10" s="172"/>
      <c r="E10" s="172"/>
      <c r="F10" s="165"/>
      <c r="G10" s="166"/>
      <c r="H10" s="173"/>
      <c r="I10" s="173"/>
      <c r="J10" s="173"/>
      <c r="K10" s="9"/>
      <c r="L10" s="10"/>
    </row>
    <row r="11" spans="1:12" ht="4.25" customHeight="1">
      <c r="A11" s="3"/>
      <c r="B11" s="9"/>
      <c r="C11" s="172"/>
      <c r="D11" s="172"/>
      <c r="E11" s="172"/>
      <c r="F11" s="165"/>
      <c r="G11" s="166"/>
      <c r="H11" s="173"/>
      <c r="I11" s="173"/>
      <c r="J11" s="173"/>
      <c r="K11" s="9"/>
      <c r="L11" s="10"/>
    </row>
    <row r="12" spans="1:12" ht="27.65" customHeight="1">
      <c r="A12" s="3"/>
      <c r="B12" s="9"/>
      <c r="C12" s="172"/>
      <c r="D12" s="172"/>
      <c r="E12" s="172"/>
      <c r="F12" s="167"/>
      <c r="G12" s="168"/>
      <c r="H12" s="173"/>
      <c r="I12" s="173"/>
      <c r="J12" s="173"/>
      <c r="K12" s="9"/>
      <c r="L12" s="10"/>
    </row>
    <row r="13" spans="1:12" ht="3.65" hidden="1" customHeight="1">
      <c r="A13" s="3"/>
      <c r="B13" s="9"/>
      <c r="C13" s="155"/>
      <c r="D13" s="155"/>
      <c r="E13" s="155"/>
      <c r="F13" s="155"/>
      <c r="G13" s="155"/>
      <c r="H13" s="155"/>
      <c r="I13" s="155"/>
      <c r="J13" s="155"/>
      <c r="K13" s="9"/>
      <c r="L13" s="10"/>
    </row>
    <row r="14" spans="1:12" ht="1.25" hidden="1" customHeight="1">
      <c r="A14" s="3"/>
      <c r="B14" s="9"/>
      <c r="C14" s="155"/>
      <c r="D14" s="155"/>
      <c r="E14" s="155"/>
      <c r="F14" s="155"/>
      <c r="G14" s="155"/>
      <c r="H14" s="155"/>
      <c r="I14" s="155"/>
      <c r="J14" s="155"/>
      <c r="K14" s="9"/>
      <c r="L14" s="10"/>
    </row>
    <row r="15" spans="1:12" ht="2.4" customHeight="1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 ht="18">
      <c r="A16" s="3"/>
      <c r="B16" s="9"/>
      <c r="C16" s="156" t="s">
        <v>8</v>
      </c>
      <c r="D16" s="156"/>
      <c r="E16" s="156"/>
      <c r="F16" s="156"/>
      <c r="G16" s="156"/>
      <c r="H16" s="156"/>
      <c r="I16" s="156"/>
      <c r="J16" s="156"/>
      <c r="K16" s="9"/>
      <c r="L16" s="10"/>
    </row>
    <row r="17" spans="1:12" ht="2.4" customHeight="1">
      <c r="A17" s="3"/>
      <c r="B17" s="9"/>
      <c r="C17" s="8"/>
      <c r="D17" s="8"/>
      <c r="E17" s="8"/>
      <c r="F17" s="8"/>
      <c r="G17" s="8"/>
      <c r="H17" s="8"/>
      <c r="I17" s="8"/>
      <c r="J17" s="8"/>
      <c r="K17" s="9"/>
      <c r="L17" s="10"/>
    </row>
    <row r="18" spans="1:12" ht="15.5">
      <c r="A18" s="3"/>
      <c r="B18" s="9"/>
      <c r="C18" s="11" t="s">
        <v>9</v>
      </c>
      <c r="D18" s="12"/>
      <c r="E18" s="9"/>
      <c r="F18" s="131" t="s">
        <v>81</v>
      </c>
      <c r="G18" s="132">
        <v>-0.01</v>
      </c>
      <c r="H18" s="11" t="s">
        <v>82</v>
      </c>
      <c r="I18" s="13">
        <v>0.01</v>
      </c>
      <c r="J18" s="14"/>
      <c r="K18" s="9"/>
      <c r="L18" s="10"/>
    </row>
    <row r="19" spans="1:12" ht="3.65" customHeight="1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 ht="15.5">
      <c r="A20" s="3"/>
      <c r="B20" s="9"/>
      <c r="C20" s="11" t="s">
        <v>11</v>
      </c>
      <c r="D20" s="157"/>
      <c r="E20" s="157"/>
      <c r="F20" s="157"/>
      <c r="G20" s="157"/>
      <c r="H20" s="157"/>
      <c r="I20" s="157"/>
      <c r="J20" s="157"/>
      <c r="K20" s="9"/>
      <c r="L20" s="10"/>
    </row>
    <row r="21" spans="1:12">
      <c r="A21" s="3"/>
      <c r="B21" s="9"/>
      <c r="C21" s="9"/>
      <c r="D21" s="157"/>
      <c r="E21" s="157"/>
      <c r="F21" s="157"/>
      <c r="G21" s="157"/>
      <c r="H21" s="157"/>
      <c r="I21" s="157"/>
      <c r="J21" s="157"/>
      <c r="K21" s="9"/>
      <c r="L21" s="10"/>
    </row>
    <row r="22" spans="1:12" ht="2.4" customHeight="1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2" ht="2.4" customHeight="1">
      <c r="A23" s="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0"/>
    </row>
    <row r="24" spans="1:12">
      <c r="A24" s="3"/>
      <c r="B24" s="9"/>
      <c r="C24" s="16" t="s">
        <v>12</v>
      </c>
      <c r="D24" s="16" t="s">
        <v>85</v>
      </c>
      <c r="E24" s="16" t="s">
        <v>86</v>
      </c>
      <c r="F24" s="134"/>
      <c r="G24" s="16" t="s">
        <v>84</v>
      </c>
      <c r="H24" s="134"/>
      <c r="I24" s="134"/>
      <c r="J24" s="16" t="s">
        <v>13</v>
      </c>
      <c r="K24" s="9"/>
      <c r="L24" s="10"/>
    </row>
    <row r="25" spans="1:12">
      <c r="A25" s="3"/>
      <c r="B25" s="9"/>
      <c r="C25" s="17" t="s">
        <v>14</v>
      </c>
      <c r="D25" s="136"/>
      <c r="E25" s="136"/>
      <c r="F25" s="133"/>
      <c r="G25" s="18"/>
      <c r="H25" s="133"/>
      <c r="I25" s="133"/>
      <c r="J25" s="19">
        <f>IFERROR((D25/E25) - 1, 0)</f>
        <v>0</v>
      </c>
      <c r="K25" s="9"/>
      <c r="L25" s="10"/>
    </row>
    <row r="26" spans="1:12">
      <c r="A26" s="3"/>
      <c r="B26" s="9"/>
      <c r="C26" s="17" t="s">
        <v>15</v>
      </c>
      <c r="D26" s="136"/>
      <c r="E26" s="136"/>
      <c r="F26" s="133"/>
      <c r="G26" s="18"/>
      <c r="H26" s="133"/>
      <c r="I26" s="133"/>
      <c r="J26" s="19">
        <f t="shared" ref="J26:J36" si="0">IFERROR((D26/E26) - 1, 0)</f>
        <v>0</v>
      </c>
      <c r="K26" s="9"/>
      <c r="L26" s="10"/>
    </row>
    <row r="27" spans="1:12">
      <c r="A27" s="3"/>
      <c r="B27" s="9"/>
      <c r="C27" s="17" t="s">
        <v>16</v>
      </c>
      <c r="D27" s="136"/>
      <c r="E27" s="136"/>
      <c r="F27" s="133"/>
      <c r="G27" s="18"/>
      <c r="H27" s="133"/>
      <c r="I27" s="133"/>
      <c r="J27" s="19">
        <f t="shared" si="0"/>
        <v>0</v>
      </c>
      <c r="K27" s="9"/>
      <c r="L27" s="10"/>
    </row>
    <row r="28" spans="1:12">
      <c r="A28" s="3"/>
      <c r="B28" s="9"/>
      <c r="C28" s="17" t="s">
        <v>17</v>
      </c>
      <c r="D28" s="136"/>
      <c r="E28" s="136"/>
      <c r="F28" s="133"/>
      <c r="G28" s="18"/>
      <c r="H28" s="133"/>
      <c r="I28" s="133"/>
      <c r="J28" s="19">
        <f t="shared" si="0"/>
        <v>0</v>
      </c>
      <c r="K28" s="9"/>
      <c r="L28" s="10"/>
    </row>
    <row r="29" spans="1:12">
      <c r="A29" s="3"/>
      <c r="B29" s="9"/>
      <c r="C29" s="17" t="s">
        <v>18</v>
      </c>
      <c r="D29" s="136"/>
      <c r="E29" s="136"/>
      <c r="F29" s="133"/>
      <c r="G29" s="18"/>
      <c r="H29" s="133"/>
      <c r="I29" s="133"/>
      <c r="J29" s="19">
        <f t="shared" si="0"/>
        <v>0</v>
      </c>
      <c r="K29" s="9"/>
      <c r="L29" s="10"/>
    </row>
    <row r="30" spans="1:12">
      <c r="A30" s="3"/>
      <c r="B30" s="9"/>
      <c r="C30" s="17" t="s">
        <v>19</v>
      </c>
      <c r="D30" s="136"/>
      <c r="E30" s="136"/>
      <c r="F30" s="133"/>
      <c r="G30" s="18"/>
      <c r="H30" s="133"/>
      <c r="I30" s="133"/>
      <c r="J30" s="19">
        <f t="shared" si="0"/>
        <v>0</v>
      </c>
      <c r="K30" s="9"/>
      <c r="L30" s="10"/>
    </row>
    <row r="31" spans="1:12">
      <c r="A31" s="3"/>
      <c r="B31" s="9"/>
      <c r="C31" s="17" t="s">
        <v>20</v>
      </c>
      <c r="D31" s="136"/>
      <c r="E31" s="136"/>
      <c r="F31" s="133"/>
      <c r="G31" s="18"/>
      <c r="H31" s="133"/>
      <c r="I31" s="133"/>
      <c r="J31" s="19">
        <f t="shared" si="0"/>
        <v>0</v>
      </c>
      <c r="K31" s="9"/>
      <c r="L31" s="10"/>
    </row>
    <row r="32" spans="1:12">
      <c r="A32" s="3"/>
      <c r="B32" s="9"/>
      <c r="C32" s="17" t="s">
        <v>21</v>
      </c>
      <c r="D32" s="136"/>
      <c r="E32" s="136"/>
      <c r="F32" s="133"/>
      <c r="G32" s="18"/>
      <c r="H32" s="133"/>
      <c r="I32" s="133"/>
      <c r="J32" s="19">
        <f t="shared" si="0"/>
        <v>0</v>
      </c>
      <c r="K32" s="9"/>
      <c r="L32" s="10"/>
    </row>
    <row r="33" spans="1:12">
      <c r="A33" s="3"/>
      <c r="B33" s="9"/>
      <c r="C33" s="17" t="s">
        <v>22</v>
      </c>
      <c r="D33" s="136"/>
      <c r="E33" s="136"/>
      <c r="F33" s="133"/>
      <c r="G33" s="18"/>
      <c r="H33" s="133"/>
      <c r="I33" s="133"/>
      <c r="J33" s="19">
        <f t="shared" si="0"/>
        <v>0</v>
      </c>
      <c r="K33" s="9"/>
      <c r="L33" s="10"/>
    </row>
    <row r="34" spans="1:12">
      <c r="A34" s="3"/>
      <c r="B34" s="9"/>
      <c r="C34" s="17" t="s">
        <v>23</v>
      </c>
      <c r="D34" s="136"/>
      <c r="E34" s="136"/>
      <c r="F34" s="133"/>
      <c r="G34" s="18"/>
      <c r="H34" s="133"/>
      <c r="I34" s="133"/>
      <c r="J34" s="19">
        <f t="shared" si="0"/>
        <v>0</v>
      </c>
      <c r="K34" s="9"/>
      <c r="L34" s="10"/>
    </row>
    <row r="35" spans="1:12">
      <c r="A35" s="3"/>
      <c r="B35" s="9"/>
      <c r="C35" s="17" t="s">
        <v>24</v>
      </c>
      <c r="D35" s="136"/>
      <c r="E35" s="136"/>
      <c r="F35" s="133"/>
      <c r="G35" s="18"/>
      <c r="H35" s="133"/>
      <c r="I35" s="133"/>
      <c r="J35" s="19">
        <f t="shared" si="0"/>
        <v>0</v>
      </c>
      <c r="K35" s="9"/>
      <c r="L35" s="10"/>
    </row>
    <row r="36" spans="1:12">
      <c r="A36" s="3"/>
      <c r="B36" s="9"/>
      <c r="C36" s="17" t="s">
        <v>25</v>
      </c>
      <c r="D36" s="136"/>
      <c r="E36" s="136"/>
      <c r="F36" s="133"/>
      <c r="G36" s="18"/>
      <c r="H36" s="133"/>
      <c r="I36" s="133"/>
      <c r="J36" s="19">
        <f t="shared" si="0"/>
        <v>0</v>
      </c>
      <c r="K36" s="9"/>
      <c r="L36" s="10"/>
    </row>
    <row r="37" spans="1:12" ht="2.4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</row>
    <row r="38" spans="1:12" ht="2.4" customHeight="1" thickBo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 ht="2.4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 ht="2.4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</sheetData>
  <mergeCells count="22">
    <mergeCell ref="C13:J14"/>
    <mergeCell ref="C16:J16"/>
    <mergeCell ref="D20:J21"/>
    <mergeCell ref="E5:F5"/>
    <mergeCell ref="G5:H5"/>
    <mergeCell ref="I5:J5"/>
    <mergeCell ref="C6:I6"/>
    <mergeCell ref="C8:E8"/>
    <mergeCell ref="F8:G12"/>
    <mergeCell ref="H8:J8"/>
    <mergeCell ref="C9:E12"/>
    <mergeCell ref="H9:J12"/>
    <mergeCell ref="A1:C2"/>
    <mergeCell ref="D1:I2"/>
    <mergeCell ref="J1:L1"/>
    <mergeCell ref="J2:L2"/>
    <mergeCell ref="B3:K3"/>
    <mergeCell ref="B4:B6"/>
    <mergeCell ref="E4:F4"/>
    <mergeCell ref="G4:H4"/>
    <mergeCell ref="I4:J4"/>
    <mergeCell ref="K4:K6"/>
  </mergeCells>
  <conditionalFormatting sqref="J25:J36">
    <cfRule type="cellIs" dxfId="16" priority="8" operator="lessThan">
      <formula>$G$18</formula>
    </cfRule>
  </conditionalFormatting>
  <conditionalFormatting sqref="J25:J36">
    <cfRule type="containsErrors" dxfId="15" priority="6">
      <formula>ISERROR(J25)</formula>
    </cfRule>
  </conditionalFormatting>
  <conditionalFormatting sqref="J25:J36">
    <cfRule type="cellIs" dxfId="14" priority="5" operator="between">
      <formula>$G$18</formula>
      <formula>$I$18</formula>
    </cfRule>
    <cfRule type="cellIs" dxfId="13" priority="3" operator="greaterThan">
      <formula>$I$18</formula>
    </cfRule>
  </conditionalFormatting>
  <conditionalFormatting sqref="J26:J36">
    <cfRule type="cellIs" dxfId="12" priority="4" operator="between">
      <formula>$G$18</formula>
      <formula>$I$18</formula>
    </cfRule>
  </conditionalFormatting>
  <conditionalFormatting sqref="J26:J36">
    <cfRule type="cellIs" dxfId="11" priority="1" operator="greaterThan">
      <formula>$I$18</formula>
    </cfRule>
    <cfRule type="cellIs" dxfId="10" priority="2" operator="between">
      <formula>$G$18</formula>
      <formula>$I$18</formula>
    </cfRule>
  </conditionalFormatting>
  <pageMargins left="1" right="1" top="1" bottom="1" header="0.5" footer="0.5"/>
  <pageSetup paperSize="9" scale="91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abSelected="1" zoomScaleNormal="100" zoomScaleSheetLayoutView="100" workbookViewId="0">
      <selection activeCell="P30" sqref="P30"/>
    </sheetView>
  </sheetViews>
  <sheetFormatPr defaultRowHeight="14"/>
  <cols>
    <col min="1" max="1" width="1.5" customWidth="1"/>
    <col min="2" max="2" width="1" customWidth="1"/>
    <col min="3" max="3" width="12.08203125" customWidth="1"/>
    <col min="4" max="4" width="17.08203125" customWidth="1"/>
    <col min="5" max="5" width="16.08203125" customWidth="1"/>
    <col min="6" max="6" width="15.4140625" customWidth="1"/>
    <col min="7" max="7" width="14.08203125" customWidth="1"/>
    <col min="8" max="8" width="15.83203125" customWidth="1"/>
    <col min="9" max="9" width="11.6640625" customWidth="1"/>
    <col min="10" max="10" width="16.1640625" customWidth="1"/>
    <col min="11" max="12" width="1" customWidth="1"/>
    <col min="14" max="15" width="3.08203125" customWidth="1"/>
  </cols>
  <sheetData>
    <row r="1" spans="1:12" ht="23" customHeight="1">
      <c r="A1" s="143"/>
      <c r="B1" s="144"/>
      <c r="C1" s="144"/>
      <c r="D1" s="147" t="s">
        <v>87</v>
      </c>
      <c r="E1" s="148"/>
      <c r="F1" s="148"/>
      <c r="G1" s="148"/>
      <c r="H1" s="148"/>
      <c r="I1" s="148"/>
      <c r="J1" s="150" t="s">
        <v>0</v>
      </c>
      <c r="K1" s="150"/>
      <c r="L1" s="151"/>
    </row>
    <row r="2" spans="1:12" ht="29" customHeight="1" thickBot="1">
      <c r="A2" s="145"/>
      <c r="B2" s="146"/>
      <c r="C2" s="146"/>
      <c r="D2" s="149"/>
      <c r="E2" s="149"/>
      <c r="F2" s="149"/>
      <c r="G2" s="149"/>
      <c r="H2" s="149"/>
      <c r="I2" s="149"/>
      <c r="J2" s="152">
        <v>45747</v>
      </c>
      <c r="K2" s="152"/>
      <c r="L2" s="153"/>
    </row>
    <row r="3" spans="1:12" ht="2.4" customHeight="1">
      <c r="A3" s="1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2"/>
    </row>
    <row r="4" spans="1:12" ht="17.399999999999999" customHeight="1">
      <c r="A4" s="3"/>
      <c r="B4" s="137"/>
      <c r="C4" s="4" t="s">
        <v>1</v>
      </c>
      <c r="D4" s="4" t="s">
        <v>2</v>
      </c>
      <c r="E4" s="138" t="s">
        <v>3</v>
      </c>
      <c r="F4" s="139"/>
      <c r="G4" s="140" t="s">
        <v>4</v>
      </c>
      <c r="H4" s="141"/>
      <c r="I4" s="142" t="s">
        <v>5</v>
      </c>
      <c r="J4" s="142"/>
      <c r="K4" s="137"/>
      <c r="L4" s="5"/>
    </row>
    <row r="5" spans="1:12" ht="17.5">
      <c r="A5" s="3"/>
      <c r="B5" s="137"/>
      <c r="C5" s="6"/>
      <c r="D5" s="6" t="s">
        <v>90</v>
      </c>
      <c r="E5" s="158" t="s">
        <v>83</v>
      </c>
      <c r="F5" s="158"/>
      <c r="G5" s="159" t="s">
        <v>77</v>
      </c>
      <c r="H5" s="160"/>
      <c r="I5" s="158" t="s">
        <v>77</v>
      </c>
      <c r="J5" s="158"/>
      <c r="K5" s="137"/>
      <c r="L5" s="5"/>
    </row>
    <row r="6" spans="1:12" ht="2.4" customHeight="1">
      <c r="A6" s="3"/>
      <c r="B6" s="137"/>
      <c r="C6" s="161"/>
      <c r="D6" s="161"/>
      <c r="E6" s="161"/>
      <c r="F6" s="161"/>
      <c r="G6" s="161"/>
      <c r="H6" s="161"/>
      <c r="I6" s="137"/>
      <c r="J6" s="7"/>
      <c r="K6" s="137"/>
      <c r="L6" s="5"/>
    </row>
    <row r="7" spans="1:12" ht="2.4" customHeight="1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5"/>
    </row>
    <row r="8" spans="1:12" ht="20">
      <c r="A8" s="3"/>
      <c r="B8" s="9"/>
      <c r="C8" s="162" t="s">
        <v>6</v>
      </c>
      <c r="D8" s="162"/>
      <c r="E8" s="162"/>
      <c r="F8" s="163"/>
      <c r="G8" s="164"/>
      <c r="H8" s="169" t="s">
        <v>7</v>
      </c>
      <c r="I8" s="170"/>
      <c r="J8" s="171"/>
      <c r="K8" s="9"/>
      <c r="L8" s="10"/>
    </row>
    <row r="9" spans="1:12" ht="14" customHeight="1">
      <c r="A9" s="3"/>
      <c r="B9" s="9"/>
      <c r="C9" s="172"/>
      <c r="D9" s="172"/>
      <c r="E9" s="172"/>
      <c r="F9" s="165"/>
      <c r="G9" s="166"/>
      <c r="H9" s="173"/>
      <c r="I9" s="173"/>
      <c r="J9" s="173"/>
      <c r="K9" s="9"/>
      <c r="L9" s="10"/>
    </row>
    <row r="10" spans="1:12" ht="2.4" customHeight="1">
      <c r="A10" s="3"/>
      <c r="B10" s="9"/>
      <c r="C10" s="172"/>
      <c r="D10" s="172"/>
      <c r="E10" s="172"/>
      <c r="F10" s="165"/>
      <c r="G10" s="166"/>
      <c r="H10" s="173"/>
      <c r="I10" s="173"/>
      <c r="J10" s="173"/>
      <c r="K10" s="9"/>
      <c r="L10" s="10"/>
    </row>
    <row r="11" spans="1:12" ht="4.25" customHeight="1">
      <c r="A11" s="3"/>
      <c r="B11" s="9"/>
      <c r="C11" s="172"/>
      <c r="D11" s="172"/>
      <c r="E11" s="172"/>
      <c r="F11" s="165"/>
      <c r="G11" s="166"/>
      <c r="H11" s="173"/>
      <c r="I11" s="173"/>
      <c r="J11" s="173"/>
      <c r="K11" s="9"/>
      <c r="L11" s="10"/>
    </row>
    <row r="12" spans="1:12" ht="27.65" customHeight="1">
      <c r="A12" s="3"/>
      <c r="B12" s="9"/>
      <c r="C12" s="172"/>
      <c r="D12" s="172"/>
      <c r="E12" s="172"/>
      <c r="F12" s="167"/>
      <c r="G12" s="168"/>
      <c r="H12" s="173"/>
      <c r="I12" s="173"/>
      <c r="J12" s="173"/>
      <c r="K12" s="9"/>
      <c r="L12" s="10"/>
    </row>
    <row r="13" spans="1:12" ht="3.65" hidden="1" customHeight="1">
      <c r="A13" s="3"/>
      <c r="B13" s="9"/>
      <c r="C13" s="155"/>
      <c r="D13" s="155"/>
      <c r="E13" s="155"/>
      <c r="F13" s="155"/>
      <c r="G13" s="155"/>
      <c r="H13" s="155"/>
      <c r="I13" s="155"/>
      <c r="J13" s="155"/>
      <c r="K13" s="9"/>
      <c r="L13" s="10"/>
    </row>
    <row r="14" spans="1:12" ht="1.25" hidden="1" customHeight="1">
      <c r="A14" s="3"/>
      <c r="B14" s="9"/>
      <c r="C14" s="155"/>
      <c r="D14" s="155"/>
      <c r="E14" s="155"/>
      <c r="F14" s="155"/>
      <c r="G14" s="155"/>
      <c r="H14" s="155"/>
      <c r="I14" s="155"/>
      <c r="J14" s="155"/>
      <c r="K14" s="9"/>
      <c r="L14" s="10"/>
    </row>
    <row r="15" spans="1:12" ht="2.4" customHeight="1">
      <c r="A15" s="3"/>
      <c r="B15" s="9"/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1:12" ht="18">
      <c r="A16" s="3"/>
      <c r="B16" s="9"/>
      <c r="C16" s="156" t="s">
        <v>8</v>
      </c>
      <c r="D16" s="156"/>
      <c r="E16" s="156"/>
      <c r="F16" s="156"/>
      <c r="G16" s="156"/>
      <c r="H16" s="156"/>
      <c r="I16" s="156"/>
      <c r="J16" s="156"/>
      <c r="K16" s="9"/>
      <c r="L16" s="10"/>
    </row>
    <row r="17" spans="1:12" ht="2.4" customHeight="1">
      <c r="A17" s="3"/>
      <c r="B17" s="9"/>
      <c r="C17" s="8"/>
      <c r="D17" s="8"/>
      <c r="E17" s="8"/>
      <c r="F17" s="8"/>
      <c r="G17" s="8"/>
      <c r="H17" s="8"/>
      <c r="I17" s="8"/>
      <c r="J17" s="8"/>
      <c r="K17" s="9"/>
      <c r="L17" s="10"/>
    </row>
    <row r="18" spans="1:12" ht="15.5">
      <c r="A18" s="3"/>
      <c r="B18" s="9"/>
      <c r="C18" s="11" t="s">
        <v>9</v>
      </c>
      <c r="D18" s="12" t="s">
        <v>83</v>
      </c>
      <c r="E18" s="9"/>
      <c r="F18" s="130" t="s">
        <v>81</v>
      </c>
      <c r="G18" s="132">
        <v>0.95</v>
      </c>
      <c r="H18" s="135" t="s">
        <v>82</v>
      </c>
      <c r="I18" s="13">
        <v>1.05</v>
      </c>
      <c r="J18" s="14"/>
      <c r="K18" s="9"/>
      <c r="L18" s="10"/>
    </row>
    <row r="19" spans="1:12" ht="3.65" customHeight="1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 ht="15.5">
      <c r="A20" s="3"/>
      <c r="B20" s="9"/>
      <c r="C20" s="11" t="s">
        <v>11</v>
      </c>
      <c r="D20" s="157"/>
      <c r="E20" s="157"/>
      <c r="F20" s="157"/>
      <c r="G20" s="157"/>
      <c r="H20" s="157"/>
      <c r="I20" s="157"/>
      <c r="J20" s="157"/>
      <c r="K20" s="9"/>
      <c r="L20" s="10"/>
    </row>
    <row r="21" spans="1:12">
      <c r="A21" s="3"/>
      <c r="B21" s="9"/>
      <c r="C21" s="9"/>
      <c r="D21" s="157"/>
      <c r="E21" s="157"/>
      <c r="F21" s="157"/>
      <c r="G21" s="157"/>
      <c r="H21" s="157"/>
      <c r="I21" s="157"/>
      <c r="J21" s="157"/>
      <c r="K21" s="9"/>
      <c r="L21" s="10"/>
    </row>
    <row r="22" spans="1:12" ht="2.4" customHeight="1">
      <c r="A22" s="3"/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2" ht="2.4" customHeight="1">
      <c r="A23" s="3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0"/>
    </row>
    <row r="24" spans="1:12">
      <c r="A24" s="3"/>
      <c r="B24" s="9"/>
      <c r="C24" s="16" t="s">
        <v>12</v>
      </c>
      <c r="D24" s="16" t="s">
        <v>91</v>
      </c>
      <c r="E24" s="16" t="s">
        <v>92</v>
      </c>
      <c r="F24" s="134"/>
      <c r="G24" s="134"/>
      <c r="H24" s="134"/>
      <c r="I24" s="134"/>
      <c r="J24" s="16" t="s">
        <v>13</v>
      </c>
      <c r="K24" s="9"/>
      <c r="L24" s="10"/>
    </row>
    <row r="25" spans="1:12">
      <c r="A25" s="3"/>
      <c r="B25" s="9"/>
      <c r="C25" s="17" t="s">
        <v>14</v>
      </c>
      <c r="D25" s="136"/>
      <c r="E25" s="136"/>
      <c r="F25" s="133"/>
      <c r="G25" s="133"/>
      <c r="H25" s="133"/>
      <c r="I25" s="133"/>
      <c r="J25" s="19">
        <f>IFERROR((D25/E25)*2, 0)</f>
        <v>0</v>
      </c>
      <c r="K25" s="9"/>
      <c r="L25" s="10"/>
    </row>
    <row r="26" spans="1:12">
      <c r="A26" s="3"/>
      <c r="B26" s="9"/>
      <c r="C26" s="17" t="s">
        <v>15</v>
      </c>
      <c r="D26" s="136"/>
      <c r="E26" s="136"/>
      <c r="F26" s="133"/>
      <c r="G26" s="133"/>
      <c r="H26" s="133"/>
      <c r="I26" s="133"/>
      <c r="J26" s="19">
        <f t="shared" ref="J26:J36" si="0">IFERROR((D26/E26)*2, 0)</f>
        <v>0</v>
      </c>
      <c r="K26" s="9"/>
      <c r="L26" s="10"/>
    </row>
    <row r="27" spans="1:12">
      <c r="A27" s="3"/>
      <c r="B27" s="9"/>
      <c r="C27" s="17" t="s">
        <v>16</v>
      </c>
      <c r="D27" s="136"/>
      <c r="E27" s="136"/>
      <c r="F27" s="133"/>
      <c r="G27" s="133"/>
      <c r="H27" s="133"/>
      <c r="I27" s="133"/>
      <c r="J27" s="19">
        <f t="shared" si="0"/>
        <v>0</v>
      </c>
      <c r="K27" s="9"/>
      <c r="L27" s="10"/>
    </row>
    <row r="28" spans="1:12">
      <c r="A28" s="3"/>
      <c r="B28" s="9"/>
      <c r="C28" s="17" t="s">
        <v>17</v>
      </c>
      <c r="D28" s="136"/>
      <c r="E28" s="136"/>
      <c r="F28" s="133"/>
      <c r="G28" s="133"/>
      <c r="H28" s="133"/>
      <c r="I28" s="133"/>
      <c r="J28" s="19">
        <f t="shared" si="0"/>
        <v>0</v>
      </c>
      <c r="K28" s="9"/>
      <c r="L28" s="10"/>
    </row>
    <row r="29" spans="1:12">
      <c r="A29" s="3"/>
      <c r="B29" s="9"/>
      <c r="C29" s="17" t="s">
        <v>18</v>
      </c>
      <c r="D29" s="136"/>
      <c r="E29" s="136"/>
      <c r="F29" s="133"/>
      <c r="G29" s="133"/>
      <c r="H29" s="133"/>
      <c r="I29" s="133"/>
      <c r="J29" s="19">
        <f t="shared" si="0"/>
        <v>0</v>
      </c>
      <c r="K29" s="9"/>
      <c r="L29" s="10"/>
    </row>
    <row r="30" spans="1:12">
      <c r="A30" s="3"/>
      <c r="B30" s="9"/>
      <c r="C30" s="17" t="s">
        <v>19</v>
      </c>
      <c r="D30" s="136"/>
      <c r="E30" s="136"/>
      <c r="F30" s="133"/>
      <c r="G30" s="133"/>
      <c r="H30" s="133"/>
      <c r="I30" s="133"/>
      <c r="J30" s="19">
        <f t="shared" si="0"/>
        <v>0</v>
      </c>
      <c r="K30" s="9"/>
      <c r="L30" s="10"/>
    </row>
    <row r="31" spans="1:12">
      <c r="A31" s="3"/>
      <c r="B31" s="9"/>
      <c r="C31" s="17" t="s">
        <v>20</v>
      </c>
      <c r="D31" s="136"/>
      <c r="E31" s="136"/>
      <c r="F31" s="133"/>
      <c r="G31" s="133"/>
      <c r="H31" s="133"/>
      <c r="I31" s="133"/>
      <c r="J31" s="19">
        <f t="shared" si="0"/>
        <v>0</v>
      </c>
      <c r="K31" s="9"/>
      <c r="L31" s="10"/>
    </row>
    <row r="32" spans="1:12">
      <c r="A32" s="3"/>
      <c r="B32" s="9"/>
      <c r="C32" s="17" t="s">
        <v>21</v>
      </c>
      <c r="D32" s="136"/>
      <c r="E32" s="136"/>
      <c r="F32" s="133"/>
      <c r="G32" s="133"/>
      <c r="H32" s="133"/>
      <c r="I32" s="133"/>
      <c r="J32" s="19">
        <f t="shared" si="0"/>
        <v>0</v>
      </c>
      <c r="K32" s="9"/>
      <c r="L32" s="10"/>
    </row>
    <row r="33" spans="1:12">
      <c r="A33" s="3"/>
      <c r="B33" s="9"/>
      <c r="C33" s="17" t="s">
        <v>22</v>
      </c>
      <c r="D33" s="136"/>
      <c r="E33" s="136"/>
      <c r="F33" s="133"/>
      <c r="G33" s="133"/>
      <c r="H33" s="133"/>
      <c r="I33" s="133"/>
      <c r="J33" s="19">
        <f t="shared" si="0"/>
        <v>0</v>
      </c>
      <c r="K33" s="9"/>
      <c r="L33" s="10"/>
    </row>
    <row r="34" spans="1:12">
      <c r="A34" s="3"/>
      <c r="B34" s="9"/>
      <c r="C34" s="17" t="s">
        <v>23</v>
      </c>
      <c r="D34" s="136"/>
      <c r="E34" s="136"/>
      <c r="F34" s="133"/>
      <c r="G34" s="133"/>
      <c r="H34" s="133"/>
      <c r="I34" s="133"/>
      <c r="J34" s="19">
        <f t="shared" si="0"/>
        <v>0</v>
      </c>
      <c r="K34" s="9"/>
      <c r="L34" s="10"/>
    </row>
    <row r="35" spans="1:12">
      <c r="A35" s="3"/>
      <c r="B35" s="9"/>
      <c r="C35" s="17" t="s">
        <v>24</v>
      </c>
      <c r="D35" s="136"/>
      <c r="E35" s="136"/>
      <c r="F35" s="133"/>
      <c r="G35" s="133"/>
      <c r="H35" s="133"/>
      <c r="I35" s="133"/>
      <c r="J35" s="19">
        <f t="shared" si="0"/>
        <v>0</v>
      </c>
      <c r="K35" s="9"/>
      <c r="L35" s="10"/>
    </row>
    <row r="36" spans="1:12">
      <c r="A36" s="3"/>
      <c r="B36" s="9"/>
      <c r="C36" s="17" t="s">
        <v>25</v>
      </c>
      <c r="D36" s="136"/>
      <c r="E36" s="136"/>
      <c r="F36" s="133"/>
      <c r="G36" s="133"/>
      <c r="H36" s="133"/>
      <c r="I36" s="133"/>
      <c r="J36" s="19">
        <f t="shared" si="0"/>
        <v>0</v>
      </c>
      <c r="K36" s="9"/>
      <c r="L36" s="10"/>
    </row>
    <row r="37" spans="1:12" ht="2.4" customHeight="1">
      <c r="A37" s="3"/>
      <c r="B37" s="9"/>
      <c r="C37" s="9"/>
      <c r="D37" s="9"/>
      <c r="E37" s="9"/>
      <c r="F37" s="9"/>
      <c r="G37" s="9"/>
      <c r="H37" s="9"/>
      <c r="I37" s="9"/>
      <c r="J37" s="9"/>
      <c r="K37" s="9"/>
      <c r="L37" s="10"/>
    </row>
    <row r="38" spans="1:12" ht="2.4" customHeight="1" thickBo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1:12" ht="2.4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1:12" ht="2.4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</sheetData>
  <mergeCells count="22">
    <mergeCell ref="C13:J14"/>
    <mergeCell ref="C16:J16"/>
    <mergeCell ref="D20:J21"/>
    <mergeCell ref="E5:F5"/>
    <mergeCell ref="G5:H5"/>
    <mergeCell ref="I5:J5"/>
    <mergeCell ref="C6:I6"/>
    <mergeCell ref="C8:E8"/>
    <mergeCell ref="F8:G12"/>
    <mergeCell ref="H8:J8"/>
    <mergeCell ref="C9:E12"/>
    <mergeCell ref="H9:J12"/>
    <mergeCell ref="A1:C2"/>
    <mergeCell ref="D1:I2"/>
    <mergeCell ref="J1:L1"/>
    <mergeCell ref="J2:L2"/>
    <mergeCell ref="B3:K3"/>
    <mergeCell ref="B4:B6"/>
    <mergeCell ref="E4:F4"/>
    <mergeCell ref="G4:H4"/>
    <mergeCell ref="I4:J4"/>
    <mergeCell ref="K4:K6"/>
  </mergeCells>
  <conditionalFormatting sqref="J25:J36">
    <cfRule type="containsErrors" dxfId="9" priority="7">
      <formula>ISERROR(J25)</formula>
    </cfRule>
  </conditionalFormatting>
  <conditionalFormatting sqref="J25:J36">
    <cfRule type="cellIs" dxfId="8" priority="6" operator="between">
      <formula>$G$18</formula>
      <formula>$I$18</formula>
    </cfRule>
    <cfRule type="cellIs" dxfId="7" priority="5" operator="greaterThan">
      <formula>$I$18</formula>
    </cfRule>
    <cfRule type="cellIs" dxfId="6" priority="4" operator="lessThan">
      <formula>$G$18</formula>
    </cfRule>
  </conditionalFormatting>
  <conditionalFormatting sqref="J26:J36">
    <cfRule type="cellIs" dxfId="5" priority="1" operator="lessThan">
      <formula>$G$18</formula>
    </cfRule>
    <cfRule type="cellIs" dxfId="4" priority="2" operator="greaterThan">
      <formula>$I$18</formula>
    </cfRule>
    <cfRule type="cellIs" dxfId="3" priority="3" operator="between">
      <formula>$G$18</formula>
      <formula>$I$18</formula>
    </cfRule>
  </conditionalFormatting>
  <pageMargins left="0.511811024" right="0.511811024" top="0.78740157499999996" bottom="0.78740157499999996" header="0.31496062000000002" footer="0.31496062000000002"/>
  <pageSetup paperSize="9" scale="73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Normal="100" workbookViewId="0">
      <selection activeCell="E47" sqref="E47"/>
    </sheetView>
  </sheetViews>
  <sheetFormatPr defaultRowHeight="14"/>
  <cols>
    <col min="4" max="4" width="12.1640625" customWidth="1"/>
    <col min="5" max="5" width="13.58203125" customWidth="1"/>
    <col min="6" max="6" width="12.4140625" hidden="1" customWidth="1"/>
    <col min="7" max="7" width="10.6640625" hidden="1" customWidth="1"/>
    <col min="8" max="8" width="9.1640625" hidden="1" customWidth="1"/>
    <col min="9" max="18" width="0" hidden="1" customWidth="1"/>
    <col min="19" max="19" width="9" style="25"/>
    <col min="22" max="22" width="9" style="25"/>
    <col min="26" max="28" width="9" style="25"/>
  </cols>
  <sheetData>
    <row r="1" spans="1:30" ht="14.5" thickBot="1"/>
    <row r="2" spans="1:30" ht="30" thickBot="1">
      <c r="A2" s="26"/>
      <c r="B2" s="175" t="s">
        <v>26</v>
      </c>
      <c r="C2" s="175"/>
      <c r="D2" s="27"/>
      <c r="E2" s="28" t="s">
        <v>27</v>
      </c>
      <c r="F2" s="29">
        <v>44896</v>
      </c>
      <c r="G2" s="30">
        <v>44927</v>
      </c>
      <c r="H2" s="30">
        <v>44958</v>
      </c>
      <c r="I2" s="30">
        <v>44986</v>
      </c>
      <c r="J2" s="30">
        <v>45017</v>
      </c>
      <c r="K2" s="31">
        <v>45047</v>
      </c>
      <c r="L2" s="32">
        <v>45078</v>
      </c>
      <c r="M2" s="33">
        <v>45108</v>
      </c>
      <c r="N2" s="34">
        <v>45139</v>
      </c>
      <c r="O2" s="35">
        <v>45170</v>
      </c>
      <c r="P2" s="33">
        <v>45200</v>
      </c>
      <c r="Q2" s="33">
        <v>45231</v>
      </c>
      <c r="R2" s="35">
        <v>45261</v>
      </c>
      <c r="S2" s="33">
        <v>45292</v>
      </c>
      <c r="T2" s="33">
        <v>45323</v>
      </c>
      <c r="U2" s="35">
        <v>45352</v>
      </c>
      <c r="V2" s="36">
        <v>45383</v>
      </c>
      <c r="W2" s="36">
        <v>45413</v>
      </c>
      <c r="X2" s="36">
        <v>45444</v>
      </c>
      <c r="Y2" s="37">
        <v>45474</v>
      </c>
      <c r="Z2" s="35">
        <v>45505</v>
      </c>
      <c r="AA2" s="33">
        <v>45536</v>
      </c>
      <c r="AB2" s="36">
        <v>45566</v>
      </c>
      <c r="AC2" s="36">
        <v>45597</v>
      </c>
      <c r="AD2" s="36">
        <v>45627</v>
      </c>
    </row>
    <row r="3" spans="1:30" ht="15" thickBot="1">
      <c r="E3" s="38"/>
      <c r="F3" s="39"/>
      <c r="G3" s="40"/>
      <c r="H3" s="40"/>
      <c r="I3" s="40"/>
      <c r="J3" s="41"/>
      <c r="K3" s="41"/>
      <c r="L3" s="42"/>
      <c r="M3" s="43"/>
      <c r="N3" s="42"/>
      <c r="O3" s="43"/>
      <c r="P3" s="44"/>
      <c r="Q3" s="44"/>
      <c r="R3" s="45"/>
      <c r="S3" s="46"/>
      <c r="T3" s="46"/>
      <c r="U3" s="47"/>
      <c r="V3" s="46"/>
      <c r="W3" s="46"/>
      <c r="X3" s="46"/>
      <c r="Y3" s="48"/>
      <c r="Z3" s="47"/>
      <c r="AA3" s="46"/>
      <c r="AB3" s="46"/>
      <c r="AC3" s="46"/>
      <c r="AD3" s="46"/>
    </row>
    <row r="4" spans="1:30" ht="14.5">
      <c r="A4" s="49">
        <v>1040038</v>
      </c>
      <c r="B4" s="176" t="s">
        <v>28</v>
      </c>
      <c r="C4" s="176"/>
      <c r="D4" s="176"/>
      <c r="E4" s="50" t="s">
        <v>29</v>
      </c>
      <c r="F4" s="51">
        <v>4.1169000000000002</v>
      </c>
      <c r="G4" s="51">
        <v>4.1113</v>
      </c>
      <c r="H4" s="51">
        <v>4.1361999999999997</v>
      </c>
      <c r="I4" s="51">
        <v>4.1219999999999999</v>
      </c>
      <c r="J4" s="51">
        <v>4.1219999999999999</v>
      </c>
      <c r="K4" s="51">
        <v>4.1272000000000002</v>
      </c>
      <c r="L4" s="52">
        <v>4.1272000000000002</v>
      </c>
      <c r="M4" s="53">
        <v>4.1715</v>
      </c>
      <c r="N4" s="54">
        <v>4.1664000000000003</v>
      </c>
      <c r="O4" s="54">
        <v>4.1642999999999999</v>
      </c>
      <c r="P4" s="54">
        <v>4.1632999999999996</v>
      </c>
      <c r="Q4" s="54">
        <v>4.1589</v>
      </c>
      <c r="R4" s="54">
        <v>4.1471</v>
      </c>
      <c r="S4" s="55">
        <v>4.1483999999999996</v>
      </c>
      <c r="T4" s="56">
        <v>4.1337000000000002</v>
      </c>
      <c r="U4" s="57">
        <v>4.1337000000000002</v>
      </c>
      <c r="V4" s="58">
        <v>4.12</v>
      </c>
      <c r="W4" s="58">
        <v>4.12</v>
      </c>
      <c r="X4" s="59">
        <v>4.1337999999999999</v>
      </c>
      <c r="Y4" s="59">
        <v>4.1399999999999997</v>
      </c>
      <c r="Z4" s="59">
        <v>4.1500000000000004</v>
      </c>
      <c r="AA4" s="60">
        <v>4.1482000000000001</v>
      </c>
      <c r="AB4" s="60">
        <v>4.1482000000000001</v>
      </c>
      <c r="AC4" s="60">
        <v>4.1482000000000001</v>
      </c>
      <c r="AD4" s="60">
        <v>4.1482000000000001</v>
      </c>
    </row>
    <row r="5" spans="1:30" ht="14.5">
      <c r="A5" s="61">
        <v>1150744</v>
      </c>
      <c r="B5" s="177" t="s">
        <v>30</v>
      </c>
      <c r="C5" s="177"/>
      <c r="D5" s="177"/>
      <c r="E5" s="62" t="s">
        <v>31</v>
      </c>
      <c r="F5" s="52">
        <v>4.6100000000000002E-2</v>
      </c>
      <c r="G5" s="52">
        <v>4.1300000000000003E-2</v>
      </c>
      <c r="H5" s="52">
        <v>4.1300000000000003E-2</v>
      </c>
      <c r="I5" s="52">
        <v>3.3799999999999997E-2</v>
      </c>
      <c r="J5" s="52">
        <v>2.9600000000000001E-2</v>
      </c>
      <c r="K5" s="52">
        <v>2.9600000000000001E-2</v>
      </c>
      <c r="L5" s="52">
        <v>2.9600000000000001E-2</v>
      </c>
      <c r="M5" s="54">
        <v>2.76E-2</v>
      </c>
      <c r="N5" s="54">
        <v>2.76E-2</v>
      </c>
      <c r="O5" s="54">
        <v>2.76E-2</v>
      </c>
      <c r="P5" s="54">
        <v>2.76E-2</v>
      </c>
      <c r="Q5" s="54">
        <v>2.9399999999999999E-2</v>
      </c>
      <c r="R5" s="54">
        <v>2.9499999999999998E-2</v>
      </c>
      <c r="S5" s="63">
        <v>2.9700000000000001E-2</v>
      </c>
      <c r="T5" s="64">
        <v>2.9100000000000001E-2</v>
      </c>
      <c r="U5" s="65">
        <v>2.9100000000000001E-2</v>
      </c>
      <c r="V5" s="66">
        <v>2.8500000000000001E-2</v>
      </c>
      <c r="W5" s="66">
        <v>2.8500000000000001E-2</v>
      </c>
      <c r="X5" s="67">
        <v>2.7300000000000001E-2</v>
      </c>
      <c r="Y5" s="68">
        <v>2.7300000000000001E-2</v>
      </c>
      <c r="Z5" s="68">
        <v>0.03</v>
      </c>
      <c r="AA5" s="69">
        <v>2.93E-2</v>
      </c>
      <c r="AB5" s="60">
        <v>2.9700000000000001E-2</v>
      </c>
      <c r="AC5" s="60">
        <v>2.9700000000000001E-2</v>
      </c>
      <c r="AD5" s="60">
        <v>2.9700000000000001E-2</v>
      </c>
    </row>
    <row r="6" spans="1:30" ht="14.5">
      <c r="A6" s="70">
        <v>1150816</v>
      </c>
      <c r="B6" s="178" t="s">
        <v>32</v>
      </c>
      <c r="C6" s="178"/>
      <c r="D6" s="178"/>
      <c r="E6" s="62" t="s">
        <v>29</v>
      </c>
      <c r="F6" s="52">
        <v>2.6332</v>
      </c>
      <c r="G6" s="52">
        <v>2.6232000000000002</v>
      </c>
      <c r="H6" s="52">
        <v>2.6575000000000002</v>
      </c>
      <c r="I6" s="52">
        <v>2.6575000000000002</v>
      </c>
      <c r="J6" s="52">
        <v>2.6575000000000002</v>
      </c>
      <c r="K6" s="52">
        <v>2.6575000000000002</v>
      </c>
      <c r="L6" s="52">
        <v>2.1882000000000001</v>
      </c>
      <c r="M6" s="54">
        <v>2.2179000000000002</v>
      </c>
      <c r="N6" s="54">
        <v>2.2275</v>
      </c>
      <c r="O6" s="54">
        <v>2.2275</v>
      </c>
      <c r="P6" s="54">
        <v>2.2138</v>
      </c>
      <c r="Q6" s="54">
        <v>2.2256999999999998</v>
      </c>
      <c r="R6" s="54">
        <v>2.2200000000000002</v>
      </c>
      <c r="S6" s="63">
        <v>2.2256999999999998</v>
      </c>
      <c r="T6" s="64">
        <v>2.25</v>
      </c>
      <c r="U6" s="65">
        <v>2.25</v>
      </c>
      <c r="V6" s="66">
        <v>2.258</v>
      </c>
      <c r="W6" s="71">
        <v>2.258</v>
      </c>
      <c r="X6" s="72">
        <v>2.2515999999999998</v>
      </c>
      <c r="Y6" s="68">
        <v>2.2515999999999998</v>
      </c>
      <c r="Z6" s="68">
        <v>2.25</v>
      </c>
      <c r="AA6" s="69">
        <v>2.2517999999999998</v>
      </c>
      <c r="AB6" s="60">
        <v>2.25</v>
      </c>
      <c r="AC6" s="60">
        <v>2.25</v>
      </c>
      <c r="AD6" s="60">
        <v>2.25</v>
      </c>
    </row>
    <row r="7" spans="1:30" ht="15" customHeight="1">
      <c r="A7" s="73">
        <v>1150964</v>
      </c>
      <c r="B7" s="174" t="s">
        <v>33</v>
      </c>
      <c r="C7" s="174"/>
      <c r="D7" s="174"/>
      <c r="E7" s="62" t="s">
        <v>29</v>
      </c>
      <c r="F7" s="52">
        <v>6.6881000000000004</v>
      </c>
      <c r="G7" s="52">
        <v>6.6881000000000004</v>
      </c>
      <c r="H7" s="52">
        <v>6.6881000000000004</v>
      </c>
      <c r="I7" s="52">
        <v>6.6881000000000004</v>
      </c>
      <c r="J7" s="52">
        <v>6.7836999999999996</v>
      </c>
      <c r="K7" s="52">
        <v>5.9916999999999998</v>
      </c>
      <c r="L7" s="52">
        <v>5.9916999999999998</v>
      </c>
      <c r="M7" s="54">
        <v>5.9927999999999999</v>
      </c>
      <c r="N7" s="54">
        <v>5.6646000000000001</v>
      </c>
      <c r="O7" s="54">
        <v>5.5033000000000003</v>
      </c>
      <c r="P7" s="54">
        <v>5.5033000000000003</v>
      </c>
      <c r="Q7" s="54">
        <v>5.3426999999999998</v>
      </c>
      <c r="R7" s="54">
        <v>5.22</v>
      </c>
      <c r="S7" s="63">
        <v>5.2230999999999996</v>
      </c>
      <c r="T7" s="64">
        <v>5.2230999999999996</v>
      </c>
      <c r="U7" s="65">
        <v>5.2230999999999996</v>
      </c>
      <c r="V7" s="66">
        <v>5.0744999999999996</v>
      </c>
      <c r="W7" s="66">
        <v>5.0744999999999996</v>
      </c>
      <c r="X7" s="67">
        <v>5.0744999999999996</v>
      </c>
      <c r="Y7" s="68">
        <v>5.0744999999999996</v>
      </c>
      <c r="Z7" s="74">
        <v>5.0599999999999996</v>
      </c>
      <c r="AA7" s="69">
        <v>5.0651999999999999</v>
      </c>
      <c r="AB7" s="60">
        <v>5.35</v>
      </c>
      <c r="AC7" s="60">
        <v>5.35</v>
      </c>
      <c r="AD7" s="60">
        <v>5.35</v>
      </c>
    </row>
    <row r="8" spans="1:30" ht="15" customHeight="1">
      <c r="A8" s="73">
        <v>1150965</v>
      </c>
      <c r="B8" s="178" t="s">
        <v>34</v>
      </c>
      <c r="C8" s="178"/>
      <c r="D8" s="178"/>
      <c r="E8" s="62" t="s">
        <v>29</v>
      </c>
      <c r="F8" s="52">
        <v>7.6616</v>
      </c>
      <c r="G8" s="52">
        <v>7.7786</v>
      </c>
      <c r="H8" s="52">
        <v>7.7786</v>
      </c>
      <c r="I8" s="52">
        <v>7.9</v>
      </c>
      <c r="J8" s="52">
        <v>7.05</v>
      </c>
      <c r="K8" s="52">
        <v>6.5983999999999998</v>
      </c>
      <c r="L8" s="52">
        <v>6.1437999999999997</v>
      </c>
      <c r="M8" s="54">
        <v>6.1437999999999997</v>
      </c>
      <c r="N8" s="54">
        <v>5.9767999999999999</v>
      </c>
      <c r="O8" s="54">
        <v>5.8933</v>
      </c>
      <c r="P8" s="54">
        <v>5.8437000000000001</v>
      </c>
      <c r="Q8" s="54">
        <v>5.8437999999999999</v>
      </c>
      <c r="R8" s="54">
        <v>5.8</v>
      </c>
      <c r="S8" s="63">
        <v>5.7877000000000001</v>
      </c>
      <c r="T8" s="64">
        <v>5.7808000000000002</v>
      </c>
      <c r="U8" s="65">
        <v>5.7808000000000002</v>
      </c>
      <c r="V8" s="66">
        <v>5.78</v>
      </c>
      <c r="W8" s="66">
        <v>5.78</v>
      </c>
      <c r="X8" s="67">
        <v>5.7754000000000003</v>
      </c>
      <c r="Y8" s="74">
        <v>5.7743000000000002</v>
      </c>
      <c r="Z8" s="68">
        <v>5.77</v>
      </c>
      <c r="AA8" s="69">
        <v>5.7742000000000004</v>
      </c>
      <c r="AB8" s="60">
        <v>5.77</v>
      </c>
      <c r="AC8" s="60">
        <v>5.77</v>
      </c>
      <c r="AD8" s="60">
        <v>5.77</v>
      </c>
    </row>
    <row r="9" spans="1:30" ht="15" customHeight="1">
      <c r="A9" s="73">
        <v>1151202</v>
      </c>
      <c r="B9" s="178" t="s">
        <v>35</v>
      </c>
      <c r="C9" s="178"/>
      <c r="D9" s="178"/>
      <c r="E9" s="62" t="s">
        <v>29</v>
      </c>
      <c r="F9" s="52">
        <v>3.8994</v>
      </c>
      <c r="G9" s="52">
        <v>2.9157000000000002</v>
      </c>
      <c r="H9" s="52">
        <v>2.9157000000000002</v>
      </c>
      <c r="I9" s="52">
        <v>2.9157000000000002</v>
      </c>
      <c r="J9" s="52">
        <v>2.5156000000000001</v>
      </c>
      <c r="K9" s="52">
        <v>2.5156000000000001</v>
      </c>
      <c r="L9" s="52">
        <v>1.988</v>
      </c>
      <c r="M9" s="54">
        <v>1.9881</v>
      </c>
      <c r="N9" s="54">
        <v>1.9184000000000001</v>
      </c>
      <c r="O9" s="54">
        <v>1.8913</v>
      </c>
      <c r="P9" s="54">
        <v>1.8341000000000001</v>
      </c>
      <c r="Q9" s="54">
        <v>1.8234999999999999</v>
      </c>
      <c r="R9" s="54">
        <v>1.82</v>
      </c>
      <c r="S9" s="63">
        <v>1.79</v>
      </c>
      <c r="T9" s="64">
        <v>1.79</v>
      </c>
      <c r="U9" s="65">
        <v>1.79</v>
      </c>
      <c r="V9" s="66">
        <v>1.8</v>
      </c>
      <c r="W9" s="66">
        <v>1.8</v>
      </c>
      <c r="X9" s="67">
        <v>2.5421999999999998</v>
      </c>
      <c r="Y9" s="74">
        <v>2.4731999999999998</v>
      </c>
      <c r="Z9" s="74">
        <v>2.2200000000000002</v>
      </c>
      <c r="AA9" s="69">
        <v>2.4988999999999999</v>
      </c>
      <c r="AB9" s="75">
        <v>2.2200000000000002</v>
      </c>
      <c r="AC9" s="76">
        <v>2.2200000000000002</v>
      </c>
      <c r="AD9" s="76">
        <v>2.2200000000000002</v>
      </c>
    </row>
    <row r="10" spans="1:30" ht="14.5">
      <c r="A10" s="77">
        <v>1150925</v>
      </c>
      <c r="B10" s="179" t="s">
        <v>36</v>
      </c>
      <c r="C10" s="179"/>
      <c r="D10" s="179"/>
      <c r="E10" s="62" t="s">
        <v>29</v>
      </c>
      <c r="F10" s="52">
        <v>2.0799999999999999E-2</v>
      </c>
      <c r="G10" s="52">
        <v>2.1100000000000001E-2</v>
      </c>
      <c r="H10" s="52">
        <v>2.1100000000000001E-2</v>
      </c>
      <c r="I10" s="52">
        <v>2.1499999999999998E-2</v>
      </c>
      <c r="J10" s="52">
        <v>2.1499999999999998E-2</v>
      </c>
      <c r="K10" s="52">
        <v>2.1600000000000001E-2</v>
      </c>
      <c r="L10" s="52">
        <v>2.1600000000000001E-2</v>
      </c>
      <c r="M10" s="54">
        <v>2.1600000000000001E-2</v>
      </c>
      <c r="N10" s="54">
        <v>2.1700000000000001E-2</v>
      </c>
      <c r="O10" s="54">
        <v>2.1700000000000001E-2</v>
      </c>
      <c r="P10" s="54">
        <v>2.18E-2</v>
      </c>
      <c r="Q10" s="54">
        <v>2.18E-2</v>
      </c>
      <c r="R10" s="54">
        <v>2.1899999999999999E-2</v>
      </c>
      <c r="S10" s="63">
        <v>2.1899999999999999E-2</v>
      </c>
      <c r="T10" s="64">
        <v>2.1899999999999999E-2</v>
      </c>
      <c r="U10" s="65">
        <v>2.1899999999999999E-2</v>
      </c>
      <c r="V10" s="66">
        <v>2.1899999999999999E-2</v>
      </c>
      <c r="W10" s="66">
        <v>2.1899999999999999E-2</v>
      </c>
      <c r="X10" s="67">
        <v>2.1899999999999999E-2</v>
      </c>
      <c r="Y10" s="68">
        <v>2.1899999999999999E-2</v>
      </c>
      <c r="Z10" s="68">
        <v>0.02</v>
      </c>
      <c r="AA10" s="69">
        <v>2.4199999999999999E-2</v>
      </c>
      <c r="AB10" s="60">
        <v>2.52E-2</v>
      </c>
      <c r="AC10" s="60">
        <v>2.52E-2</v>
      </c>
      <c r="AD10" s="60">
        <v>2.52E-2</v>
      </c>
    </row>
    <row r="11" spans="1:30" ht="15" customHeight="1">
      <c r="A11" s="73">
        <v>1150996</v>
      </c>
      <c r="B11" s="174" t="s">
        <v>37</v>
      </c>
      <c r="C11" s="174"/>
      <c r="D11" s="174"/>
      <c r="E11" s="62" t="s">
        <v>31</v>
      </c>
      <c r="F11" s="52">
        <v>0.39219999999999999</v>
      </c>
      <c r="G11" s="52">
        <v>0.39250000000000002</v>
      </c>
      <c r="H11" s="52">
        <v>0.38750000000000001</v>
      </c>
      <c r="I11" s="52">
        <v>0.38240000000000002</v>
      </c>
      <c r="J11" s="52">
        <v>0.37509999999999999</v>
      </c>
      <c r="K11" s="52">
        <v>0.37190000000000001</v>
      </c>
      <c r="L11" s="52">
        <v>0.3735</v>
      </c>
      <c r="M11" s="54">
        <v>0.37390000000000001</v>
      </c>
      <c r="N11" s="54">
        <v>0.37680000000000002</v>
      </c>
      <c r="O11" s="54">
        <v>0.37919999999999998</v>
      </c>
      <c r="P11" s="54">
        <v>0.37809999999999999</v>
      </c>
      <c r="Q11" s="54">
        <v>0.37759999999999999</v>
      </c>
      <c r="R11" s="54">
        <v>0.37959999999999999</v>
      </c>
      <c r="S11" s="63">
        <v>0.39269999999999999</v>
      </c>
      <c r="T11" s="64">
        <v>0.39269999999999999</v>
      </c>
      <c r="U11" s="65">
        <v>0.39269999999999999</v>
      </c>
      <c r="V11" s="66">
        <v>0.38750000000000001</v>
      </c>
      <c r="W11" s="66">
        <v>0.38750000000000001</v>
      </c>
      <c r="X11" s="67">
        <v>0.44479999999999997</v>
      </c>
      <c r="Y11" s="74">
        <v>0.41980000000000001</v>
      </c>
      <c r="Z11" s="74">
        <v>0.41</v>
      </c>
      <c r="AA11" s="69">
        <v>0.43380000000000002</v>
      </c>
      <c r="AB11" s="60">
        <v>0.46</v>
      </c>
      <c r="AC11" s="60">
        <v>0.46</v>
      </c>
      <c r="AD11" s="60">
        <v>0.46</v>
      </c>
    </row>
    <row r="12" spans="1:30" ht="14.5">
      <c r="A12" s="77">
        <v>1160444</v>
      </c>
      <c r="B12" s="179" t="s">
        <v>38</v>
      </c>
      <c r="C12" s="179"/>
      <c r="D12" s="179"/>
      <c r="E12" s="62" t="s">
        <v>29</v>
      </c>
      <c r="F12" s="52">
        <v>0.05</v>
      </c>
      <c r="G12" s="52">
        <v>0.05</v>
      </c>
      <c r="H12" s="52">
        <v>4.9299999999999997E-2</v>
      </c>
      <c r="I12" s="52">
        <v>4.8800000000000003E-2</v>
      </c>
      <c r="J12" s="52">
        <v>4.8800000000000003E-2</v>
      </c>
      <c r="K12" s="52">
        <v>4.8800000000000003E-2</v>
      </c>
      <c r="L12" s="52">
        <v>4.8500000000000001E-2</v>
      </c>
      <c r="M12" s="54">
        <v>4.8399999999999999E-2</v>
      </c>
      <c r="N12" s="54">
        <v>4.8399999999999999E-2</v>
      </c>
      <c r="O12" s="54">
        <v>4.82E-2</v>
      </c>
      <c r="P12" s="54">
        <v>4.82E-2</v>
      </c>
      <c r="Q12" s="54">
        <v>4.8099999999999997E-2</v>
      </c>
      <c r="R12" s="54">
        <v>4.8099999999999997E-2</v>
      </c>
      <c r="S12" s="63">
        <v>4.8099999999999997E-2</v>
      </c>
      <c r="T12" s="64">
        <v>4.8099999999999997E-2</v>
      </c>
      <c r="U12" s="65">
        <v>4.8099999999999997E-2</v>
      </c>
      <c r="V12" s="66">
        <v>4.8099999999999997E-2</v>
      </c>
      <c r="W12" s="66">
        <v>4.8099999999999997E-2</v>
      </c>
      <c r="X12" s="67">
        <v>4.8099999999999997E-2</v>
      </c>
      <c r="Y12" s="68">
        <v>4.8099999999999997E-2</v>
      </c>
      <c r="Z12" s="68">
        <v>0.05</v>
      </c>
      <c r="AA12" s="69">
        <v>4.8099999999999997E-2</v>
      </c>
      <c r="AB12" s="60">
        <v>4.8099999999999997E-2</v>
      </c>
      <c r="AC12" s="60">
        <v>4.8099999999999997E-2</v>
      </c>
      <c r="AD12" s="60">
        <v>4.8099999999999997E-2</v>
      </c>
    </row>
    <row r="13" spans="1:30" ht="15" customHeight="1">
      <c r="A13" s="73">
        <v>1240263</v>
      </c>
      <c r="B13" s="174" t="s">
        <v>39</v>
      </c>
      <c r="C13" s="174"/>
      <c r="D13" s="174"/>
      <c r="E13" s="62" t="s">
        <v>29</v>
      </c>
      <c r="F13" s="52">
        <v>0.1027</v>
      </c>
      <c r="G13" s="52">
        <v>0.1027</v>
      </c>
      <c r="H13" s="52">
        <v>0.1045</v>
      </c>
      <c r="I13" s="52">
        <v>0.1045</v>
      </c>
      <c r="J13" s="52">
        <v>0.1045</v>
      </c>
      <c r="K13" s="52">
        <v>0.10489999999999999</v>
      </c>
      <c r="L13" s="52">
        <v>0.10489999999999999</v>
      </c>
      <c r="M13" s="54">
        <v>0.10489999999999999</v>
      </c>
      <c r="N13" s="54">
        <v>0.1048</v>
      </c>
      <c r="O13" s="54">
        <v>0.1048</v>
      </c>
      <c r="P13" s="54">
        <v>0.1051</v>
      </c>
      <c r="Q13" s="54">
        <v>0.1051</v>
      </c>
      <c r="R13" s="54">
        <v>0.10539999999999999</v>
      </c>
      <c r="S13" s="63">
        <v>0.1055</v>
      </c>
      <c r="T13" s="64">
        <v>0.1055</v>
      </c>
      <c r="U13" s="65">
        <v>0.1055</v>
      </c>
      <c r="V13" s="66">
        <v>0.1056</v>
      </c>
      <c r="W13" s="66">
        <v>0.1056</v>
      </c>
      <c r="X13" s="67">
        <v>0.1056</v>
      </c>
      <c r="Y13" s="68">
        <v>0.1056</v>
      </c>
      <c r="Z13" s="68">
        <v>0.11</v>
      </c>
      <c r="AA13" s="69">
        <v>0.1057</v>
      </c>
      <c r="AB13" s="60">
        <v>0.1057</v>
      </c>
      <c r="AC13" s="60">
        <v>0.1057</v>
      </c>
      <c r="AD13" s="60">
        <v>0.1057</v>
      </c>
    </row>
    <row r="14" spans="1:30" ht="15" customHeight="1">
      <c r="A14" s="73">
        <v>1240321</v>
      </c>
      <c r="B14" s="174" t="s">
        <v>40</v>
      </c>
      <c r="C14" s="174"/>
      <c r="D14" s="174"/>
      <c r="E14" s="62" t="s">
        <v>29</v>
      </c>
      <c r="F14" s="52">
        <v>4.7399999999999998E-2</v>
      </c>
      <c r="G14" s="52">
        <v>6.3649999999999998E-2</v>
      </c>
      <c r="H14" s="52">
        <v>5.7500000000000002E-2</v>
      </c>
      <c r="I14" s="52">
        <v>5.7500000000000002E-2</v>
      </c>
      <c r="J14" s="52">
        <v>5.7500000000000002E-2</v>
      </c>
      <c r="K14" s="52">
        <v>5.7700000000000001E-2</v>
      </c>
      <c r="L14" s="52">
        <v>5.79E-2</v>
      </c>
      <c r="M14" s="54">
        <v>5.79E-2</v>
      </c>
      <c r="N14" s="54">
        <v>5.8000000000000003E-2</v>
      </c>
      <c r="O14" s="54">
        <v>5.8000000000000003E-2</v>
      </c>
      <c r="P14" s="54">
        <v>5.8000000000000003E-2</v>
      </c>
      <c r="Q14" s="54">
        <v>5.8000000000000003E-2</v>
      </c>
      <c r="R14" s="54">
        <v>5.8000000000000003E-2</v>
      </c>
      <c r="S14" s="63">
        <v>5.8000000000000003E-2</v>
      </c>
      <c r="T14" s="64">
        <v>5.8000000000000003E-2</v>
      </c>
      <c r="U14" s="65">
        <v>5.8000000000000003E-2</v>
      </c>
      <c r="V14" s="66">
        <v>5.8000000000000003E-2</v>
      </c>
      <c r="W14" s="66">
        <v>5.8000000000000003E-2</v>
      </c>
      <c r="X14" s="67">
        <v>5.8099999999999999E-2</v>
      </c>
      <c r="Y14" s="68">
        <v>5.1810000000000002E-2</v>
      </c>
      <c r="Z14" s="68">
        <v>0.06</v>
      </c>
      <c r="AA14" s="69">
        <v>5.8099999999999999E-2</v>
      </c>
      <c r="AB14" s="60">
        <v>5.8099999999999999E-2</v>
      </c>
      <c r="AC14" s="60">
        <v>5.8099999999999999E-2</v>
      </c>
      <c r="AD14" s="60">
        <v>5.8099999999999999E-2</v>
      </c>
    </row>
    <row r="15" spans="1:30" ht="14.5">
      <c r="A15" s="73">
        <v>1240396</v>
      </c>
      <c r="B15" s="174" t="s">
        <v>41</v>
      </c>
      <c r="C15" s="174"/>
      <c r="D15" s="174"/>
      <c r="E15" s="62" t="s">
        <v>29</v>
      </c>
      <c r="F15" s="52">
        <v>4.7399999999999998E-2</v>
      </c>
      <c r="G15" s="52">
        <v>4.7500000000000001E-2</v>
      </c>
      <c r="H15" s="52">
        <v>4.7699999999999999E-2</v>
      </c>
      <c r="I15" s="52">
        <v>4.7800000000000002E-2</v>
      </c>
      <c r="J15" s="52">
        <v>4.7800000000000002E-2</v>
      </c>
      <c r="K15" s="52">
        <v>4.7899999999999998E-2</v>
      </c>
      <c r="L15" s="52">
        <v>4.7899999999999998E-2</v>
      </c>
      <c r="M15" s="54">
        <v>4.8300000000000003E-2</v>
      </c>
      <c r="N15" s="54">
        <v>4.8399999999999999E-2</v>
      </c>
      <c r="O15" s="54">
        <v>4.8500000000000001E-2</v>
      </c>
      <c r="P15" s="54">
        <v>4.8500000000000001E-2</v>
      </c>
      <c r="Q15" s="54">
        <v>4.8500000000000001E-2</v>
      </c>
      <c r="R15" s="54">
        <v>4.8000000000000001E-2</v>
      </c>
      <c r="S15" s="63">
        <v>4.8599999999999997E-2</v>
      </c>
      <c r="T15" s="64">
        <v>4.8599999999999997E-2</v>
      </c>
      <c r="U15" s="65">
        <v>4.8599999999999997E-2</v>
      </c>
      <c r="V15" s="66">
        <v>4.8000000000000001E-2</v>
      </c>
      <c r="W15" s="66">
        <v>4.8000000000000001E-2</v>
      </c>
      <c r="X15" s="67">
        <v>4.8599999999999997E-2</v>
      </c>
      <c r="Y15" s="68">
        <v>4.8599999999999997E-2</v>
      </c>
      <c r="Z15" s="68">
        <v>0.05</v>
      </c>
      <c r="AA15" s="69">
        <v>4.8599999999999997E-2</v>
      </c>
      <c r="AB15" s="60">
        <v>4.8599999999999997E-2</v>
      </c>
      <c r="AC15" s="60">
        <v>4.8599999999999997E-2</v>
      </c>
      <c r="AD15" s="60">
        <v>4.8599999999999997E-2</v>
      </c>
    </row>
    <row r="16" spans="1:30" ht="14.5">
      <c r="A16" s="73">
        <v>1240419</v>
      </c>
      <c r="B16" s="174" t="s">
        <v>42</v>
      </c>
      <c r="C16" s="174"/>
      <c r="D16" s="174"/>
      <c r="E16" s="62" t="s">
        <v>29</v>
      </c>
      <c r="F16" s="52">
        <v>4.7300000000000002E-2</v>
      </c>
      <c r="G16" s="52">
        <v>4.7300000000000002E-2</v>
      </c>
      <c r="H16" s="52">
        <v>4.7300000000000002E-2</v>
      </c>
      <c r="I16" s="52">
        <v>5.2699999999999997E-2</v>
      </c>
      <c r="J16" s="52">
        <v>6.2199999999999998E-2</v>
      </c>
      <c r="K16" s="52">
        <v>6.8900000000000003E-2</v>
      </c>
      <c r="L16" s="52">
        <v>6.8900000000000003E-2</v>
      </c>
      <c r="M16" s="54">
        <v>6.8900000000000003E-2</v>
      </c>
      <c r="N16" s="54">
        <v>6.8900000000000003E-2</v>
      </c>
      <c r="O16" s="54">
        <v>0.09</v>
      </c>
      <c r="P16" s="54">
        <v>0.09</v>
      </c>
      <c r="Q16" s="54">
        <v>9.0899999999999995E-2</v>
      </c>
      <c r="R16" s="54">
        <v>0.09</v>
      </c>
      <c r="S16" s="63">
        <v>0.09</v>
      </c>
      <c r="T16" s="64">
        <v>0.09</v>
      </c>
      <c r="U16" s="65">
        <v>0.09</v>
      </c>
      <c r="V16" s="66">
        <v>0.09</v>
      </c>
      <c r="W16" s="66">
        <v>0.09</v>
      </c>
      <c r="X16" s="67">
        <v>9.0899999999999995E-2</v>
      </c>
      <c r="Y16" s="68">
        <v>9.1600000000000001E-2</v>
      </c>
      <c r="Z16" s="68">
        <v>0.09</v>
      </c>
      <c r="AA16" s="69">
        <v>0.1033</v>
      </c>
      <c r="AB16" s="60">
        <v>0.10440000000000001</v>
      </c>
      <c r="AC16" s="60">
        <v>0.10440000000000001</v>
      </c>
      <c r="AD16" s="60">
        <v>0.10440000000000001</v>
      </c>
    </row>
    <row r="17" spans="1:30" ht="14.5">
      <c r="A17" s="73">
        <v>1240443</v>
      </c>
      <c r="B17" s="174" t="s">
        <v>43</v>
      </c>
      <c r="C17" s="174"/>
      <c r="D17" s="174"/>
      <c r="E17" s="62" t="s">
        <v>29</v>
      </c>
      <c r="F17" s="52">
        <v>0.12189999999999999</v>
      </c>
      <c r="G17" s="52">
        <v>0.122</v>
      </c>
      <c r="H17" s="52">
        <v>0.122</v>
      </c>
      <c r="I17" s="52">
        <v>0.122</v>
      </c>
      <c r="J17" s="52">
        <v>0.122</v>
      </c>
      <c r="K17" s="52">
        <v>0.12239999999999999</v>
      </c>
      <c r="L17" s="52">
        <v>0.12239999999999999</v>
      </c>
      <c r="M17" s="54">
        <v>0.1229</v>
      </c>
      <c r="N17" s="54">
        <v>0.1229</v>
      </c>
      <c r="O17" s="54">
        <v>0.123</v>
      </c>
      <c r="P17" s="54">
        <v>0.123</v>
      </c>
      <c r="Q17" s="54">
        <v>0.123</v>
      </c>
      <c r="R17" s="54">
        <v>0.1236</v>
      </c>
      <c r="S17" s="63">
        <v>0.1237</v>
      </c>
      <c r="T17" s="64">
        <v>0.12</v>
      </c>
      <c r="U17" s="65">
        <v>0.12</v>
      </c>
      <c r="V17" s="66">
        <v>0.1237</v>
      </c>
      <c r="W17" s="66">
        <v>0.1237</v>
      </c>
      <c r="X17" s="67">
        <v>0.12379999999999999</v>
      </c>
      <c r="Y17" s="68">
        <v>0.12379999999999999</v>
      </c>
      <c r="Z17" s="68">
        <v>0.12</v>
      </c>
      <c r="AA17" s="69">
        <v>0.12379999999999999</v>
      </c>
      <c r="AB17" s="60">
        <v>0.12379999999999999</v>
      </c>
      <c r="AC17" s="60">
        <v>0.12379999999999999</v>
      </c>
      <c r="AD17" s="60">
        <v>0.12379999999999999</v>
      </c>
    </row>
    <row r="18" spans="1:30" ht="14.5">
      <c r="A18" s="73">
        <v>1240483</v>
      </c>
      <c r="B18" s="174" t="s">
        <v>44</v>
      </c>
      <c r="C18" s="174"/>
      <c r="D18" s="174"/>
      <c r="E18" s="62" t="s">
        <v>29</v>
      </c>
      <c r="F18" s="52">
        <v>0.1225</v>
      </c>
      <c r="G18" s="52">
        <v>0.1225</v>
      </c>
      <c r="H18" s="52">
        <v>0.1226</v>
      </c>
      <c r="I18" s="52">
        <v>0.1226</v>
      </c>
      <c r="J18" s="52">
        <v>0.1226</v>
      </c>
      <c r="K18" s="52">
        <v>0.1227</v>
      </c>
      <c r="L18" s="52">
        <v>0.1227</v>
      </c>
      <c r="M18" s="54">
        <v>0.12280000000000001</v>
      </c>
      <c r="N18" s="54">
        <v>0.1229</v>
      </c>
      <c r="O18" s="54">
        <v>0.1229</v>
      </c>
      <c r="P18" s="54">
        <v>0.123</v>
      </c>
      <c r="Q18" s="54">
        <v>0.1231</v>
      </c>
      <c r="R18" s="54">
        <v>0.12039999999999999</v>
      </c>
      <c r="S18" s="63">
        <v>0.1188</v>
      </c>
      <c r="T18" s="64">
        <v>0.12</v>
      </c>
      <c r="U18" s="65">
        <v>0.12</v>
      </c>
      <c r="V18" s="66">
        <v>0.1173</v>
      </c>
      <c r="W18" s="66">
        <v>0.1173</v>
      </c>
      <c r="X18" s="67">
        <v>0.11559999999999999</v>
      </c>
      <c r="Y18" s="68">
        <v>0.1153</v>
      </c>
      <c r="Z18" s="68">
        <v>0.12</v>
      </c>
      <c r="AA18" s="69">
        <v>0.1148</v>
      </c>
      <c r="AB18" s="60">
        <v>0.1148</v>
      </c>
      <c r="AC18" s="60">
        <v>0.1148</v>
      </c>
      <c r="AD18" s="60">
        <v>0.1148</v>
      </c>
    </row>
    <row r="19" spans="1:30" ht="14.5">
      <c r="A19" s="73">
        <v>1250005</v>
      </c>
      <c r="B19" s="174" t="s">
        <v>45</v>
      </c>
      <c r="C19" s="174"/>
      <c r="D19" s="174"/>
      <c r="E19" s="62" t="s">
        <v>29</v>
      </c>
      <c r="F19" s="52">
        <v>0.23519999999999999</v>
      </c>
      <c r="G19" s="52">
        <v>0.2339</v>
      </c>
      <c r="H19" s="52">
        <v>0.2339</v>
      </c>
      <c r="I19" s="52">
        <v>0.2336</v>
      </c>
      <c r="J19" s="52">
        <v>0.2336</v>
      </c>
      <c r="K19" s="52">
        <v>0.2334</v>
      </c>
      <c r="L19" s="52">
        <v>0.2334</v>
      </c>
      <c r="M19" s="54">
        <v>0.23200000000000001</v>
      </c>
      <c r="N19" s="54">
        <v>0.23219999999999999</v>
      </c>
      <c r="O19" s="54">
        <v>0.23230000000000001</v>
      </c>
      <c r="P19" s="54">
        <v>0.2324</v>
      </c>
      <c r="Q19" s="54">
        <v>0.2324</v>
      </c>
      <c r="R19" s="54">
        <v>0.2324</v>
      </c>
      <c r="S19" s="63">
        <v>0.23949999999999999</v>
      </c>
      <c r="T19" s="64">
        <v>0.23949999999999999</v>
      </c>
      <c r="U19" s="65">
        <v>0.23949999999999999</v>
      </c>
      <c r="V19" s="66">
        <v>0.24740000000000001</v>
      </c>
      <c r="W19" s="66">
        <v>0.24740000000000001</v>
      </c>
      <c r="X19" s="67">
        <v>0.3019</v>
      </c>
      <c r="Y19" s="74">
        <v>0.28139999999999998</v>
      </c>
      <c r="Z19" s="68">
        <v>0.31</v>
      </c>
      <c r="AA19" s="78">
        <v>0.27329999999999999</v>
      </c>
      <c r="AB19" s="60">
        <v>0.26650000000000001</v>
      </c>
      <c r="AC19" s="60">
        <v>0.26650000000000001</v>
      </c>
      <c r="AD19" s="60">
        <v>0.26650000000000001</v>
      </c>
    </row>
    <row r="20" spans="1:30" ht="14.5">
      <c r="A20" s="73">
        <v>1340108</v>
      </c>
      <c r="B20" s="174" t="s">
        <v>46</v>
      </c>
      <c r="C20" s="174"/>
      <c r="D20" s="174"/>
      <c r="E20" s="62" t="s">
        <v>29</v>
      </c>
      <c r="F20" s="52">
        <v>1.7100000000000001E-2</v>
      </c>
      <c r="G20" s="52">
        <v>1.6299999999999999E-2</v>
      </c>
      <c r="H20" s="52">
        <v>1.6299999999999999E-2</v>
      </c>
      <c r="I20" s="52">
        <v>1.5699999999999999E-2</v>
      </c>
      <c r="J20" s="52">
        <v>1.5699999999999999E-2</v>
      </c>
      <c r="K20" s="52">
        <v>1.55E-2</v>
      </c>
      <c r="L20" s="52">
        <v>1.7999999999999999E-2</v>
      </c>
      <c r="M20" s="54">
        <v>1.6400000000000001E-2</v>
      </c>
      <c r="N20" s="54">
        <v>1.55E-2</v>
      </c>
      <c r="O20" s="54">
        <v>1.5299999999999999E-2</v>
      </c>
      <c r="P20" s="54">
        <v>1.5299999999999999E-2</v>
      </c>
      <c r="Q20" s="54">
        <v>1.5299999999999999E-2</v>
      </c>
      <c r="R20" s="54">
        <v>1.5299999999999999E-2</v>
      </c>
      <c r="S20" s="63">
        <v>1.47E-2</v>
      </c>
      <c r="T20" s="64">
        <v>0.02</v>
      </c>
      <c r="U20" s="65">
        <v>0.02</v>
      </c>
      <c r="V20" s="66">
        <v>1.46E-2</v>
      </c>
      <c r="W20" s="66">
        <v>1.46E-2</v>
      </c>
      <c r="X20" s="67">
        <v>1.46E-2</v>
      </c>
      <c r="Y20" s="68">
        <v>1.46E-2</v>
      </c>
      <c r="Z20" s="68">
        <v>0.01</v>
      </c>
      <c r="AA20" s="69">
        <v>1.46E-2</v>
      </c>
      <c r="AB20" s="60">
        <v>1.46E-2</v>
      </c>
      <c r="AC20" s="60">
        <v>1.46E-2</v>
      </c>
      <c r="AD20" s="60">
        <v>1.46E-2</v>
      </c>
    </row>
    <row r="21" spans="1:30" ht="14.5">
      <c r="A21" s="73">
        <v>1390226</v>
      </c>
      <c r="B21" s="174" t="s">
        <v>47</v>
      </c>
      <c r="C21" s="174"/>
      <c r="D21" s="174"/>
      <c r="E21" s="62" t="s">
        <v>29</v>
      </c>
      <c r="F21" s="52">
        <v>0.3805</v>
      </c>
      <c r="G21" s="52">
        <v>0.3805</v>
      </c>
      <c r="H21" s="52">
        <v>0.3805</v>
      </c>
      <c r="I21" s="52">
        <v>0.3755</v>
      </c>
      <c r="J21" s="52">
        <v>0.39789999999999998</v>
      </c>
      <c r="K21" s="52">
        <v>0.39789999999999998</v>
      </c>
      <c r="L21" s="52">
        <v>0.39789999999999998</v>
      </c>
      <c r="M21" s="54">
        <v>0.38919999999999999</v>
      </c>
      <c r="N21" s="54">
        <v>0.38919999999999999</v>
      </c>
      <c r="O21" s="54">
        <v>0.38450000000000001</v>
      </c>
      <c r="P21" s="54">
        <v>0.38450000000000001</v>
      </c>
      <c r="Q21" s="54">
        <v>0.38240000000000002</v>
      </c>
      <c r="R21" s="54">
        <v>0.378</v>
      </c>
      <c r="S21" s="63">
        <v>0.37719999999999998</v>
      </c>
      <c r="T21" s="64">
        <v>0.37719999999999998</v>
      </c>
      <c r="U21" s="65">
        <v>0.37719999999999998</v>
      </c>
      <c r="V21" s="66">
        <v>0.37609999999999999</v>
      </c>
      <c r="W21" s="66">
        <v>0.37609999999999999</v>
      </c>
      <c r="X21" s="67">
        <v>0.37590000000000001</v>
      </c>
      <c r="Y21" s="68">
        <v>0.37569999999999998</v>
      </c>
      <c r="Z21" s="68">
        <v>0.38</v>
      </c>
      <c r="AA21" s="69">
        <v>0.37540000000000001</v>
      </c>
      <c r="AB21" s="60">
        <v>0.37540000000000001</v>
      </c>
      <c r="AC21" s="60">
        <v>0.37540000000000001</v>
      </c>
      <c r="AD21" s="60">
        <v>0.37540000000000001</v>
      </c>
    </row>
    <row r="22" spans="1:30" ht="14.5">
      <c r="A22" s="73">
        <v>1390238</v>
      </c>
      <c r="B22" s="174" t="s">
        <v>48</v>
      </c>
      <c r="C22" s="174"/>
      <c r="D22" s="174"/>
      <c r="E22" s="62" t="s">
        <v>29</v>
      </c>
      <c r="F22" s="52">
        <v>8.4500000000000006E-2</v>
      </c>
      <c r="G22" s="52">
        <v>8.4500000000000006E-2</v>
      </c>
      <c r="H22" s="52">
        <v>8.5000000000000006E-2</v>
      </c>
      <c r="I22" s="52">
        <v>8.6999999999999994E-2</v>
      </c>
      <c r="J22" s="52">
        <v>8.72E-2</v>
      </c>
      <c r="K22" s="52">
        <v>8.72E-2</v>
      </c>
      <c r="L22" s="52">
        <v>8.72E-2</v>
      </c>
      <c r="M22" s="54">
        <v>8.7499999999999994E-2</v>
      </c>
      <c r="N22" s="54">
        <v>8.7599999999999997E-2</v>
      </c>
      <c r="O22" s="54">
        <v>8.77E-2</v>
      </c>
      <c r="P22" s="54">
        <v>8.7800000000000003E-2</v>
      </c>
      <c r="Q22" s="54">
        <v>8.7800000000000003E-2</v>
      </c>
      <c r="R22" s="54">
        <v>8.7800000000000003E-2</v>
      </c>
      <c r="S22" s="63">
        <v>8.7800000000000003E-2</v>
      </c>
      <c r="T22" s="64">
        <v>8.7800000000000003E-2</v>
      </c>
      <c r="U22" s="65">
        <v>8.7800000000000003E-2</v>
      </c>
      <c r="V22" s="66">
        <v>7.6399999999999996E-2</v>
      </c>
      <c r="W22" s="66">
        <v>7.6399999999999996E-2</v>
      </c>
      <c r="X22" s="67">
        <v>7.6399999999999996E-2</v>
      </c>
      <c r="Y22" s="68">
        <v>7.6399999999999996E-2</v>
      </c>
      <c r="Z22" s="68">
        <v>0.08</v>
      </c>
      <c r="AA22" s="69">
        <v>7.9500000000000001E-2</v>
      </c>
      <c r="AB22" s="60">
        <v>7.9500000000000001E-2</v>
      </c>
      <c r="AC22" s="60">
        <v>7.9500000000000001E-2</v>
      </c>
      <c r="AD22" s="60">
        <v>7.9500000000000001E-2</v>
      </c>
    </row>
    <row r="23" spans="1:30" ht="14.5">
      <c r="A23" s="73">
        <v>1390242</v>
      </c>
      <c r="B23" s="174" t="s">
        <v>49</v>
      </c>
      <c r="C23" s="174"/>
      <c r="D23" s="174"/>
      <c r="E23" s="62" t="s">
        <v>31</v>
      </c>
      <c r="F23" s="52">
        <v>1.2055</v>
      </c>
      <c r="G23" s="52">
        <v>1.2050000000000001</v>
      </c>
      <c r="H23" s="52">
        <v>1.2051000000000001</v>
      </c>
      <c r="I23" s="52">
        <v>1.2050000000000001</v>
      </c>
      <c r="J23" s="52">
        <v>1.2050000000000001</v>
      </c>
      <c r="K23" s="52">
        <v>1.2074</v>
      </c>
      <c r="L23" s="52">
        <v>1.2074</v>
      </c>
      <c r="M23" s="54">
        <v>1.21</v>
      </c>
      <c r="N23" s="54">
        <v>1.2150000000000001</v>
      </c>
      <c r="O23" s="54">
        <v>1.2169000000000001</v>
      </c>
      <c r="P23" s="54">
        <v>1.2203999999999999</v>
      </c>
      <c r="Q23" s="54">
        <v>1.2827</v>
      </c>
      <c r="R23" s="54">
        <v>1.2623</v>
      </c>
      <c r="S23" s="63">
        <v>1.2578</v>
      </c>
      <c r="T23" s="64">
        <v>1.2578</v>
      </c>
      <c r="U23" s="65">
        <v>1.2578</v>
      </c>
      <c r="V23" s="66">
        <v>1.2565999999999999</v>
      </c>
      <c r="W23" s="66">
        <v>1.2565999999999999</v>
      </c>
      <c r="X23" s="67">
        <v>1.2561</v>
      </c>
      <c r="Y23" s="68">
        <v>1.2557</v>
      </c>
      <c r="Z23" s="74">
        <v>1.25</v>
      </c>
      <c r="AA23" s="69">
        <v>1.2962</v>
      </c>
      <c r="AB23" s="60">
        <v>1.3811</v>
      </c>
      <c r="AC23" s="60">
        <v>1.3811</v>
      </c>
      <c r="AD23" s="60">
        <v>1.3811</v>
      </c>
    </row>
    <row r="24" spans="1:30" ht="14.5">
      <c r="A24" s="77">
        <v>1500416</v>
      </c>
      <c r="B24" s="179" t="s">
        <v>50</v>
      </c>
      <c r="C24" s="179"/>
      <c r="D24" s="179"/>
      <c r="E24" s="62" t="s">
        <v>51</v>
      </c>
      <c r="F24" s="52">
        <v>5.85</v>
      </c>
      <c r="G24" s="52">
        <v>5.6059999999999999</v>
      </c>
      <c r="H24" s="52">
        <v>5.6059999999999999</v>
      </c>
      <c r="I24" s="52">
        <v>5.6059999999999999</v>
      </c>
      <c r="J24" s="52">
        <v>5.6060999999999996</v>
      </c>
      <c r="K24" s="52">
        <v>5.6814999999999998</v>
      </c>
      <c r="L24" s="52">
        <v>5.548</v>
      </c>
      <c r="M24" s="54">
        <v>5.5121000000000002</v>
      </c>
      <c r="N24" s="54">
        <v>5.41</v>
      </c>
      <c r="O24" s="54">
        <v>5.41</v>
      </c>
      <c r="P24" s="54">
        <v>5.0513000000000003</v>
      </c>
      <c r="Q24" s="54">
        <v>5.36</v>
      </c>
      <c r="R24" s="54">
        <v>5.39</v>
      </c>
      <c r="S24" s="63">
        <v>5.07</v>
      </c>
      <c r="T24" s="64">
        <v>5.04</v>
      </c>
      <c r="U24" s="65">
        <v>5.04</v>
      </c>
      <c r="V24" s="66">
        <v>5.03</v>
      </c>
      <c r="W24" s="71">
        <v>5.03</v>
      </c>
      <c r="X24" s="72">
        <v>4.9512999999999998</v>
      </c>
      <c r="Y24" s="74">
        <v>4.9074</v>
      </c>
      <c r="Z24" s="68">
        <v>5.37</v>
      </c>
      <c r="AA24" s="78">
        <v>5.3019999999999996</v>
      </c>
      <c r="AB24" s="75">
        <v>5.2442000000000002</v>
      </c>
      <c r="AC24" s="76">
        <v>5.2442000000000002</v>
      </c>
      <c r="AD24" s="76">
        <v>5.23</v>
      </c>
    </row>
    <row r="25" spans="1:30" ht="14.5">
      <c r="A25" s="73">
        <v>1500424</v>
      </c>
      <c r="B25" s="174" t="s">
        <v>52</v>
      </c>
      <c r="C25" s="174"/>
      <c r="D25" s="174"/>
      <c r="E25" s="62" t="s">
        <v>51</v>
      </c>
      <c r="F25" s="52">
        <v>5.6230000000000002</v>
      </c>
      <c r="G25" s="52">
        <v>5.5129000000000001</v>
      </c>
      <c r="H25" s="52">
        <v>5.5293999999999999</v>
      </c>
      <c r="I25" s="52">
        <v>5.6</v>
      </c>
      <c r="J25" s="52">
        <v>5.5091999999999999</v>
      </c>
      <c r="K25" s="52">
        <v>5.4865000000000004</v>
      </c>
      <c r="L25" s="52">
        <v>5.46</v>
      </c>
      <c r="M25" s="54">
        <v>5.3967000000000001</v>
      </c>
      <c r="N25" s="54">
        <v>5.3517999999999999</v>
      </c>
      <c r="O25" s="54">
        <v>5.1113999999999997</v>
      </c>
      <c r="P25" s="54">
        <v>4.9413</v>
      </c>
      <c r="Q25" s="54">
        <v>4.99</v>
      </c>
      <c r="R25" s="54">
        <v>4.9466000000000001</v>
      </c>
      <c r="S25" s="63">
        <v>4.97</v>
      </c>
      <c r="T25" s="64">
        <v>4.99</v>
      </c>
      <c r="U25" s="65">
        <v>4.99</v>
      </c>
      <c r="V25" s="66">
        <v>5.09</v>
      </c>
      <c r="W25" s="71">
        <v>5</v>
      </c>
      <c r="X25" s="72">
        <v>4.9139999999999997</v>
      </c>
      <c r="Y25" s="68">
        <v>4.9736000000000002</v>
      </c>
      <c r="Z25" s="68">
        <v>5.04</v>
      </c>
      <c r="AA25" s="69">
        <v>5.0999999999999996</v>
      </c>
      <c r="AB25" s="60">
        <v>5.35</v>
      </c>
      <c r="AC25" s="60">
        <v>5.35</v>
      </c>
      <c r="AD25" s="60">
        <v>5.25</v>
      </c>
    </row>
    <row r="26" spans="1:30" ht="14.5">
      <c r="A26" s="73">
        <v>1500445</v>
      </c>
      <c r="B26" s="79" t="s">
        <v>53</v>
      </c>
      <c r="C26" s="79"/>
      <c r="D26" s="79"/>
      <c r="E26" s="62" t="s">
        <v>51</v>
      </c>
      <c r="F26" s="52">
        <v>6.6322000000000001</v>
      </c>
      <c r="G26" s="52">
        <v>6.6322000000000001</v>
      </c>
      <c r="H26" s="52">
        <v>6.6322000000000001</v>
      </c>
      <c r="I26" s="52">
        <v>6.2831999999999999</v>
      </c>
      <c r="J26" s="52">
        <v>6.0571999999999999</v>
      </c>
      <c r="K26" s="52">
        <v>6.0571999999999999</v>
      </c>
      <c r="L26" s="52">
        <v>5.9713000000000003</v>
      </c>
      <c r="M26" s="54">
        <v>5.7835999999999999</v>
      </c>
      <c r="N26" s="54">
        <v>5.7149999999999999</v>
      </c>
      <c r="O26" s="54">
        <v>5.51</v>
      </c>
      <c r="P26" s="54">
        <v>5.4</v>
      </c>
      <c r="Q26" s="54">
        <v>5.3</v>
      </c>
      <c r="R26" s="54">
        <v>5.16</v>
      </c>
      <c r="S26" s="63">
        <v>5.09</v>
      </c>
      <c r="T26" s="64">
        <v>5.09</v>
      </c>
      <c r="U26" s="65">
        <v>5.09</v>
      </c>
      <c r="V26" s="66">
        <v>5.2141999999999999</v>
      </c>
      <c r="W26" s="71">
        <v>5.2141999999999999</v>
      </c>
      <c r="X26" s="72">
        <v>5.1258999999999997</v>
      </c>
      <c r="Y26" s="74">
        <v>5.0970000000000004</v>
      </c>
      <c r="Z26" s="68">
        <v>5.24</v>
      </c>
      <c r="AA26" s="69">
        <v>5.44</v>
      </c>
      <c r="AB26" s="60">
        <v>5.48</v>
      </c>
      <c r="AC26" s="60">
        <v>5.48</v>
      </c>
      <c r="AD26" s="60">
        <v>5.44</v>
      </c>
    </row>
    <row r="27" spans="1:30" ht="14.5">
      <c r="A27" s="73">
        <v>1390227</v>
      </c>
      <c r="B27" s="174" t="s">
        <v>54</v>
      </c>
      <c r="C27" s="174"/>
      <c r="D27" s="174"/>
      <c r="E27" s="62" t="s">
        <v>51</v>
      </c>
      <c r="F27" s="52">
        <v>28.9</v>
      </c>
      <c r="G27" s="52">
        <v>28.9</v>
      </c>
      <c r="H27" s="52">
        <v>28.9</v>
      </c>
      <c r="I27" s="52">
        <v>28.9</v>
      </c>
      <c r="J27" s="52">
        <v>28.9</v>
      </c>
      <c r="K27" s="52">
        <v>28.936800000000002</v>
      </c>
      <c r="L27" s="52">
        <v>28.936800000000002</v>
      </c>
      <c r="M27" s="54">
        <v>28.936800000000002</v>
      </c>
      <c r="N27" s="54">
        <v>27.48</v>
      </c>
      <c r="O27" s="54">
        <v>27.02</v>
      </c>
      <c r="P27" s="54">
        <v>26.8583</v>
      </c>
      <c r="Q27" s="54">
        <v>26.64</v>
      </c>
      <c r="R27" s="54">
        <v>26.09</v>
      </c>
      <c r="S27" s="63">
        <v>25.2684</v>
      </c>
      <c r="T27" s="64">
        <v>25.616499999999998</v>
      </c>
      <c r="U27" s="65">
        <v>25.616499999999998</v>
      </c>
      <c r="V27" s="66">
        <v>24.815899999999999</v>
      </c>
      <c r="W27" s="71">
        <v>24.815899999999999</v>
      </c>
      <c r="X27" s="72">
        <v>23.927800000000001</v>
      </c>
      <c r="Y27" s="74">
        <v>22.512</v>
      </c>
      <c r="Z27" s="74">
        <v>22.19</v>
      </c>
      <c r="AA27" s="69">
        <v>25.460999999999999</v>
      </c>
      <c r="AB27" s="60">
        <v>27.31</v>
      </c>
      <c r="AC27" s="60">
        <v>27.31</v>
      </c>
      <c r="AD27" s="60">
        <v>29.12</v>
      </c>
    </row>
    <row r="28" spans="1:30" ht="14.5">
      <c r="A28" s="77">
        <v>1500437</v>
      </c>
      <c r="B28" s="179" t="s">
        <v>55</v>
      </c>
      <c r="C28" s="179"/>
      <c r="D28" s="179"/>
      <c r="E28" s="62" t="s">
        <v>51</v>
      </c>
      <c r="F28" s="52">
        <v>5.74</v>
      </c>
      <c r="G28" s="52">
        <v>5.6673</v>
      </c>
      <c r="H28" s="52">
        <v>5.66</v>
      </c>
      <c r="I28" s="52">
        <v>5.6673</v>
      </c>
      <c r="J28" s="52">
        <v>5.5960999999999999</v>
      </c>
      <c r="K28" s="52">
        <v>5.5960999999999999</v>
      </c>
      <c r="L28" s="52">
        <v>5.6576000000000004</v>
      </c>
      <c r="M28" s="54">
        <v>5.3841000000000001</v>
      </c>
      <c r="N28" s="54">
        <v>5.2854000000000001</v>
      </c>
      <c r="O28" s="54">
        <v>5.09</v>
      </c>
      <c r="P28" s="54">
        <v>4.9055999999999997</v>
      </c>
      <c r="Q28" s="54">
        <v>4.88</v>
      </c>
      <c r="R28" s="54">
        <v>4.87</v>
      </c>
      <c r="S28" s="63">
        <v>4.9820000000000002</v>
      </c>
      <c r="T28" s="64">
        <v>4.92</v>
      </c>
      <c r="U28" s="65">
        <v>4.92</v>
      </c>
      <c r="V28" s="66">
        <v>5.09</v>
      </c>
      <c r="W28" s="71">
        <v>5</v>
      </c>
      <c r="X28" s="72">
        <v>4.9413</v>
      </c>
      <c r="Y28" s="68">
        <v>5.5808999999999997</v>
      </c>
      <c r="Z28" s="68">
        <v>5.65</v>
      </c>
      <c r="AA28" s="78">
        <v>5.5452000000000004</v>
      </c>
      <c r="AB28" s="75">
        <v>5.36</v>
      </c>
      <c r="AC28" s="76">
        <v>5.36</v>
      </c>
      <c r="AD28" s="76">
        <v>5.24</v>
      </c>
    </row>
    <row r="29" spans="1:30" ht="14.5">
      <c r="A29" s="73">
        <v>1500440</v>
      </c>
      <c r="B29" s="174" t="s">
        <v>56</v>
      </c>
      <c r="C29" s="174"/>
      <c r="D29" s="174"/>
      <c r="E29" s="62" t="s">
        <v>29</v>
      </c>
      <c r="F29" s="52">
        <v>1.056</v>
      </c>
      <c r="G29" s="52">
        <v>1.0562</v>
      </c>
      <c r="H29" s="52">
        <v>0.93479999999999996</v>
      </c>
      <c r="I29" s="52">
        <v>0.89100000000000001</v>
      </c>
      <c r="J29" s="52">
        <v>0.89100000000000001</v>
      </c>
      <c r="K29" s="52">
        <v>0.91300000000000003</v>
      </c>
      <c r="L29" s="52">
        <v>0.90159999999999996</v>
      </c>
      <c r="M29" s="54">
        <v>0.91</v>
      </c>
      <c r="N29" s="54">
        <v>0.89239999999999997</v>
      </c>
      <c r="O29" s="54">
        <v>0.89239999999999997</v>
      </c>
      <c r="P29" s="54">
        <v>0.88449999999999995</v>
      </c>
      <c r="Q29" s="54">
        <v>0.88049999999999995</v>
      </c>
      <c r="R29" s="54">
        <v>0.87990000000000002</v>
      </c>
      <c r="S29" s="63">
        <v>0.879</v>
      </c>
      <c r="T29" s="64">
        <v>0.879</v>
      </c>
      <c r="U29" s="65">
        <v>0.879</v>
      </c>
      <c r="V29" s="66">
        <v>0.87890000000000001</v>
      </c>
      <c r="W29" s="66">
        <v>0.87890000000000001</v>
      </c>
      <c r="X29" s="67">
        <v>0.87880000000000003</v>
      </c>
      <c r="Y29" s="68">
        <v>0.87860000000000005</v>
      </c>
      <c r="Z29" s="68">
        <v>0.88</v>
      </c>
      <c r="AA29" s="69">
        <v>0.87860000000000005</v>
      </c>
      <c r="AB29" s="60">
        <v>0.87860000000000005</v>
      </c>
      <c r="AC29" s="60">
        <v>0.87860000000000005</v>
      </c>
      <c r="AD29" s="60">
        <v>0.87860000000000005</v>
      </c>
    </row>
    <row r="30" spans="1:30" ht="14.5">
      <c r="A30" s="73">
        <v>1500717</v>
      </c>
      <c r="B30" s="174" t="s">
        <v>57</v>
      </c>
      <c r="C30" s="174"/>
      <c r="D30" s="174"/>
      <c r="E30" s="62" t="s">
        <v>29</v>
      </c>
      <c r="F30" s="52">
        <v>3.7097000000000002</v>
      </c>
      <c r="G30" s="52">
        <v>3.6295999999999999</v>
      </c>
      <c r="H30" s="52">
        <v>3.6025</v>
      </c>
      <c r="I30" s="52">
        <v>3.6</v>
      </c>
      <c r="J30" s="52">
        <v>3.59</v>
      </c>
      <c r="K30" s="52">
        <v>3.5445000000000002</v>
      </c>
      <c r="L30" s="52">
        <v>3.512</v>
      </c>
      <c r="M30" s="54">
        <v>3.5087999999999999</v>
      </c>
      <c r="N30" s="54">
        <v>3.5</v>
      </c>
      <c r="O30" s="54">
        <v>3.5036999999999998</v>
      </c>
      <c r="P30" s="54">
        <v>3.5</v>
      </c>
      <c r="Q30" s="54">
        <v>3.5028000000000001</v>
      </c>
      <c r="R30" s="54">
        <v>3.5</v>
      </c>
      <c r="S30" s="63">
        <v>3.5024000000000002</v>
      </c>
      <c r="T30" s="64">
        <v>3.5024000000000002</v>
      </c>
      <c r="U30" s="65">
        <v>3.5024000000000002</v>
      </c>
      <c r="V30" s="66">
        <v>3.5023</v>
      </c>
      <c r="W30" s="66">
        <v>3.5023</v>
      </c>
      <c r="X30" s="67">
        <v>3.5022000000000002</v>
      </c>
      <c r="Y30" s="68">
        <v>3.5022000000000002</v>
      </c>
      <c r="Z30" s="68">
        <v>3.5</v>
      </c>
      <c r="AA30" s="69">
        <v>3.5644999999999998</v>
      </c>
      <c r="AB30" s="60">
        <v>3.5644999999999998</v>
      </c>
      <c r="AC30" s="60">
        <v>3.5644999999999998</v>
      </c>
      <c r="AD30" s="60">
        <v>3.5644999999999998</v>
      </c>
    </row>
    <row r="31" spans="1:30" ht="14.5">
      <c r="A31" s="73">
        <v>1550042</v>
      </c>
      <c r="B31" s="174" t="s">
        <v>58</v>
      </c>
      <c r="C31" s="174"/>
      <c r="D31" s="174"/>
      <c r="E31" s="62" t="s">
        <v>51</v>
      </c>
      <c r="F31" s="52">
        <v>16.059999999999999</v>
      </c>
      <c r="G31" s="52">
        <v>16.017499999999998</v>
      </c>
      <c r="H31" s="52">
        <v>15.95</v>
      </c>
      <c r="I31" s="52">
        <v>15.8729</v>
      </c>
      <c r="J31" s="52">
        <v>15.85</v>
      </c>
      <c r="K31" s="52">
        <v>15.83</v>
      </c>
      <c r="L31" s="52">
        <v>15.855399999999999</v>
      </c>
      <c r="M31" s="54">
        <v>16.129799999999999</v>
      </c>
      <c r="N31" s="54">
        <v>16.3</v>
      </c>
      <c r="O31" s="54">
        <v>16.3</v>
      </c>
      <c r="P31" s="54">
        <v>16.100000000000001</v>
      </c>
      <c r="Q31" s="54">
        <v>16.100000000000001</v>
      </c>
      <c r="R31" s="54">
        <v>14.76</v>
      </c>
      <c r="S31" s="63">
        <v>14.76</v>
      </c>
      <c r="T31" s="64">
        <v>14.76</v>
      </c>
      <c r="U31" s="65">
        <v>14.76</v>
      </c>
      <c r="V31" s="66">
        <v>14.76</v>
      </c>
      <c r="W31" s="66">
        <v>14.76</v>
      </c>
      <c r="X31" s="67">
        <v>14.76</v>
      </c>
      <c r="Y31" s="68">
        <v>14.76</v>
      </c>
      <c r="Z31" s="68">
        <v>14.76</v>
      </c>
      <c r="AA31" s="69">
        <v>15.2989</v>
      </c>
      <c r="AB31" s="60">
        <v>15.5182</v>
      </c>
      <c r="AC31" s="60">
        <v>15.5182</v>
      </c>
      <c r="AD31" s="60">
        <v>15.5182</v>
      </c>
    </row>
    <row r="32" spans="1:30" ht="15" thickBot="1">
      <c r="A32" s="80">
        <v>1690011</v>
      </c>
      <c r="B32" s="180" t="s">
        <v>59</v>
      </c>
      <c r="C32" s="180"/>
      <c r="D32" s="180"/>
      <c r="E32" s="81" t="s">
        <v>31</v>
      </c>
      <c r="F32" s="82">
        <v>0.55000000000000004</v>
      </c>
      <c r="G32" s="82">
        <v>0.56069999999999998</v>
      </c>
      <c r="H32" s="82">
        <v>0.56689999999999996</v>
      </c>
      <c r="I32" s="82">
        <v>0.56599999999999995</v>
      </c>
      <c r="J32" s="82">
        <v>0.57199999999999995</v>
      </c>
      <c r="K32" s="82">
        <v>0.55649999999999999</v>
      </c>
      <c r="L32" s="52">
        <v>0.54269999999999996</v>
      </c>
      <c r="M32" s="83">
        <v>0.53069999999999995</v>
      </c>
      <c r="N32" s="54">
        <v>0.52790000000000004</v>
      </c>
      <c r="O32" s="54">
        <v>0.51449999999999996</v>
      </c>
      <c r="P32" s="54">
        <v>0.50139999999999996</v>
      </c>
      <c r="Q32" s="54">
        <v>0.4985</v>
      </c>
      <c r="R32" s="54">
        <v>0.50919999999999999</v>
      </c>
      <c r="S32" s="84">
        <v>0.51459999999999995</v>
      </c>
      <c r="T32" s="85">
        <v>0.51459999999999995</v>
      </c>
      <c r="U32" s="86">
        <v>0.51459999999999995</v>
      </c>
      <c r="V32" s="87">
        <v>0.52339999999999998</v>
      </c>
      <c r="W32" s="87">
        <v>0.52339999999999998</v>
      </c>
      <c r="X32" s="88">
        <v>0.52549999999999997</v>
      </c>
      <c r="Y32" s="89">
        <v>0.52610000000000001</v>
      </c>
      <c r="Z32" s="90">
        <v>0.52</v>
      </c>
      <c r="AA32" s="69">
        <v>0.52669999999999995</v>
      </c>
      <c r="AB32" s="60">
        <v>0.52690000000000003</v>
      </c>
      <c r="AC32" s="60">
        <v>0.52690000000000003</v>
      </c>
      <c r="AD32" s="60">
        <v>0.52690000000000003</v>
      </c>
    </row>
    <row r="33" spans="1:30" ht="15" thickBot="1">
      <c r="A33" s="91"/>
      <c r="B33" s="91"/>
      <c r="C33" s="91"/>
      <c r="D33" s="91"/>
      <c r="F33" s="92">
        <v>102.04</v>
      </c>
      <c r="G33" s="93">
        <v>100.63</v>
      </c>
      <c r="H33" s="93">
        <v>100.48</v>
      </c>
      <c r="I33" s="93">
        <v>100.18</v>
      </c>
      <c r="J33" s="94">
        <v>98.63</v>
      </c>
      <c r="K33" s="95">
        <v>97.43</v>
      </c>
      <c r="L33" s="96">
        <v>95.77</v>
      </c>
      <c r="M33" s="97">
        <v>95.54</v>
      </c>
      <c r="N33" s="97">
        <v>93.36</v>
      </c>
      <c r="O33" s="98">
        <f>SUM(O4:O32)</f>
        <v>91.992299999999986</v>
      </c>
      <c r="P33" s="99">
        <v>90.66</v>
      </c>
      <c r="Q33" s="100">
        <v>90.57</v>
      </c>
      <c r="R33" s="100">
        <v>88.31</v>
      </c>
      <c r="S33" s="100">
        <v>87.23</v>
      </c>
      <c r="T33" s="100">
        <v>87.51</v>
      </c>
      <c r="U33" s="101">
        <v>87.51</v>
      </c>
      <c r="V33" s="100">
        <v>86.94</v>
      </c>
      <c r="W33" s="100">
        <v>86.76</v>
      </c>
      <c r="X33" s="100">
        <v>86.41</v>
      </c>
      <c r="Y33" s="101">
        <v>85.51</v>
      </c>
      <c r="Z33" s="101">
        <v>85.69</v>
      </c>
      <c r="AA33" s="100">
        <v>89.98</v>
      </c>
      <c r="AB33" s="102">
        <v>92.21</v>
      </c>
      <c r="AC33" s="102">
        <v>92.21</v>
      </c>
      <c r="AD33" s="102">
        <v>93.74</v>
      </c>
    </row>
    <row r="34" spans="1:30" ht="14.5">
      <c r="A34" s="91"/>
      <c r="B34" s="91"/>
      <c r="C34" s="91"/>
      <c r="D34" s="91"/>
      <c r="K34" s="103"/>
    </row>
  </sheetData>
  <mergeCells count="29">
    <mergeCell ref="B28:D28"/>
    <mergeCell ref="B29:D29"/>
    <mergeCell ref="B30:D30"/>
    <mergeCell ref="B31:D31"/>
    <mergeCell ref="B32:D32"/>
    <mergeCell ref="B27:D27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B2:C2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showGridLines="0" zoomScale="55" zoomScaleNormal="55" zoomScaleSheetLayoutView="70" workbookViewId="0">
      <pane ySplit="5" topLeftCell="A6" activePane="bottomLeft" state="frozen"/>
      <selection pane="bottomLeft" sqref="A1:K3"/>
    </sheetView>
  </sheetViews>
  <sheetFormatPr defaultRowHeight="14.5"/>
  <cols>
    <col min="1" max="1" width="18.58203125" style="124" customWidth="1"/>
    <col min="2" max="2" width="18.08203125" style="125" bestFit="1" customWidth="1"/>
    <col min="3" max="3" width="14.58203125" style="126" bestFit="1" customWidth="1"/>
    <col min="4" max="4" width="36.58203125" style="125" customWidth="1"/>
    <col min="5" max="5" width="35.08203125" style="127" customWidth="1"/>
    <col min="6" max="6" width="43.6640625" style="126" customWidth="1"/>
    <col min="7" max="7" width="23.1640625" style="125" bestFit="1" customWidth="1"/>
    <col min="8" max="8" width="26.1640625" style="125" bestFit="1" customWidth="1"/>
    <col min="9" max="9" width="15.1640625" style="128" bestFit="1" customWidth="1"/>
    <col min="10" max="10" width="26.6640625" style="128" bestFit="1" customWidth="1"/>
    <col min="11" max="11" width="15.58203125" style="128" bestFit="1" customWidth="1"/>
    <col min="12" max="12" width="30.6640625" style="127" customWidth="1"/>
    <col min="13" max="254" width="8.83203125" style="105"/>
    <col min="255" max="255" width="4.6640625" style="105" customWidth="1"/>
    <col min="256" max="256" width="17.9140625" style="105" customWidth="1"/>
    <col min="257" max="257" width="24.4140625" style="105" customWidth="1"/>
    <col min="258" max="259" width="23" style="105" customWidth="1"/>
    <col min="260" max="260" width="43.6640625" style="105" customWidth="1"/>
    <col min="261" max="261" width="20.4140625" style="105" bestFit="1" customWidth="1"/>
    <col min="262" max="262" width="30.58203125" style="105" customWidth="1"/>
    <col min="263" max="263" width="41.1640625" style="105" customWidth="1"/>
    <col min="264" max="264" width="19.1640625" style="105" customWidth="1"/>
    <col min="265" max="265" width="12.9140625" style="105" customWidth="1"/>
    <col min="266" max="266" width="12.1640625" style="105" customWidth="1"/>
    <col min="267" max="267" width="18.4140625" style="105" customWidth="1"/>
    <col min="268" max="510" width="8.83203125" style="105"/>
    <col min="511" max="511" width="4.6640625" style="105" customWidth="1"/>
    <col min="512" max="512" width="17.9140625" style="105" customWidth="1"/>
    <col min="513" max="513" width="24.4140625" style="105" customWidth="1"/>
    <col min="514" max="515" width="23" style="105" customWidth="1"/>
    <col min="516" max="516" width="43.6640625" style="105" customWidth="1"/>
    <col min="517" max="517" width="20.4140625" style="105" bestFit="1" customWidth="1"/>
    <col min="518" max="518" width="30.58203125" style="105" customWidth="1"/>
    <col min="519" max="519" width="41.1640625" style="105" customWidth="1"/>
    <col min="520" max="520" width="19.1640625" style="105" customWidth="1"/>
    <col min="521" max="521" width="12.9140625" style="105" customWidth="1"/>
    <col min="522" max="522" width="12.1640625" style="105" customWidth="1"/>
    <col min="523" max="523" width="18.4140625" style="105" customWidth="1"/>
    <col min="524" max="766" width="8.83203125" style="105"/>
    <col min="767" max="767" width="4.6640625" style="105" customWidth="1"/>
    <col min="768" max="768" width="17.9140625" style="105" customWidth="1"/>
    <col min="769" max="769" width="24.4140625" style="105" customWidth="1"/>
    <col min="770" max="771" width="23" style="105" customWidth="1"/>
    <col min="772" max="772" width="43.6640625" style="105" customWidth="1"/>
    <col min="773" max="773" width="20.4140625" style="105" bestFit="1" customWidth="1"/>
    <col min="774" max="774" width="30.58203125" style="105" customWidth="1"/>
    <col min="775" max="775" width="41.1640625" style="105" customWidth="1"/>
    <col min="776" max="776" width="19.1640625" style="105" customWidth="1"/>
    <col min="777" max="777" width="12.9140625" style="105" customWidth="1"/>
    <col min="778" max="778" width="12.1640625" style="105" customWidth="1"/>
    <col min="779" max="779" width="18.4140625" style="105" customWidth="1"/>
    <col min="780" max="1022" width="8.83203125" style="105"/>
    <col min="1023" max="1023" width="4.6640625" style="105" customWidth="1"/>
    <col min="1024" max="1024" width="17.9140625" style="105" customWidth="1"/>
    <col min="1025" max="1025" width="24.4140625" style="105" customWidth="1"/>
    <col min="1026" max="1027" width="23" style="105" customWidth="1"/>
    <col min="1028" max="1028" width="43.6640625" style="105" customWidth="1"/>
    <col min="1029" max="1029" width="20.4140625" style="105" bestFit="1" customWidth="1"/>
    <col min="1030" max="1030" width="30.58203125" style="105" customWidth="1"/>
    <col min="1031" max="1031" width="41.1640625" style="105" customWidth="1"/>
    <col min="1032" max="1032" width="19.1640625" style="105" customWidth="1"/>
    <col min="1033" max="1033" width="12.9140625" style="105" customWidth="1"/>
    <col min="1034" max="1034" width="12.1640625" style="105" customWidth="1"/>
    <col min="1035" max="1035" width="18.4140625" style="105" customWidth="1"/>
    <col min="1036" max="1278" width="8.83203125" style="105"/>
    <col min="1279" max="1279" width="4.6640625" style="105" customWidth="1"/>
    <col min="1280" max="1280" width="17.9140625" style="105" customWidth="1"/>
    <col min="1281" max="1281" width="24.4140625" style="105" customWidth="1"/>
    <col min="1282" max="1283" width="23" style="105" customWidth="1"/>
    <col min="1284" max="1284" width="43.6640625" style="105" customWidth="1"/>
    <col min="1285" max="1285" width="20.4140625" style="105" bestFit="1" customWidth="1"/>
    <col min="1286" max="1286" width="30.58203125" style="105" customWidth="1"/>
    <col min="1287" max="1287" width="41.1640625" style="105" customWidth="1"/>
    <col min="1288" max="1288" width="19.1640625" style="105" customWidth="1"/>
    <col min="1289" max="1289" width="12.9140625" style="105" customWidth="1"/>
    <col min="1290" max="1290" width="12.1640625" style="105" customWidth="1"/>
    <col min="1291" max="1291" width="18.4140625" style="105" customWidth="1"/>
    <col min="1292" max="1534" width="8.83203125" style="105"/>
    <col min="1535" max="1535" width="4.6640625" style="105" customWidth="1"/>
    <col min="1536" max="1536" width="17.9140625" style="105" customWidth="1"/>
    <col min="1537" max="1537" width="24.4140625" style="105" customWidth="1"/>
    <col min="1538" max="1539" width="23" style="105" customWidth="1"/>
    <col min="1540" max="1540" width="43.6640625" style="105" customWidth="1"/>
    <col min="1541" max="1541" width="20.4140625" style="105" bestFit="1" customWidth="1"/>
    <col min="1542" max="1542" width="30.58203125" style="105" customWidth="1"/>
    <col min="1543" max="1543" width="41.1640625" style="105" customWidth="1"/>
    <col min="1544" max="1544" width="19.1640625" style="105" customWidth="1"/>
    <col min="1545" max="1545" width="12.9140625" style="105" customWidth="1"/>
    <col min="1546" max="1546" width="12.1640625" style="105" customWidth="1"/>
    <col min="1547" max="1547" width="18.4140625" style="105" customWidth="1"/>
    <col min="1548" max="1790" width="8.83203125" style="105"/>
    <col min="1791" max="1791" width="4.6640625" style="105" customWidth="1"/>
    <col min="1792" max="1792" width="17.9140625" style="105" customWidth="1"/>
    <col min="1793" max="1793" width="24.4140625" style="105" customWidth="1"/>
    <col min="1794" max="1795" width="23" style="105" customWidth="1"/>
    <col min="1796" max="1796" width="43.6640625" style="105" customWidth="1"/>
    <col min="1797" max="1797" width="20.4140625" style="105" bestFit="1" customWidth="1"/>
    <col min="1798" max="1798" width="30.58203125" style="105" customWidth="1"/>
    <col min="1799" max="1799" width="41.1640625" style="105" customWidth="1"/>
    <col min="1800" max="1800" width="19.1640625" style="105" customWidth="1"/>
    <col min="1801" max="1801" width="12.9140625" style="105" customWidth="1"/>
    <col min="1802" max="1802" width="12.1640625" style="105" customWidth="1"/>
    <col min="1803" max="1803" width="18.4140625" style="105" customWidth="1"/>
    <col min="1804" max="2046" width="8.83203125" style="105"/>
    <col min="2047" max="2047" width="4.6640625" style="105" customWidth="1"/>
    <col min="2048" max="2048" width="17.9140625" style="105" customWidth="1"/>
    <col min="2049" max="2049" width="24.4140625" style="105" customWidth="1"/>
    <col min="2050" max="2051" width="23" style="105" customWidth="1"/>
    <col min="2052" max="2052" width="43.6640625" style="105" customWidth="1"/>
    <col min="2053" max="2053" width="20.4140625" style="105" bestFit="1" customWidth="1"/>
    <col min="2054" max="2054" width="30.58203125" style="105" customWidth="1"/>
    <col min="2055" max="2055" width="41.1640625" style="105" customWidth="1"/>
    <col min="2056" max="2056" width="19.1640625" style="105" customWidth="1"/>
    <col min="2057" max="2057" width="12.9140625" style="105" customWidth="1"/>
    <col min="2058" max="2058" width="12.1640625" style="105" customWidth="1"/>
    <col min="2059" max="2059" width="18.4140625" style="105" customWidth="1"/>
    <col min="2060" max="2302" width="8.83203125" style="105"/>
    <col min="2303" max="2303" width="4.6640625" style="105" customWidth="1"/>
    <col min="2304" max="2304" width="17.9140625" style="105" customWidth="1"/>
    <col min="2305" max="2305" width="24.4140625" style="105" customWidth="1"/>
    <col min="2306" max="2307" width="23" style="105" customWidth="1"/>
    <col min="2308" max="2308" width="43.6640625" style="105" customWidth="1"/>
    <col min="2309" max="2309" width="20.4140625" style="105" bestFit="1" customWidth="1"/>
    <col min="2310" max="2310" width="30.58203125" style="105" customWidth="1"/>
    <col min="2311" max="2311" width="41.1640625" style="105" customWidth="1"/>
    <col min="2312" max="2312" width="19.1640625" style="105" customWidth="1"/>
    <col min="2313" max="2313" width="12.9140625" style="105" customWidth="1"/>
    <col min="2314" max="2314" width="12.1640625" style="105" customWidth="1"/>
    <col min="2315" max="2315" width="18.4140625" style="105" customWidth="1"/>
    <col min="2316" max="2558" width="8.83203125" style="105"/>
    <col min="2559" max="2559" width="4.6640625" style="105" customWidth="1"/>
    <col min="2560" max="2560" width="17.9140625" style="105" customWidth="1"/>
    <col min="2561" max="2561" width="24.4140625" style="105" customWidth="1"/>
    <col min="2562" max="2563" width="23" style="105" customWidth="1"/>
    <col min="2564" max="2564" width="43.6640625" style="105" customWidth="1"/>
    <col min="2565" max="2565" width="20.4140625" style="105" bestFit="1" customWidth="1"/>
    <col min="2566" max="2566" width="30.58203125" style="105" customWidth="1"/>
    <col min="2567" max="2567" width="41.1640625" style="105" customWidth="1"/>
    <col min="2568" max="2568" width="19.1640625" style="105" customWidth="1"/>
    <col min="2569" max="2569" width="12.9140625" style="105" customWidth="1"/>
    <col min="2570" max="2570" width="12.1640625" style="105" customWidth="1"/>
    <col min="2571" max="2571" width="18.4140625" style="105" customWidth="1"/>
    <col min="2572" max="2814" width="8.83203125" style="105"/>
    <col min="2815" max="2815" width="4.6640625" style="105" customWidth="1"/>
    <col min="2816" max="2816" width="17.9140625" style="105" customWidth="1"/>
    <col min="2817" max="2817" width="24.4140625" style="105" customWidth="1"/>
    <col min="2818" max="2819" width="23" style="105" customWidth="1"/>
    <col min="2820" max="2820" width="43.6640625" style="105" customWidth="1"/>
    <col min="2821" max="2821" width="20.4140625" style="105" bestFit="1" customWidth="1"/>
    <col min="2822" max="2822" width="30.58203125" style="105" customWidth="1"/>
    <col min="2823" max="2823" width="41.1640625" style="105" customWidth="1"/>
    <col min="2824" max="2824" width="19.1640625" style="105" customWidth="1"/>
    <col min="2825" max="2825" width="12.9140625" style="105" customWidth="1"/>
    <col min="2826" max="2826" width="12.1640625" style="105" customWidth="1"/>
    <col min="2827" max="2827" width="18.4140625" style="105" customWidth="1"/>
    <col min="2828" max="3070" width="8.83203125" style="105"/>
    <col min="3071" max="3071" width="4.6640625" style="105" customWidth="1"/>
    <col min="3072" max="3072" width="17.9140625" style="105" customWidth="1"/>
    <col min="3073" max="3073" width="24.4140625" style="105" customWidth="1"/>
    <col min="3074" max="3075" width="23" style="105" customWidth="1"/>
    <col min="3076" max="3076" width="43.6640625" style="105" customWidth="1"/>
    <col min="3077" max="3077" width="20.4140625" style="105" bestFit="1" customWidth="1"/>
    <col min="3078" max="3078" width="30.58203125" style="105" customWidth="1"/>
    <col min="3079" max="3079" width="41.1640625" style="105" customWidth="1"/>
    <col min="3080" max="3080" width="19.1640625" style="105" customWidth="1"/>
    <col min="3081" max="3081" width="12.9140625" style="105" customWidth="1"/>
    <col min="3082" max="3082" width="12.1640625" style="105" customWidth="1"/>
    <col min="3083" max="3083" width="18.4140625" style="105" customWidth="1"/>
    <col min="3084" max="3326" width="8.83203125" style="105"/>
    <col min="3327" max="3327" width="4.6640625" style="105" customWidth="1"/>
    <col min="3328" max="3328" width="17.9140625" style="105" customWidth="1"/>
    <col min="3329" max="3329" width="24.4140625" style="105" customWidth="1"/>
    <col min="3330" max="3331" width="23" style="105" customWidth="1"/>
    <col min="3332" max="3332" width="43.6640625" style="105" customWidth="1"/>
    <col min="3333" max="3333" width="20.4140625" style="105" bestFit="1" customWidth="1"/>
    <col min="3334" max="3334" width="30.58203125" style="105" customWidth="1"/>
    <col min="3335" max="3335" width="41.1640625" style="105" customWidth="1"/>
    <col min="3336" max="3336" width="19.1640625" style="105" customWidth="1"/>
    <col min="3337" max="3337" width="12.9140625" style="105" customWidth="1"/>
    <col min="3338" max="3338" width="12.1640625" style="105" customWidth="1"/>
    <col min="3339" max="3339" width="18.4140625" style="105" customWidth="1"/>
    <col min="3340" max="3582" width="8.83203125" style="105"/>
    <col min="3583" max="3583" width="4.6640625" style="105" customWidth="1"/>
    <col min="3584" max="3584" width="17.9140625" style="105" customWidth="1"/>
    <col min="3585" max="3585" width="24.4140625" style="105" customWidth="1"/>
    <col min="3586" max="3587" width="23" style="105" customWidth="1"/>
    <col min="3588" max="3588" width="43.6640625" style="105" customWidth="1"/>
    <col min="3589" max="3589" width="20.4140625" style="105" bestFit="1" customWidth="1"/>
    <col min="3590" max="3590" width="30.58203125" style="105" customWidth="1"/>
    <col min="3591" max="3591" width="41.1640625" style="105" customWidth="1"/>
    <col min="3592" max="3592" width="19.1640625" style="105" customWidth="1"/>
    <col min="3593" max="3593" width="12.9140625" style="105" customWidth="1"/>
    <col min="3594" max="3594" width="12.1640625" style="105" customWidth="1"/>
    <col min="3595" max="3595" width="18.4140625" style="105" customWidth="1"/>
    <col min="3596" max="3838" width="8.83203125" style="105"/>
    <col min="3839" max="3839" width="4.6640625" style="105" customWidth="1"/>
    <col min="3840" max="3840" width="17.9140625" style="105" customWidth="1"/>
    <col min="3841" max="3841" width="24.4140625" style="105" customWidth="1"/>
    <col min="3842" max="3843" width="23" style="105" customWidth="1"/>
    <col min="3844" max="3844" width="43.6640625" style="105" customWidth="1"/>
    <col min="3845" max="3845" width="20.4140625" style="105" bestFit="1" customWidth="1"/>
    <col min="3846" max="3846" width="30.58203125" style="105" customWidth="1"/>
    <col min="3847" max="3847" width="41.1640625" style="105" customWidth="1"/>
    <col min="3848" max="3848" width="19.1640625" style="105" customWidth="1"/>
    <col min="3849" max="3849" width="12.9140625" style="105" customWidth="1"/>
    <col min="3850" max="3850" width="12.1640625" style="105" customWidth="1"/>
    <col min="3851" max="3851" width="18.4140625" style="105" customWidth="1"/>
    <col min="3852" max="4094" width="8.83203125" style="105"/>
    <col min="4095" max="4095" width="4.6640625" style="105" customWidth="1"/>
    <col min="4096" max="4096" width="17.9140625" style="105" customWidth="1"/>
    <col min="4097" max="4097" width="24.4140625" style="105" customWidth="1"/>
    <col min="4098" max="4099" width="23" style="105" customWidth="1"/>
    <col min="4100" max="4100" width="43.6640625" style="105" customWidth="1"/>
    <col min="4101" max="4101" width="20.4140625" style="105" bestFit="1" customWidth="1"/>
    <col min="4102" max="4102" width="30.58203125" style="105" customWidth="1"/>
    <col min="4103" max="4103" width="41.1640625" style="105" customWidth="1"/>
    <col min="4104" max="4104" width="19.1640625" style="105" customWidth="1"/>
    <col min="4105" max="4105" width="12.9140625" style="105" customWidth="1"/>
    <col min="4106" max="4106" width="12.1640625" style="105" customWidth="1"/>
    <col min="4107" max="4107" width="18.4140625" style="105" customWidth="1"/>
    <col min="4108" max="4350" width="8.83203125" style="105"/>
    <col min="4351" max="4351" width="4.6640625" style="105" customWidth="1"/>
    <col min="4352" max="4352" width="17.9140625" style="105" customWidth="1"/>
    <col min="4353" max="4353" width="24.4140625" style="105" customWidth="1"/>
    <col min="4354" max="4355" width="23" style="105" customWidth="1"/>
    <col min="4356" max="4356" width="43.6640625" style="105" customWidth="1"/>
    <col min="4357" max="4357" width="20.4140625" style="105" bestFit="1" customWidth="1"/>
    <col min="4358" max="4358" width="30.58203125" style="105" customWidth="1"/>
    <col min="4359" max="4359" width="41.1640625" style="105" customWidth="1"/>
    <col min="4360" max="4360" width="19.1640625" style="105" customWidth="1"/>
    <col min="4361" max="4361" width="12.9140625" style="105" customWidth="1"/>
    <col min="4362" max="4362" width="12.1640625" style="105" customWidth="1"/>
    <col min="4363" max="4363" width="18.4140625" style="105" customWidth="1"/>
    <col min="4364" max="4606" width="8.83203125" style="105"/>
    <col min="4607" max="4607" width="4.6640625" style="105" customWidth="1"/>
    <col min="4608" max="4608" width="17.9140625" style="105" customWidth="1"/>
    <col min="4609" max="4609" width="24.4140625" style="105" customWidth="1"/>
    <col min="4610" max="4611" width="23" style="105" customWidth="1"/>
    <col min="4612" max="4612" width="43.6640625" style="105" customWidth="1"/>
    <col min="4613" max="4613" width="20.4140625" style="105" bestFit="1" customWidth="1"/>
    <col min="4614" max="4614" width="30.58203125" style="105" customWidth="1"/>
    <col min="4615" max="4615" width="41.1640625" style="105" customWidth="1"/>
    <col min="4616" max="4616" width="19.1640625" style="105" customWidth="1"/>
    <col min="4617" max="4617" width="12.9140625" style="105" customWidth="1"/>
    <col min="4618" max="4618" width="12.1640625" style="105" customWidth="1"/>
    <col min="4619" max="4619" width="18.4140625" style="105" customWidth="1"/>
    <col min="4620" max="4862" width="8.83203125" style="105"/>
    <col min="4863" max="4863" width="4.6640625" style="105" customWidth="1"/>
    <col min="4864" max="4864" width="17.9140625" style="105" customWidth="1"/>
    <col min="4865" max="4865" width="24.4140625" style="105" customWidth="1"/>
    <col min="4866" max="4867" width="23" style="105" customWidth="1"/>
    <col min="4868" max="4868" width="43.6640625" style="105" customWidth="1"/>
    <col min="4869" max="4869" width="20.4140625" style="105" bestFit="1" customWidth="1"/>
    <col min="4870" max="4870" width="30.58203125" style="105" customWidth="1"/>
    <col min="4871" max="4871" width="41.1640625" style="105" customWidth="1"/>
    <col min="4872" max="4872" width="19.1640625" style="105" customWidth="1"/>
    <col min="4873" max="4873" width="12.9140625" style="105" customWidth="1"/>
    <col min="4874" max="4874" width="12.1640625" style="105" customWidth="1"/>
    <col min="4875" max="4875" width="18.4140625" style="105" customWidth="1"/>
    <col min="4876" max="5118" width="8.83203125" style="105"/>
    <col min="5119" max="5119" width="4.6640625" style="105" customWidth="1"/>
    <col min="5120" max="5120" width="17.9140625" style="105" customWidth="1"/>
    <col min="5121" max="5121" width="24.4140625" style="105" customWidth="1"/>
    <col min="5122" max="5123" width="23" style="105" customWidth="1"/>
    <col min="5124" max="5124" width="43.6640625" style="105" customWidth="1"/>
    <col min="5125" max="5125" width="20.4140625" style="105" bestFit="1" customWidth="1"/>
    <col min="5126" max="5126" width="30.58203125" style="105" customWidth="1"/>
    <col min="5127" max="5127" width="41.1640625" style="105" customWidth="1"/>
    <col min="5128" max="5128" width="19.1640625" style="105" customWidth="1"/>
    <col min="5129" max="5129" width="12.9140625" style="105" customWidth="1"/>
    <col min="5130" max="5130" width="12.1640625" style="105" customWidth="1"/>
    <col min="5131" max="5131" width="18.4140625" style="105" customWidth="1"/>
    <col min="5132" max="5374" width="8.83203125" style="105"/>
    <col min="5375" max="5375" width="4.6640625" style="105" customWidth="1"/>
    <col min="5376" max="5376" width="17.9140625" style="105" customWidth="1"/>
    <col min="5377" max="5377" width="24.4140625" style="105" customWidth="1"/>
    <col min="5378" max="5379" width="23" style="105" customWidth="1"/>
    <col min="5380" max="5380" width="43.6640625" style="105" customWidth="1"/>
    <col min="5381" max="5381" width="20.4140625" style="105" bestFit="1" customWidth="1"/>
    <col min="5382" max="5382" width="30.58203125" style="105" customWidth="1"/>
    <col min="5383" max="5383" width="41.1640625" style="105" customWidth="1"/>
    <col min="5384" max="5384" width="19.1640625" style="105" customWidth="1"/>
    <col min="5385" max="5385" width="12.9140625" style="105" customWidth="1"/>
    <col min="5386" max="5386" width="12.1640625" style="105" customWidth="1"/>
    <col min="5387" max="5387" width="18.4140625" style="105" customWidth="1"/>
    <col min="5388" max="5630" width="8.83203125" style="105"/>
    <col min="5631" max="5631" width="4.6640625" style="105" customWidth="1"/>
    <col min="5632" max="5632" width="17.9140625" style="105" customWidth="1"/>
    <col min="5633" max="5633" width="24.4140625" style="105" customWidth="1"/>
    <col min="5634" max="5635" width="23" style="105" customWidth="1"/>
    <col min="5636" max="5636" width="43.6640625" style="105" customWidth="1"/>
    <col min="5637" max="5637" width="20.4140625" style="105" bestFit="1" customWidth="1"/>
    <col min="5638" max="5638" width="30.58203125" style="105" customWidth="1"/>
    <col min="5639" max="5639" width="41.1640625" style="105" customWidth="1"/>
    <col min="5640" max="5640" width="19.1640625" style="105" customWidth="1"/>
    <col min="5641" max="5641" width="12.9140625" style="105" customWidth="1"/>
    <col min="5642" max="5642" width="12.1640625" style="105" customWidth="1"/>
    <col min="5643" max="5643" width="18.4140625" style="105" customWidth="1"/>
    <col min="5644" max="5886" width="8.83203125" style="105"/>
    <col min="5887" max="5887" width="4.6640625" style="105" customWidth="1"/>
    <col min="5888" max="5888" width="17.9140625" style="105" customWidth="1"/>
    <col min="5889" max="5889" width="24.4140625" style="105" customWidth="1"/>
    <col min="5890" max="5891" width="23" style="105" customWidth="1"/>
    <col min="5892" max="5892" width="43.6640625" style="105" customWidth="1"/>
    <col min="5893" max="5893" width="20.4140625" style="105" bestFit="1" customWidth="1"/>
    <col min="5894" max="5894" width="30.58203125" style="105" customWidth="1"/>
    <col min="5895" max="5895" width="41.1640625" style="105" customWidth="1"/>
    <col min="5896" max="5896" width="19.1640625" style="105" customWidth="1"/>
    <col min="5897" max="5897" width="12.9140625" style="105" customWidth="1"/>
    <col min="5898" max="5898" width="12.1640625" style="105" customWidth="1"/>
    <col min="5899" max="5899" width="18.4140625" style="105" customWidth="1"/>
    <col min="5900" max="6142" width="8.83203125" style="105"/>
    <col min="6143" max="6143" width="4.6640625" style="105" customWidth="1"/>
    <col min="6144" max="6144" width="17.9140625" style="105" customWidth="1"/>
    <col min="6145" max="6145" width="24.4140625" style="105" customWidth="1"/>
    <col min="6146" max="6147" width="23" style="105" customWidth="1"/>
    <col min="6148" max="6148" width="43.6640625" style="105" customWidth="1"/>
    <col min="6149" max="6149" width="20.4140625" style="105" bestFit="1" customWidth="1"/>
    <col min="6150" max="6150" width="30.58203125" style="105" customWidth="1"/>
    <col min="6151" max="6151" width="41.1640625" style="105" customWidth="1"/>
    <col min="6152" max="6152" width="19.1640625" style="105" customWidth="1"/>
    <col min="6153" max="6153" width="12.9140625" style="105" customWidth="1"/>
    <col min="6154" max="6154" width="12.1640625" style="105" customWidth="1"/>
    <col min="6155" max="6155" width="18.4140625" style="105" customWidth="1"/>
    <col min="6156" max="6398" width="8.83203125" style="105"/>
    <col min="6399" max="6399" width="4.6640625" style="105" customWidth="1"/>
    <col min="6400" max="6400" width="17.9140625" style="105" customWidth="1"/>
    <col min="6401" max="6401" width="24.4140625" style="105" customWidth="1"/>
    <col min="6402" max="6403" width="23" style="105" customWidth="1"/>
    <col min="6404" max="6404" width="43.6640625" style="105" customWidth="1"/>
    <col min="6405" max="6405" width="20.4140625" style="105" bestFit="1" customWidth="1"/>
    <col min="6406" max="6406" width="30.58203125" style="105" customWidth="1"/>
    <col min="6407" max="6407" width="41.1640625" style="105" customWidth="1"/>
    <col min="6408" max="6408" width="19.1640625" style="105" customWidth="1"/>
    <col min="6409" max="6409" width="12.9140625" style="105" customWidth="1"/>
    <col min="6410" max="6410" width="12.1640625" style="105" customWidth="1"/>
    <col min="6411" max="6411" width="18.4140625" style="105" customWidth="1"/>
    <col min="6412" max="6654" width="8.83203125" style="105"/>
    <col min="6655" max="6655" width="4.6640625" style="105" customWidth="1"/>
    <col min="6656" max="6656" width="17.9140625" style="105" customWidth="1"/>
    <col min="6657" max="6657" width="24.4140625" style="105" customWidth="1"/>
    <col min="6658" max="6659" width="23" style="105" customWidth="1"/>
    <col min="6660" max="6660" width="43.6640625" style="105" customWidth="1"/>
    <col min="6661" max="6661" width="20.4140625" style="105" bestFit="1" customWidth="1"/>
    <col min="6662" max="6662" width="30.58203125" style="105" customWidth="1"/>
    <col min="6663" max="6663" width="41.1640625" style="105" customWidth="1"/>
    <col min="6664" max="6664" width="19.1640625" style="105" customWidth="1"/>
    <col min="6665" max="6665" width="12.9140625" style="105" customWidth="1"/>
    <col min="6666" max="6666" width="12.1640625" style="105" customWidth="1"/>
    <col min="6667" max="6667" width="18.4140625" style="105" customWidth="1"/>
    <col min="6668" max="6910" width="8.83203125" style="105"/>
    <col min="6911" max="6911" width="4.6640625" style="105" customWidth="1"/>
    <col min="6912" max="6912" width="17.9140625" style="105" customWidth="1"/>
    <col min="6913" max="6913" width="24.4140625" style="105" customWidth="1"/>
    <col min="6914" max="6915" width="23" style="105" customWidth="1"/>
    <col min="6916" max="6916" width="43.6640625" style="105" customWidth="1"/>
    <col min="6917" max="6917" width="20.4140625" style="105" bestFit="1" customWidth="1"/>
    <col min="6918" max="6918" width="30.58203125" style="105" customWidth="1"/>
    <col min="6919" max="6919" width="41.1640625" style="105" customWidth="1"/>
    <col min="6920" max="6920" width="19.1640625" style="105" customWidth="1"/>
    <col min="6921" max="6921" width="12.9140625" style="105" customWidth="1"/>
    <col min="6922" max="6922" width="12.1640625" style="105" customWidth="1"/>
    <col min="6923" max="6923" width="18.4140625" style="105" customWidth="1"/>
    <col min="6924" max="7166" width="8.83203125" style="105"/>
    <col min="7167" max="7167" width="4.6640625" style="105" customWidth="1"/>
    <col min="7168" max="7168" width="17.9140625" style="105" customWidth="1"/>
    <col min="7169" max="7169" width="24.4140625" style="105" customWidth="1"/>
    <col min="7170" max="7171" width="23" style="105" customWidth="1"/>
    <col min="7172" max="7172" width="43.6640625" style="105" customWidth="1"/>
    <col min="7173" max="7173" width="20.4140625" style="105" bestFit="1" customWidth="1"/>
    <col min="7174" max="7174" width="30.58203125" style="105" customWidth="1"/>
    <col min="7175" max="7175" width="41.1640625" style="105" customWidth="1"/>
    <col min="7176" max="7176" width="19.1640625" style="105" customWidth="1"/>
    <col min="7177" max="7177" width="12.9140625" style="105" customWidth="1"/>
    <col min="7178" max="7178" width="12.1640625" style="105" customWidth="1"/>
    <col min="7179" max="7179" width="18.4140625" style="105" customWidth="1"/>
    <col min="7180" max="7422" width="8.83203125" style="105"/>
    <col min="7423" max="7423" width="4.6640625" style="105" customWidth="1"/>
    <col min="7424" max="7424" width="17.9140625" style="105" customWidth="1"/>
    <col min="7425" max="7425" width="24.4140625" style="105" customWidth="1"/>
    <col min="7426" max="7427" width="23" style="105" customWidth="1"/>
    <col min="7428" max="7428" width="43.6640625" style="105" customWidth="1"/>
    <col min="7429" max="7429" width="20.4140625" style="105" bestFit="1" customWidth="1"/>
    <col min="7430" max="7430" width="30.58203125" style="105" customWidth="1"/>
    <col min="7431" max="7431" width="41.1640625" style="105" customWidth="1"/>
    <col min="7432" max="7432" width="19.1640625" style="105" customWidth="1"/>
    <col min="7433" max="7433" width="12.9140625" style="105" customWidth="1"/>
    <col min="7434" max="7434" width="12.1640625" style="105" customWidth="1"/>
    <col min="7435" max="7435" width="18.4140625" style="105" customWidth="1"/>
    <col min="7436" max="7678" width="8.83203125" style="105"/>
    <col min="7679" max="7679" width="4.6640625" style="105" customWidth="1"/>
    <col min="7680" max="7680" width="17.9140625" style="105" customWidth="1"/>
    <col min="7681" max="7681" width="24.4140625" style="105" customWidth="1"/>
    <col min="7682" max="7683" width="23" style="105" customWidth="1"/>
    <col min="7684" max="7684" width="43.6640625" style="105" customWidth="1"/>
    <col min="7685" max="7685" width="20.4140625" style="105" bestFit="1" customWidth="1"/>
    <col min="7686" max="7686" width="30.58203125" style="105" customWidth="1"/>
    <col min="7687" max="7687" width="41.1640625" style="105" customWidth="1"/>
    <col min="7688" max="7688" width="19.1640625" style="105" customWidth="1"/>
    <col min="7689" max="7689" width="12.9140625" style="105" customWidth="1"/>
    <col min="7690" max="7690" width="12.1640625" style="105" customWidth="1"/>
    <col min="7691" max="7691" width="18.4140625" style="105" customWidth="1"/>
    <col min="7692" max="7934" width="8.83203125" style="105"/>
    <col min="7935" max="7935" width="4.6640625" style="105" customWidth="1"/>
    <col min="7936" max="7936" width="17.9140625" style="105" customWidth="1"/>
    <col min="7937" max="7937" width="24.4140625" style="105" customWidth="1"/>
    <col min="7938" max="7939" width="23" style="105" customWidth="1"/>
    <col min="7940" max="7940" width="43.6640625" style="105" customWidth="1"/>
    <col min="7941" max="7941" width="20.4140625" style="105" bestFit="1" customWidth="1"/>
    <col min="7942" max="7942" width="30.58203125" style="105" customWidth="1"/>
    <col min="7943" max="7943" width="41.1640625" style="105" customWidth="1"/>
    <col min="7944" max="7944" width="19.1640625" style="105" customWidth="1"/>
    <col min="7945" max="7945" width="12.9140625" style="105" customWidth="1"/>
    <col min="7946" max="7946" width="12.1640625" style="105" customWidth="1"/>
    <col min="7947" max="7947" width="18.4140625" style="105" customWidth="1"/>
    <col min="7948" max="8190" width="8.83203125" style="105"/>
    <col min="8191" max="8191" width="4.6640625" style="105" customWidth="1"/>
    <col min="8192" max="8192" width="17.9140625" style="105" customWidth="1"/>
    <col min="8193" max="8193" width="24.4140625" style="105" customWidth="1"/>
    <col min="8194" max="8195" width="23" style="105" customWidth="1"/>
    <col min="8196" max="8196" width="43.6640625" style="105" customWidth="1"/>
    <col min="8197" max="8197" width="20.4140625" style="105" bestFit="1" customWidth="1"/>
    <col min="8198" max="8198" width="30.58203125" style="105" customWidth="1"/>
    <col min="8199" max="8199" width="41.1640625" style="105" customWidth="1"/>
    <col min="8200" max="8200" width="19.1640625" style="105" customWidth="1"/>
    <col min="8201" max="8201" width="12.9140625" style="105" customWidth="1"/>
    <col min="8202" max="8202" width="12.1640625" style="105" customWidth="1"/>
    <col min="8203" max="8203" width="18.4140625" style="105" customWidth="1"/>
    <col min="8204" max="8446" width="8.83203125" style="105"/>
    <col min="8447" max="8447" width="4.6640625" style="105" customWidth="1"/>
    <col min="8448" max="8448" width="17.9140625" style="105" customWidth="1"/>
    <col min="8449" max="8449" width="24.4140625" style="105" customWidth="1"/>
    <col min="8450" max="8451" width="23" style="105" customWidth="1"/>
    <col min="8452" max="8452" width="43.6640625" style="105" customWidth="1"/>
    <col min="8453" max="8453" width="20.4140625" style="105" bestFit="1" customWidth="1"/>
    <col min="8454" max="8454" width="30.58203125" style="105" customWidth="1"/>
    <col min="8455" max="8455" width="41.1640625" style="105" customWidth="1"/>
    <col min="8456" max="8456" width="19.1640625" style="105" customWidth="1"/>
    <col min="8457" max="8457" width="12.9140625" style="105" customWidth="1"/>
    <col min="8458" max="8458" width="12.1640625" style="105" customWidth="1"/>
    <col min="8459" max="8459" width="18.4140625" style="105" customWidth="1"/>
    <col min="8460" max="8702" width="8.83203125" style="105"/>
    <col min="8703" max="8703" width="4.6640625" style="105" customWidth="1"/>
    <col min="8704" max="8704" width="17.9140625" style="105" customWidth="1"/>
    <col min="8705" max="8705" width="24.4140625" style="105" customWidth="1"/>
    <col min="8706" max="8707" width="23" style="105" customWidth="1"/>
    <col min="8708" max="8708" width="43.6640625" style="105" customWidth="1"/>
    <col min="8709" max="8709" width="20.4140625" style="105" bestFit="1" customWidth="1"/>
    <col min="8710" max="8710" width="30.58203125" style="105" customWidth="1"/>
    <col min="8711" max="8711" width="41.1640625" style="105" customWidth="1"/>
    <col min="8712" max="8712" width="19.1640625" style="105" customWidth="1"/>
    <col min="8713" max="8713" width="12.9140625" style="105" customWidth="1"/>
    <col min="8714" max="8714" width="12.1640625" style="105" customWidth="1"/>
    <col min="8715" max="8715" width="18.4140625" style="105" customWidth="1"/>
    <col min="8716" max="8958" width="8.83203125" style="105"/>
    <col min="8959" max="8959" width="4.6640625" style="105" customWidth="1"/>
    <col min="8960" max="8960" width="17.9140625" style="105" customWidth="1"/>
    <col min="8961" max="8961" width="24.4140625" style="105" customWidth="1"/>
    <col min="8962" max="8963" width="23" style="105" customWidth="1"/>
    <col min="8964" max="8964" width="43.6640625" style="105" customWidth="1"/>
    <col min="8965" max="8965" width="20.4140625" style="105" bestFit="1" customWidth="1"/>
    <col min="8966" max="8966" width="30.58203125" style="105" customWidth="1"/>
    <col min="8967" max="8967" width="41.1640625" style="105" customWidth="1"/>
    <col min="8968" max="8968" width="19.1640625" style="105" customWidth="1"/>
    <col min="8969" max="8969" width="12.9140625" style="105" customWidth="1"/>
    <col min="8970" max="8970" width="12.1640625" style="105" customWidth="1"/>
    <col min="8971" max="8971" width="18.4140625" style="105" customWidth="1"/>
    <col min="8972" max="9214" width="8.83203125" style="105"/>
    <col min="9215" max="9215" width="4.6640625" style="105" customWidth="1"/>
    <col min="9216" max="9216" width="17.9140625" style="105" customWidth="1"/>
    <col min="9217" max="9217" width="24.4140625" style="105" customWidth="1"/>
    <col min="9218" max="9219" width="23" style="105" customWidth="1"/>
    <col min="9220" max="9220" width="43.6640625" style="105" customWidth="1"/>
    <col min="9221" max="9221" width="20.4140625" style="105" bestFit="1" customWidth="1"/>
    <col min="9222" max="9222" width="30.58203125" style="105" customWidth="1"/>
    <col min="9223" max="9223" width="41.1640625" style="105" customWidth="1"/>
    <col min="9224" max="9224" width="19.1640625" style="105" customWidth="1"/>
    <col min="9225" max="9225" width="12.9140625" style="105" customWidth="1"/>
    <col min="9226" max="9226" width="12.1640625" style="105" customWidth="1"/>
    <col min="9227" max="9227" width="18.4140625" style="105" customWidth="1"/>
    <col min="9228" max="9470" width="8.83203125" style="105"/>
    <col min="9471" max="9471" width="4.6640625" style="105" customWidth="1"/>
    <col min="9472" max="9472" width="17.9140625" style="105" customWidth="1"/>
    <col min="9473" max="9473" width="24.4140625" style="105" customWidth="1"/>
    <col min="9474" max="9475" width="23" style="105" customWidth="1"/>
    <col min="9476" max="9476" width="43.6640625" style="105" customWidth="1"/>
    <col min="9477" max="9477" width="20.4140625" style="105" bestFit="1" customWidth="1"/>
    <col min="9478" max="9478" width="30.58203125" style="105" customWidth="1"/>
    <col min="9479" max="9479" width="41.1640625" style="105" customWidth="1"/>
    <col min="9480" max="9480" width="19.1640625" style="105" customWidth="1"/>
    <col min="9481" max="9481" width="12.9140625" style="105" customWidth="1"/>
    <col min="9482" max="9482" width="12.1640625" style="105" customWidth="1"/>
    <col min="9483" max="9483" width="18.4140625" style="105" customWidth="1"/>
    <col min="9484" max="9726" width="8.83203125" style="105"/>
    <col min="9727" max="9727" width="4.6640625" style="105" customWidth="1"/>
    <col min="9728" max="9728" width="17.9140625" style="105" customWidth="1"/>
    <col min="9729" max="9729" width="24.4140625" style="105" customWidth="1"/>
    <col min="9730" max="9731" width="23" style="105" customWidth="1"/>
    <col min="9732" max="9732" width="43.6640625" style="105" customWidth="1"/>
    <col min="9733" max="9733" width="20.4140625" style="105" bestFit="1" customWidth="1"/>
    <col min="9734" max="9734" width="30.58203125" style="105" customWidth="1"/>
    <col min="9735" max="9735" width="41.1640625" style="105" customWidth="1"/>
    <col min="9736" max="9736" width="19.1640625" style="105" customWidth="1"/>
    <col min="9737" max="9737" width="12.9140625" style="105" customWidth="1"/>
    <col min="9738" max="9738" width="12.1640625" style="105" customWidth="1"/>
    <col min="9739" max="9739" width="18.4140625" style="105" customWidth="1"/>
    <col min="9740" max="9982" width="8.83203125" style="105"/>
    <col min="9983" max="9983" width="4.6640625" style="105" customWidth="1"/>
    <col min="9984" max="9984" width="17.9140625" style="105" customWidth="1"/>
    <col min="9985" max="9985" width="24.4140625" style="105" customWidth="1"/>
    <col min="9986" max="9987" width="23" style="105" customWidth="1"/>
    <col min="9988" max="9988" width="43.6640625" style="105" customWidth="1"/>
    <col min="9989" max="9989" width="20.4140625" style="105" bestFit="1" customWidth="1"/>
    <col min="9990" max="9990" width="30.58203125" style="105" customWidth="1"/>
    <col min="9991" max="9991" width="41.1640625" style="105" customWidth="1"/>
    <col min="9992" max="9992" width="19.1640625" style="105" customWidth="1"/>
    <col min="9993" max="9993" width="12.9140625" style="105" customWidth="1"/>
    <col min="9994" max="9994" width="12.1640625" style="105" customWidth="1"/>
    <col min="9995" max="9995" width="18.4140625" style="105" customWidth="1"/>
    <col min="9996" max="10238" width="8.83203125" style="105"/>
    <col min="10239" max="10239" width="4.6640625" style="105" customWidth="1"/>
    <col min="10240" max="10240" width="17.9140625" style="105" customWidth="1"/>
    <col min="10241" max="10241" width="24.4140625" style="105" customWidth="1"/>
    <col min="10242" max="10243" width="23" style="105" customWidth="1"/>
    <col min="10244" max="10244" width="43.6640625" style="105" customWidth="1"/>
    <col min="10245" max="10245" width="20.4140625" style="105" bestFit="1" customWidth="1"/>
    <col min="10246" max="10246" width="30.58203125" style="105" customWidth="1"/>
    <col min="10247" max="10247" width="41.1640625" style="105" customWidth="1"/>
    <col min="10248" max="10248" width="19.1640625" style="105" customWidth="1"/>
    <col min="10249" max="10249" width="12.9140625" style="105" customWidth="1"/>
    <col min="10250" max="10250" width="12.1640625" style="105" customWidth="1"/>
    <col min="10251" max="10251" width="18.4140625" style="105" customWidth="1"/>
    <col min="10252" max="10494" width="8.83203125" style="105"/>
    <col min="10495" max="10495" width="4.6640625" style="105" customWidth="1"/>
    <col min="10496" max="10496" width="17.9140625" style="105" customWidth="1"/>
    <col min="10497" max="10497" width="24.4140625" style="105" customWidth="1"/>
    <col min="10498" max="10499" width="23" style="105" customWidth="1"/>
    <col min="10500" max="10500" width="43.6640625" style="105" customWidth="1"/>
    <col min="10501" max="10501" width="20.4140625" style="105" bestFit="1" customWidth="1"/>
    <col min="10502" max="10502" width="30.58203125" style="105" customWidth="1"/>
    <col min="10503" max="10503" width="41.1640625" style="105" customWidth="1"/>
    <col min="10504" max="10504" width="19.1640625" style="105" customWidth="1"/>
    <col min="10505" max="10505" width="12.9140625" style="105" customWidth="1"/>
    <col min="10506" max="10506" width="12.1640625" style="105" customWidth="1"/>
    <col min="10507" max="10507" width="18.4140625" style="105" customWidth="1"/>
    <col min="10508" max="10750" width="8.83203125" style="105"/>
    <col min="10751" max="10751" width="4.6640625" style="105" customWidth="1"/>
    <col min="10752" max="10752" width="17.9140625" style="105" customWidth="1"/>
    <col min="10753" max="10753" width="24.4140625" style="105" customWidth="1"/>
    <col min="10754" max="10755" width="23" style="105" customWidth="1"/>
    <col min="10756" max="10756" width="43.6640625" style="105" customWidth="1"/>
    <col min="10757" max="10757" width="20.4140625" style="105" bestFit="1" customWidth="1"/>
    <col min="10758" max="10758" width="30.58203125" style="105" customWidth="1"/>
    <col min="10759" max="10759" width="41.1640625" style="105" customWidth="1"/>
    <col min="10760" max="10760" width="19.1640625" style="105" customWidth="1"/>
    <col min="10761" max="10761" width="12.9140625" style="105" customWidth="1"/>
    <col min="10762" max="10762" width="12.1640625" style="105" customWidth="1"/>
    <col min="10763" max="10763" width="18.4140625" style="105" customWidth="1"/>
    <col min="10764" max="11006" width="8.83203125" style="105"/>
    <col min="11007" max="11007" width="4.6640625" style="105" customWidth="1"/>
    <col min="11008" max="11008" width="17.9140625" style="105" customWidth="1"/>
    <col min="11009" max="11009" width="24.4140625" style="105" customWidth="1"/>
    <col min="11010" max="11011" width="23" style="105" customWidth="1"/>
    <col min="11012" max="11012" width="43.6640625" style="105" customWidth="1"/>
    <col min="11013" max="11013" width="20.4140625" style="105" bestFit="1" customWidth="1"/>
    <col min="11014" max="11014" width="30.58203125" style="105" customWidth="1"/>
    <col min="11015" max="11015" width="41.1640625" style="105" customWidth="1"/>
    <col min="11016" max="11016" width="19.1640625" style="105" customWidth="1"/>
    <col min="11017" max="11017" width="12.9140625" style="105" customWidth="1"/>
    <col min="11018" max="11018" width="12.1640625" style="105" customWidth="1"/>
    <col min="11019" max="11019" width="18.4140625" style="105" customWidth="1"/>
    <col min="11020" max="11262" width="8.83203125" style="105"/>
    <col min="11263" max="11263" width="4.6640625" style="105" customWidth="1"/>
    <col min="11264" max="11264" width="17.9140625" style="105" customWidth="1"/>
    <col min="11265" max="11265" width="24.4140625" style="105" customWidth="1"/>
    <col min="11266" max="11267" width="23" style="105" customWidth="1"/>
    <col min="11268" max="11268" width="43.6640625" style="105" customWidth="1"/>
    <col min="11269" max="11269" width="20.4140625" style="105" bestFit="1" customWidth="1"/>
    <col min="11270" max="11270" width="30.58203125" style="105" customWidth="1"/>
    <col min="11271" max="11271" width="41.1640625" style="105" customWidth="1"/>
    <col min="11272" max="11272" width="19.1640625" style="105" customWidth="1"/>
    <col min="11273" max="11273" width="12.9140625" style="105" customWidth="1"/>
    <col min="11274" max="11274" width="12.1640625" style="105" customWidth="1"/>
    <col min="11275" max="11275" width="18.4140625" style="105" customWidth="1"/>
    <col min="11276" max="11518" width="8.83203125" style="105"/>
    <col min="11519" max="11519" width="4.6640625" style="105" customWidth="1"/>
    <col min="11520" max="11520" width="17.9140625" style="105" customWidth="1"/>
    <col min="11521" max="11521" width="24.4140625" style="105" customWidth="1"/>
    <col min="11522" max="11523" width="23" style="105" customWidth="1"/>
    <col min="11524" max="11524" width="43.6640625" style="105" customWidth="1"/>
    <col min="11525" max="11525" width="20.4140625" style="105" bestFit="1" customWidth="1"/>
    <col min="11526" max="11526" width="30.58203125" style="105" customWidth="1"/>
    <col min="11527" max="11527" width="41.1640625" style="105" customWidth="1"/>
    <col min="11528" max="11528" width="19.1640625" style="105" customWidth="1"/>
    <col min="11529" max="11529" width="12.9140625" style="105" customWidth="1"/>
    <col min="11530" max="11530" width="12.1640625" style="105" customWidth="1"/>
    <col min="11531" max="11531" width="18.4140625" style="105" customWidth="1"/>
    <col min="11532" max="11774" width="8.83203125" style="105"/>
    <col min="11775" max="11775" width="4.6640625" style="105" customWidth="1"/>
    <col min="11776" max="11776" width="17.9140625" style="105" customWidth="1"/>
    <col min="11777" max="11777" width="24.4140625" style="105" customWidth="1"/>
    <col min="11778" max="11779" width="23" style="105" customWidth="1"/>
    <col min="11780" max="11780" width="43.6640625" style="105" customWidth="1"/>
    <col min="11781" max="11781" width="20.4140625" style="105" bestFit="1" customWidth="1"/>
    <col min="11782" max="11782" width="30.58203125" style="105" customWidth="1"/>
    <col min="11783" max="11783" width="41.1640625" style="105" customWidth="1"/>
    <col min="11784" max="11784" width="19.1640625" style="105" customWidth="1"/>
    <col min="11785" max="11785" width="12.9140625" style="105" customWidth="1"/>
    <col min="11786" max="11786" width="12.1640625" style="105" customWidth="1"/>
    <col min="11787" max="11787" width="18.4140625" style="105" customWidth="1"/>
    <col min="11788" max="12030" width="8.83203125" style="105"/>
    <col min="12031" max="12031" width="4.6640625" style="105" customWidth="1"/>
    <col min="12032" max="12032" width="17.9140625" style="105" customWidth="1"/>
    <col min="12033" max="12033" width="24.4140625" style="105" customWidth="1"/>
    <col min="12034" max="12035" width="23" style="105" customWidth="1"/>
    <col min="12036" max="12036" width="43.6640625" style="105" customWidth="1"/>
    <col min="12037" max="12037" width="20.4140625" style="105" bestFit="1" customWidth="1"/>
    <col min="12038" max="12038" width="30.58203125" style="105" customWidth="1"/>
    <col min="12039" max="12039" width="41.1640625" style="105" customWidth="1"/>
    <col min="12040" max="12040" width="19.1640625" style="105" customWidth="1"/>
    <col min="12041" max="12041" width="12.9140625" style="105" customWidth="1"/>
    <col min="12042" max="12042" width="12.1640625" style="105" customWidth="1"/>
    <col min="12043" max="12043" width="18.4140625" style="105" customWidth="1"/>
    <col min="12044" max="12286" width="8.83203125" style="105"/>
    <col min="12287" max="12287" width="4.6640625" style="105" customWidth="1"/>
    <col min="12288" max="12288" width="17.9140625" style="105" customWidth="1"/>
    <col min="12289" max="12289" width="24.4140625" style="105" customWidth="1"/>
    <col min="12290" max="12291" width="23" style="105" customWidth="1"/>
    <col min="12292" max="12292" width="43.6640625" style="105" customWidth="1"/>
    <col min="12293" max="12293" width="20.4140625" style="105" bestFit="1" customWidth="1"/>
    <col min="12294" max="12294" width="30.58203125" style="105" customWidth="1"/>
    <col min="12295" max="12295" width="41.1640625" style="105" customWidth="1"/>
    <col min="12296" max="12296" width="19.1640625" style="105" customWidth="1"/>
    <col min="12297" max="12297" width="12.9140625" style="105" customWidth="1"/>
    <col min="12298" max="12298" width="12.1640625" style="105" customWidth="1"/>
    <col min="12299" max="12299" width="18.4140625" style="105" customWidth="1"/>
    <col min="12300" max="12542" width="8.83203125" style="105"/>
    <col min="12543" max="12543" width="4.6640625" style="105" customWidth="1"/>
    <col min="12544" max="12544" width="17.9140625" style="105" customWidth="1"/>
    <col min="12545" max="12545" width="24.4140625" style="105" customWidth="1"/>
    <col min="12546" max="12547" width="23" style="105" customWidth="1"/>
    <col min="12548" max="12548" width="43.6640625" style="105" customWidth="1"/>
    <col min="12549" max="12549" width="20.4140625" style="105" bestFit="1" customWidth="1"/>
    <col min="12550" max="12550" width="30.58203125" style="105" customWidth="1"/>
    <col min="12551" max="12551" width="41.1640625" style="105" customWidth="1"/>
    <col min="12552" max="12552" width="19.1640625" style="105" customWidth="1"/>
    <col min="12553" max="12553" width="12.9140625" style="105" customWidth="1"/>
    <col min="12554" max="12554" width="12.1640625" style="105" customWidth="1"/>
    <col min="12555" max="12555" width="18.4140625" style="105" customWidth="1"/>
    <col min="12556" max="12798" width="8.83203125" style="105"/>
    <col min="12799" max="12799" width="4.6640625" style="105" customWidth="1"/>
    <col min="12800" max="12800" width="17.9140625" style="105" customWidth="1"/>
    <col min="12801" max="12801" width="24.4140625" style="105" customWidth="1"/>
    <col min="12802" max="12803" width="23" style="105" customWidth="1"/>
    <col min="12804" max="12804" width="43.6640625" style="105" customWidth="1"/>
    <col min="12805" max="12805" width="20.4140625" style="105" bestFit="1" customWidth="1"/>
    <col min="12806" max="12806" width="30.58203125" style="105" customWidth="1"/>
    <col min="12807" max="12807" width="41.1640625" style="105" customWidth="1"/>
    <col min="12808" max="12808" width="19.1640625" style="105" customWidth="1"/>
    <col min="12809" max="12809" width="12.9140625" style="105" customWidth="1"/>
    <col min="12810" max="12810" width="12.1640625" style="105" customWidth="1"/>
    <col min="12811" max="12811" width="18.4140625" style="105" customWidth="1"/>
    <col min="12812" max="13054" width="8.83203125" style="105"/>
    <col min="13055" max="13055" width="4.6640625" style="105" customWidth="1"/>
    <col min="13056" max="13056" width="17.9140625" style="105" customWidth="1"/>
    <col min="13057" max="13057" width="24.4140625" style="105" customWidth="1"/>
    <col min="13058" max="13059" width="23" style="105" customWidth="1"/>
    <col min="13060" max="13060" width="43.6640625" style="105" customWidth="1"/>
    <col min="13061" max="13061" width="20.4140625" style="105" bestFit="1" customWidth="1"/>
    <col min="13062" max="13062" width="30.58203125" style="105" customWidth="1"/>
    <col min="13063" max="13063" width="41.1640625" style="105" customWidth="1"/>
    <col min="13064" max="13064" width="19.1640625" style="105" customWidth="1"/>
    <col min="13065" max="13065" width="12.9140625" style="105" customWidth="1"/>
    <col min="13066" max="13066" width="12.1640625" style="105" customWidth="1"/>
    <col min="13067" max="13067" width="18.4140625" style="105" customWidth="1"/>
    <col min="13068" max="13310" width="8.83203125" style="105"/>
    <col min="13311" max="13311" width="4.6640625" style="105" customWidth="1"/>
    <col min="13312" max="13312" width="17.9140625" style="105" customWidth="1"/>
    <col min="13313" max="13313" width="24.4140625" style="105" customWidth="1"/>
    <col min="13314" max="13315" width="23" style="105" customWidth="1"/>
    <col min="13316" max="13316" width="43.6640625" style="105" customWidth="1"/>
    <col min="13317" max="13317" width="20.4140625" style="105" bestFit="1" customWidth="1"/>
    <col min="13318" max="13318" width="30.58203125" style="105" customWidth="1"/>
    <col min="13319" max="13319" width="41.1640625" style="105" customWidth="1"/>
    <col min="13320" max="13320" width="19.1640625" style="105" customWidth="1"/>
    <col min="13321" max="13321" width="12.9140625" style="105" customWidth="1"/>
    <col min="13322" max="13322" width="12.1640625" style="105" customWidth="1"/>
    <col min="13323" max="13323" width="18.4140625" style="105" customWidth="1"/>
    <col min="13324" max="13566" width="8.83203125" style="105"/>
    <col min="13567" max="13567" width="4.6640625" style="105" customWidth="1"/>
    <col min="13568" max="13568" width="17.9140625" style="105" customWidth="1"/>
    <col min="13569" max="13569" width="24.4140625" style="105" customWidth="1"/>
    <col min="13570" max="13571" width="23" style="105" customWidth="1"/>
    <col min="13572" max="13572" width="43.6640625" style="105" customWidth="1"/>
    <col min="13573" max="13573" width="20.4140625" style="105" bestFit="1" customWidth="1"/>
    <col min="13574" max="13574" width="30.58203125" style="105" customWidth="1"/>
    <col min="13575" max="13575" width="41.1640625" style="105" customWidth="1"/>
    <col min="13576" max="13576" width="19.1640625" style="105" customWidth="1"/>
    <col min="13577" max="13577" width="12.9140625" style="105" customWidth="1"/>
    <col min="13578" max="13578" width="12.1640625" style="105" customWidth="1"/>
    <col min="13579" max="13579" width="18.4140625" style="105" customWidth="1"/>
    <col min="13580" max="13822" width="8.83203125" style="105"/>
    <col min="13823" max="13823" width="4.6640625" style="105" customWidth="1"/>
    <col min="13824" max="13824" width="17.9140625" style="105" customWidth="1"/>
    <col min="13825" max="13825" width="24.4140625" style="105" customWidth="1"/>
    <col min="13826" max="13827" width="23" style="105" customWidth="1"/>
    <col min="13828" max="13828" width="43.6640625" style="105" customWidth="1"/>
    <col min="13829" max="13829" width="20.4140625" style="105" bestFit="1" customWidth="1"/>
    <col min="13830" max="13830" width="30.58203125" style="105" customWidth="1"/>
    <col min="13831" max="13831" width="41.1640625" style="105" customWidth="1"/>
    <col min="13832" max="13832" width="19.1640625" style="105" customWidth="1"/>
    <col min="13833" max="13833" width="12.9140625" style="105" customWidth="1"/>
    <col min="13834" max="13834" width="12.1640625" style="105" customWidth="1"/>
    <col min="13835" max="13835" width="18.4140625" style="105" customWidth="1"/>
    <col min="13836" max="14078" width="8.83203125" style="105"/>
    <col min="14079" max="14079" width="4.6640625" style="105" customWidth="1"/>
    <col min="14080" max="14080" width="17.9140625" style="105" customWidth="1"/>
    <col min="14081" max="14081" width="24.4140625" style="105" customWidth="1"/>
    <col min="14082" max="14083" width="23" style="105" customWidth="1"/>
    <col min="14084" max="14084" width="43.6640625" style="105" customWidth="1"/>
    <col min="14085" max="14085" width="20.4140625" style="105" bestFit="1" customWidth="1"/>
    <col min="14086" max="14086" width="30.58203125" style="105" customWidth="1"/>
    <col min="14087" max="14087" width="41.1640625" style="105" customWidth="1"/>
    <col min="14088" max="14088" width="19.1640625" style="105" customWidth="1"/>
    <col min="14089" max="14089" width="12.9140625" style="105" customWidth="1"/>
    <col min="14090" max="14090" width="12.1640625" style="105" customWidth="1"/>
    <col min="14091" max="14091" width="18.4140625" style="105" customWidth="1"/>
    <col min="14092" max="14334" width="8.83203125" style="105"/>
    <col min="14335" max="14335" width="4.6640625" style="105" customWidth="1"/>
    <col min="14336" max="14336" width="17.9140625" style="105" customWidth="1"/>
    <col min="14337" max="14337" width="24.4140625" style="105" customWidth="1"/>
    <col min="14338" max="14339" width="23" style="105" customWidth="1"/>
    <col min="14340" max="14340" width="43.6640625" style="105" customWidth="1"/>
    <col min="14341" max="14341" width="20.4140625" style="105" bestFit="1" customWidth="1"/>
    <col min="14342" max="14342" width="30.58203125" style="105" customWidth="1"/>
    <col min="14343" max="14343" width="41.1640625" style="105" customWidth="1"/>
    <col min="14344" max="14344" width="19.1640625" style="105" customWidth="1"/>
    <col min="14345" max="14345" width="12.9140625" style="105" customWidth="1"/>
    <col min="14346" max="14346" width="12.1640625" style="105" customWidth="1"/>
    <col min="14347" max="14347" width="18.4140625" style="105" customWidth="1"/>
    <col min="14348" max="14590" width="8.83203125" style="105"/>
    <col min="14591" max="14591" width="4.6640625" style="105" customWidth="1"/>
    <col min="14592" max="14592" width="17.9140625" style="105" customWidth="1"/>
    <col min="14593" max="14593" width="24.4140625" style="105" customWidth="1"/>
    <col min="14594" max="14595" width="23" style="105" customWidth="1"/>
    <col min="14596" max="14596" width="43.6640625" style="105" customWidth="1"/>
    <col min="14597" max="14597" width="20.4140625" style="105" bestFit="1" customWidth="1"/>
    <col min="14598" max="14598" width="30.58203125" style="105" customWidth="1"/>
    <col min="14599" max="14599" width="41.1640625" style="105" customWidth="1"/>
    <col min="14600" max="14600" width="19.1640625" style="105" customWidth="1"/>
    <col min="14601" max="14601" width="12.9140625" style="105" customWidth="1"/>
    <col min="14602" max="14602" width="12.1640625" style="105" customWidth="1"/>
    <col min="14603" max="14603" width="18.4140625" style="105" customWidth="1"/>
    <col min="14604" max="14846" width="8.83203125" style="105"/>
    <col min="14847" max="14847" width="4.6640625" style="105" customWidth="1"/>
    <col min="14848" max="14848" width="17.9140625" style="105" customWidth="1"/>
    <col min="14849" max="14849" width="24.4140625" style="105" customWidth="1"/>
    <col min="14850" max="14851" width="23" style="105" customWidth="1"/>
    <col min="14852" max="14852" width="43.6640625" style="105" customWidth="1"/>
    <col min="14853" max="14853" width="20.4140625" style="105" bestFit="1" customWidth="1"/>
    <col min="14854" max="14854" width="30.58203125" style="105" customWidth="1"/>
    <col min="14855" max="14855" width="41.1640625" style="105" customWidth="1"/>
    <col min="14856" max="14856" width="19.1640625" style="105" customWidth="1"/>
    <col min="14857" max="14857" width="12.9140625" style="105" customWidth="1"/>
    <col min="14858" max="14858" width="12.1640625" style="105" customWidth="1"/>
    <col min="14859" max="14859" width="18.4140625" style="105" customWidth="1"/>
    <col min="14860" max="15102" width="8.83203125" style="105"/>
    <col min="15103" max="15103" width="4.6640625" style="105" customWidth="1"/>
    <col min="15104" max="15104" width="17.9140625" style="105" customWidth="1"/>
    <col min="15105" max="15105" width="24.4140625" style="105" customWidth="1"/>
    <col min="15106" max="15107" width="23" style="105" customWidth="1"/>
    <col min="15108" max="15108" width="43.6640625" style="105" customWidth="1"/>
    <col min="15109" max="15109" width="20.4140625" style="105" bestFit="1" customWidth="1"/>
    <col min="15110" max="15110" width="30.58203125" style="105" customWidth="1"/>
    <col min="15111" max="15111" width="41.1640625" style="105" customWidth="1"/>
    <col min="15112" max="15112" width="19.1640625" style="105" customWidth="1"/>
    <col min="15113" max="15113" width="12.9140625" style="105" customWidth="1"/>
    <col min="15114" max="15114" width="12.1640625" style="105" customWidth="1"/>
    <col min="15115" max="15115" width="18.4140625" style="105" customWidth="1"/>
    <col min="15116" max="15358" width="8.83203125" style="105"/>
    <col min="15359" max="15359" width="4.6640625" style="105" customWidth="1"/>
    <col min="15360" max="15360" width="17.9140625" style="105" customWidth="1"/>
    <col min="15361" max="15361" width="24.4140625" style="105" customWidth="1"/>
    <col min="15362" max="15363" width="23" style="105" customWidth="1"/>
    <col min="15364" max="15364" width="43.6640625" style="105" customWidth="1"/>
    <col min="15365" max="15365" width="20.4140625" style="105" bestFit="1" customWidth="1"/>
    <col min="15366" max="15366" width="30.58203125" style="105" customWidth="1"/>
    <col min="15367" max="15367" width="41.1640625" style="105" customWidth="1"/>
    <col min="15368" max="15368" width="19.1640625" style="105" customWidth="1"/>
    <col min="15369" max="15369" width="12.9140625" style="105" customWidth="1"/>
    <col min="15370" max="15370" width="12.1640625" style="105" customWidth="1"/>
    <col min="15371" max="15371" width="18.4140625" style="105" customWidth="1"/>
    <col min="15372" max="15614" width="8.83203125" style="105"/>
    <col min="15615" max="15615" width="4.6640625" style="105" customWidth="1"/>
    <col min="15616" max="15616" width="17.9140625" style="105" customWidth="1"/>
    <col min="15617" max="15617" width="24.4140625" style="105" customWidth="1"/>
    <col min="15618" max="15619" width="23" style="105" customWidth="1"/>
    <col min="15620" max="15620" width="43.6640625" style="105" customWidth="1"/>
    <col min="15621" max="15621" width="20.4140625" style="105" bestFit="1" customWidth="1"/>
    <col min="15622" max="15622" width="30.58203125" style="105" customWidth="1"/>
    <col min="15623" max="15623" width="41.1640625" style="105" customWidth="1"/>
    <col min="15624" max="15624" width="19.1640625" style="105" customWidth="1"/>
    <col min="15625" max="15625" width="12.9140625" style="105" customWidth="1"/>
    <col min="15626" max="15626" width="12.1640625" style="105" customWidth="1"/>
    <col min="15627" max="15627" width="18.4140625" style="105" customWidth="1"/>
    <col min="15628" max="15870" width="8.83203125" style="105"/>
    <col min="15871" max="15871" width="4.6640625" style="105" customWidth="1"/>
    <col min="15872" max="15872" width="17.9140625" style="105" customWidth="1"/>
    <col min="15873" max="15873" width="24.4140625" style="105" customWidth="1"/>
    <col min="15874" max="15875" width="23" style="105" customWidth="1"/>
    <col min="15876" max="15876" width="43.6640625" style="105" customWidth="1"/>
    <col min="15877" max="15877" width="20.4140625" style="105" bestFit="1" customWidth="1"/>
    <col min="15878" max="15878" width="30.58203125" style="105" customWidth="1"/>
    <col min="15879" max="15879" width="41.1640625" style="105" customWidth="1"/>
    <col min="15880" max="15880" width="19.1640625" style="105" customWidth="1"/>
    <col min="15881" max="15881" width="12.9140625" style="105" customWidth="1"/>
    <col min="15882" max="15882" width="12.1640625" style="105" customWidth="1"/>
    <col min="15883" max="15883" width="18.4140625" style="105" customWidth="1"/>
    <col min="15884" max="16126" width="8.83203125" style="105"/>
    <col min="16127" max="16127" width="4.6640625" style="105" customWidth="1"/>
    <col min="16128" max="16128" width="17.9140625" style="105" customWidth="1"/>
    <col min="16129" max="16129" width="24.4140625" style="105" customWidth="1"/>
    <col min="16130" max="16131" width="23" style="105" customWidth="1"/>
    <col min="16132" max="16132" width="43.6640625" style="105" customWidth="1"/>
    <col min="16133" max="16133" width="20.4140625" style="105" bestFit="1" customWidth="1"/>
    <col min="16134" max="16134" width="30.58203125" style="105" customWidth="1"/>
    <col min="16135" max="16135" width="41.1640625" style="105" customWidth="1"/>
    <col min="16136" max="16136" width="19.1640625" style="105" customWidth="1"/>
    <col min="16137" max="16137" width="12.9140625" style="105" customWidth="1"/>
    <col min="16138" max="16138" width="12.1640625" style="105" customWidth="1"/>
    <col min="16139" max="16139" width="18.4140625" style="105" customWidth="1"/>
    <col min="16140" max="16384" width="8.83203125" style="105"/>
  </cols>
  <sheetData>
    <row r="1" spans="1:12" ht="28.5" customHeight="1">
      <c r="A1" s="181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04" t="s">
        <v>61</v>
      </c>
    </row>
    <row r="2" spans="1:12" ht="24.75" customHeight="1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06" t="s">
        <v>62</v>
      </c>
    </row>
    <row r="3" spans="1:12" ht="27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07" t="s">
        <v>63</v>
      </c>
    </row>
    <row r="4" spans="1:12" ht="21.9" customHeight="1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8"/>
    </row>
    <row r="5" spans="1:12" ht="48.65" customHeight="1">
      <c r="A5" s="108" t="s">
        <v>64</v>
      </c>
      <c r="B5" s="109" t="s">
        <v>29</v>
      </c>
      <c r="C5" s="109" t="s">
        <v>65</v>
      </c>
      <c r="D5" s="109" t="s">
        <v>66</v>
      </c>
      <c r="E5" s="109" t="s">
        <v>67</v>
      </c>
      <c r="F5" s="109" t="s">
        <v>68</v>
      </c>
      <c r="G5" s="109" t="s">
        <v>69</v>
      </c>
      <c r="H5" s="109" t="s">
        <v>70</v>
      </c>
      <c r="I5" s="110" t="s">
        <v>71</v>
      </c>
      <c r="J5" s="110" t="s">
        <v>72</v>
      </c>
      <c r="K5" s="111" t="s">
        <v>73</v>
      </c>
      <c r="L5" s="109" t="s">
        <v>74</v>
      </c>
    </row>
    <row r="6" spans="1:12" s="119" customFormat="1" ht="129" customHeight="1">
      <c r="A6" s="112"/>
      <c r="B6" s="113"/>
      <c r="C6" s="113"/>
      <c r="D6" s="114"/>
      <c r="E6" s="115"/>
      <c r="F6" s="115"/>
      <c r="G6" s="115"/>
      <c r="H6" s="115"/>
      <c r="I6" s="116"/>
      <c r="J6" s="116"/>
      <c r="K6" s="117" t="str">
        <f ca="1">IF(I6 &lt;&gt; "",IF(I6 &gt; TODAY(),IF(J6="","Andamento","Concluído"),"Atrasado"),"")</f>
        <v/>
      </c>
      <c r="L6" s="118"/>
    </row>
    <row r="7" spans="1:12" s="119" customFormat="1" ht="129" customHeight="1">
      <c r="A7" s="112"/>
      <c r="B7" s="113"/>
      <c r="C7" s="113"/>
      <c r="D7" s="114"/>
      <c r="E7" s="115"/>
      <c r="F7" s="120"/>
      <c r="G7" s="120"/>
      <c r="H7" s="120"/>
      <c r="I7" s="121"/>
      <c r="J7" s="121"/>
      <c r="K7" s="117" t="str">
        <f t="shared" ref="K7:K13" ca="1" si="0">IF(I7 &lt;&gt; "",IF(I7 &gt; TODAY(),IF(J7="","Andamento","Concluído"),"Atrasado"),"")</f>
        <v/>
      </c>
      <c r="L7" s="122"/>
    </row>
    <row r="8" spans="1:12" s="119" customFormat="1" ht="129" customHeight="1">
      <c r="A8" s="112"/>
      <c r="B8" s="113"/>
      <c r="C8" s="113"/>
      <c r="D8" s="114"/>
      <c r="E8" s="115"/>
      <c r="F8" s="120"/>
      <c r="G8" s="120"/>
      <c r="H8" s="120"/>
      <c r="I8" s="121"/>
      <c r="J8" s="121"/>
      <c r="K8" s="117" t="str">
        <f t="shared" ca="1" si="0"/>
        <v/>
      </c>
      <c r="L8" s="122"/>
    </row>
    <row r="9" spans="1:12" s="119" customFormat="1" ht="129" customHeight="1">
      <c r="A9" s="112"/>
      <c r="B9" s="113"/>
      <c r="C9" s="113"/>
      <c r="D9" s="114"/>
      <c r="E9" s="115"/>
      <c r="F9" s="120"/>
      <c r="G9" s="120"/>
      <c r="H9" s="120"/>
      <c r="I9" s="121"/>
      <c r="J9" s="121"/>
      <c r="K9" s="117" t="str">
        <f t="shared" ca="1" si="0"/>
        <v/>
      </c>
      <c r="L9" s="120"/>
    </row>
    <row r="10" spans="1:12" s="119" customFormat="1" ht="129" customHeight="1">
      <c r="A10" s="112"/>
      <c r="B10" s="113"/>
      <c r="C10" s="113"/>
      <c r="D10" s="114"/>
      <c r="E10" s="115"/>
      <c r="F10" s="120"/>
      <c r="G10" s="120"/>
      <c r="H10" s="120"/>
      <c r="I10" s="121"/>
      <c r="J10" s="121"/>
      <c r="K10" s="117" t="str">
        <f t="shared" ca="1" si="0"/>
        <v/>
      </c>
      <c r="L10" s="122"/>
    </row>
    <row r="11" spans="1:12" s="119" customFormat="1" ht="147.75" customHeight="1">
      <c r="A11" s="112"/>
      <c r="B11" s="113"/>
      <c r="C11" s="113"/>
      <c r="D11" s="123"/>
      <c r="E11" s="120"/>
      <c r="F11" s="120"/>
      <c r="G11" s="120"/>
      <c r="H11" s="120"/>
      <c r="I11" s="121"/>
      <c r="J11" s="121"/>
      <c r="K11" s="117" t="str">
        <f t="shared" ca="1" si="0"/>
        <v/>
      </c>
      <c r="L11" s="122"/>
    </row>
    <row r="12" spans="1:12" s="119" customFormat="1" ht="129" customHeight="1">
      <c r="A12" s="112"/>
      <c r="B12" s="113"/>
      <c r="C12" s="113"/>
      <c r="D12" s="120"/>
      <c r="E12" s="120"/>
      <c r="F12" s="120"/>
      <c r="G12" s="120"/>
      <c r="H12" s="120"/>
      <c r="I12" s="121"/>
      <c r="J12" s="121"/>
      <c r="K12" s="117" t="str">
        <f t="shared" ca="1" si="0"/>
        <v/>
      </c>
      <c r="L12" s="122"/>
    </row>
    <row r="13" spans="1:12" s="119" customFormat="1" ht="129" customHeight="1">
      <c r="A13" s="112"/>
      <c r="B13" s="113"/>
      <c r="C13" s="113"/>
      <c r="D13" s="123"/>
      <c r="E13" s="120"/>
      <c r="F13" s="120"/>
      <c r="G13" s="120"/>
      <c r="H13" s="120"/>
      <c r="I13" s="121"/>
      <c r="J13" s="121"/>
      <c r="K13" s="117" t="str">
        <f t="shared" ca="1" si="0"/>
        <v/>
      </c>
      <c r="L13" s="122"/>
    </row>
  </sheetData>
  <autoFilter ref="A5:L13"/>
  <mergeCells count="2">
    <mergeCell ref="A1:K3"/>
    <mergeCell ref="A4:L4"/>
  </mergeCells>
  <conditionalFormatting sqref="K6:K13">
    <cfRule type="cellIs" dxfId="2" priority="1" operator="equal">
      <formula>"concluído"</formula>
    </cfRule>
    <cfRule type="cellIs" dxfId="1" priority="2" operator="equal">
      <formula>"andamento"</formula>
    </cfRule>
    <cfRule type="cellIs" dxfId="0" priority="3" operator="equal">
      <formula>"atrasado"</formula>
    </cfRule>
  </conditionalFormatting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Entrega de MP</vt:lpstr>
      <vt:lpstr>Redução do Custo de MP</vt:lpstr>
      <vt:lpstr>Estoque de MP</vt:lpstr>
      <vt:lpstr>Cesta</vt:lpstr>
      <vt:lpstr>Plano de ação</vt:lpstr>
      <vt:lpstr>'Entrega de MP'!Area_de_impressao</vt:lpstr>
      <vt:lpstr>'Estoque de MP'!Area_de_impressao</vt:lpstr>
      <vt:lpstr>'Plano de ação'!Area_de_impressao</vt:lpstr>
      <vt:lpstr>'Redução do Custo de MP'!Area_de_impressao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Monteiro de Oliveira</dc:creator>
  <cp:lastModifiedBy>Harrison Monteiro de Oliveira</cp:lastModifiedBy>
  <dcterms:created xsi:type="dcterms:W3CDTF">2025-04-07T20:45:24Z</dcterms:created>
  <dcterms:modified xsi:type="dcterms:W3CDTF">2025-04-22T13:00:55Z</dcterms:modified>
</cp:coreProperties>
</file>