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арма Тубанов\Desktop\РД\A\"/>
    </mc:Choice>
  </mc:AlternateContent>
  <xr:revisionPtr revIDLastSave="0" documentId="13_ncr:1_{008FFDF4-A43F-48CD-B906-E4C2B74F9F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Аудит нач.и сравн. показателей" sheetId="1" r:id="rId1"/>
    <sheet name="Сверка нач. показателей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_f1">#REF!</definedName>
    <definedName name="_fff2">#REF!</definedName>
    <definedName name="_fff3">#REF!</definedName>
    <definedName name="_fff4">#REF!</definedName>
    <definedName name="_hhh1">#REF!</definedName>
    <definedName name="_hhh2">#REF!</definedName>
    <definedName name="_hhh3">#REF!</definedName>
    <definedName name="_hhh4">#REF!</definedName>
    <definedName name="_nnn10">#REF!</definedName>
    <definedName name="_nnn11">#REF!</definedName>
    <definedName name="_nnn12">#REF!</definedName>
    <definedName name="_nnn13">#REF!</definedName>
    <definedName name="_nnn14">#REF!</definedName>
    <definedName name="_nnn15">#REF!</definedName>
    <definedName name="_nnn16">#REF!</definedName>
    <definedName name="_nnn17">#REF!</definedName>
    <definedName name="_nnn18">#REF!</definedName>
    <definedName name="_nnn19">#REF!</definedName>
    <definedName name="_nnn20">#REF!</definedName>
    <definedName name="_nnn21">#REF!</definedName>
    <definedName name="_nnn22">#REF!</definedName>
    <definedName name="_nnn4">#REF!</definedName>
    <definedName name="_nnn5">#REF!</definedName>
    <definedName name="_nnn6">#REF!</definedName>
    <definedName name="_nnn7">#REF!</definedName>
    <definedName name="_nnn8">#REF!</definedName>
    <definedName name="_nnn9">#REF!</definedName>
    <definedName name="_oo1">#REF!</definedName>
    <definedName name="_Order1" hidden="1">255</definedName>
    <definedName name="_Sort" hidden="1">#REF!</definedName>
    <definedName name="a">'[1]Сущ-ть'!$A$9</definedName>
    <definedName name="aa">'[2]Расчет риска'!$D$11</definedName>
    <definedName name="aaa">#REF!</definedName>
    <definedName name="ADJCOLUMN2">[3]Adjustments!$A$5:$A$70</definedName>
    <definedName name="ADJUSTER2">[3]Adjustments!$A$1:$BB$4</definedName>
    <definedName name="ADJUSTS2">[3]Adjustments!$B$5:$BB$75</definedName>
    <definedName name="ar">#REF!</definedName>
    <definedName name="AverageRate">#REF!</definedName>
    <definedName name="BANK_CASH">#REF!</definedName>
    <definedName name="CASHFLOW">#REF!</definedName>
    <definedName name="CFCALC">#REF!</definedName>
    <definedName name="CFCALC2">#REF!</definedName>
    <definedName name="CFCALCHEAD">#REF!</definedName>
    <definedName name="CFHEADER">#REF!</definedName>
    <definedName name="ChablonlLar1_Документир__Таблица">#REF!</definedName>
    <definedName name="ClosingRate">#REF!</definedName>
    <definedName name="ClosingRates">#REF!</definedName>
    <definedName name="Delay">#REF!</definedName>
    <definedName name="DEPOSITS">#REF!</definedName>
    <definedName name="df">[4]!df</definedName>
    <definedName name="E">#REF!</definedName>
    <definedName name="ee">#REF!</definedName>
    <definedName name="EEEE">#REF!</definedName>
    <definedName name="F">#REF!</definedName>
    <definedName name="FIXEDASSETS">#REF!</definedName>
    <definedName name="INVESTMENTS">#REF!</definedName>
    <definedName name="Length">#REF!</definedName>
    <definedName name="lg">[5]language!$B$8</definedName>
    <definedName name="LOANS_ADVANCES">#REF!</definedName>
    <definedName name="Month">#REF!</definedName>
    <definedName name="OpeningRate">#REF!</definedName>
    <definedName name="OTHERASSETS">#REF!</definedName>
    <definedName name="OTHERLIAB">#REF!</definedName>
    <definedName name="PeriodEnd">#REF!</definedName>
    <definedName name="POIUUYYTTTTTTT">#REF!</definedName>
    <definedName name="POOO">#REF!</definedName>
    <definedName name="PRINT1">#REF!</definedName>
    <definedName name="PRINT2">#REF!</definedName>
    <definedName name="PRINT3">#REF!</definedName>
    <definedName name="PRINT4">[6]UnadjBS!#REF!</definedName>
    <definedName name="PRINT5">#REF!</definedName>
    <definedName name="PRINT6">#REF!</definedName>
    <definedName name="PRINT7">[6]UnadjBS!#REF!</definedName>
    <definedName name="PRINTA">[6]UnadjBS!#REF!</definedName>
    <definedName name="PRINTALL">#REF!</definedName>
    <definedName name="PRINTALLLEADS">#REF!</definedName>
    <definedName name="PrintArea94">#REF!</definedName>
    <definedName name="PRINTB">#REF!</definedName>
    <definedName name="PRINTC">[6]UnadjBS!#REF!</definedName>
    <definedName name="PRINTE">[6]UnadjBS!#REF!</definedName>
    <definedName name="PRINTF">[6]UnadjBS!#REF!</definedName>
    <definedName name="PRINTHA">[6]UnadjBS!#REF!</definedName>
    <definedName name="PRINTHL">[6]UnadjBS!#REF!</definedName>
    <definedName name="PRINTI">[6]UnadjBS!#REF!</definedName>
    <definedName name="PRINTJ">#REF!</definedName>
    <definedName name="q">#REF!</definedName>
    <definedName name="qqq">'[7]+5610.04'!$C$39</definedName>
    <definedName name="qw">'[8]5310.01'!#REF!</definedName>
    <definedName name="RangeToPoke">#REF!</definedName>
    <definedName name="Rate94">#REF!</definedName>
    <definedName name="RBSHEADER">#REF!</definedName>
    <definedName name="RECATBSHEAD">#REF!</definedName>
    <definedName name="RECATEGORISDBS">#REF!</definedName>
    <definedName name="RECATP_L">#REF!</definedName>
    <definedName name="RECATP_LHEADER">#REF!</definedName>
    <definedName name="RESERVES">#REF!</definedName>
    <definedName name="rkp">#REF!</definedName>
    <definedName name="rrr">'[7]+5610.04'!$C$21</definedName>
    <definedName name="RUSBSHEADER">#REF!</definedName>
    <definedName name="RUSSIANBS">#REF!</definedName>
    <definedName name="S">'[2]Расчет риска'!$F$17</definedName>
    <definedName name="SHARECAPITAL">#REF!</definedName>
    <definedName name="tt">#REF!</definedName>
    <definedName name="u">#REF!</definedName>
    <definedName name="VariableCostRate">#REF!</definedName>
    <definedName name="w">'[9] 8230.07+'!#REF!</definedName>
    <definedName name="we">'[10]2211_6'!#REF!</definedName>
    <definedName name="wrn.list" hidden="1">{#N/A,#N/A,FALSE,"101"}</definedName>
    <definedName name="wrn.list." hidden="1">{#N/A,#N/A,FALSE,"101"}</definedName>
    <definedName name="ww">'[7]+5610.04'!$C$39</definedName>
    <definedName name="www">'[7]+5610.04'!$C$15</definedName>
    <definedName name="y">#REF!</definedName>
    <definedName name="ytr">'[10]2211_6'!#REF!</definedName>
    <definedName name="z">#REF!</definedName>
    <definedName name="ZZ">'[11]Программа '!#REF!</definedName>
    <definedName name="а">[12]Запрос!$B$1</definedName>
    <definedName name="аа">'[9]8230.06+'!#REF!</definedName>
    <definedName name="ааа">'[13]8210.05-2+'!#REF!</definedName>
    <definedName name="аб">'[9]8230.06+'!#REF!</definedName>
    <definedName name="ав">'[9]8230.06+'!#REF!</definedName>
    <definedName name="аво">#REF!</definedName>
    <definedName name="авыа" hidden="1">{#N/A,#N/A,FALSE,"101"}</definedName>
    <definedName name="аи">'[14]5315.01+'!#REF!</definedName>
    <definedName name="ак">'[15]5940.01'!#REF!</definedName>
    <definedName name="ал">'[15]5940.01'!#REF!</definedName>
    <definedName name="ам">'[9]хранение 8230.08+'!#REF!</definedName>
    <definedName name="ап">'[16]Прогр_ деб'!#REF!</definedName>
    <definedName name="апавевые">#REF!</definedName>
    <definedName name="апапв">#REF!</definedName>
    <definedName name="ас">'[15]5940.01'!#REF!</definedName>
    <definedName name="ау">'[15]5940.01'!#REF!</definedName>
    <definedName name="аудитор_1">'[17]общая информация о клиенте'!$B$11</definedName>
    <definedName name="аудитор_2">'[17]общая информация о клиенте'!$B$12</definedName>
    <definedName name="аудитор_3">'[17]общая информация о клиенте'!$B$13</definedName>
    <definedName name="аудитор_4">'[17]общая информация о клиенте'!$B$14</definedName>
    <definedName name="аудитор_5">'[17]общая информация о клиенте'!$B$15</definedName>
    <definedName name="б">[12]Запрос!$C$1</definedName>
    <definedName name="Б110">#REF!</definedName>
    <definedName name="Б111">#REF!</definedName>
    <definedName name="ба">'[15]5960.02'!#REF!</definedName>
    <definedName name="_xlnm.Database">#REF!</definedName>
    <definedName name="бб">'[9]8230.06+'!#REF!</definedName>
    <definedName name="бд">'[18]Программа '!$A$132</definedName>
    <definedName name="бй">'[16]Прогр_ деб'!#REF!</definedName>
    <definedName name="бт">'[9]8230.06+'!#REF!</definedName>
    <definedName name="бч">'[9]хранение 8230.08+'!#REF!</definedName>
    <definedName name="бь">'[9]8230.06+'!#REF!</definedName>
    <definedName name="бю">'[16]Прогр_ деб'!#REF!</definedName>
    <definedName name="в">[12]Запрос!$D$1</definedName>
    <definedName name="ва">'[9]8230.06+'!#REF!</definedName>
    <definedName name="ВалютаКонтр">[19]ПланПроекта!$B$10</definedName>
    <definedName name="ввв">'[13]8210.05-2+'!#REF!</definedName>
    <definedName name="вввв" hidden="1">{#N/A,#N/A,FALSE,"101"}</definedName>
    <definedName name="вс">'[16]Прогр_ деб'!#REF!</definedName>
    <definedName name="вц">'[14]5315.01+'!#REF!</definedName>
    <definedName name="вы">'[9]прил.8230.06+'!$H$180</definedName>
    <definedName name="г">[12]Запрос!$E$1</definedName>
    <definedName name="Г1">#REF!</definedName>
    <definedName name="Г2">#REF!</definedName>
    <definedName name="Г3">#REF!</definedName>
    <definedName name="Г4">#REF!</definedName>
    <definedName name="Г5">'[20]ф.2 стр.030'!#REF!</definedName>
    <definedName name="Г6">'[20]ф.2 стр.030'!#REF!</definedName>
    <definedName name="ггг">#REF!</definedName>
    <definedName name="гн">[16]Прогр_кред!#REF!</definedName>
    <definedName name="го">'[16]Прогр_ деб'!#REF!</definedName>
    <definedName name="гш">'[8]5310.01'!#REF!</definedName>
    <definedName name="гшгшгшшшш">#REF!</definedName>
    <definedName name="д">[12]Запрос!$E$3</definedName>
    <definedName name="дата">'[21]Раб.док-ия'!$F$2</definedName>
    <definedName name="дд">'[11]Программа '!$B$109</definedName>
    <definedName name="ддд">'[22]Кор-я'!#REF!</definedName>
    <definedName name="деб">'[23]5350.02(зачеты)+'!$B$398</definedName>
    <definedName name="ДЖ">'[24]справки к раз.2'!$E$10</definedName>
    <definedName name="Диаграмма">#REF!</definedName>
    <definedName name="директор">'[17]общая информация о клиенте'!$B$8</definedName>
    <definedName name="до">#REF!</definedName>
    <definedName name="до60">#REF!</definedName>
    <definedName name="дог">'[25]Структура Аудиторского Файла'!$C$4</definedName>
    <definedName name="дщ">'[16]Прогр_ деб'!#REF!</definedName>
    <definedName name="дэ">[26]Выборка!#REF!</definedName>
    <definedName name="дю">'[16]Прогр_ деб'!#REF!</definedName>
    <definedName name="Е">#REF!</definedName>
    <definedName name="еее">#REF!</definedName>
    <definedName name="еи">'[27]Программа '!$A$25</definedName>
    <definedName name="ен">#REF!</definedName>
    <definedName name="ж">#REF!</definedName>
    <definedName name="жд">'[11]5300.04'!#REF!</definedName>
    <definedName name="жж">'[11]Программа '!#REF!</definedName>
    <definedName name="жжж">'[22]Кор-я'!#REF!</definedName>
    <definedName name="жэ">'[16]Прогр_ деб'!#REF!</definedName>
    <definedName name="зж">'[16]Прогр_ деб'!#REF!</definedName>
    <definedName name="зз">'[28]Программа '!#REF!</definedName>
    <definedName name="ззз">'[29]5630.02+'!#REF!</definedName>
    <definedName name="Знач_Конец">#REF!</definedName>
    <definedName name="Знач_Начало">#REF!</definedName>
    <definedName name="зх">'[30]Акты дебиторов'!#REF!</definedName>
    <definedName name="зщ">'[11]Программа '!#REF!</definedName>
    <definedName name="иа">'[14]5300 -6+'!#REF!</definedName>
    <definedName name="ив">#REF!</definedName>
    <definedName name="иг">'[14]6100-6+'!#REF!</definedName>
    <definedName name="ие">[16]Прогр_кред!#REF!</definedName>
    <definedName name="ии">'[11]Программа '!#REF!</definedName>
    <definedName name="им">'[11]Программа '!$B$111</definedName>
    <definedName name="имсисчасап">#REF!</definedName>
    <definedName name="имтмстимт">#REF!</definedName>
    <definedName name="имтмтмст">#REF!</definedName>
    <definedName name="исимсим">#REF!</definedName>
    <definedName name="ит">'[16]Прогр_ деб'!#REF!</definedName>
    <definedName name="итмтимт">#REF!</definedName>
    <definedName name="й">#REF!</definedName>
    <definedName name="йй">#REF!</definedName>
    <definedName name="ййй">#REF!</definedName>
    <definedName name="йк">#REF!</definedName>
    <definedName name="йу">'[31]5505.01'!$C$188</definedName>
    <definedName name="йф">'[16]Прогр_ деб'!#REF!</definedName>
    <definedName name="йц">'[16]Прогр_ деб'!#REF!</definedName>
    <definedName name="йя">'[27]Программа '!$A$26</definedName>
    <definedName name="к">#REF!</definedName>
    <definedName name="ка">'[15]5930.01'!#REF!</definedName>
    <definedName name="квпвкпкв">#REF!</definedName>
    <definedName name="ке">'[18]Программа '!$B$32</definedName>
    <definedName name="кеваекве">#REF!</definedName>
    <definedName name="ки">'[15]5930.01'!#REF!</definedName>
    <definedName name="КК">#REF!</definedName>
    <definedName name="ккк">#REF!</definedName>
    <definedName name="кл">[32]форма1!$N$6</definedName>
    <definedName name="Клиент">'[21]Раб.док-ия'!$A$2</definedName>
    <definedName name="км">[16]Прогр_кред!#REF!</definedName>
    <definedName name="ко1">#REF!</definedName>
    <definedName name="Код_Стр">#REF!</definedName>
    <definedName name="кон">'[33]A2-1'!$A$4</definedName>
    <definedName name="конт">'[25]A2-1'!$I$4</definedName>
    <definedName name="контракт">'[21]Раб.док-ия'!$B$2</definedName>
    <definedName name="кред">'[23]5350.02(зачеты)+'!$C$398</definedName>
    <definedName name="КУРС">[19]ПланПроекта!$B$11</definedName>
    <definedName name="куцкуыа">#REF!</definedName>
    <definedName name="л">[34]ФН!$N$6</definedName>
    <definedName name="лб">'[35]5310.01'!#REF!</definedName>
    <definedName name="лд">'[16]Прогр_ деб'!#REF!</definedName>
    <definedName name="ЛистС">#REF!</definedName>
    <definedName name="ло">'[27]Программа '!$B$23</definedName>
    <definedName name="лш">'[16]Прогр_ деб'!#REF!</definedName>
    <definedName name="лшгеюарм">#REF!</definedName>
    <definedName name="ля">#REF!</definedName>
    <definedName name="м">[22]Оборотки!#REF!</definedName>
    <definedName name="мг">'[15]5940.02'!#REF!</definedName>
    <definedName name="ми">'[36]6110.01+'!$D$28</definedName>
    <definedName name="мм">#REF!</definedName>
    <definedName name="мпачмсчм">#REF!</definedName>
    <definedName name="мсисимси">#REF!</definedName>
    <definedName name="н">#REF!</definedName>
    <definedName name="нг">'[8]5310.01'!#REF!</definedName>
    <definedName name="не">[16]Прогр_кред!#REF!</definedName>
    <definedName name="ннн">#REF!</definedName>
    <definedName name="ннннн">'[37]1450_СВК-1'!#REF!</definedName>
    <definedName name="нр">'[16]Прогр_ деб'!#REF!</definedName>
    <definedName name="о">#REF!</definedName>
    <definedName name="_xlnm.Print_Area" localSheetId="0">'Аудит нач.и сравн. показателей'!$A$1:$H$42</definedName>
    <definedName name="ог">'[16]Прогр_ деб'!#REF!</definedName>
    <definedName name="оо">'[11]Программа '!$B$36</definedName>
    <definedName name="ооо">[22]Оборотки!#REF!</definedName>
    <definedName name="ороропп">#REF!</definedName>
    <definedName name="оь">'[16]Прогр_ деб'!#REF!</definedName>
    <definedName name="п">'[34]А2-1'!$F$4</definedName>
    <definedName name="па">#REF!</definedName>
    <definedName name="паапавп">#REF!</definedName>
    <definedName name="пачасчч">#REF!</definedName>
    <definedName name="пв">#REF!</definedName>
    <definedName name="пе">'[16]Прогр_ деб'!#REF!</definedName>
    <definedName name="период">'[21]Раб.док-ия'!$C$2</definedName>
    <definedName name="пи">#REF!</definedName>
    <definedName name="подг">'[25]A2-1'!$E$4</definedName>
    <definedName name="Подразделения">[19]Рейты!$AK$4:$AK$17</definedName>
    <definedName name="пп">#REF!</definedName>
    <definedName name="ппп">[22]Оборотки!#REF!</definedName>
    <definedName name="пр">'[25]Структура Аудиторского Файла'!$C$5</definedName>
    <definedName name="прог">#N/A</definedName>
    <definedName name="пррпср">#REF!</definedName>
    <definedName name="пс">#REF!</definedName>
    <definedName name="р">'[34]Расчет риска'!$F$18</definedName>
    <definedName name="рав">#REF!</definedName>
    <definedName name="раввввв">[38]ГК_Дебет!#REF!</definedName>
    <definedName name="раввос">[38]ГК_Дебет!#REF!</definedName>
    <definedName name="равкс">#REF!</definedName>
    <definedName name="равксн">#REF!</definedName>
    <definedName name="равмн">#REF!</definedName>
    <definedName name="равн">#REF!</definedName>
    <definedName name="равос">#REF!</definedName>
    <definedName name="равосн">#REF!</definedName>
    <definedName name="раву">#REF!</definedName>
    <definedName name="равун">#REF!</definedName>
    <definedName name="ргсм">#REF!</definedName>
    <definedName name="ргсмн">#REF!</definedName>
    <definedName name="_xlnm.Recorder">#REF!</definedName>
    <definedName name="ркс">#REF!</definedName>
    <definedName name="рксн">#REF!</definedName>
    <definedName name="рм">#REF!</definedName>
    <definedName name="рмн">#REF!</definedName>
    <definedName name="рн">'[16]Прогр_ деб'!#REF!</definedName>
    <definedName name="ро">'[8]5300.04'!#REF!</definedName>
    <definedName name="росн">#REF!</definedName>
    <definedName name="рпит">#REF!</definedName>
    <definedName name="рпитн">#REF!</definedName>
    <definedName name="рппра">#REF!</definedName>
    <definedName name="ррр">[22]Оборотки!#REF!</definedName>
    <definedName name="рт">'[16]Прогр_ деб'!#REF!</definedName>
    <definedName name="ру">#REF!</definedName>
    <definedName name="рукз">#REF!</definedName>
    <definedName name="рукзн">#REF!</definedName>
    <definedName name="рукпр">'[17]общая информация о клиенте'!$B$10</definedName>
    <definedName name="рун">#REF!</definedName>
    <definedName name="с">[22]Оборотки!#REF!</definedName>
    <definedName name="С99">#REF!</definedName>
    <definedName name="см">'[16]Прогр_ деб'!#REF!</definedName>
    <definedName name="сс">'[28]Программа '!#REF!</definedName>
    <definedName name="ссс">[22]Оборотки!#REF!</definedName>
    <definedName name="стмен">'[17]общая информация о клиенте'!$B$9</definedName>
    <definedName name="Суточн_Норма1">'[39]В9.2'!#REF!</definedName>
    <definedName name="т">[22]Оборотки!#REF!</definedName>
    <definedName name="ти">'[18]Программа '!$B$31</definedName>
    <definedName name="тимтимтм">#REF!</definedName>
    <definedName name="тимтмст">#REF!</definedName>
    <definedName name="тт">[26]Выборка!#REF!</definedName>
    <definedName name="ттимти">#REF!</definedName>
    <definedName name="ттт">'[29]5630.02+'!#REF!</definedName>
    <definedName name="ть">'[16]Прогр_ деб'!#REF!</definedName>
    <definedName name="у">#REF!</definedName>
    <definedName name="ув">'[16]Прогр_ деб'!#REF!</definedName>
    <definedName name="ук">'[11]Программа '!#REF!</definedName>
    <definedName name="уку">#REF!</definedName>
    <definedName name="укуккуп">#REF!</definedName>
    <definedName name="укцук">#REF!</definedName>
    <definedName name="ус">[16]Прогр_кред!#REF!</definedName>
    <definedName name="утв">'[25]A2-1'!$G$4</definedName>
    <definedName name="ууу">#REF!</definedName>
    <definedName name="ууууу">[40]ндс29!#REF!</definedName>
    <definedName name="ф">#REF!</definedName>
    <definedName name="фа">#REF!</definedName>
    <definedName name="фак">#REF!</definedName>
    <definedName name="фв">#REF!</definedName>
    <definedName name="фирма">[41]Контакты!$A$1</definedName>
    <definedName name="фй">'[27]Программа '!$B$26</definedName>
    <definedName name="Форма1">#N/A</definedName>
    <definedName name="Форма4">#N/A</definedName>
    <definedName name="Форма5">#N/A</definedName>
    <definedName name="фп">'[42]5320.01-6120.01(Оборотки)+'!#REF!</definedName>
    <definedName name="ффф">'[13]8210.05-2+'!#REF!</definedName>
    <definedName name="фы">'[30]Акты дебиторов'!#REF!</definedName>
    <definedName name="фя">'[16]Прогр_ деб'!#REF!</definedName>
    <definedName name="х">#REF!</definedName>
    <definedName name="хх">'[11]Программа '!$B$26</definedName>
    <definedName name="хъ">'[30]Акты дебиторов'!#REF!</definedName>
    <definedName name="хэ">'[16]Прогр_ деб'!#REF!</definedName>
    <definedName name="ц">#REF!</definedName>
    <definedName name="цу">'[28]Программа '!#REF!</definedName>
    <definedName name="ццу">'[13]8210.05-2+'!#REF!</definedName>
    <definedName name="ццц">#REF!</definedName>
    <definedName name="цццц">#REF!</definedName>
    <definedName name="ццццц">[40]ндс29!#REF!</definedName>
    <definedName name="цч">[16]Прогр_кред!#REF!</definedName>
    <definedName name="цы">'[27]Программа '!$B$25</definedName>
    <definedName name="чапап">#REF!</definedName>
    <definedName name="чс">'[16]Прогр_ деб'!#REF!</definedName>
    <definedName name="чсмсчм">#REF!</definedName>
    <definedName name="чч">'[11]Программа '!$A$30</definedName>
    <definedName name="чя">'[43]Программа '!$A$21</definedName>
    <definedName name="ш">#REF!</definedName>
    <definedName name="шгшгш">#REF!</definedName>
    <definedName name="шл">'[16]Прогр_ деб'!#REF!</definedName>
    <definedName name="шш">#REF!</definedName>
    <definedName name="шшш">'[29]5630.02+'!#REF!</definedName>
    <definedName name="шщ">'[27]Программа '!$A$34</definedName>
    <definedName name="щ">#REF!</definedName>
    <definedName name="щд">'[16]Прогр_ деб'!#REF!</definedName>
    <definedName name="щз">'[27]Программа '!$B$34</definedName>
    <definedName name="щщ">'[29]5630.02+'!#REF!</definedName>
    <definedName name="ъ">#REF!</definedName>
    <definedName name="ъф">'[30]Акты дебиторов'!#REF!</definedName>
    <definedName name="ъэ">'[16]Прогр_ деб'!#REF!</definedName>
    <definedName name="ы">[34]ФН!$N$7</definedName>
    <definedName name="ыв">'[30]Акты дебиторов'!#REF!</definedName>
    <definedName name="ывавыа">#REF!</definedName>
    <definedName name="ыфва" hidden="1">{#N/A,#N/A,FALSE,"101"}</definedName>
    <definedName name="ыч">'[16]Прогр_ деб'!#REF!</definedName>
    <definedName name="ыыы">'[13]8210.05-2+'!#REF!</definedName>
    <definedName name="ьб">'[16]Прогр_ деб'!#REF!</definedName>
    <definedName name="ьг">[16]Прогр_кред!#REF!</definedName>
    <definedName name="ьл">'[18]Программа '!$B$132</definedName>
    <definedName name="ьт">'[27]Программа '!$A$30</definedName>
    <definedName name="ьь">[26]Выборка!#REF!</definedName>
    <definedName name="эж">'[43]Программа '!$A$22</definedName>
    <definedName name="эю">'[16]Прогр_ деб'!#REF!</definedName>
    <definedName name="эя">'[16]Прогр_ деб'!#REF!</definedName>
    <definedName name="ю">'[44] 8230.07+'!#REF!</definedName>
    <definedName name="юб">'[16]Прогр_ деб'!#REF!</definedName>
    <definedName name="юд">'[16]Прогр_ деб'!#REF!</definedName>
    <definedName name="юж">'[16]Прогр_ деб'!#REF!</definedName>
    <definedName name="юй">'[16]Прогр_ деб'!#REF!</definedName>
    <definedName name="юю">'[11]Программа '!$A$36</definedName>
    <definedName name="ююю">'[29]5630.02+'!#REF!</definedName>
    <definedName name="я">[23]Программа!$C$23</definedName>
    <definedName name="яч">'[16]Прогр_ деб'!#REF!</definedName>
    <definedName name="яэ">'[43]Программа '!$B$21</definedName>
    <definedName name="яя">'[11]Программа '!#REF!</definedName>
    <definedName name="яяя">'[7]+5610.04'!$C$54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3" i="2" l="1"/>
  <c r="J74" i="2"/>
  <c r="J71" i="2"/>
  <c r="H61" i="2"/>
  <c r="J61" i="2" s="1"/>
  <c r="F61" i="2"/>
  <c r="F64" i="2" s="1"/>
  <c r="F70" i="2" s="1"/>
  <c r="F75" i="2" s="1"/>
  <c r="G52" i="2"/>
  <c r="F52" i="2"/>
  <c r="H42" i="2"/>
  <c r="H43" i="2"/>
  <c r="H44" i="2"/>
  <c r="G45" i="2"/>
  <c r="H45" i="2" s="1"/>
  <c r="F45" i="2"/>
  <c r="H36" i="2"/>
  <c r="H37" i="2"/>
  <c r="H38" i="2"/>
  <c r="G39" i="2"/>
  <c r="G53" i="2" s="1"/>
  <c r="F39" i="2"/>
  <c r="F53" i="2" s="1"/>
  <c r="H24" i="2"/>
  <c r="H25" i="2"/>
  <c r="H26" i="2"/>
  <c r="H27" i="2"/>
  <c r="H28" i="2"/>
  <c r="G29" i="2"/>
  <c r="F29" i="2"/>
  <c r="F21" i="2"/>
  <c r="F30" i="2" s="1"/>
  <c r="H53" i="2" l="1"/>
  <c r="H64" i="2"/>
  <c r="H70" i="2" s="1"/>
  <c r="H75" i="2" s="1"/>
  <c r="C4" i="2"/>
  <c r="H56" i="2" s="1"/>
  <c r="F11" i="2" l="1"/>
  <c r="F56" i="2"/>
  <c r="G11" i="2"/>
  <c r="A34" i="1"/>
  <c r="G41" i="1" l="1"/>
  <c r="G38" i="1"/>
  <c r="H87" i="2" l="1"/>
  <c r="H83" i="2"/>
  <c r="B83" i="2"/>
  <c r="B87" i="2"/>
  <c r="C41" i="1"/>
  <c r="C38" i="1"/>
  <c r="C1" i="2"/>
  <c r="A4" i="2"/>
  <c r="G32" i="2" l="1"/>
  <c r="F32" i="2"/>
  <c r="J75" i="2"/>
  <c r="J72" i="2"/>
  <c r="J70" i="2"/>
  <c r="J69" i="2"/>
  <c r="J68" i="2"/>
  <c r="J67" i="2"/>
  <c r="J66" i="2"/>
  <c r="J64" i="2"/>
  <c r="J63" i="2"/>
  <c r="J62" i="2"/>
  <c r="J60" i="2"/>
  <c r="J59" i="2"/>
  <c r="H51" i="2"/>
  <c r="H50" i="2"/>
  <c r="H49" i="2"/>
  <c r="H48" i="2"/>
  <c r="H47" i="2"/>
  <c r="H41" i="2"/>
  <c r="H35" i="2"/>
  <c r="A23" i="2"/>
  <c r="G21" i="2"/>
  <c r="G30" i="2" s="1"/>
  <c r="H20" i="2"/>
  <c r="H19" i="2"/>
  <c r="H18" i="2"/>
  <c r="H16" i="2"/>
  <c r="A16" i="2"/>
  <c r="H14" i="2"/>
  <c r="A14" i="2"/>
  <c r="H21" i="2" l="1"/>
  <c r="H52" i="2"/>
  <c r="H29" i="2"/>
  <c r="H39" i="2"/>
  <c r="H23" i="2"/>
  <c r="H30" i="2" l="1"/>
  <c r="A80" i="2" s="1"/>
</calcChain>
</file>

<file path=xl/sharedStrings.xml><?xml version="1.0" encoding="utf-8"?>
<sst xmlns="http://schemas.openxmlformats.org/spreadsheetml/2006/main" count="131" uniqueCount="112">
  <si>
    <t>Индекс</t>
  </si>
  <si>
    <t>Лист</t>
  </si>
  <si>
    <t>Договор №</t>
  </si>
  <si>
    <t>Проверяемый период</t>
  </si>
  <si>
    <t>Объект проверки:</t>
  </si>
  <si>
    <t>Начальные и сравнительные показатели</t>
  </si>
  <si>
    <t>№ пп</t>
  </si>
  <si>
    <t>Параметры обследования</t>
  </si>
  <si>
    <t>Да\Нет</t>
  </si>
  <si>
    <t>Аудит за предыдущий отчетный период проводился нашей компанией (*)</t>
  </si>
  <si>
    <t>Все вопросы, послужившие причиной для модификации аудиторского заключения за предыдущий отчетный период, учтены при формировании начальных и сравнительных показателей финансовой (бухгалтерской) отчетного периода (**)</t>
  </si>
  <si>
    <t>В учетную политику Клиента на текущий отчетный период не вносились изменения и дополнения по сравнению с предыдущим отчетным периодом</t>
  </si>
  <si>
    <t>Аудит проводится впервые (***)</t>
  </si>
  <si>
    <t>(*)</t>
  </si>
  <si>
    <t>(**)</t>
  </si>
  <si>
    <t>(***)</t>
  </si>
  <si>
    <t>Вывод:</t>
  </si>
  <si>
    <t>1 / 1</t>
  </si>
  <si>
    <r>
      <t>(если "</t>
    </r>
    <r>
      <rPr>
        <b/>
        <sz val="10"/>
        <rFont val="Arial"/>
        <family val="2"/>
        <charset val="204"/>
      </rPr>
      <t>нет</t>
    </r>
    <r>
      <rPr>
        <sz val="10"/>
        <rFont val="Arial"/>
        <family val="2"/>
        <charset val="204"/>
      </rPr>
      <t>", то указать предыдущего аудитора и направить запрос на доступ к рабочим документам по проверке за предыдущий отчетный период)</t>
    </r>
  </si>
  <si>
    <r>
      <t>(если "</t>
    </r>
    <r>
      <rPr>
        <b/>
        <sz val="10"/>
        <rFont val="Arial"/>
        <family val="2"/>
        <charset val="204"/>
      </rPr>
      <t>нет</t>
    </r>
    <r>
      <rPr>
        <sz val="10"/>
        <rFont val="Arial"/>
        <family val="2"/>
        <charset val="204"/>
      </rPr>
      <t>", то указать характер заключения за предыдущий отчетный период и причины модификации (оговорки, отрицательного заключения или отказа от выражения мнения)</t>
    </r>
  </si>
  <si>
    <r>
      <t>(если "</t>
    </r>
    <r>
      <rPr>
        <b/>
        <sz val="10"/>
        <rFont val="Arial"/>
        <family val="2"/>
        <charset val="204"/>
      </rPr>
      <t>нет</t>
    </r>
    <r>
      <rPr>
        <sz val="10"/>
        <rFont val="Arial"/>
        <family val="2"/>
        <charset val="204"/>
      </rPr>
      <t>", то указать влияние этих вопросов на модификацию аудиторского заключения в текущем отчетном периоде)</t>
    </r>
  </si>
  <si>
    <r>
      <t>(если "</t>
    </r>
    <r>
      <rPr>
        <b/>
        <sz val="10"/>
        <rFont val="Arial"/>
        <family val="2"/>
        <charset val="204"/>
      </rPr>
      <t>нет</t>
    </r>
    <r>
      <rPr>
        <sz val="10"/>
        <rFont val="Arial"/>
        <family val="2"/>
        <charset val="204"/>
      </rPr>
      <t>", то указать основные изменения Учетной политики клиента)</t>
    </r>
  </si>
  <si>
    <r>
      <t>при ответе "</t>
    </r>
    <r>
      <rPr>
        <b/>
        <sz val="10"/>
        <rFont val="Arial"/>
        <family val="2"/>
        <charset val="204"/>
      </rPr>
      <t>да</t>
    </r>
    <r>
      <rPr>
        <sz val="10"/>
        <rFont val="Arial"/>
        <family val="2"/>
        <charset val="204"/>
      </rPr>
      <t>" проводится процедура сверки показателей на 01 января отчетного периода с показателями на 31 декабря предыдущего периода</t>
    </r>
  </si>
  <si>
    <r>
      <t>Подразумевается, что впервые проводится именно нашей компанией. При ответе "</t>
    </r>
    <r>
      <rPr>
        <b/>
        <sz val="10"/>
        <rFont val="Arial"/>
        <family val="2"/>
        <charset val="204"/>
      </rPr>
      <t>да</t>
    </r>
    <r>
      <rPr>
        <sz val="10"/>
        <rFont val="Arial"/>
        <family val="2"/>
        <charset val="204"/>
      </rPr>
      <t>", в программы по проверке наиболее существенных объектов аудита включаются дополнительные процедуры проверки начальных и сравнительных показателей.</t>
    </r>
  </si>
  <si>
    <r>
      <t>при ответе "</t>
    </r>
    <r>
      <rPr>
        <b/>
        <sz val="10"/>
        <rFont val="Arial"/>
        <family val="2"/>
        <charset val="204"/>
      </rPr>
      <t>да</t>
    </r>
    <r>
      <rPr>
        <sz val="10"/>
        <rFont val="Arial"/>
        <family val="2"/>
        <charset val="204"/>
      </rPr>
      <t>" процедура сравнения показателей</t>
    </r>
    <r>
      <rPr>
        <sz val="10"/>
        <rFont val="Arial"/>
        <family val="2"/>
        <charset val="204"/>
      </rPr>
      <t xml:space="preserve"> выявляет суммы отклонений, которые должны соответствовать поправкам, указанным в Аудиторском заключении за предыдущий отчетный период</t>
    </r>
  </si>
  <si>
    <t>Подготовил:</t>
  </si>
  <si>
    <t>Дата:</t>
  </si>
  <si>
    <t>Проверил:</t>
  </si>
  <si>
    <t>А5</t>
  </si>
  <si>
    <t>ООО АФ  "Триада Аудит"</t>
  </si>
  <si>
    <t>А5-1</t>
  </si>
  <si>
    <t>Кол-во листов</t>
  </si>
  <si>
    <t>Объект проверки</t>
  </si>
  <si>
    <t>Процедура</t>
  </si>
  <si>
    <t>Сверка правильности переноса начальных данных</t>
  </si>
  <si>
    <t>Для проведения процедуры используют показатели прошлого отчетного периода, подтвержденные Аудиторским заключением</t>
  </si>
  <si>
    <t>АКТИВ</t>
  </si>
  <si>
    <t>Код показателя</t>
  </si>
  <si>
    <t>Отклонения</t>
  </si>
  <si>
    <t>Комментарии</t>
  </si>
  <si>
    <t>I. ВНЕОБОРОТНЫЕ АКТИВЫ</t>
  </si>
  <si>
    <t xml:space="preserve">Результаты исследований и разработок </t>
  </si>
  <si>
    <t>Доходные вложения в материальные ценности</t>
  </si>
  <si>
    <t>Финансовые вложения</t>
  </si>
  <si>
    <t>Отложенные налоговые активы</t>
  </si>
  <si>
    <t>Прочие внеоборотные активы</t>
  </si>
  <si>
    <t>ИТОГО по разделу I</t>
  </si>
  <si>
    <t>II. ОБОРОТНЫЕ АКТИВЫ</t>
  </si>
  <si>
    <t>Налог на добавленную стоимость</t>
  </si>
  <si>
    <t>Дебиторская задолженность</t>
  </si>
  <si>
    <t>Финансовые вложения (за сиключением денежных эквивалентов)</t>
  </si>
  <si>
    <t>Денежные средства и денежные эквиваленты</t>
  </si>
  <si>
    <t>Прочие оборотные активы</t>
  </si>
  <si>
    <t>ИТОГО по разделу II</t>
  </si>
  <si>
    <t>БАЛАНС</t>
  </si>
  <si>
    <t>ПАССИВ</t>
  </si>
  <si>
    <t>III. КАПИТАЛ И РЕЗЕРВЫ</t>
  </si>
  <si>
    <t>Добавочный капитал (без переоценки)</t>
  </si>
  <si>
    <t>ИТОГО по разделу III</t>
  </si>
  <si>
    <t>IV. ДОЛГОСРОЧНЫЕ ОБЯЗАТЕЛЬСТВА</t>
  </si>
  <si>
    <t>Заемные средства</t>
  </si>
  <si>
    <t>Оценочные обязательства</t>
  </si>
  <si>
    <t>прочие обязательства</t>
  </si>
  <si>
    <t>ИТОГО по разделу IV</t>
  </si>
  <si>
    <t>V. КРАТКОСРОЧНЫЕ ОБЯЗАТЕЛЬСТВА</t>
  </si>
  <si>
    <t>ИТОГО по разделу V</t>
  </si>
  <si>
    <t>ОТЧЕТ О ФИНАНСОВЫХ РЕЗУЛЬТАТАХ</t>
  </si>
  <si>
    <t>Наименование</t>
  </si>
  <si>
    <t>Код</t>
  </si>
  <si>
    <t>Доходы и расходы по обычным видам деятельности</t>
  </si>
  <si>
    <t>2110</t>
  </si>
  <si>
    <t>2120</t>
  </si>
  <si>
    <t>2100</t>
  </si>
  <si>
    <t>2210</t>
  </si>
  <si>
    <t>2220</t>
  </si>
  <si>
    <t>2200</t>
  </si>
  <si>
    <t>Прочие доходы и расходы</t>
  </si>
  <si>
    <t>2320</t>
  </si>
  <si>
    <t>2330</t>
  </si>
  <si>
    <t>2340</t>
  </si>
  <si>
    <t>2350</t>
  </si>
  <si>
    <t>2300</t>
  </si>
  <si>
    <t>2410</t>
  </si>
  <si>
    <t>Изменение отложенных налоговых активов</t>
  </si>
  <si>
    <t>2430</t>
  </si>
  <si>
    <t>Изменение отложенных налоговых обязательств</t>
  </si>
  <si>
    <t>2450</t>
  </si>
  <si>
    <t>2400</t>
  </si>
  <si>
    <t>Дополнительные процедуры по проверке начальных и сравнительных показателей будут проведены в отдельном рабочем документе.</t>
  </si>
  <si>
    <t>За предыдущий период было выдано немодифицированное заключение (*)</t>
  </si>
  <si>
    <t>Прочее</t>
  </si>
  <si>
    <t>2460</t>
  </si>
  <si>
    <t>Уставный капитал (складочный капитал, уставный фонд, вклады товарищей)</t>
  </si>
  <si>
    <t>Резервный капитал</t>
  </si>
  <si>
    <t>Нераспределенная прибыль (непокрытый убыток)</t>
  </si>
  <si>
    <t>Отложенные налоговые обязательства</t>
  </si>
  <si>
    <t>Кредиторская задолженность</t>
  </si>
  <si>
    <t xml:space="preserve">Доходы будущих периодов </t>
  </si>
  <si>
    <t>Прочие  обязательства</t>
  </si>
  <si>
    <t>Выручка</t>
  </si>
  <si>
    <t>Себестоимость продаж</t>
  </si>
  <si>
    <t>Валовая прибыль (убыток)</t>
  </si>
  <si>
    <t>Коммерческие расходы</t>
  </si>
  <si>
    <t>Управленческие расходы</t>
  </si>
  <si>
    <t xml:space="preserve">Прибыль (убыток) от продаж </t>
  </si>
  <si>
    <t>Проценты к получению</t>
  </si>
  <si>
    <t>Проценты к уплате</t>
  </si>
  <si>
    <t>Прочие доходы</t>
  </si>
  <si>
    <t>Прочие расходы</t>
  </si>
  <si>
    <t>Прибыль (убыток) до налогообложения</t>
  </si>
  <si>
    <t>Текущий налог на прибыль</t>
  </si>
  <si>
    <t>Чистая прибыль (убыток)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</si>
</sst>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[$-FC19]dd\ mmmm\ yyyy\ \г\.;@"/>
    <numFmt numFmtId="169" formatCode="_-* #,##0_-;\-* #,##0_-;_-* &quot;-&quot;??_-;_-@_-"/>
    <numFmt numFmtId="170" formatCode="#,##0_ ;[Red]\-#,##0\ "/>
    <numFmt numFmtId="171" formatCode="#,##0.0_ ;[Red]\-#,##0.0\ "/>
    <numFmt numFmtId="172" formatCode="_-* #,##0.00&quot;ð.&quot;_-;\-* #,##0.00&quot;ð.&quot;_-;_-* &quot;-&quot;??&quot;ð.&quot;_-;_-@_-"/>
    <numFmt numFmtId="173" formatCode="_(* #,##0.00_);_(* \(#,##0.00\);_(* &quot;-&quot;??_);_(@_)"/>
    <numFmt numFmtId="174" formatCode="dd/mm/yy;@"/>
  </numFmts>
  <fonts count="41" x14ac:knownFonts="1">
    <font>
      <sz val="12"/>
      <name val="Arial Cyr"/>
    </font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9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 Cyr"/>
      <charset val="204"/>
    </font>
    <font>
      <i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0"/>
      <name val="Arial CYR"/>
    </font>
    <font>
      <b/>
      <sz val="10"/>
      <name val="Arial Cyr"/>
      <family val="2"/>
      <charset val="204"/>
    </font>
    <font>
      <sz val="9"/>
      <name val="Arial CYR"/>
      <family val="2"/>
      <charset val="204"/>
    </font>
    <font>
      <b/>
      <sz val="8"/>
      <name val="Times New Roman"/>
      <family val="1"/>
      <charset val="204"/>
    </font>
    <font>
      <u/>
      <sz val="7"/>
      <color indexed="36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 Cyr"/>
      <family val="2"/>
      <charset val="204"/>
    </font>
    <font>
      <b/>
      <sz val="10"/>
      <name val="Times New Roman Cyr"/>
      <family val="1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u/>
      <sz val="9.6"/>
      <color indexed="12"/>
      <name val="Arial"/>
      <family val="2"/>
      <charset val="204"/>
    </font>
    <font>
      <sz val="9.75"/>
      <name val="Arial"/>
      <family val="2"/>
      <charset val="204"/>
    </font>
    <font>
      <sz val="8"/>
      <name val="Arial Cyr"/>
      <family val="2"/>
      <charset val="204"/>
    </font>
    <font>
      <u/>
      <sz val="10"/>
      <color indexed="12"/>
      <name val="Arial Cyr"/>
    </font>
    <font>
      <sz val="10"/>
      <color indexed="8"/>
      <name val="Arial Cyr"/>
      <charset val="204"/>
    </font>
    <font>
      <b/>
      <sz val="16"/>
      <name val="Times New Roman Cyr"/>
      <family val="1"/>
      <charset val="204"/>
    </font>
    <font>
      <sz val="10"/>
      <color theme="1"/>
      <name val="Times New Roman"/>
      <family val="2"/>
      <charset val="204"/>
    </font>
    <font>
      <sz val="10"/>
      <name val="Arial Cyr"/>
      <family val="2"/>
      <charset val="204"/>
    </font>
    <font>
      <sz val="9"/>
      <name val="Arial Cyr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i/>
      <sz val="10"/>
      <name val="Arial"/>
      <family val="2"/>
      <charset val="204"/>
    </font>
    <font>
      <sz val="12"/>
      <name val="Arial Cyr"/>
    </font>
    <font>
      <b/>
      <i/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b/>
      <i/>
      <sz val="8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88">
    <xf numFmtId="168" fontId="0" fillId="0" borderId="0"/>
    <xf numFmtId="168" fontId="5" fillId="0" borderId="0"/>
    <xf numFmtId="0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169" fontId="9" fillId="0" borderId="0">
      <alignment horizontal="center"/>
    </xf>
    <xf numFmtId="0" fontId="10" fillId="0" borderId="0"/>
    <xf numFmtId="0" fontId="11" fillId="0" borderId="0">
      <alignment vertical="center"/>
    </xf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4" fontId="12" fillId="0" borderId="26">
      <alignment horizontal="center" vertical="center"/>
    </xf>
    <xf numFmtId="4" fontId="12" fillId="0" borderId="26">
      <alignment vertical="center"/>
    </xf>
    <xf numFmtId="4" fontId="11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38" fontId="15" fillId="2" borderId="0" applyNumberFormat="0" applyBorder="0" applyAlignment="0" applyProtection="0"/>
    <xf numFmtId="1" fontId="16" fillId="0" borderId="0" applyNumberFormat="0" applyAlignment="0">
      <alignment vertical="top"/>
    </xf>
    <xf numFmtId="0" fontId="17" fillId="0" borderId="5">
      <alignment horizontal="center" vertical="center" wrapText="1"/>
    </xf>
    <xf numFmtId="3" fontId="2" fillId="0" borderId="0">
      <alignment vertical="top"/>
    </xf>
    <xf numFmtId="0" fontId="18" fillId="3" borderId="0"/>
    <xf numFmtId="0" fontId="19" fillId="4" borderId="0"/>
    <xf numFmtId="0" fontId="20" fillId="0" borderId="0"/>
    <xf numFmtId="0" fontId="17" fillId="0" borderId="5">
      <alignment horizontal="center" vertical="center" wrapText="1"/>
    </xf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/>
    <xf numFmtId="10" fontId="15" fillId="5" borderId="5" applyNumberFormat="0" applyBorder="0" applyAlignment="0" applyProtection="0"/>
    <xf numFmtId="170" fontId="9" fillId="0" borderId="0"/>
    <xf numFmtId="0" fontId="7" fillId="0" borderId="0"/>
    <xf numFmtId="0" fontId="8" fillId="0" borderId="0"/>
    <xf numFmtId="3" fontId="22" fillId="0" borderId="0" applyNumberFormat="0">
      <alignment horizontal="center"/>
    </xf>
    <xf numFmtId="0" fontId="7" fillId="0" borderId="0"/>
    <xf numFmtId="3" fontId="6" fillId="0" borderId="0">
      <alignment vertical="top"/>
    </xf>
    <xf numFmtId="10" fontId="7" fillId="0" borderId="0" applyFont="0" applyFill="0" applyBorder="0" applyAlignment="0" applyProtection="0"/>
    <xf numFmtId="3" fontId="23" fillId="0" borderId="27" applyNumberFormat="0" applyAlignment="0">
      <alignment vertical="top"/>
    </xf>
    <xf numFmtId="0" fontId="12" fillId="0" borderId="26">
      <alignment vertical="center" wrapText="1"/>
    </xf>
    <xf numFmtId="0" fontId="11" fillId="0" borderId="0">
      <alignment horizontal="right"/>
    </xf>
    <xf numFmtId="171" fontId="9" fillId="0" borderId="0">
      <alignment horizontal="left"/>
    </xf>
    <xf numFmtId="0" fontId="24" fillId="0" borderId="0" applyNumberFormat="0" applyFill="0" applyBorder="0" applyAlignment="0" applyProtection="0">
      <alignment vertical="top"/>
      <protection locked="0"/>
    </xf>
    <xf numFmtId="172" fontId="25" fillId="0" borderId="0" applyFont="0" applyFill="0" applyBorder="0" applyAlignment="0" applyProtection="0"/>
    <xf numFmtId="0" fontId="26" fillId="0" borderId="0">
      <alignment vertical="top"/>
    </xf>
    <xf numFmtId="168" fontId="5" fillId="0" borderId="0"/>
    <xf numFmtId="168" fontId="5" fillId="0" borderId="0"/>
    <xf numFmtId="0" fontId="1" fillId="0" borderId="0"/>
    <xf numFmtId="0" fontId="5" fillId="0" borderId="0"/>
    <xf numFmtId="0" fontId="1" fillId="0" borderId="0"/>
    <xf numFmtId="0" fontId="27" fillId="0" borderId="0"/>
    <xf numFmtId="168" fontId="1" fillId="0" borderId="0"/>
    <xf numFmtId="0" fontId="28" fillId="0" borderId="0"/>
    <xf numFmtId="0" fontId="5" fillId="0" borderId="0">
      <alignment horizontal="center"/>
    </xf>
    <xf numFmtId="0" fontId="8" fillId="0" borderId="0"/>
    <xf numFmtId="165" fontId="5" fillId="0" borderId="0" applyFont="0" applyFill="0" applyBorder="0" applyAlignment="0" applyProtection="0"/>
    <xf numFmtId="3" fontId="29" fillId="0" borderId="28" applyFont="0" applyBorder="0">
      <alignment horizontal="right"/>
      <protection locked="0"/>
    </xf>
    <xf numFmtId="167" fontId="5" fillId="0" borderId="0" applyFont="0" applyFill="0" applyBorder="0" applyAlignment="0" applyProtection="0"/>
    <xf numFmtId="173" fontId="7" fillId="0" borderId="0" applyFont="0" applyFill="0" applyBorder="0" applyAlignment="0" applyProtection="0"/>
    <xf numFmtId="165" fontId="33" fillId="0" borderId="0" applyFont="0" applyFill="0" applyBorder="0" applyAlignment="0" applyProtection="0"/>
    <xf numFmtId="168" fontId="5" fillId="0" borderId="0"/>
  </cellStyleXfs>
  <cellXfs count="255">
    <xf numFmtId="168" fontId="0" fillId="0" borderId="0" xfId="0"/>
    <xf numFmtId="168" fontId="3" fillId="0" borderId="6" xfId="0" applyFont="1" applyFill="1" applyBorder="1" applyAlignment="1" applyProtection="1">
      <alignment horizontal="center" vertical="center"/>
      <protection locked="0"/>
    </xf>
    <xf numFmtId="168" fontId="7" fillId="0" borderId="0" xfId="0" applyFont="1" applyAlignment="1" applyProtection="1">
      <alignment horizontal="center" vertical="top"/>
      <protection locked="0"/>
    </xf>
    <xf numFmtId="168" fontId="30" fillId="0" borderId="0" xfId="0" applyFont="1" applyAlignment="1" applyProtection="1">
      <alignment vertical="top"/>
      <protection locked="0"/>
    </xf>
    <xf numFmtId="168" fontId="7" fillId="0" borderId="0" xfId="0" applyFont="1" applyAlignment="1" applyProtection="1">
      <alignment vertical="top"/>
      <protection locked="0"/>
    </xf>
    <xf numFmtId="168" fontId="7" fillId="0" borderId="0" xfId="0" applyFont="1" applyBorder="1" applyAlignment="1" applyProtection="1">
      <alignment vertical="top"/>
      <protection locked="0"/>
    </xf>
    <xf numFmtId="168" fontId="30" fillId="0" borderId="11" xfId="0" applyFont="1" applyBorder="1" applyAlignment="1" applyProtection="1">
      <alignment horizontal="center" vertical="top"/>
      <protection locked="0"/>
    </xf>
    <xf numFmtId="168" fontId="30" fillId="0" borderId="13" xfId="0" applyFont="1" applyBorder="1" applyAlignment="1" applyProtection="1">
      <alignment horizontal="center" vertical="top"/>
      <protection locked="0"/>
    </xf>
    <xf numFmtId="1" fontId="7" fillId="0" borderId="14" xfId="0" applyNumberFormat="1" applyFont="1" applyBorder="1" applyAlignment="1" applyProtection="1">
      <alignment horizontal="center" vertical="top" wrapText="1"/>
      <protection locked="0"/>
    </xf>
    <xf numFmtId="168" fontId="7" fillId="0" borderId="14" xfId="0" applyFont="1" applyBorder="1" applyAlignment="1" applyProtection="1">
      <alignment horizontal="center" vertical="center"/>
      <protection locked="0"/>
    </xf>
    <xf numFmtId="1" fontId="7" fillId="0" borderId="5" xfId="0" applyNumberFormat="1" applyFont="1" applyBorder="1" applyAlignment="1" applyProtection="1">
      <alignment horizontal="center" vertical="top"/>
      <protection locked="0"/>
    </xf>
    <xf numFmtId="168" fontId="7" fillId="0" borderId="5" xfId="0" applyFont="1" applyBorder="1" applyAlignment="1" applyProtection="1">
      <alignment horizontal="center" vertical="top"/>
      <protection locked="0"/>
    </xf>
    <xf numFmtId="168" fontId="7" fillId="0" borderId="5" xfId="0" applyFont="1" applyBorder="1" applyAlignment="1" applyProtection="1">
      <alignment horizontal="center" vertical="center"/>
      <protection locked="0"/>
    </xf>
    <xf numFmtId="168" fontId="7" fillId="0" borderId="18" xfId="0" applyFont="1" applyBorder="1" applyAlignment="1" applyProtection="1">
      <alignment horizontal="center" vertical="top"/>
      <protection locked="0"/>
    </xf>
    <xf numFmtId="168" fontId="7" fillId="0" borderId="18" xfId="0" applyFont="1" applyBorder="1" applyAlignment="1" applyProtection="1">
      <alignment horizontal="left" vertical="top"/>
      <protection locked="0"/>
    </xf>
    <xf numFmtId="168" fontId="7" fillId="0" borderId="19" xfId="0" applyFont="1" applyBorder="1" applyAlignment="1" applyProtection="1">
      <alignment horizontal="center" vertical="top"/>
      <protection locked="0"/>
    </xf>
    <xf numFmtId="168" fontId="7" fillId="0" borderId="22" xfId="0" applyFont="1" applyBorder="1" applyAlignment="1" applyProtection="1">
      <alignment horizontal="center" vertical="top"/>
      <protection locked="0"/>
    </xf>
    <xf numFmtId="168" fontId="7" fillId="0" borderId="22" xfId="0" applyFont="1" applyBorder="1" applyAlignment="1" applyProtection="1">
      <alignment vertical="top"/>
      <protection locked="0"/>
    </xf>
    <xf numFmtId="168" fontId="30" fillId="6" borderId="2" xfId="0" applyFont="1" applyFill="1" applyBorder="1" applyAlignment="1" applyProtection="1">
      <alignment horizontal="center" vertical="center" wrapText="1"/>
    </xf>
    <xf numFmtId="168" fontId="30" fillId="6" borderId="3" xfId="0" applyFont="1" applyFill="1" applyBorder="1" applyAlignment="1" applyProtection="1">
      <alignment horizontal="center" vertical="center"/>
    </xf>
    <xf numFmtId="168" fontId="30" fillId="6" borderId="5" xfId="0" applyFont="1" applyFill="1" applyBorder="1" applyAlignment="1" applyProtection="1">
      <alignment horizontal="center" vertical="center" wrapText="1"/>
    </xf>
    <xf numFmtId="49" fontId="30" fillId="6" borderId="6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Border="1"/>
    <xf numFmtId="165" fontId="7" fillId="0" borderId="0" xfId="186" applyFont="1" applyBorder="1" applyAlignment="1"/>
    <xf numFmtId="0" fontId="7" fillId="0" borderId="0" xfId="0" applyNumberFormat="1" applyFont="1" applyBorder="1" applyAlignment="1"/>
    <xf numFmtId="49" fontId="7" fillId="0" borderId="0" xfId="0" applyNumberFormat="1" applyFont="1" applyBorder="1" applyAlignment="1">
      <alignment vertical="top"/>
    </xf>
    <xf numFmtId="168" fontId="7" fillId="0" borderId="19" xfId="0" applyFont="1" applyBorder="1" applyAlignment="1" applyProtection="1">
      <alignment vertical="top"/>
      <protection locked="0"/>
    </xf>
    <xf numFmtId="168" fontId="7" fillId="0" borderId="20" xfId="0" applyFont="1" applyBorder="1" applyAlignment="1" applyProtection="1">
      <alignment vertical="top"/>
      <protection locked="0"/>
    </xf>
    <xf numFmtId="168" fontId="7" fillId="0" borderId="21" xfId="0" applyFont="1" applyBorder="1" applyAlignment="1" applyProtection="1">
      <alignment vertical="top"/>
      <protection locked="0"/>
    </xf>
    <xf numFmtId="168" fontId="7" fillId="0" borderId="29" xfId="0" applyFont="1" applyBorder="1" applyAlignment="1" applyProtection="1">
      <alignment vertical="top"/>
      <protection locked="0"/>
    </xf>
    <xf numFmtId="168" fontId="7" fillId="0" borderId="30" xfId="0" applyFont="1" applyBorder="1" applyAlignment="1" applyProtection="1">
      <alignment vertical="top"/>
      <protection locked="0"/>
    </xf>
    <xf numFmtId="168" fontId="7" fillId="0" borderId="23" xfId="0" applyFont="1" applyBorder="1" applyAlignment="1" applyProtection="1">
      <alignment vertical="top"/>
      <protection locked="0"/>
    </xf>
    <xf numFmtId="168" fontId="7" fillId="0" borderId="24" xfId="0" applyFont="1" applyBorder="1" applyAlignment="1" applyProtection="1">
      <alignment vertical="top"/>
      <protection locked="0"/>
    </xf>
    <xf numFmtId="168" fontId="35" fillId="7" borderId="5" xfId="0" applyFont="1" applyFill="1" applyBorder="1" applyAlignment="1" applyProtection="1">
      <alignment horizontal="center" vertical="center"/>
      <protection locked="0"/>
    </xf>
    <xf numFmtId="168" fontId="36" fillId="7" borderId="5" xfId="0" applyFont="1" applyFill="1" applyBorder="1" applyAlignment="1" applyProtection="1">
      <alignment horizontal="center" vertical="center"/>
      <protection locked="0"/>
    </xf>
    <xf numFmtId="168" fontId="7" fillId="0" borderId="0" xfId="0" applyFont="1" applyFill="1" applyBorder="1" applyAlignment="1" applyProtection="1">
      <alignment vertical="top" wrapText="1"/>
      <protection locked="0"/>
    </xf>
    <xf numFmtId="168" fontId="35" fillId="7" borderId="5" xfId="0" applyFont="1" applyFill="1" applyBorder="1" applyAlignment="1" applyProtection="1">
      <alignment horizontal="center" vertical="center" wrapText="1"/>
      <protection locked="0"/>
    </xf>
    <xf numFmtId="0" fontId="35" fillId="7" borderId="5" xfId="0" applyNumberFormat="1" applyFont="1" applyFill="1" applyBorder="1" applyAlignment="1" applyProtection="1">
      <alignment horizontal="center" vertical="center"/>
      <protection locked="0"/>
    </xf>
    <xf numFmtId="168" fontId="7" fillId="0" borderId="0" xfId="0" applyFont="1" applyFill="1" applyBorder="1" applyAlignment="1" applyProtection="1">
      <alignment vertical="top"/>
      <protection locked="0"/>
    </xf>
    <xf numFmtId="168" fontId="37" fillId="0" borderId="0" xfId="0" applyFont="1" applyFill="1" applyBorder="1" applyAlignment="1" applyProtection="1">
      <alignment vertical="top" wrapText="1"/>
      <protection locked="0"/>
    </xf>
    <xf numFmtId="168" fontId="38" fillId="0" borderId="31" xfId="0" applyFont="1" applyFill="1" applyBorder="1" applyAlignment="1" applyProtection="1">
      <alignment vertical="top" wrapText="1"/>
      <protection locked="0"/>
    </xf>
    <xf numFmtId="168" fontId="39" fillId="0" borderId="31" xfId="0" applyFont="1" applyFill="1" applyBorder="1" applyAlignment="1" applyProtection="1">
      <alignment vertical="top" wrapText="1"/>
      <protection locked="0"/>
    </xf>
    <xf numFmtId="3" fontId="35" fillId="0" borderId="12" xfId="0" applyNumberFormat="1" applyFont="1" applyFill="1" applyBorder="1" applyAlignment="1" applyProtection="1">
      <alignment horizontal="center" vertical="center" wrapText="1"/>
      <protection locked="0"/>
    </xf>
    <xf numFmtId="3" fontId="35" fillId="0" borderId="32" xfId="0" applyNumberFormat="1" applyFont="1" applyFill="1" applyBorder="1" applyAlignment="1" applyProtection="1">
      <alignment horizontal="center" vertical="center" wrapText="1"/>
      <protection locked="0"/>
    </xf>
    <xf numFmtId="3" fontId="35" fillId="7" borderId="32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0" xfId="0" applyFont="1" applyFill="1" applyBorder="1" applyAlignment="1" applyProtection="1">
      <alignment horizontal="center" vertical="top" wrapText="1"/>
      <protection locked="0"/>
    </xf>
    <xf numFmtId="3" fontId="40" fillId="0" borderId="12" xfId="0" applyNumberFormat="1" applyFont="1" applyFill="1" applyBorder="1" applyAlignment="1" applyProtection="1">
      <alignment horizontal="center" vertical="center"/>
      <protection locked="0"/>
    </xf>
    <xf numFmtId="3" fontId="40" fillId="0" borderId="32" xfId="0" applyNumberFormat="1" applyFont="1" applyFill="1" applyBorder="1" applyAlignment="1" applyProtection="1">
      <alignment horizontal="center" vertical="center"/>
      <protection locked="0"/>
    </xf>
    <xf numFmtId="3" fontId="40" fillId="7" borderId="32" xfId="0" applyNumberFormat="1" applyFont="1" applyFill="1" applyBorder="1" applyAlignment="1" applyProtection="1">
      <alignment horizontal="center" vertical="center"/>
      <protection locked="0"/>
    </xf>
    <xf numFmtId="3" fontId="37" fillId="0" borderId="14" xfId="0" applyNumberFormat="1" applyFont="1" applyFill="1" applyBorder="1" applyAlignment="1" applyProtection="1">
      <alignment horizontal="center" vertical="top"/>
    </xf>
    <xf numFmtId="3" fontId="37" fillId="0" borderId="35" xfId="0" applyNumberFormat="1" applyFont="1" applyFill="1" applyBorder="1" applyAlignment="1" applyProtection="1">
      <alignment vertical="top"/>
    </xf>
    <xf numFmtId="3" fontId="37" fillId="7" borderId="14" xfId="0" applyNumberFormat="1" applyFont="1" applyFill="1" applyBorder="1" applyAlignment="1" applyProtection="1">
      <alignment vertical="top"/>
    </xf>
    <xf numFmtId="168" fontId="30" fillId="0" borderId="0" xfId="0" applyFont="1" applyFill="1" applyBorder="1" applyAlignment="1" applyProtection="1">
      <alignment horizontal="center" vertical="top" wrapText="1"/>
      <protection locked="0"/>
    </xf>
    <xf numFmtId="3" fontId="37" fillId="0" borderId="5" xfId="0" applyNumberFormat="1" applyFont="1" applyFill="1" applyBorder="1" applyAlignment="1" applyProtection="1">
      <alignment horizontal="center" vertical="top"/>
      <protection locked="0"/>
    </xf>
    <xf numFmtId="3" fontId="37" fillId="0" borderId="15" xfId="0" applyNumberFormat="1" applyFont="1" applyFill="1" applyBorder="1" applyAlignment="1" applyProtection="1">
      <alignment horizontal="center" vertical="center" wrapText="1"/>
    </xf>
    <xf numFmtId="3" fontId="37" fillId="7" borderId="5" xfId="0" applyNumberFormat="1" applyFont="1" applyFill="1" applyBorder="1" applyAlignment="1" applyProtection="1">
      <alignment horizontal="center" vertical="center" wrapText="1"/>
    </xf>
    <xf numFmtId="3" fontId="37" fillId="0" borderId="5" xfId="0" applyNumberFormat="1" applyFont="1" applyFill="1" applyBorder="1" applyAlignment="1" applyProtection="1">
      <alignment horizontal="center" vertical="center"/>
      <protection locked="0"/>
    </xf>
    <xf numFmtId="3" fontId="35" fillId="0" borderId="5" xfId="0" applyNumberFormat="1" applyFont="1" applyFill="1" applyBorder="1" applyAlignment="1" applyProtection="1">
      <alignment horizontal="center" vertical="center" wrapText="1"/>
    </xf>
    <xf numFmtId="3" fontId="35" fillId="0" borderId="15" xfId="0" applyNumberFormat="1" applyFont="1" applyFill="1" applyBorder="1" applyAlignment="1" applyProtection="1">
      <alignment horizontal="center" vertical="center" wrapText="1"/>
    </xf>
    <xf numFmtId="3" fontId="35" fillId="7" borderId="5" xfId="0" applyNumberFormat="1" applyFont="1" applyFill="1" applyBorder="1" applyAlignment="1" applyProtection="1">
      <alignment horizontal="center" vertical="center" wrapText="1"/>
    </xf>
    <xf numFmtId="168" fontId="30" fillId="0" borderId="0" xfId="0" applyFont="1" applyFill="1" applyBorder="1" applyAlignment="1" applyProtection="1">
      <alignment vertical="top" wrapText="1"/>
      <protection locked="0"/>
    </xf>
    <xf numFmtId="3" fontId="37" fillId="0" borderId="5" xfId="0" applyNumberFormat="1" applyFont="1" applyFill="1" applyBorder="1" applyAlignment="1" applyProtection="1">
      <alignment horizontal="center" vertical="top" wrapText="1"/>
    </xf>
    <xf numFmtId="3" fontId="34" fillId="0" borderId="8" xfId="0" applyNumberFormat="1" applyFont="1" applyFill="1" applyBorder="1" applyAlignment="1" applyProtection="1">
      <alignment horizontal="center" vertical="top" wrapText="1"/>
    </xf>
    <xf numFmtId="3" fontId="34" fillId="0" borderId="38" xfId="0" applyNumberFormat="1" applyFont="1" applyFill="1" applyBorder="1" applyAlignment="1" applyProtection="1">
      <alignment horizontal="center" vertical="center" wrapText="1"/>
    </xf>
    <xf numFmtId="3" fontId="34" fillId="7" borderId="8" xfId="0" applyNumberFormat="1" applyFont="1" applyFill="1" applyBorder="1" applyAlignment="1" applyProtection="1">
      <alignment horizontal="center" vertical="center" wrapText="1"/>
    </xf>
    <xf numFmtId="3" fontId="7" fillId="0" borderId="39" xfId="0" applyNumberFormat="1" applyFont="1" applyFill="1" applyBorder="1" applyAlignment="1" applyProtection="1">
      <alignment vertical="top" wrapText="1"/>
      <protection locked="0"/>
    </xf>
    <xf numFmtId="3" fontId="7" fillId="0" borderId="0" xfId="0" applyNumberFormat="1" applyFont="1" applyFill="1" applyBorder="1" applyAlignment="1" applyProtection="1">
      <alignment vertical="top" wrapText="1"/>
      <protection locked="0"/>
    </xf>
    <xf numFmtId="3" fontId="37" fillId="0" borderId="14" xfId="0" applyNumberFormat="1" applyFont="1" applyFill="1" applyBorder="1" applyAlignment="1" applyProtection="1">
      <alignment vertical="top" wrapText="1"/>
    </xf>
    <xf numFmtId="3" fontId="35" fillId="0" borderId="35" xfId="0" applyNumberFormat="1" applyFont="1" applyFill="1" applyBorder="1" applyAlignment="1" applyProtection="1">
      <alignment vertical="top" wrapText="1"/>
    </xf>
    <xf numFmtId="3" fontId="37" fillId="7" borderId="14" xfId="0" applyNumberFormat="1" applyFont="1" applyFill="1" applyBorder="1" applyAlignment="1" applyProtection="1">
      <alignment vertical="top" wrapText="1"/>
    </xf>
    <xf numFmtId="3" fontId="37" fillId="0" borderId="5" xfId="0" applyNumberFormat="1" applyFont="1" applyFill="1" applyBorder="1" applyAlignment="1" applyProtection="1">
      <alignment horizontal="center" vertical="center" wrapText="1"/>
    </xf>
    <xf numFmtId="3" fontId="35" fillId="0" borderId="8" xfId="0" applyNumberFormat="1" applyFont="1" applyFill="1" applyBorder="1" applyAlignment="1" applyProtection="1">
      <alignment horizontal="center" vertical="center" wrapText="1"/>
    </xf>
    <xf numFmtId="3" fontId="35" fillId="0" borderId="38" xfId="0" applyNumberFormat="1" applyFont="1" applyFill="1" applyBorder="1" applyAlignment="1" applyProtection="1">
      <alignment horizontal="center" vertical="center" wrapText="1"/>
    </xf>
    <xf numFmtId="3" fontId="35" fillId="7" borderId="8" xfId="0" applyNumberFormat="1" applyFont="1" applyFill="1" applyBorder="1" applyAlignment="1" applyProtection="1">
      <alignment horizontal="center" vertical="center" wrapText="1"/>
    </xf>
    <xf numFmtId="3" fontId="37" fillId="0" borderId="0" xfId="0" applyNumberFormat="1" applyFont="1" applyFill="1" applyBorder="1" applyAlignment="1" applyProtection="1">
      <alignment vertical="top"/>
      <protection locked="0"/>
    </xf>
    <xf numFmtId="3" fontId="30" fillId="0" borderId="0" xfId="0" applyNumberFormat="1" applyFont="1" applyFill="1" applyBorder="1" applyAlignment="1" applyProtection="1">
      <alignment horizontal="center" vertical="top" wrapText="1"/>
      <protection locked="0"/>
    </xf>
    <xf numFmtId="3" fontId="35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35" fillId="0" borderId="46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0" xfId="0" applyNumberFormat="1" applyFont="1" applyFill="1" applyBorder="1" applyAlignment="1" applyProtection="1">
      <alignment horizontal="center" vertical="top" wrapText="1"/>
      <protection locked="0"/>
    </xf>
    <xf numFmtId="3" fontId="40" fillId="0" borderId="12" xfId="0" applyNumberFormat="1" applyFont="1" applyFill="1" applyBorder="1" applyAlignment="1" applyProtection="1">
      <alignment horizontal="center" vertical="top" wrapText="1"/>
      <protection locked="0"/>
    </xf>
    <xf numFmtId="3" fontId="40" fillId="0" borderId="13" xfId="0" applyNumberFormat="1" applyFont="1" applyFill="1" applyBorder="1" applyAlignment="1" applyProtection="1">
      <alignment horizontal="center" vertical="top" wrapText="1"/>
      <protection locked="0"/>
    </xf>
    <xf numFmtId="3" fontId="35" fillId="0" borderId="14" xfId="0" applyNumberFormat="1" applyFont="1" applyFill="1" applyBorder="1" applyAlignment="1" applyProtection="1">
      <alignment horizontal="center" vertical="center" wrapText="1"/>
    </xf>
    <xf numFmtId="3" fontId="37" fillId="0" borderId="14" xfId="0" applyNumberFormat="1" applyFont="1" applyFill="1" applyBorder="1" applyAlignment="1" applyProtection="1">
      <alignment horizontal="center" vertical="center" wrapText="1"/>
    </xf>
    <xf numFmtId="3" fontId="37" fillId="0" borderId="36" xfId="0" applyNumberFormat="1" applyFont="1" applyFill="1" applyBorder="1" applyAlignment="1" applyProtection="1">
      <alignment horizontal="left" vertical="top" wrapText="1"/>
      <protection locked="0"/>
    </xf>
    <xf numFmtId="3" fontId="7" fillId="0" borderId="0" xfId="0" applyNumberFormat="1" applyFont="1" applyFill="1" applyBorder="1" applyAlignment="1" applyProtection="1">
      <alignment vertical="top"/>
      <protection locked="0"/>
    </xf>
    <xf numFmtId="49" fontId="7" fillId="0" borderId="0" xfId="0" applyNumberFormat="1" applyFont="1" applyFill="1" applyBorder="1" applyAlignment="1" applyProtection="1">
      <alignment horizontal="center" vertical="top" wrapText="1"/>
      <protection locked="0"/>
    </xf>
    <xf numFmtId="49" fontId="37" fillId="0" borderId="5" xfId="0" applyNumberFormat="1" applyFont="1" applyFill="1" applyBorder="1" applyAlignment="1" applyProtection="1">
      <alignment horizontal="center" vertical="top"/>
      <protection locked="0"/>
    </xf>
    <xf numFmtId="3" fontId="37" fillId="0" borderId="6" xfId="0" applyNumberFormat="1" applyFont="1" applyFill="1" applyBorder="1" applyAlignment="1" applyProtection="1">
      <alignment horizontal="left" vertical="top" wrapText="1"/>
      <protection locked="0"/>
    </xf>
    <xf numFmtId="3" fontId="34" fillId="0" borderId="5" xfId="0" applyNumberFormat="1" applyFont="1" applyFill="1" applyBorder="1" applyAlignment="1" applyProtection="1">
      <alignment horizontal="center" vertical="center" wrapText="1"/>
    </xf>
    <xf numFmtId="49" fontId="37" fillId="0" borderId="8" xfId="0" applyNumberFormat="1" applyFont="1" applyFill="1" applyBorder="1" applyAlignment="1" applyProtection="1">
      <alignment horizontal="center" vertical="top"/>
      <protection locked="0"/>
    </xf>
    <xf numFmtId="3" fontId="37" fillId="0" borderId="9" xfId="0" applyNumberFormat="1" applyFont="1" applyFill="1" applyBorder="1" applyAlignment="1" applyProtection="1">
      <alignment horizontal="left" vertical="top" wrapText="1"/>
      <protection locked="0"/>
    </xf>
    <xf numFmtId="168" fontId="37" fillId="0" borderId="19" xfId="0" applyFont="1" applyFill="1" applyBorder="1"/>
    <xf numFmtId="168" fontId="37" fillId="0" borderId="20" xfId="0" applyFont="1" applyFill="1" applyBorder="1"/>
    <xf numFmtId="168" fontId="37" fillId="0" borderId="21" xfId="0" applyFont="1" applyFill="1" applyBorder="1"/>
    <xf numFmtId="168" fontId="37" fillId="0" borderId="0" xfId="0" applyFont="1" applyFill="1" applyBorder="1"/>
    <xf numFmtId="168" fontId="7" fillId="0" borderId="0" xfId="0" applyFont="1" applyFill="1" applyBorder="1"/>
    <xf numFmtId="168" fontId="35" fillId="0" borderId="29" xfId="0" applyFont="1" applyFill="1" applyBorder="1"/>
    <xf numFmtId="168" fontId="37" fillId="0" borderId="30" xfId="0" applyFont="1" applyFill="1" applyBorder="1"/>
    <xf numFmtId="168" fontId="37" fillId="0" borderId="29" xfId="0" applyFont="1" applyFill="1" applyBorder="1" applyAlignment="1" applyProtection="1">
      <alignment vertical="top" wrapText="1"/>
      <protection locked="0"/>
    </xf>
    <xf numFmtId="168" fontId="37" fillId="0" borderId="30" xfId="0" applyFont="1" applyFill="1" applyBorder="1" applyAlignment="1" applyProtection="1">
      <alignment vertical="top" wrapText="1"/>
      <protection locked="0"/>
    </xf>
    <xf numFmtId="168" fontId="37" fillId="0" borderId="23" xfId="0" applyFont="1" applyFill="1" applyBorder="1" applyAlignment="1" applyProtection="1">
      <alignment vertical="top" wrapText="1"/>
      <protection locked="0"/>
    </xf>
    <xf numFmtId="168" fontId="37" fillId="0" borderId="0" xfId="0" applyFont="1" applyFill="1" applyBorder="1" applyAlignment="1" applyProtection="1">
      <alignment vertical="top"/>
      <protection locked="0"/>
    </xf>
    <xf numFmtId="168" fontId="37" fillId="0" borderId="22" xfId="0" applyFont="1" applyFill="1" applyBorder="1" applyAlignment="1" applyProtection="1">
      <alignment vertical="top" wrapText="1"/>
      <protection locked="0"/>
    </xf>
    <xf numFmtId="168" fontId="37" fillId="0" borderId="24" xfId="0" applyFont="1" applyFill="1" applyBorder="1" applyAlignment="1" applyProtection="1">
      <alignment vertical="top" wrapText="1"/>
      <protection locked="0"/>
    </xf>
    <xf numFmtId="168" fontId="7" fillId="0" borderId="23" xfId="0" applyNumberFormat="1" applyFont="1" applyBorder="1"/>
    <xf numFmtId="174" fontId="7" fillId="0" borderId="0" xfId="0" applyNumberFormat="1" applyFont="1" applyBorder="1" applyAlignment="1" applyProtection="1">
      <alignment vertical="top"/>
      <protection locked="0"/>
    </xf>
    <xf numFmtId="3" fontId="7" fillId="0" borderId="0" xfId="0" applyNumberFormat="1" applyFont="1" applyFill="1" applyBorder="1" applyAlignment="1" applyProtection="1">
      <alignment vertical="top" wrapText="1"/>
      <protection locked="0"/>
    </xf>
    <xf numFmtId="3" fontId="37" fillId="0" borderId="5" xfId="0" applyNumberFormat="1" applyFont="1" applyFill="1" applyBorder="1" applyAlignment="1" applyProtection="1">
      <alignment horizontal="center" vertical="center" wrapText="1"/>
    </xf>
    <xf numFmtId="49" fontId="37" fillId="0" borderId="18" xfId="0" applyNumberFormat="1" applyFont="1" applyFill="1" applyBorder="1" applyAlignment="1" applyProtection="1">
      <alignment horizontal="center" vertical="top"/>
      <protection locked="0"/>
    </xf>
    <xf numFmtId="3" fontId="37" fillId="0" borderId="47" xfId="0" applyNumberFormat="1" applyFont="1" applyFill="1" applyBorder="1" applyAlignment="1" applyProtection="1">
      <alignment horizontal="left" vertical="top" wrapText="1"/>
      <protection locked="0"/>
    </xf>
    <xf numFmtId="168" fontId="7" fillId="0" borderId="15" xfId="0" applyFont="1" applyBorder="1" applyAlignment="1" applyProtection="1">
      <alignment vertical="top" wrapText="1"/>
      <protection locked="0"/>
    </xf>
    <xf numFmtId="168" fontId="7" fillId="0" borderId="16" xfId="0" applyFont="1" applyBorder="1" applyAlignment="1" applyProtection="1">
      <alignment vertical="top" wrapText="1"/>
      <protection locked="0"/>
    </xf>
    <xf numFmtId="168" fontId="7" fillId="0" borderId="17" xfId="0" applyFont="1" applyBorder="1" applyAlignment="1" applyProtection="1">
      <alignment vertical="top" wrapText="1"/>
      <protection locked="0"/>
    </xf>
    <xf numFmtId="168" fontId="30" fillId="6" borderId="5" xfId="0" applyFont="1" applyFill="1" applyBorder="1" applyAlignment="1" applyProtection="1">
      <alignment horizontal="center" vertical="center" wrapText="1"/>
    </xf>
    <xf numFmtId="168" fontId="30" fillId="6" borderId="4" xfId="0" applyFont="1" applyFill="1" applyBorder="1" applyAlignment="1" applyProtection="1">
      <alignment horizontal="center" vertical="center"/>
    </xf>
    <xf numFmtId="168" fontId="30" fillId="6" borderId="7" xfId="0" applyFont="1" applyFill="1" applyBorder="1" applyAlignment="1" applyProtection="1">
      <alignment horizontal="center" vertical="center"/>
    </xf>
    <xf numFmtId="168" fontId="30" fillId="6" borderId="8" xfId="0" applyFont="1" applyFill="1" applyBorder="1" applyAlignment="1" applyProtection="1">
      <alignment horizontal="center" vertical="center"/>
    </xf>
    <xf numFmtId="168" fontId="30" fillId="0" borderId="10" xfId="0" applyFont="1" applyBorder="1" applyAlignment="1" applyProtection="1">
      <alignment vertical="top"/>
      <protection locked="0"/>
    </xf>
    <xf numFmtId="168" fontId="30" fillId="0" borderId="25" xfId="0" applyFont="1" applyBorder="1" applyAlignment="1" applyProtection="1">
      <alignment vertical="top"/>
      <protection locked="0"/>
    </xf>
    <xf numFmtId="168" fontId="30" fillId="0" borderId="12" xfId="0" applyFont="1" applyBorder="1" applyAlignment="1" applyProtection="1">
      <alignment horizontal="center" vertical="top"/>
      <protection locked="0"/>
    </xf>
    <xf numFmtId="168" fontId="7" fillId="0" borderId="14" xfId="0" applyFont="1" applyBorder="1" applyAlignment="1" applyProtection="1">
      <alignment vertical="top"/>
      <protection locked="0"/>
    </xf>
    <xf numFmtId="168" fontId="32" fillId="0" borderId="15" xfId="0" applyFont="1" applyBorder="1" applyAlignment="1" applyProtection="1">
      <alignment vertical="top" wrapText="1"/>
      <protection locked="0"/>
    </xf>
    <xf numFmtId="168" fontId="32" fillId="0" borderId="16" xfId="0" applyFont="1" applyBorder="1" applyAlignment="1" applyProtection="1">
      <alignment vertical="top" wrapText="1"/>
      <protection locked="0"/>
    </xf>
    <xf numFmtId="168" fontId="32" fillId="0" borderId="17" xfId="0" applyFont="1" applyBorder="1" applyAlignment="1" applyProtection="1">
      <alignment vertical="top" wrapText="1"/>
      <protection locked="0"/>
    </xf>
    <xf numFmtId="168" fontId="30" fillId="0" borderId="25" xfId="0" applyFont="1" applyBorder="1" applyAlignment="1" applyProtection="1">
      <alignment horizontal="center" vertical="top"/>
      <protection locked="0"/>
    </xf>
    <xf numFmtId="168" fontId="30" fillId="0" borderId="11" xfId="0" applyFont="1" applyBorder="1" applyAlignment="1" applyProtection="1">
      <alignment horizontal="center" vertical="top"/>
      <protection locked="0"/>
    </xf>
    <xf numFmtId="168" fontId="7" fillId="0" borderId="5" xfId="0" applyFont="1" applyBorder="1" applyAlignment="1" applyProtection="1">
      <alignment vertical="top" wrapText="1"/>
      <protection locked="0"/>
    </xf>
    <xf numFmtId="168" fontId="30" fillId="6" borderId="1" xfId="0" applyFont="1" applyFill="1" applyBorder="1" applyAlignment="1" applyProtection="1">
      <alignment horizontal="center" vertical="center" wrapText="1"/>
    </xf>
    <xf numFmtId="168" fontId="30" fillId="6" borderId="2" xfId="0" applyFont="1" applyFill="1" applyBorder="1" applyAlignment="1" applyProtection="1">
      <alignment horizontal="center" vertical="center" wrapText="1"/>
    </xf>
    <xf numFmtId="168" fontId="31" fillId="6" borderId="2" xfId="0" applyFont="1" applyFill="1" applyBorder="1" applyAlignment="1" applyProtection="1">
      <alignment horizontal="center" vertical="center"/>
    </xf>
    <xf numFmtId="168" fontId="31" fillId="6" borderId="5" xfId="0" applyFont="1" applyFill="1" applyBorder="1" applyAlignment="1" applyProtection="1">
      <alignment horizontal="center" vertical="center"/>
    </xf>
    <xf numFmtId="168" fontId="32" fillId="0" borderId="20" xfId="0" applyFont="1" applyBorder="1" applyAlignment="1" applyProtection="1">
      <alignment horizontal="left" vertical="top" wrapText="1"/>
      <protection locked="0"/>
    </xf>
    <xf numFmtId="168" fontId="7" fillId="0" borderId="19" xfId="0" applyFont="1" applyBorder="1" applyAlignment="1" applyProtection="1">
      <alignment vertical="top" wrapText="1"/>
      <protection locked="0"/>
    </xf>
    <xf numFmtId="168" fontId="7" fillId="0" borderId="20" xfId="0" applyFont="1" applyBorder="1" applyAlignment="1" applyProtection="1">
      <alignment vertical="top" wrapText="1"/>
      <protection locked="0"/>
    </xf>
    <xf numFmtId="168" fontId="7" fillId="0" borderId="21" xfId="0" applyFont="1" applyBorder="1" applyAlignment="1" applyProtection="1">
      <alignment vertical="top" wrapText="1"/>
      <protection locked="0"/>
    </xf>
    <xf numFmtId="168" fontId="7" fillId="0" borderId="22" xfId="0" applyFont="1" applyBorder="1" applyAlignment="1" applyProtection="1">
      <alignment vertical="top" wrapText="1"/>
      <protection locked="0"/>
    </xf>
    <xf numFmtId="168" fontId="7" fillId="0" borderId="23" xfId="0" applyFont="1" applyBorder="1" applyAlignment="1" applyProtection="1">
      <alignment vertical="top" wrapText="1"/>
      <protection locked="0"/>
    </xf>
    <xf numFmtId="168" fontId="7" fillId="0" borderId="24" xfId="0" applyFont="1" applyBorder="1" applyAlignment="1" applyProtection="1">
      <alignment vertical="top" wrapText="1"/>
      <protection locked="0"/>
    </xf>
    <xf numFmtId="168" fontId="32" fillId="0" borderId="15" xfId="0" applyFont="1" applyBorder="1" applyAlignment="1" applyProtection="1">
      <alignment horizontal="justify" vertical="top" wrapText="1"/>
      <protection locked="0"/>
    </xf>
    <xf numFmtId="168" fontId="32" fillId="0" borderId="16" xfId="0" applyFont="1" applyBorder="1" applyAlignment="1" applyProtection="1">
      <alignment horizontal="justify" vertical="top" wrapText="1"/>
      <protection locked="0"/>
    </xf>
    <xf numFmtId="168" fontId="32" fillId="0" borderId="17" xfId="0" applyFont="1" applyBorder="1" applyAlignment="1" applyProtection="1">
      <alignment horizontal="justify" vertical="top" wrapText="1"/>
      <protection locked="0"/>
    </xf>
    <xf numFmtId="168" fontId="4" fillId="0" borderId="5" xfId="0" applyFont="1" applyFill="1" applyBorder="1" applyAlignment="1" applyProtection="1">
      <alignment vertical="top" wrapText="1"/>
      <protection locked="0"/>
    </xf>
    <xf numFmtId="168" fontId="7" fillId="0" borderId="5" xfId="0" applyFont="1" applyBorder="1" applyAlignment="1" applyProtection="1">
      <alignment vertical="top"/>
      <protection locked="0"/>
    </xf>
    <xf numFmtId="168" fontId="7" fillId="0" borderId="18" xfId="0" applyFont="1" applyBorder="1" applyAlignment="1" applyProtection="1">
      <alignment vertical="top"/>
      <protection locked="0"/>
    </xf>
    <xf numFmtId="3" fontId="37" fillId="8" borderId="37" xfId="187" applyNumberFormat="1" applyFont="1" applyFill="1" applyBorder="1" applyAlignment="1" applyProtection="1">
      <alignment horizontal="left" vertical="top" wrapText="1"/>
      <protection locked="0"/>
    </xf>
    <xf numFmtId="3" fontId="37" fillId="8" borderId="16" xfId="187" applyNumberFormat="1" applyFont="1" applyFill="1" applyBorder="1" applyAlignment="1" applyProtection="1">
      <alignment horizontal="left" vertical="top" wrapText="1"/>
      <protection locked="0"/>
    </xf>
    <xf numFmtId="3" fontId="37" fillId="8" borderId="17" xfId="187" applyNumberFormat="1" applyFont="1" applyFill="1" applyBorder="1" applyAlignment="1" applyProtection="1">
      <alignment horizontal="left" vertical="top" wrapText="1"/>
      <protection locked="0"/>
    </xf>
    <xf numFmtId="3" fontId="37" fillId="0" borderId="15" xfId="0" applyNumberFormat="1" applyFont="1" applyFill="1" applyBorder="1" applyAlignment="1" applyProtection="1">
      <alignment horizontal="center" vertical="center" wrapText="1"/>
    </xf>
    <xf numFmtId="3" fontId="37" fillId="0" borderId="17" xfId="0" applyNumberFormat="1" applyFont="1" applyFill="1" applyBorder="1" applyAlignment="1" applyProtection="1">
      <alignment horizontal="center" vertical="center" wrapText="1"/>
    </xf>
    <xf numFmtId="3" fontId="37" fillId="0" borderId="15" xfId="0" applyNumberFormat="1" applyFont="1" applyFill="1" applyBorder="1" applyAlignment="1" applyProtection="1">
      <alignment horizontal="center" vertical="center" wrapText="1"/>
      <protection locked="0"/>
    </xf>
    <xf numFmtId="3" fontId="37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37" fillId="8" borderId="37" xfId="187" applyNumberFormat="1" applyFont="1" applyFill="1" applyBorder="1" applyAlignment="1" applyProtection="1">
      <alignment horizontal="left" vertical="top" wrapText="1"/>
      <protection locked="0"/>
    </xf>
    <xf numFmtId="0" fontId="37" fillId="8" borderId="16" xfId="187" applyNumberFormat="1" applyFont="1" applyFill="1" applyBorder="1" applyAlignment="1" applyProtection="1">
      <alignment horizontal="left" vertical="top" wrapText="1"/>
      <protection locked="0"/>
    </xf>
    <xf numFmtId="0" fontId="37" fillId="8" borderId="17" xfId="187" applyNumberFormat="1" applyFont="1" applyFill="1" applyBorder="1" applyAlignment="1" applyProtection="1">
      <alignment horizontal="left" vertical="top" wrapText="1"/>
      <protection locked="0"/>
    </xf>
    <xf numFmtId="3" fontId="37" fillId="0" borderId="5" xfId="0" applyNumberFormat="1" applyFont="1" applyFill="1" applyBorder="1" applyAlignment="1" applyProtection="1">
      <alignment horizontal="center" vertical="top"/>
      <protection locked="0"/>
    </xf>
    <xf numFmtId="3" fontId="37" fillId="0" borderId="6" xfId="0" applyNumberFormat="1" applyFont="1" applyFill="1" applyBorder="1" applyAlignment="1" applyProtection="1">
      <alignment horizontal="center" vertical="top"/>
      <protection locked="0"/>
    </xf>
    <xf numFmtId="168" fontId="34" fillId="7" borderId="5" xfId="0" applyFont="1" applyFill="1" applyBorder="1" applyAlignment="1" applyProtection="1">
      <alignment horizontal="center" vertical="center" wrapText="1"/>
    </xf>
    <xf numFmtId="168" fontId="34" fillId="7" borderId="5" xfId="0" applyFont="1" applyFill="1" applyBorder="1" applyAlignment="1" applyProtection="1">
      <alignment horizontal="center" vertical="center"/>
    </xf>
    <xf numFmtId="168" fontId="35" fillId="7" borderId="5" xfId="0" applyFont="1" applyFill="1" applyBorder="1" applyAlignment="1" applyProtection="1">
      <alignment horizontal="center" vertical="center"/>
      <protection locked="0"/>
    </xf>
    <xf numFmtId="168" fontId="35" fillId="7" borderId="5" xfId="0" applyFont="1" applyFill="1" applyBorder="1" applyAlignment="1" applyProtection="1">
      <alignment horizontal="center" vertical="center" wrapText="1"/>
      <protection locked="0"/>
    </xf>
    <xf numFmtId="168" fontId="35" fillId="7" borderId="5" xfId="0" applyFont="1" applyFill="1" applyBorder="1" applyAlignment="1" applyProtection="1">
      <alignment vertical="center" wrapText="1"/>
      <protection locked="0"/>
    </xf>
    <xf numFmtId="168" fontId="37" fillId="0" borderId="0" xfId="0" applyFont="1" applyFill="1" applyBorder="1" applyAlignment="1" applyProtection="1">
      <alignment horizontal="left" vertical="top" wrapText="1"/>
      <protection locked="0"/>
    </xf>
    <xf numFmtId="3" fontId="40" fillId="0" borderId="11" xfId="0" applyNumberFormat="1" applyFont="1" applyFill="1" applyBorder="1" applyAlignment="1" applyProtection="1">
      <alignment horizontal="center" vertical="center"/>
      <protection locked="0"/>
    </xf>
    <xf numFmtId="3" fontId="40" fillId="0" borderId="12" xfId="0" applyNumberFormat="1" applyFont="1" applyFill="1" applyBorder="1" applyAlignment="1" applyProtection="1">
      <alignment horizontal="center" vertical="center"/>
      <protection locked="0"/>
    </xf>
    <xf numFmtId="3" fontId="40" fillId="0" borderId="33" xfId="0" applyNumberFormat="1" applyFont="1" applyFill="1" applyBorder="1" applyAlignment="1" applyProtection="1">
      <alignment horizontal="center" vertical="center"/>
      <protection locked="0"/>
    </xf>
    <xf numFmtId="3" fontId="40" fillId="0" borderId="10" xfId="0" applyNumberFormat="1" applyFont="1" applyFill="1" applyBorder="1" applyAlignment="1" applyProtection="1">
      <alignment horizontal="center" vertical="center"/>
      <protection locked="0"/>
    </xf>
    <xf numFmtId="3" fontId="35" fillId="0" borderId="34" xfId="0" applyNumberFormat="1" applyFont="1" applyFill="1" applyBorder="1" applyAlignment="1" applyProtection="1">
      <alignment vertical="top"/>
    </xf>
    <xf numFmtId="3" fontId="35" fillId="0" borderId="14" xfId="0" applyNumberFormat="1" applyFont="1" applyFill="1" applyBorder="1" applyAlignment="1" applyProtection="1">
      <alignment vertical="top"/>
    </xf>
    <xf numFmtId="3" fontId="37" fillId="0" borderId="14" xfId="0" applyNumberFormat="1" applyFont="1" applyFill="1" applyBorder="1" applyAlignment="1" applyProtection="1">
      <alignment horizontal="center" vertical="top"/>
      <protection locked="0"/>
    </xf>
    <xf numFmtId="3" fontId="37" fillId="0" borderId="36" xfId="0" applyNumberFormat="1" applyFont="1" applyFill="1" applyBorder="1" applyAlignment="1" applyProtection="1">
      <alignment horizontal="center" vertical="top"/>
      <protection locked="0"/>
    </xf>
    <xf numFmtId="3" fontId="35" fillId="0" borderId="11" xfId="0" applyNumberFormat="1" applyFont="1" applyFill="1" applyBorder="1" applyAlignment="1" applyProtection="1">
      <alignment horizontal="center" vertical="center" wrapText="1"/>
      <protection locked="0"/>
    </xf>
    <xf numFmtId="3" fontId="35" fillId="0" borderId="12" xfId="0" applyNumberFormat="1" applyFont="1" applyFill="1" applyBorder="1" applyAlignment="1" applyProtection="1">
      <alignment horizontal="center" vertical="center" wrapText="1"/>
      <protection locked="0"/>
    </xf>
    <xf numFmtId="3" fontId="35" fillId="0" borderId="33" xfId="0" applyNumberFormat="1" applyFont="1" applyFill="1" applyBorder="1" applyAlignment="1" applyProtection="1">
      <alignment horizontal="center" vertical="center" wrapText="1"/>
      <protection locked="0"/>
    </xf>
    <xf numFmtId="3" fontId="35" fillId="0" borderId="10" xfId="0" applyNumberFormat="1" applyFont="1" applyFill="1" applyBorder="1" applyAlignment="1" applyProtection="1">
      <alignment horizontal="center" vertical="center" wrapText="1"/>
      <protection locked="0"/>
    </xf>
    <xf numFmtId="3" fontId="37" fillId="8" borderId="37" xfId="187" applyNumberFormat="1" applyFont="1" applyFill="1" applyBorder="1" applyAlignment="1" applyProtection="1">
      <alignment horizontal="left" vertical="center" wrapText="1"/>
      <protection locked="0"/>
    </xf>
    <xf numFmtId="3" fontId="37" fillId="8" borderId="16" xfId="187" applyNumberFormat="1" applyFont="1" applyFill="1" applyBorder="1" applyAlignment="1" applyProtection="1">
      <alignment horizontal="left" vertical="center" wrapText="1"/>
      <protection locked="0"/>
    </xf>
    <xf numFmtId="3" fontId="37" fillId="8" borderId="17" xfId="187" applyNumberFormat="1" applyFont="1" applyFill="1" applyBorder="1" applyAlignment="1" applyProtection="1">
      <alignment horizontal="left" vertical="center" wrapText="1"/>
      <protection locked="0"/>
    </xf>
    <xf numFmtId="3" fontId="37" fillId="0" borderId="5" xfId="0" applyNumberFormat="1" applyFont="1" applyFill="1" applyBorder="1" applyAlignment="1" applyProtection="1">
      <alignment horizontal="center" vertical="top" wrapText="1"/>
      <protection locked="0"/>
    </xf>
    <xf numFmtId="3" fontId="37" fillId="0" borderId="6" xfId="0" applyNumberFormat="1" applyFont="1" applyFill="1" applyBorder="1" applyAlignment="1" applyProtection="1">
      <alignment horizontal="center" vertical="top" wrapText="1"/>
      <protection locked="0"/>
    </xf>
    <xf numFmtId="3" fontId="35" fillId="0" borderId="37" xfId="0" applyNumberFormat="1" applyFont="1" applyFill="1" applyBorder="1" applyAlignment="1" applyProtection="1">
      <alignment horizontal="left" vertical="center" wrapText="1"/>
    </xf>
    <xf numFmtId="3" fontId="35" fillId="0" borderId="16" xfId="0" applyNumberFormat="1" applyFont="1" applyFill="1" applyBorder="1" applyAlignment="1" applyProtection="1">
      <alignment horizontal="left" vertical="center" wrapText="1"/>
    </xf>
    <xf numFmtId="3" fontId="35" fillId="0" borderId="17" xfId="0" applyNumberFormat="1" applyFont="1" applyFill="1" applyBorder="1" applyAlignment="1" applyProtection="1">
      <alignment horizontal="left" vertical="center" wrapText="1"/>
    </xf>
    <xf numFmtId="3" fontId="35" fillId="0" borderId="4" xfId="0" applyNumberFormat="1" applyFont="1" applyFill="1" applyBorder="1" applyAlignment="1" applyProtection="1">
      <alignment vertical="top" wrapText="1"/>
    </xf>
    <xf numFmtId="3" fontId="35" fillId="0" borderId="5" xfId="0" applyNumberFormat="1" applyFont="1" applyFill="1" applyBorder="1" applyAlignment="1" applyProtection="1">
      <alignment vertical="top" wrapText="1"/>
    </xf>
    <xf numFmtId="3" fontId="35" fillId="0" borderId="37" xfId="0" applyNumberFormat="1" applyFont="1" applyFill="1" applyBorder="1" applyAlignment="1" applyProtection="1">
      <alignment vertical="center" wrapText="1"/>
    </xf>
    <xf numFmtId="3" fontId="35" fillId="0" borderId="16" xfId="0" applyNumberFormat="1" applyFont="1" applyFill="1" applyBorder="1" applyAlignment="1" applyProtection="1">
      <alignment vertical="center" wrapText="1"/>
    </xf>
    <xf numFmtId="3" fontId="35" fillId="0" borderId="17" xfId="0" applyNumberFormat="1" applyFont="1" applyFill="1" applyBorder="1" applyAlignment="1" applyProtection="1">
      <alignment vertical="center" wrapText="1"/>
    </xf>
    <xf numFmtId="3" fontId="35" fillId="0" borderId="34" xfId="0" applyNumberFormat="1" applyFont="1" applyFill="1" applyBorder="1" applyAlignment="1" applyProtection="1">
      <alignment vertical="top" wrapText="1"/>
    </xf>
    <xf numFmtId="3" fontId="35" fillId="0" borderId="14" xfId="0" applyNumberFormat="1" applyFont="1" applyFill="1" applyBorder="1" applyAlignment="1" applyProtection="1">
      <alignment vertical="top" wrapText="1"/>
    </xf>
    <xf numFmtId="3" fontId="37" fillId="0" borderId="14" xfId="0" applyNumberFormat="1" applyFont="1" applyFill="1" applyBorder="1" applyAlignment="1" applyProtection="1">
      <alignment horizontal="center" vertical="top" wrapText="1"/>
      <protection locked="0"/>
    </xf>
    <xf numFmtId="3" fontId="37" fillId="0" borderId="36" xfId="0" applyNumberFormat="1" applyFont="1" applyFill="1" applyBorder="1" applyAlignment="1" applyProtection="1">
      <alignment horizontal="center" vertical="top" wrapText="1"/>
      <protection locked="0"/>
    </xf>
    <xf numFmtId="3" fontId="34" fillId="0" borderId="7" xfId="0" applyNumberFormat="1" applyFont="1" applyFill="1" applyBorder="1" applyAlignment="1" applyProtection="1">
      <alignment vertical="top" wrapText="1"/>
    </xf>
    <xf numFmtId="3" fontId="34" fillId="0" borderId="8" xfId="0" applyNumberFormat="1" applyFont="1" applyFill="1" applyBorder="1" applyAlignment="1" applyProtection="1">
      <alignment vertical="top" wrapText="1"/>
    </xf>
    <xf numFmtId="3" fontId="37" fillId="0" borderId="8" xfId="0" applyNumberFormat="1" applyFont="1" applyFill="1" applyBorder="1" applyAlignment="1" applyProtection="1">
      <alignment horizontal="center" vertical="top"/>
      <protection locked="0"/>
    </xf>
    <xf numFmtId="3" fontId="37" fillId="0" borderId="9" xfId="0" applyNumberFormat="1" applyFont="1" applyFill="1" applyBorder="1" applyAlignment="1" applyProtection="1">
      <alignment horizontal="center" vertical="top"/>
      <protection locked="0"/>
    </xf>
    <xf numFmtId="3" fontId="35" fillId="0" borderId="39" xfId="0" applyNumberFormat="1" applyFont="1" applyFill="1" applyBorder="1" applyAlignment="1" applyProtection="1">
      <alignment horizontal="center" vertical="center" wrapText="1"/>
      <protection locked="0"/>
    </xf>
    <xf numFmtId="3" fontId="35" fillId="0" borderId="40" xfId="0" applyNumberFormat="1" applyFont="1" applyFill="1" applyBorder="1" applyAlignment="1" applyProtection="1">
      <alignment horizontal="center" vertical="center" wrapText="1"/>
      <protection locked="0"/>
    </xf>
    <xf numFmtId="3" fontId="35" fillId="0" borderId="13" xfId="0" applyNumberFormat="1" applyFont="1" applyFill="1" applyBorder="1" applyAlignment="1" applyProtection="1">
      <alignment horizontal="center" vertical="center" wrapText="1"/>
      <protection locked="0"/>
    </xf>
    <xf numFmtId="3" fontId="40" fillId="0" borderId="11" xfId="0" applyNumberFormat="1" applyFont="1" applyFill="1" applyBorder="1" applyAlignment="1" applyProtection="1">
      <alignment horizontal="center" vertical="top" wrapText="1"/>
      <protection locked="0"/>
    </xf>
    <xf numFmtId="3" fontId="40" fillId="0" borderId="12" xfId="0" applyNumberFormat="1" applyFont="1" applyFill="1" applyBorder="1" applyAlignment="1" applyProtection="1">
      <alignment horizontal="center" vertical="top" wrapText="1"/>
      <protection locked="0"/>
    </xf>
    <xf numFmtId="3" fontId="40" fillId="0" borderId="41" xfId="0" applyNumberFormat="1" applyFont="1" applyFill="1" applyBorder="1" applyAlignment="1" applyProtection="1">
      <alignment horizontal="center" vertical="center"/>
      <protection locked="0"/>
    </xf>
    <xf numFmtId="3" fontId="40" fillId="0" borderId="42" xfId="0" applyNumberFormat="1" applyFont="1" applyFill="1" applyBorder="1" applyAlignment="1" applyProtection="1">
      <alignment horizontal="center" vertical="center"/>
      <protection locked="0"/>
    </xf>
    <xf numFmtId="3" fontId="37" fillId="0" borderId="15" xfId="0" applyNumberFormat="1" applyFont="1" applyFill="1" applyBorder="1" applyAlignment="1" applyProtection="1">
      <alignment horizontal="center" vertical="top" wrapText="1"/>
      <protection locked="0"/>
    </xf>
    <xf numFmtId="3" fontId="37" fillId="0" borderId="43" xfId="0" applyNumberFormat="1" applyFont="1" applyFill="1" applyBorder="1" applyAlignment="1" applyProtection="1">
      <alignment horizontal="center" vertical="top" wrapText="1"/>
      <protection locked="0"/>
    </xf>
    <xf numFmtId="3" fontId="35" fillId="0" borderId="7" xfId="0" applyNumberFormat="1" applyFont="1" applyFill="1" applyBorder="1" applyAlignment="1" applyProtection="1">
      <alignment vertical="top" wrapText="1"/>
    </xf>
    <xf numFmtId="3" fontId="35" fillId="0" borderId="8" xfId="0" applyNumberFormat="1" applyFont="1" applyFill="1" applyBorder="1" applyAlignment="1" applyProtection="1">
      <alignment vertical="top" wrapText="1"/>
    </xf>
    <xf numFmtId="3" fontId="37" fillId="0" borderId="8" xfId="0" applyNumberFormat="1" applyFont="1" applyFill="1" applyBorder="1" applyAlignment="1" applyProtection="1">
      <alignment horizontal="center" vertical="top" wrapText="1"/>
      <protection locked="0"/>
    </xf>
    <xf numFmtId="3" fontId="37" fillId="0" borderId="9" xfId="0" applyNumberFormat="1" applyFont="1" applyFill="1" applyBorder="1" applyAlignment="1" applyProtection="1">
      <alignment horizontal="center" vertical="top" wrapText="1"/>
      <protection locked="0"/>
    </xf>
    <xf numFmtId="3" fontId="7" fillId="0" borderId="0" xfId="0" applyNumberFormat="1" applyFont="1" applyFill="1" applyBorder="1" applyAlignment="1" applyProtection="1">
      <alignment vertical="top"/>
      <protection locked="0"/>
    </xf>
    <xf numFmtId="3" fontId="7" fillId="0" borderId="0" xfId="0" applyNumberFormat="1" applyFont="1" applyFill="1" applyBorder="1" applyAlignment="1" applyProtection="1">
      <alignment vertical="top" wrapText="1"/>
      <protection locked="0"/>
    </xf>
    <xf numFmtId="3" fontId="35" fillId="0" borderId="31" xfId="0" applyNumberFormat="1" applyFont="1" applyFill="1" applyBorder="1" applyAlignment="1" applyProtection="1">
      <alignment horizontal="center" vertical="top"/>
      <protection locked="0"/>
    </xf>
    <xf numFmtId="3" fontId="37" fillId="0" borderId="14" xfId="0" applyNumberFormat="1" applyFont="1" applyFill="1" applyBorder="1" applyAlignment="1" applyProtection="1">
      <alignment horizontal="center" vertical="center" wrapText="1"/>
    </xf>
    <xf numFmtId="3" fontId="37" fillId="0" borderId="14" xfId="0" applyNumberFormat="1" applyFont="1" applyFill="1" applyBorder="1" applyAlignment="1" applyProtection="1">
      <alignment horizontal="center" vertical="center" wrapText="1"/>
      <protection locked="0"/>
    </xf>
    <xf numFmtId="3" fontId="37" fillId="0" borderId="5" xfId="0" applyNumberFormat="1" applyFont="1" applyFill="1" applyBorder="1" applyAlignment="1" applyProtection="1">
      <alignment horizontal="center" vertical="center" wrapText="1"/>
    </xf>
    <xf numFmtId="3" fontId="37" fillId="0" borderId="5" xfId="0" applyNumberFormat="1" applyFont="1" applyFill="1" applyBorder="1" applyAlignment="1" applyProtection="1">
      <alignment horizontal="center" vertical="center" wrapText="1"/>
      <protection locked="0"/>
    </xf>
    <xf numFmtId="3" fontId="35" fillId="0" borderId="44" xfId="0" applyNumberFormat="1" applyFont="1" applyFill="1" applyBorder="1" applyAlignment="1" applyProtection="1">
      <alignment horizontal="center" vertical="center" wrapText="1"/>
      <protection locked="0"/>
    </xf>
    <xf numFmtId="3" fontId="35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37" fillId="0" borderId="47" xfId="0" applyNumberFormat="1" applyFont="1" applyFill="1" applyBorder="1" applyAlignment="1" applyProtection="1">
      <alignment horizontal="center" vertical="top" wrapText="1"/>
      <protection locked="0"/>
    </xf>
    <xf numFmtId="3" fontId="35" fillId="8" borderId="37" xfId="187" applyNumberFormat="1" applyFont="1" applyFill="1" applyBorder="1" applyAlignment="1" applyProtection="1">
      <alignment horizontal="left" vertical="top" wrapText="1"/>
      <protection locked="0"/>
    </xf>
    <xf numFmtId="3" fontId="35" fillId="8" borderId="16" xfId="187" applyNumberFormat="1" applyFont="1" applyFill="1" applyBorder="1" applyAlignment="1" applyProtection="1">
      <alignment horizontal="left" vertical="top" wrapText="1"/>
      <protection locked="0"/>
    </xf>
    <xf numFmtId="3" fontId="35" fillId="8" borderId="17" xfId="187" applyNumberFormat="1" applyFont="1" applyFill="1" applyBorder="1" applyAlignment="1" applyProtection="1">
      <alignment horizontal="left" vertical="top" wrapText="1"/>
      <protection locked="0"/>
    </xf>
    <xf numFmtId="3" fontId="35" fillId="0" borderId="5" xfId="0" applyNumberFormat="1" applyFont="1" applyFill="1" applyBorder="1" applyAlignment="1" applyProtection="1">
      <alignment horizontal="center" vertical="center" wrapText="1"/>
    </xf>
    <xf numFmtId="3" fontId="34" fillId="8" borderId="37" xfId="187" applyNumberFormat="1" applyFont="1" applyFill="1" applyBorder="1" applyAlignment="1" applyProtection="1">
      <alignment horizontal="left" vertical="top" wrapText="1"/>
      <protection locked="0"/>
    </xf>
    <xf numFmtId="3" fontId="34" fillId="8" borderId="16" xfId="187" applyNumberFormat="1" applyFont="1" applyFill="1" applyBorder="1" applyAlignment="1" applyProtection="1">
      <alignment horizontal="left" vertical="top" wrapText="1"/>
      <protection locked="0"/>
    </xf>
    <xf numFmtId="3" fontId="34" fillId="8" borderId="17" xfId="187" applyNumberFormat="1" applyFont="1" applyFill="1" applyBorder="1" applyAlignment="1" applyProtection="1">
      <alignment horizontal="left" vertical="top" wrapText="1"/>
      <protection locked="0"/>
    </xf>
    <xf numFmtId="3" fontId="34" fillId="0" borderId="15" xfId="0" applyNumberFormat="1" applyFont="1" applyFill="1" applyBorder="1" applyAlignment="1" applyProtection="1">
      <alignment horizontal="center" vertical="center" wrapText="1"/>
    </xf>
    <xf numFmtId="3" fontId="34" fillId="0" borderId="17" xfId="0" applyNumberFormat="1" applyFont="1" applyFill="1" applyBorder="1" applyAlignment="1" applyProtection="1">
      <alignment horizontal="center" vertical="center" wrapText="1"/>
    </xf>
    <xf numFmtId="3" fontId="34" fillId="0" borderId="15" xfId="0" applyNumberFormat="1" applyFont="1" applyFill="1" applyBorder="1" applyAlignment="1" applyProtection="1">
      <alignment horizontal="center" vertical="center" wrapText="1"/>
      <protection locked="0"/>
    </xf>
    <xf numFmtId="3" fontId="34" fillId="0" borderId="17" xfId="0" applyNumberFormat="1" applyFont="1" applyFill="1" applyBorder="1" applyAlignment="1" applyProtection="1">
      <alignment horizontal="center" vertical="center" wrapText="1"/>
      <protection locked="0"/>
    </xf>
    <xf numFmtId="168" fontId="37" fillId="0" borderId="23" xfId="0" applyFont="1" applyFill="1" applyBorder="1" applyAlignment="1" applyProtection="1">
      <alignment horizontal="center" vertical="top" wrapText="1"/>
      <protection locked="0"/>
    </xf>
    <xf numFmtId="168" fontId="37" fillId="0" borderId="29" xfId="0" applyFont="1" applyFill="1" applyBorder="1" applyAlignment="1">
      <alignment horizontal="left" wrapText="1"/>
    </xf>
    <xf numFmtId="168" fontId="37" fillId="0" borderId="0" xfId="0" applyFont="1" applyFill="1" applyBorder="1" applyAlignment="1">
      <alignment horizontal="left" wrapText="1"/>
    </xf>
    <xf numFmtId="168" fontId="37" fillId="0" borderId="30" xfId="0" applyFont="1" applyFill="1" applyBorder="1" applyAlignment="1">
      <alignment horizontal="left" wrapText="1"/>
    </xf>
    <xf numFmtId="168" fontId="35" fillId="7" borderId="15" xfId="0" applyFont="1" applyFill="1" applyBorder="1" applyAlignment="1" applyProtection="1">
      <alignment horizontal="center" vertical="center" wrapText="1"/>
      <protection locked="0"/>
    </xf>
    <xf numFmtId="168" fontId="35" fillId="7" borderId="16" xfId="0" applyFont="1" applyFill="1" applyBorder="1" applyAlignment="1" applyProtection="1">
      <alignment horizontal="center" vertical="center" wrapText="1"/>
      <protection locked="0"/>
    </xf>
    <xf numFmtId="168" fontId="35" fillId="7" borderId="17" xfId="0" applyFont="1" applyFill="1" applyBorder="1" applyAlignment="1" applyProtection="1">
      <alignment horizontal="center" vertical="center" wrapText="1"/>
      <protection locked="0"/>
    </xf>
    <xf numFmtId="3" fontId="37" fillId="0" borderId="15" xfId="0" applyNumberFormat="1" applyFont="1" applyFill="1" applyBorder="1" applyAlignment="1" applyProtection="1">
      <alignment horizontal="center" vertical="top"/>
      <protection locked="0"/>
    </xf>
    <xf numFmtId="3" fontId="37" fillId="0" borderId="43" xfId="0" applyNumberFormat="1" applyFont="1" applyFill="1" applyBorder="1" applyAlignment="1" applyProtection="1">
      <alignment horizontal="center" vertical="top"/>
      <protection locked="0"/>
    </xf>
    <xf numFmtId="3" fontId="34" fillId="8" borderId="48" xfId="187" applyNumberFormat="1" applyFont="1" applyFill="1" applyBorder="1" applyAlignment="1" applyProtection="1">
      <alignment horizontal="left" vertical="top" wrapText="1"/>
      <protection locked="0"/>
    </xf>
    <xf numFmtId="3" fontId="34" fillId="8" borderId="49" xfId="187" applyNumberFormat="1" applyFont="1" applyFill="1" applyBorder="1" applyAlignment="1" applyProtection="1">
      <alignment horizontal="left" vertical="top" wrapText="1"/>
      <protection locked="0"/>
    </xf>
    <xf numFmtId="3" fontId="34" fillId="8" borderId="50" xfId="187" applyNumberFormat="1" applyFont="1" applyFill="1" applyBorder="1" applyAlignment="1" applyProtection="1">
      <alignment horizontal="left" vertical="top" wrapText="1"/>
      <protection locked="0"/>
    </xf>
    <xf numFmtId="3" fontId="34" fillId="0" borderId="8" xfId="0" applyNumberFormat="1" applyFont="1" applyFill="1" applyBorder="1" applyAlignment="1" applyProtection="1">
      <alignment horizontal="center" vertical="center" wrapText="1"/>
    </xf>
    <xf numFmtId="168" fontId="30" fillId="6" borderId="15" xfId="0" applyFont="1" applyFill="1" applyBorder="1" applyAlignment="1" applyProtection="1">
      <alignment horizontal="center" vertical="center" wrapText="1"/>
    </xf>
    <xf numFmtId="168" fontId="30" fillId="6" borderId="16" xfId="0" applyFont="1" applyFill="1" applyBorder="1" applyAlignment="1" applyProtection="1">
      <alignment horizontal="center" vertical="center" wrapText="1"/>
    </xf>
    <xf numFmtId="168" fontId="30" fillId="6" borderId="43" xfId="0" applyFont="1" applyFill="1" applyBorder="1" applyAlignment="1" applyProtection="1">
      <alignment horizontal="center" vertical="center" wrapText="1"/>
    </xf>
    <xf numFmtId="0" fontId="30" fillId="6" borderId="19" xfId="0" applyNumberFormat="1" applyFont="1" applyFill="1" applyBorder="1" applyAlignment="1" applyProtection="1">
      <alignment horizontal="center" vertical="center" wrapText="1"/>
    </xf>
    <xf numFmtId="0" fontId="30" fillId="6" borderId="20" xfId="0" applyNumberFormat="1" applyFont="1" applyFill="1" applyBorder="1" applyAlignment="1" applyProtection="1">
      <alignment horizontal="center" vertical="center" wrapText="1"/>
    </xf>
    <xf numFmtId="0" fontId="30" fillId="6" borderId="51" xfId="0" applyNumberFormat="1" applyFont="1" applyFill="1" applyBorder="1" applyAlignment="1" applyProtection="1">
      <alignment horizontal="center" vertical="center" wrapText="1"/>
    </xf>
    <xf numFmtId="0" fontId="30" fillId="6" borderId="31" xfId="0" applyNumberFormat="1" applyFont="1" applyFill="1" applyBorder="1" applyAlignment="1" applyProtection="1">
      <alignment horizontal="center" vertical="center" wrapText="1"/>
    </xf>
    <xf numFmtId="0" fontId="35" fillId="7" borderId="19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20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21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22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23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24" xfId="0" applyNumberFormat="1" applyFont="1" applyFill="1" applyBorder="1" applyAlignment="1" applyProtection="1">
      <alignment horizontal="center" vertical="center" wrapText="1"/>
      <protection locked="0"/>
    </xf>
  </cellXfs>
  <cellStyles count="188">
    <cellStyle name="%" xfId="1" xr:uid="{00000000-0005-0000-0000-000000000000}"/>
    <cellStyle name="?…‹?ђO‚e_laroux" xfId="2" xr:uid="{00000000-0005-0000-0000-000001000000}"/>
    <cellStyle name="_Cost forms - presentation2" xfId="3" xr:uid="{00000000-0005-0000-0000-000002000000}"/>
    <cellStyle name="_FFF" xfId="4" xr:uid="{00000000-0005-0000-0000-000003000000}"/>
    <cellStyle name="_FFF_Capex-new" xfId="5" xr:uid="{00000000-0005-0000-0000-000004000000}"/>
    <cellStyle name="_FFF_N20_5" xfId="6" xr:uid="{00000000-0005-0000-0000-000005000000}"/>
    <cellStyle name="_FFF_N20_6" xfId="7" xr:uid="{00000000-0005-0000-0000-000006000000}"/>
    <cellStyle name="_FFF_New Form10_2" xfId="8" xr:uid="{00000000-0005-0000-0000-000007000000}"/>
    <cellStyle name="_FFF_Nsi" xfId="9" xr:uid="{00000000-0005-0000-0000-000008000000}"/>
    <cellStyle name="_FFF_Nsi - last version" xfId="10" xr:uid="{00000000-0005-0000-0000-000009000000}"/>
    <cellStyle name="_FFF_Nsi - last version for programming" xfId="11" xr:uid="{00000000-0005-0000-0000-00000A000000}"/>
    <cellStyle name="_FFF_Nsi - next_last version" xfId="12" xr:uid="{00000000-0005-0000-0000-00000B000000}"/>
    <cellStyle name="_FFF_Nsi -super_ last version" xfId="13" xr:uid="{00000000-0005-0000-0000-00000C000000}"/>
    <cellStyle name="_FFF_Nsi_1" xfId="14" xr:uid="{00000000-0005-0000-0000-00000D000000}"/>
    <cellStyle name="_FFF_Nsi_139" xfId="15" xr:uid="{00000000-0005-0000-0000-00000E000000}"/>
    <cellStyle name="_FFF_Nsi_140" xfId="16" xr:uid="{00000000-0005-0000-0000-00000F000000}"/>
    <cellStyle name="_FFF_Nsi_140(Зах)" xfId="17" xr:uid="{00000000-0005-0000-0000-000010000000}"/>
    <cellStyle name="_FFF_Nsi_140_mod" xfId="18" xr:uid="{00000000-0005-0000-0000-000011000000}"/>
    <cellStyle name="_FFF_Nsi_Jan1" xfId="19" xr:uid="{00000000-0005-0000-0000-000012000000}"/>
    <cellStyle name="_FFF_Nsi2" xfId="20" xr:uid="{00000000-0005-0000-0000-000013000000}"/>
    <cellStyle name="_FFF_Sheet1" xfId="21" xr:uid="{00000000-0005-0000-0000-000014000000}"/>
    <cellStyle name="_FFF_Summary" xfId="22" xr:uid="{00000000-0005-0000-0000-000015000000}"/>
    <cellStyle name="_FFF_Tax_form_1кв_3" xfId="23" xr:uid="{00000000-0005-0000-0000-000016000000}"/>
    <cellStyle name="_FFF_test_11" xfId="24" xr:uid="{00000000-0005-0000-0000-000017000000}"/>
    <cellStyle name="_FFF_БКЭ" xfId="25" xr:uid="{00000000-0005-0000-0000-000018000000}"/>
    <cellStyle name="_FFF_Книга7" xfId="26" xr:uid="{00000000-0005-0000-0000-000019000000}"/>
    <cellStyle name="_FFF_Форма 12 last" xfId="27" xr:uid="{00000000-0005-0000-0000-00001A000000}"/>
    <cellStyle name="_Final_Book_010301" xfId="28" xr:uid="{00000000-0005-0000-0000-00001B000000}"/>
    <cellStyle name="_Final_Book_010301_Capex-new" xfId="29" xr:uid="{00000000-0005-0000-0000-00001C000000}"/>
    <cellStyle name="_Final_Book_010301_N20_5" xfId="30" xr:uid="{00000000-0005-0000-0000-00001D000000}"/>
    <cellStyle name="_Final_Book_010301_N20_6" xfId="31" xr:uid="{00000000-0005-0000-0000-00001E000000}"/>
    <cellStyle name="_Final_Book_010301_New Form10_2" xfId="32" xr:uid="{00000000-0005-0000-0000-00001F000000}"/>
    <cellStyle name="_Final_Book_010301_Nsi" xfId="33" xr:uid="{00000000-0005-0000-0000-000020000000}"/>
    <cellStyle name="_Final_Book_010301_Nsi - last version" xfId="34" xr:uid="{00000000-0005-0000-0000-000021000000}"/>
    <cellStyle name="_Final_Book_010301_Nsi - last version for programming" xfId="35" xr:uid="{00000000-0005-0000-0000-000022000000}"/>
    <cellStyle name="_Final_Book_010301_Nsi - next_last version" xfId="36" xr:uid="{00000000-0005-0000-0000-000023000000}"/>
    <cellStyle name="_Final_Book_010301_Nsi -super_ last version" xfId="37" xr:uid="{00000000-0005-0000-0000-000024000000}"/>
    <cellStyle name="_Final_Book_010301_Nsi_1" xfId="38" xr:uid="{00000000-0005-0000-0000-000025000000}"/>
    <cellStyle name="_Final_Book_010301_Nsi_139" xfId="39" xr:uid="{00000000-0005-0000-0000-000026000000}"/>
    <cellStyle name="_Final_Book_010301_Nsi_140" xfId="40" xr:uid="{00000000-0005-0000-0000-000027000000}"/>
    <cellStyle name="_Final_Book_010301_Nsi_140(Зах)" xfId="41" xr:uid="{00000000-0005-0000-0000-000028000000}"/>
    <cellStyle name="_Final_Book_010301_Nsi_140_mod" xfId="42" xr:uid="{00000000-0005-0000-0000-000029000000}"/>
    <cellStyle name="_Final_Book_010301_Nsi_Jan1" xfId="43" xr:uid="{00000000-0005-0000-0000-00002A000000}"/>
    <cellStyle name="_Final_Book_010301_Nsi2" xfId="44" xr:uid="{00000000-0005-0000-0000-00002B000000}"/>
    <cellStyle name="_Final_Book_010301_Sheet1" xfId="45" xr:uid="{00000000-0005-0000-0000-00002C000000}"/>
    <cellStyle name="_Final_Book_010301_Summary" xfId="46" xr:uid="{00000000-0005-0000-0000-00002D000000}"/>
    <cellStyle name="_Final_Book_010301_Tax_form_1кв_3" xfId="47" xr:uid="{00000000-0005-0000-0000-00002E000000}"/>
    <cellStyle name="_Final_Book_010301_test_11" xfId="48" xr:uid="{00000000-0005-0000-0000-00002F000000}"/>
    <cellStyle name="_Final_Book_010301_БКЭ" xfId="49" xr:uid="{00000000-0005-0000-0000-000030000000}"/>
    <cellStyle name="_Final_Book_010301_Книга7" xfId="50" xr:uid="{00000000-0005-0000-0000-000031000000}"/>
    <cellStyle name="_Final_Book_010301_Форма 12 last" xfId="51" xr:uid="{00000000-0005-0000-0000-000032000000}"/>
    <cellStyle name="_KPI-5" xfId="52" xr:uid="{00000000-0005-0000-0000-000033000000}"/>
    <cellStyle name="_KPI-5_Nsi" xfId="53" xr:uid="{00000000-0005-0000-0000-000034000000}"/>
    <cellStyle name="_KPI-5_test_11" xfId="54" xr:uid="{00000000-0005-0000-0000-000035000000}"/>
    <cellStyle name="_KPI-5_Форма 12 last" xfId="55" xr:uid="{00000000-0005-0000-0000-000036000000}"/>
    <cellStyle name="_New_Sofi" xfId="56" xr:uid="{00000000-0005-0000-0000-000037000000}"/>
    <cellStyle name="_New_Sofi_Capex-new" xfId="57" xr:uid="{00000000-0005-0000-0000-000038000000}"/>
    <cellStyle name="_New_Sofi_FFF" xfId="58" xr:uid="{00000000-0005-0000-0000-000039000000}"/>
    <cellStyle name="_New_Sofi_N20_5" xfId="59" xr:uid="{00000000-0005-0000-0000-00003A000000}"/>
    <cellStyle name="_New_Sofi_N20_6" xfId="60" xr:uid="{00000000-0005-0000-0000-00003B000000}"/>
    <cellStyle name="_New_Sofi_New Form10_2" xfId="61" xr:uid="{00000000-0005-0000-0000-00003C000000}"/>
    <cellStyle name="_New_Sofi_Nsi" xfId="62" xr:uid="{00000000-0005-0000-0000-00003D000000}"/>
    <cellStyle name="_New_Sofi_Nsi - last version" xfId="63" xr:uid="{00000000-0005-0000-0000-00003E000000}"/>
    <cellStyle name="_New_Sofi_Nsi - last version for programming" xfId="64" xr:uid="{00000000-0005-0000-0000-00003F000000}"/>
    <cellStyle name="_New_Sofi_Nsi - next_last version" xfId="65" xr:uid="{00000000-0005-0000-0000-000040000000}"/>
    <cellStyle name="_New_Sofi_Nsi -super_ last version" xfId="66" xr:uid="{00000000-0005-0000-0000-000041000000}"/>
    <cellStyle name="_New_Sofi_Nsi_1" xfId="67" xr:uid="{00000000-0005-0000-0000-000042000000}"/>
    <cellStyle name="_New_Sofi_Nsi_139" xfId="68" xr:uid="{00000000-0005-0000-0000-000043000000}"/>
    <cellStyle name="_New_Sofi_Nsi_140" xfId="69" xr:uid="{00000000-0005-0000-0000-000044000000}"/>
    <cellStyle name="_New_Sofi_Nsi_140(Зах)" xfId="70" xr:uid="{00000000-0005-0000-0000-000045000000}"/>
    <cellStyle name="_New_Sofi_Nsi_140_mod" xfId="71" xr:uid="{00000000-0005-0000-0000-000046000000}"/>
    <cellStyle name="_New_Sofi_Nsi_Jan1" xfId="72" xr:uid="{00000000-0005-0000-0000-000047000000}"/>
    <cellStyle name="_New_Sofi_Nsi2" xfId="73" xr:uid="{00000000-0005-0000-0000-000048000000}"/>
    <cellStyle name="_New_Sofi_Sheet1" xfId="74" xr:uid="{00000000-0005-0000-0000-000049000000}"/>
    <cellStyle name="_New_Sofi_Summary" xfId="75" xr:uid="{00000000-0005-0000-0000-00004A000000}"/>
    <cellStyle name="_New_Sofi_Tax_form_1кв_3" xfId="76" xr:uid="{00000000-0005-0000-0000-00004B000000}"/>
    <cellStyle name="_New_Sofi_test_11" xfId="77" xr:uid="{00000000-0005-0000-0000-00004C000000}"/>
    <cellStyle name="_New_Sofi_БКЭ" xfId="78" xr:uid="{00000000-0005-0000-0000-00004D000000}"/>
    <cellStyle name="_New_Sofi_Книга7" xfId="79" xr:uid="{00000000-0005-0000-0000-00004E000000}"/>
    <cellStyle name="_New_Sofi_Форма 12 last" xfId="80" xr:uid="{00000000-0005-0000-0000-00004F000000}"/>
    <cellStyle name="_Nsi" xfId="81" xr:uid="{00000000-0005-0000-0000-000050000000}"/>
    <cellStyle name="_S0279" xfId="82" xr:uid="{00000000-0005-0000-0000-000051000000}"/>
    <cellStyle name="_SMC" xfId="83" xr:uid="{00000000-0005-0000-0000-000052000000}"/>
    <cellStyle name="_Книга3" xfId="84" xr:uid="{00000000-0005-0000-0000-000053000000}"/>
    <cellStyle name="_Книга3_Capex-new" xfId="85" xr:uid="{00000000-0005-0000-0000-000054000000}"/>
    <cellStyle name="_Книга3_N20_5" xfId="86" xr:uid="{00000000-0005-0000-0000-000055000000}"/>
    <cellStyle name="_Книга3_N20_6" xfId="87" xr:uid="{00000000-0005-0000-0000-000056000000}"/>
    <cellStyle name="_Книга3_New Form10_2" xfId="88" xr:uid="{00000000-0005-0000-0000-000057000000}"/>
    <cellStyle name="_Книга3_Nsi" xfId="89" xr:uid="{00000000-0005-0000-0000-000058000000}"/>
    <cellStyle name="_Книга3_Nsi - last version" xfId="90" xr:uid="{00000000-0005-0000-0000-000059000000}"/>
    <cellStyle name="_Книга3_Nsi - last version for programming" xfId="91" xr:uid="{00000000-0005-0000-0000-00005A000000}"/>
    <cellStyle name="_Книга3_Nsi - next_last version" xfId="92" xr:uid="{00000000-0005-0000-0000-00005B000000}"/>
    <cellStyle name="_Книга3_Nsi -super_ last version" xfId="93" xr:uid="{00000000-0005-0000-0000-00005C000000}"/>
    <cellStyle name="_Книга3_Nsi_1" xfId="94" xr:uid="{00000000-0005-0000-0000-00005D000000}"/>
    <cellStyle name="_Книга3_Nsi_139" xfId="95" xr:uid="{00000000-0005-0000-0000-00005E000000}"/>
    <cellStyle name="_Книга3_Nsi_140" xfId="96" xr:uid="{00000000-0005-0000-0000-00005F000000}"/>
    <cellStyle name="_Книга3_Nsi_140(Зах)" xfId="97" xr:uid="{00000000-0005-0000-0000-000060000000}"/>
    <cellStyle name="_Книга3_Nsi_140_mod" xfId="98" xr:uid="{00000000-0005-0000-0000-000061000000}"/>
    <cellStyle name="_Книга3_Nsi_Jan1" xfId="99" xr:uid="{00000000-0005-0000-0000-000062000000}"/>
    <cellStyle name="_Книга3_Nsi2" xfId="100" xr:uid="{00000000-0005-0000-0000-000063000000}"/>
    <cellStyle name="_Книга3_Sheet1" xfId="101" xr:uid="{00000000-0005-0000-0000-000064000000}"/>
    <cellStyle name="_Книга3_Summary" xfId="102" xr:uid="{00000000-0005-0000-0000-000065000000}"/>
    <cellStyle name="_Книга3_Tax_form_1кв_3" xfId="103" xr:uid="{00000000-0005-0000-0000-000066000000}"/>
    <cellStyle name="_Книга3_test_11" xfId="104" xr:uid="{00000000-0005-0000-0000-000067000000}"/>
    <cellStyle name="_Книга3_БКЭ" xfId="105" xr:uid="{00000000-0005-0000-0000-000068000000}"/>
    <cellStyle name="_Книга3_Книга7" xfId="106" xr:uid="{00000000-0005-0000-0000-000069000000}"/>
    <cellStyle name="_Книга3_Форма 12 last" xfId="107" xr:uid="{00000000-0005-0000-0000-00006A000000}"/>
    <cellStyle name="_Книга7" xfId="108" xr:uid="{00000000-0005-0000-0000-00006B000000}"/>
    <cellStyle name="_Книга7_Capex-new" xfId="109" xr:uid="{00000000-0005-0000-0000-00006C000000}"/>
    <cellStyle name="_Книга7_N20_5" xfId="110" xr:uid="{00000000-0005-0000-0000-00006D000000}"/>
    <cellStyle name="_Книга7_N20_6" xfId="111" xr:uid="{00000000-0005-0000-0000-00006E000000}"/>
    <cellStyle name="_Книга7_New Form10_2" xfId="112" xr:uid="{00000000-0005-0000-0000-00006F000000}"/>
    <cellStyle name="_Книга7_Nsi" xfId="113" xr:uid="{00000000-0005-0000-0000-000070000000}"/>
    <cellStyle name="_Книга7_Nsi - last version" xfId="114" xr:uid="{00000000-0005-0000-0000-000071000000}"/>
    <cellStyle name="_Книга7_Nsi - last version for programming" xfId="115" xr:uid="{00000000-0005-0000-0000-000072000000}"/>
    <cellStyle name="_Книга7_Nsi - next_last version" xfId="116" xr:uid="{00000000-0005-0000-0000-000073000000}"/>
    <cellStyle name="_Книга7_Nsi -super_ last version" xfId="117" xr:uid="{00000000-0005-0000-0000-000074000000}"/>
    <cellStyle name="_Книга7_Nsi_1" xfId="118" xr:uid="{00000000-0005-0000-0000-000075000000}"/>
    <cellStyle name="_Книга7_Nsi_139" xfId="119" xr:uid="{00000000-0005-0000-0000-000076000000}"/>
    <cellStyle name="_Книга7_Nsi_140" xfId="120" xr:uid="{00000000-0005-0000-0000-000077000000}"/>
    <cellStyle name="_Книга7_Nsi_140(Зах)" xfId="121" xr:uid="{00000000-0005-0000-0000-000078000000}"/>
    <cellStyle name="_Книга7_Nsi_140_mod" xfId="122" xr:uid="{00000000-0005-0000-0000-000079000000}"/>
    <cellStyle name="_Книга7_Nsi_Jan1" xfId="123" xr:uid="{00000000-0005-0000-0000-00007A000000}"/>
    <cellStyle name="_Книга7_Nsi2" xfId="124" xr:uid="{00000000-0005-0000-0000-00007B000000}"/>
    <cellStyle name="_Книга7_Sheet1" xfId="125" xr:uid="{00000000-0005-0000-0000-00007C000000}"/>
    <cellStyle name="_Книга7_Summary" xfId="126" xr:uid="{00000000-0005-0000-0000-00007D000000}"/>
    <cellStyle name="_Книга7_Tax_form_1кв_3" xfId="127" xr:uid="{00000000-0005-0000-0000-00007E000000}"/>
    <cellStyle name="_Книга7_test_11" xfId="128" xr:uid="{00000000-0005-0000-0000-00007F000000}"/>
    <cellStyle name="_Книга7_БКЭ" xfId="129" xr:uid="{00000000-0005-0000-0000-000080000000}"/>
    <cellStyle name="_Книга7_Книга7" xfId="130" xr:uid="{00000000-0005-0000-0000-000081000000}"/>
    <cellStyle name="_Книга7_Форма 12 last" xfId="131" xr:uid="{00000000-0005-0000-0000-000082000000}"/>
    <cellStyle name="’E‰Y [0.00]_laroux" xfId="132" xr:uid="{00000000-0005-0000-0000-000083000000}"/>
    <cellStyle name="’E‰Y_laroux" xfId="133" xr:uid="{00000000-0005-0000-0000-000084000000}"/>
    <cellStyle name="•WЏЂ_laroux" xfId="134" xr:uid="{00000000-0005-0000-0000-000085000000}"/>
    <cellStyle name="0,00;0;" xfId="135" xr:uid="{00000000-0005-0000-0000-000086000000}"/>
    <cellStyle name="AFE" xfId="136" xr:uid="{00000000-0005-0000-0000-000087000000}"/>
    <cellStyle name="Bold1" xfId="137" xr:uid="{00000000-0005-0000-0000-000088000000}"/>
    <cellStyle name="Comma [0]_0_Cash" xfId="138" xr:uid="{00000000-0005-0000-0000-000089000000}"/>
    <cellStyle name="Comma_0_Cash" xfId="139" xr:uid="{00000000-0005-0000-0000-00008A000000}"/>
    <cellStyle name="Currency [0]_0_Cash" xfId="140" xr:uid="{00000000-0005-0000-0000-00008B000000}"/>
    <cellStyle name="Currency_0_Cash" xfId="141" xr:uid="{00000000-0005-0000-0000-00008C000000}"/>
    <cellStyle name="Date1" xfId="142" xr:uid="{00000000-0005-0000-0000-00008D000000}"/>
    <cellStyle name="Digit1" xfId="143" xr:uid="{00000000-0005-0000-0000-00008E000000}"/>
    <cellStyle name="Digit2" xfId="144" xr:uid="{00000000-0005-0000-0000-00008F000000}"/>
    <cellStyle name="Flag" xfId="145" xr:uid="{00000000-0005-0000-0000-000090000000}"/>
    <cellStyle name="Followed Hyperlink_Draft-forms" xfId="146" xr:uid="{00000000-0005-0000-0000-000091000000}"/>
    <cellStyle name="Grey" xfId="147" xr:uid="{00000000-0005-0000-0000-000092000000}"/>
    <cellStyle name="Group1" xfId="148" xr:uid="{00000000-0005-0000-0000-000093000000}"/>
    <cellStyle name="Head1" xfId="149" xr:uid="{00000000-0005-0000-0000-000094000000}"/>
    <cellStyle name="Heading2" xfId="150" xr:uid="{00000000-0005-0000-0000-000095000000}"/>
    <cellStyle name="Headline I" xfId="151" xr:uid="{00000000-0005-0000-0000-000096000000}"/>
    <cellStyle name="Headline II" xfId="152" xr:uid="{00000000-0005-0000-0000-000097000000}"/>
    <cellStyle name="Headline III" xfId="153" xr:uid="{00000000-0005-0000-0000-000098000000}"/>
    <cellStyle name="HeadMerge1" xfId="154" xr:uid="{00000000-0005-0000-0000-000099000000}"/>
    <cellStyle name="Hyperlink_Tier 1" xfId="155" xr:uid="{00000000-0005-0000-0000-00009A000000}"/>
    <cellStyle name="Iau?iue_130 nnd. are." xfId="156" xr:uid="{00000000-0005-0000-0000-00009B000000}"/>
    <cellStyle name="Input [yellow]" xfId="157" xr:uid="{00000000-0005-0000-0000-00009C000000}"/>
    <cellStyle name="Normal - Style1" xfId="158" xr:uid="{00000000-0005-0000-0000-00009D000000}"/>
    <cellStyle name="Normal_~0058959" xfId="159" xr:uid="{00000000-0005-0000-0000-00009E000000}"/>
    <cellStyle name="normбlnм_laroux" xfId="160" xr:uid="{00000000-0005-0000-0000-00009F000000}"/>
    <cellStyle name="Note" xfId="161" xr:uid="{00000000-0005-0000-0000-0000A0000000}"/>
    <cellStyle name="Option" xfId="162" xr:uid="{00000000-0005-0000-0000-0000A1000000}"/>
    <cellStyle name="OptionHeading" xfId="163" xr:uid="{00000000-0005-0000-0000-0000A2000000}"/>
    <cellStyle name="Percent [2]" xfId="164" xr:uid="{00000000-0005-0000-0000-0000A3000000}"/>
    <cellStyle name="Product" xfId="165" xr:uid="{00000000-0005-0000-0000-0000A4000000}"/>
    <cellStyle name="String1" xfId="166" xr:uid="{00000000-0005-0000-0000-0000A5000000}"/>
    <cellStyle name="String2" xfId="167" xr:uid="{00000000-0005-0000-0000-0000A6000000}"/>
    <cellStyle name="Unit" xfId="168" xr:uid="{00000000-0005-0000-0000-0000A7000000}"/>
    <cellStyle name="Гиперссылка 2" xfId="169" xr:uid="{00000000-0005-0000-0000-0000A8000000}"/>
    <cellStyle name="Денежный 2" xfId="170" xr:uid="{00000000-0005-0000-0000-0000A9000000}"/>
    <cellStyle name="Заголовок1" xfId="171" xr:uid="{00000000-0005-0000-0000-0000AA000000}"/>
    <cellStyle name="Обычный" xfId="0" builtinId="0"/>
    <cellStyle name="Обычный 2" xfId="172" xr:uid="{00000000-0005-0000-0000-0000AC000000}"/>
    <cellStyle name="Обычный 3" xfId="173" xr:uid="{00000000-0005-0000-0000-0000AD000000}"/>
    <cellStyle name="Обычный 3 2" xfId="174" xr:uid="{00000000-0005-0000-0000-0000AE000000}"/>
    <cellStyle name="Обычный 4" xfId="175" xr:uid="{00000000-0005-0000-0000-0000AF000000}"/>
    <cellStyle name="Обычный 5" xfId="176" xr:uid="{00000000-0005-0000-0000-0000B0000000}"/>
    <cellStyle name="Обычный 6" xfId="177" xr:uid="{00000000-0005-0000-0000-0000B1000000}"/>
    <cellStyle name="Обычный 7" xfId="178" xr:uid="{00000000-0005-0000-0000-0000B2000000}"/>
    <cellStyle name="Обычный 8" xfId="179" xr:uid="{00000000-0005-0000-0000-0000B3000000}"/>
    <cellStyle name="Обычный_00000000" xfId="187" xr:uid="{00000000-0005-0000-0000-0000B4000000}"/>
    <cellStyle name="Обычный1" xfId="180" xr:uid="{00000000-0005-0000-0000-0000B5000000}"/>
    <cellStyle name="Стиль 1" xfId="181" xr:uid="{00000000-0005-0000-0000-0000B6000000}"/>
    <cellStyle name="Тысячи [0]_1999 год" xfId="182" xr:uid="{00000000-0005-0000-0000-0000B7000000}"/>
    <cellStyle name="Тысячи [а]" xfId="183" xr:uid="{00000000-0005-0000-0000-0000B8000000}"/>
    <cellStyle name="Тысячи_1999 год" xfId="184" xr:uid="{00000000-0005-0000-0000-0000B9000000}"/>
    <cellStyle name="Финансовый [0]" xfId="186" builtinId="6"/>
    <cellStyle name="Финансовый 2" xfId="185" xr:uid="{00000000-0005-0000-0000-0000B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51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Documents%20and%20Settings\bryleva_o\Local%20Settings\Temporary%20Internet%20Files\OLKEB\WINDOWS\TEMP\&#1055;&#1083;&#1072;&#1085;&#1080;&#1088;%20&#1044;&#1055;&#1040;%2020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Documents%20and%20Settings\bryleva_o\Local%20Settings\Temporary%20Internet%20Files\OLKEB\&#1052;&#1086;&#1080;%20&#1076;&#1086;&#1082;&#1091;&#1084;&#1077;&#1085;&#1090;&#1099;\Audit_2002\NNG_02\WF_NNG_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Verenkova\SamotlorNefteGas\&#1055;&#1088;&#1086;&#1075;&#1088;&#1072;~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Documents%20and%20Settings\bryleva_o\Local%20Settings\Temporary%20Internet%20Files\OLKEB\WINDOWS\&#1056;&#1072;&#1073;&#1086;&#1095;&#1080;&#1081;%20&#1089;&#1090;&#1086;&#1083;\&#1055;&#1056;&#1054;&#1043;&#1056;&#1040;&#1052;&#1052;&#1040;%20&#1056;&#1040;&#1057;&#1063;&#1045;&#1058;&#1067;(&#1041;&#1072;&#1088;&#1099;&#1082;&#1080;&#1085;&#1072;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DOCUME~1\BAGATU~1\LOCALS~1\Temp\Rar$DI01.701\&#1040;&#1091;&#1076;&#1080;&#1090;_&#1087;&#1086;_&#1089;&#1077;&#1073;&#1077;&#1089;&#1090;&#1086;&#1080;&#1084;&#1086;&#1089;&#1090;&#1080;_(&#1079;&#1072;&#1090;&#1088;&#1072;&#1090;&#1072;&#1084;)_-_06-09-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SVETA\&#1053;&#1053;&#1043;\&#1056;&#1072;&#1089;&#1095;&#1077;&#1090;&#1099;%20%20&#1053;&#1053;&#1043;%20-%20%2012%20.%202000%20&#1075;.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My%20Documents\&#1040;&#1059;&#1044;&#1048;&#1058;%202001\&#1047;&#1072;&#1087;&#1089;&#1080;&#1073;&#1085;&#1077;&#1092;&#1090;&#1077;&#1087;&#1088;&#1086;&#1076;&#1091;&#1082;&#1090;%209%20&#1084;&#1077;&#1089;\&#1056;&#1077;&#1072;&#1083;&#1080;&#1079;&#1072;&#1094;&#1080;&#1103;%209%20&#1084;&#1077;&#1089;&#1103;&#1094;&#1077;&#1074;%2020001%202%20(version%20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WINDOWS\TEMP\&#1064;&#1072;&#1073;&#1083;&#1086;&#1085;&#1099;%20&#1087;&#1088;&#1086;&#1075;&#1088;_&#1084;&#1077;&#1084;&#1086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ORE\&#1053;&#1077;&#1092;&#1090;&#1077;&#1075;&#1072;&#1079;\&#1056;&#1072;&#1073;&#1086;&#1095;&#1080;&#1077;%20&#1076;&#1086;&#1082;&#1091;&#1084;&#1077;&#1085;&#1090;&#1099;\2004\&#1063;&#1054;&#1055;%20&#1059;&#1088;&#1072;&#1083;-&#1054;&#1088;&#1077;&#1085;&#1073;&#1091;&#1088;&#1075;\&#1075;&#1086;&#1076;\Manager&#1063;&#1054;&#1055;%20&#1059;&#1088;&#1072;&#1083;-&#1054;&#1088;&#1077;&#1085;&#1073;&#1091;&#1088;&#1075;2004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1&#1077;&#1074;&#1075;\1WORKDOC\&#1045;&#1056;&#1052;&#1040;&#1050;&#1048;\&#1056;&#1072;&#1089;&#1095;&#1077;&#1090;&#1099;\&#1055;&#1088;60,64,76,78(&#1050;&#1086;&#1089;&#1090;&#1102;&#1082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2;&#1072;&#1084;&#1080;&#1085;&#1099;%20&#1076;&#1086;&#1082;&#1091;&#1084;&#1077;&#1085;&#1090;&#1099;\&#1053;&#1086;&#1091;&#1090;&#1073;&#1091;&#1082;\&#1053;&#1072;&#1083;&#1086;&#1075;&#1080;%20&#1080;%20&#1087;&#1088;&#1072;&#1074;&#1086;\&#1040;&#1087;&#1090;&#1077;&#1095;&#1085;&#1072;&#1103;%20&#1089;&#1077;&#1090;&#1100;%2036,6\&#1041;&#1102;&#1076;&#1078;&#1077;&#1090;_&#1060;&#1072;&#1088;&#1084;&#1072;&#1094;&#1080;&#1103;_2%20&#1095;&#1077;&#1083;_1%20&#1082;&#1074;&#1072;&#1088;&#1090;&#1072;&#108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GRIGOR~1\LOCALS~1\Temp\Rar$DI00.300\BDO_&#1042;&#1102;&#1088;&#1090;_2003_&#1087;&#1086;&#1089;&#1083;&#1077;&#1076;&#1085;&#1080;&#10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SVOD\1PLGD\2000\C03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Documents%20and%20Settings\bryleva_o\Local%20Settings\Temporary%20Internet%20Files\OLKEB\WINDOWS\TEMP\Basic20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Startup" Target="&#1058;&#1053;&#1043;-2000/&#1040;&#1059;%20&#1058;&#1053;&#1043;/&#1056;&#1072;&#1073;&#1086;&#1095;&#1080;&#1077;%20&#1092;&#1072;&#1081;&#1083;&#1099;/&#1053;&#1072;&#1083;&#1086;&#1075;&#1080;%20-&#1040;&#105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Startup" Target="&#1040;&#1091;&#1076;&#1080;&#1090;/&#1088;&#1072;&#1089;&#1095;_&#1058;&#1044;_&#1045;&#1074;&#1075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WINDOWS\TEMP\&#1055;&#1056;&#1054;&#1043;&#1056;&#1040;~1\Otchet&#1053;&#1053;&#1043;~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BDO\&#1050;&#1086;&#1085;&#1090;&#1088;&#1086;&#1083;&#1100;\&#1092;&#1086;&#1088;&#1084;&#1099;&#1040;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Verenkova\SamotlorNefteGas\&#1055;&#1088;&#1086;&#1075;&#1088;_&#1057;&#1053;&#1043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5;&#1088;&#1086;&#1075;&#1088;&#1072;~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Verenkova\SamotlorNefteGas\&#1055;&#1088;&#1086;&#1075;&#1088;&#1072;~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&#1052;&#1086;&#1080;%20&#1076;&#1086;&#1082;&#1091;&#1084;&#1077;&#1085;&#1090;&#1099;\&#1053;&#1077;&#1083;&#1103;\Unicon\&#1058;&#1053;&#1043;\&#1045;&#1056;&#1052;&#1040;&#1050;&#1048;\OC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non%20chargeable%20projects\conversion\MyClients\1998\Neftehim\conv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RNPZ\&#1055;&#1088;&#1086;&#1075;&#1088;_RNPZ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SVETA\&#1053;&#1053;&#1043;\&#1055;&#1088;&#1086;&#1075;_,&#1044;&#104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docs\DOCS\Bdo%20&#1084;&#1072;&#1082;&#1077;&#1090;&#1099;%20&#1090;&#1080;&#1087;&#1086;&#1074;&#1099;&#1093;%20&#1076;&#1086;&#1082;&#1091;&#1084;&#1077;&#1085;&#1090;&#1086;&#1074;\&#1057;&#1086;&#1089;&#1090;&#1072;&#1074;%20&#1040;&#1091;&#1076;&#1080;&#1090;&#1086;&#1088;&#1089;&#1082;&#1086;&#1075;&#1086;%20&#1060;&#1072;&#1081;&#1083;&#1072;%202004\&#1089;&#1074;&#1086;&#1076;\BDO&#1087;&#1083;&#1072;&#1085;&#1080;&#1088;&#1086;&#1074;&#1072;&#1085;&#1080;&#1077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Documents%20and%20Settings\BAGATURIA\Local%20Settings\Temporary%20Internet%20Files\OLKB6\&#1040;&#1042;&#1057;\&#1040;&#1042;&#1057;\BDO_&#1070;&#1085;&#1080;&#1082;&#1086;&#1085;_&#1089;&#1074;&#1086;&#1076;_29-11-2004(1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GRIGOR~1\LOCALS~1\Temp\Rar$DI89.018\BDO_&#1042;&#1102;&#1088;&#1090;_2003_&#1087;&#1086;&#1089;&#1083;&#1077;&#1076;&#1085;&#1080;&#1081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5;&#1088;&#1086;&#1075;&#1088;_&#1053;&#1043;&#1044;&#1055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&#1052;&#1086;&#1080;%20&#1076;&#1086;&#1082;&#1091;&#1084;&#1077;&#1085;&#1090;&#1099;\&#1042;&#1089;&#1077;%20&#1092;&#1072;&#1081;&#1083;&#1099;\&#1053;&#1042;&#1053;-1&#1074;&#1072;&#1088;&#1080;&#1072;&#1085;&#1090;\&#1053;&#1042;&#1053;-60,64,76,78.xls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Documents%20and%20Settings\mozjegorov_s\Application%20Data\Microsoft\Excel\Documents%20and%20Settings\bryleva_o\Local%20Settings\Temporary%20Internet%20Files\OLKEB\DOCUME~1\ZUBAKO~1\LOCALS~1\Temp\Rar$DI01.288\&#1055;&#1083;&#1072;&#1085;&#1080;&#1088;&#1086;&#1074;&#1072;&#1085;&#1080;&#1077;-&#1054;&#1073;&#1097;&#1077;&#1089;&#1090;&#1074;&#1072;.xls?B4F5D300" TargetMode="External"/><Relationship Id="rId1" Type="http://schemas.openxmlformats.org/officeDocument/2006/relationships/externalLinkPath" Target="file:///\\B4F5D300\&#1055;&#1083;&#1072;&#1085;&#1080;&#1088;&#1086;&#1074;&#1072;&#1085;&#1080;&#1077;-&#1054;&#1073;&#1097;&#1077;&#1089;&#1090;&#1074;&#1072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1&#1077;&#1074;&#1075;\1WORKDOC\&#1045;&#1056;&#1052;&#1040;&#1050;&#1048;\rasch_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Documents%20and%20Settings\hazieva_t\Application%20Data\Microsoft\Excel\&#1060;&#1052;-2_2012_&#1087;&#1088;&#1086;&#1077;&#1082;&#1090;_&#1084;&#1077;&#1085;&#1077;&#1076;&#1078;&#1077;&#1088;&#1072;&#108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52;&#1086;&#1080;%20&#1076;&#1086;&#1082;&#1091;&#1084;&#1077;&#1085;&#1090;&#1099;\&#1053;&#1086;&#1074;&#1072;&#1103;%20&#1087;&#1072;&#1087;&#1082;&#1072;\&#1058;&#1056;&#1048;&#1040;&#1044;&#1040;%20&#1040;&#1059;&#1044;&#1048;&#1058;%20&#1040;&#1060;\&#1057;&#1058;&#1040;&#1053;&#1044;&#1040;&#1056;&#1058;&#1067;_&#1055;&#1048;,%20&#1040;&#1047;_&#1064;&#1040;&#1041;&#1051;&#1054;&#1053;&#1067;%20&#1040;&#1042;&#1057;%20&#1080;%20&#1056;&#1044;\&#1064;&#1072;&#1073;&#1083;&#1086;&#1085;&#1099;%20ABC\&#1040;%20&#1048;&#1090;&#1086;&#1075;&#1086;&#1074;&#1099;&#1077;%20&#1076;&#1086;&#1082;&#1091;&#1084;&#1077;&#1085;&#1090;&#1099;\&#1057;&#1074;&#1077;&#1088;&#1082;&#1072;%20&#1085;&#1072;&#1095;&#1072;&#1083;&#1100;&#1085;&#1099;&#1093;%20&#1080;%20&#1089;&#1088;&#1072;&#1074;&#1085;&#1080;&#1090;&#1077;&#1083;&#1100;&#1085;&#1099;&#1093;%20&#1087;&#1086;&#1082;&#1072;&#1079;&#1072;&#1090;&#1077;&#1083;&#1077;&#1081;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Documents%20and%20Settings\mozjegorov_s\Application%20Data\Microsoft\Excel\Documents%20and%20Settings\bryleva_o\Local%20Settings\Temporary%20Internet%20Files\OLKEB\&#1057;&#1090;&#1072;&#1085;&#1076;&#1072;&#1088;&#1090;&#1099;\&#1055;&#1088;&#1086;&#1075;&#1088;&#1072;&#1084;&#1084;&#1099;\&#1055;&#1088;&#1086;&#1075;&#1088;&#1072;&#1084;&#1084;&#1099;%202002%20&#1087;&#1086;&#1089;&#1083;&#1077;&#1076;\8200.&#1057;&#1077;&#1073;&#1077;&#1089;&#1090;&#1086;&#1080;&#1084;&#1086;&#1089;&#1090;&#1100;%20&#1053;&#1086;&#1074;.xls?3F2DD11E" TargetMode="External"/><Relationship Id="rId1" Type="http://schemas.openxmlformats.org/officeDocument/2006/relationships/externalLinkPath" Target="file:///\\3F2DD11E\8200.&#1057;&#1077;&#1073;&#1077;&#1089;&#1090;&#1086;&#1080;&#1084;&#1086;&#1089;&#1090;&#1100;%20&#1053;&#1086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DO\&#1055;&#1083;&#1072;&#1085;_&#1082;&#1086;&#1085;&#1090;&#1088;\&#1092;&#1086;&#1088;&#1084;&#1099;&#1040;2_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&#1088;&#1072;&#1089;&#1095;_&#1058;&#1044;_&#1045;&#1074;&#1075;&#1085;&#1072;&#1074;&#1099;&#1093;&#1086;&#1076;&#1085;&#1099;&#1077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DOCS\Work\KORNEEV\SNG\Klient\DOCS\Work\KORNEEV\TNK\&#1055;&#1088;&#1086;&#1075;&#1088;&#1072;&#1084;&#1084;&#1099;%20&#1072;&#1091;&#1076;&#1080;&#1090;&#1086;&#1088;&#1089;&#1082;&#1086;&#1081;%20&#1087;&#1088;&#1086;&#1074;&#1077;&#1088;&#1082;&#1080;\&#1055;&#1088;&#1086;&#1075;&#1088;&#1072;&#1084;&#1084;&#1072;%20&#1087;&#1086;%20&#1072;&#1091;&#1076;&#1080;&#1090;&#1091;%20&#1044;&#1090;&#1047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WINDOWS\TEMP\&#1048;&#1079;&#1076;&#1077;&#1088;&#1078;&#1082;&#1080;%20&#1047;&#1057;&#1053;&#1055;%209%20&#1084;&#1077;&#108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&#1058;&#1072;&#1084;&#1072;&#1088;&#1072;\&#1055;&#1056;&#1054;&#1042;&#1045;&#1056;&#1050;&#1040;\&#1048;&#1087;&#1086;&#1090;&#1077;&#1095;&#1085;&#1072;&#1103;%20&#1082;&#1086;&#1088;&#1087;&#1086;&#1088;&#1072;&#1094;&#1080;&#1103;%20&#1056;&#1041;\&#1048;&#1087;&#1086;&#1090;&#1077;&#1095;&#1085;&#1072;&#1103;%20&#1082;&#1086;&#1088;&#1087;&#1086;&#1088;&#1072;&#1094;&#1080;&#1103;%20&#1056;&#1041;%202009\&#1060;&#1052;-1_&#1071;&#1082;&#1091;&#1090;&#1091;&#1075;&#1086;&#1083;&#1100;_2012_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hina\c\&#1052;&#1086;&#1080;%20&#1076;&#1086;&#1082;&#1091;&#1084;&#1077;&#1085;&#1090;&#1099;\&#1054;&#1090;&#1095;&#1077;&#1090;&#1099;%20&#1079;&#1072;%201998&#1075;\&#1056;&#1072;&#1089;&#1096;&#1080;&#1092;&#1088;&#1086;&#1074;&#1082;&#1080;%20&#1079;&#1072;%201998&#1075;%20&#1072;&#1091;&#1076;&#1080;&#109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BS.ABS\BANK\STNDFRM\IASCONV\Examples\conv_E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&#1052;&#1086;&#1080;%20&#1076;&#1086;&#1082;&#1091;&#1084;&#1077;&#1085;&#1090;&#1099;\&#1053;&#1077;&#1083;&#1103;\Unicon\&#1058;&#1053;&#1043;\&#1045;&#1056;&#1052;&#1040;&#1050;&#1048;\&#1054;&#105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WINDOWS\TEMP\Clients\Verenkova\Belozer_Oil\&#1055;&#1088;&#1086;&#1075;&#1088;&#1072;~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ozjegorov_s\Application%20Data\Microsoft\Excel\Sveta%202001\&#1047;&#1072;&#1087;&#1089;&#1080;&#1073;&#1085;&#1077;&#1092;&#1090;&#1077;&#1087;&#1088;&#1086;&#1076;&#1091;&#1082;&#1090;-&#1080;&#1079;&#1076;&#1077;&#1088;&#1078;&#1082;&#1080;\&#1048;&#1079;&#1076;&#1077;&#1088;&#1078;&#1082;&#1080;%20&#1047;&#1055;&#1057;&#105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1810 "/>
      <sheetName val="опись"/>
      <sheetName val="1210ВХР"/>
      <sheetName val="1220РВК"/>
      <sheetName val="1230РН"/>
      <sheetName val="1240АРобщий"/>
      <sheetName val="1250риск"/>
      <sheetName val="1410"/>
      <sheetName val="1451СВК"/>
      <sheetName val="1452непрер"/>
      <sheetName val="1500 СБУ"/>
      <sheetName val="1900.01"/>
      <sheetName val="Сущ-ть 2"/>
      <sheetName val="Сущ-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9">
          <cell r="A9" t="str">
            <v>Расчет уровня существенности исходя из среднеарифметических показателей баланса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40"/>
      <sheetName val="2211_6"/>
      <sheetName val="2212_6"/>
      <sheetName val="comm"/>
      <sheetName val="2002"/>
      <sheetName val="2231"/>
      <sheetName val="4470.1"/>
      <sheetName val="4470.2"/>
      <sheetName val="7400"/>
      <sheetName val="5810"/>
      <sheetName val="дт"/>
      <sheetName val="кт"/>
      <sheetName val="08"/>
      <sheetName val="62_76"/>
      <sheetName val="19_60"/>
      <sheetName val="8110"/>
      <sheetName val="дт90"/>
      <sheetName val="кт90"/>
      <sheetName val="9120.02"/>
      <sheetName val="дт91"/>
      <sheetName val="кт91"/>
      <sheetName val="9120.03"/>
      <sheetName val="9120.04"/>
      <sheetName val="9120.04."/>
      <sheetName val="8210.04"/>
      <sheetName val="8210.05"/>
      <sheetName val="8210.05."/>
      <sheetName val="8210.06"/>
      <sheetName val="5100"/>
      <sheetName val="5210.04"/>
      <sheetName val="6310.04"/>
      <sheetName val="5300"/>
      <sheetName val="6110"/>
      <sheetName val="6110.1"/>
      <sheetName val="76"/>
      <sheetName val="60"/>
      <sheetName val="f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5300.04"/>
    </sheetNames>
    <sheetDataSet>
      <sheetData sheetId="0" refreshError="1">
        <row r="26">
          <cell r="B26" t="str">
            <v>Проанализировать порядок отражения дебиторской задолженности, закрепленный в Учетной  полититке, и соотвествие  Законодательству РФ.</v>
          </cell>
        </row>
        <row r="30">
          <cell r="A30" t="str">
            <v>5310.01</v>
          </cell>
        </row>
        <row r="36">
          <cell r="A36" t="str">
            <v>5330.01</v>
          </cell>
          <cell r="B36" t="str">
            <v>Расчеты по векселям полученным.</v>
          </cell>
        </row>
        <row r="109">
          <cell r="B109" t="str">
            <v>Проверить порядок проведения инвентаризации, наличие актов сверки.</v>
          </cell>
        </row>
        <row r="111">
          <cell r="B111" t="str">
            <v>Проанализировать изменение дебиторской задолженности за отчетный период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рос"/>
    </sheetNames>
    <sheetDataSet>
      <sheetData sheetId="0" refreshError="1">
        <row r="1">
          <cell r="B1" t="str">
            <v>Клиент: ОАО "А"</v>
          </cell>
          <cell r="C1" t="str">
            <v>Контракт №1</v>
          </cell>
          <cell r="D1" t="str">
            <v>Период: 6 мес. 2000г.</v>
          </cell>
          <cell r="E1" t="str">
            <v>Подготовил: Б.Е.А.</v>
          </cell>
        </row>
        <row r="3">
          <cell r="E3" t="str">
            <v>Проверил: Л.Н.Н.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8210-1"/>
      <sheetName val="8210-2"/>
      <sheetName val="8210.02-01"/>
      <sheetName val="8210.02-02"/>
      <sheetName val="8210.02-03"/>
      <sheetName val="8210.02-04"/>
      <sheetName val="8210.02-05"/>
      <sheetName val="8210.02-06"/>
      <sheetName val="8210.02-07"/>
      <sheetName val="8210.02-08"/>
      <sheetName val="8210.02-09"/>
      <sheetName val="8210.02-10"/>
      <sheetName val="8210.02-11"/>
      <sheetName val="8210.02-12"/>
      <sheetName val="8210.02-13"/>
      <sheetName val="8210.02-14"/>
      <sheetName val="8210.02-15"/>
      <sheetName val="8210.02-16"/>
      <sheetName val="8210.01+"/>
      <sheetName val="8210.03-1+"/>
      <sheetName val="8210.03-2+"/>
      <sheetName val="8210.04-1"/>
      <sheetName val="Незап"/>
      <sheetName val="8210.04-3"/>
      <sheetName val="8210.04-4"/>
      <sheetName val="8210.05-01"/>
      <sheetName val="8210.05-2+"/>
      <sheetName val="8210.05-3"/>
      <sheetName val="8210.05-4"/>
      <sheetName val="8210.05-5"/>
      <sheetName val="8210.05-6"/>
      <sheetName val="8210.05-7"/>
      <sheetName val="8210.06"/>
      <sheetName val="8210.07"/>
      <sheetName val="8210.08-1начисление"/>
      <sheetName val="8210.08-1кассовый"/>
      <sheetName val="8210.08-2"/>
      <sheetName val="8210.08-3"/>
      <sheetName val="8210.08-4 "/>
      <sheetName val="8210.08-5"/>
      <sheetName val="8210.08-6"/>
      <sheetName val="Лист5"/>
      <sheetName val="8210.08-8"/>
      <sheetName val="8210.08-9"/>
      <sheetName val="8210.08-10"/>
      <sheetName val="8210.09"/>
      <sheetName val="8210.11"/>
      <sheetName val="8210.10"/>
      <sheetName val="Модуль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0"/>
      <sheetName val="Лист9"/>
      <sheetName val="Лист7"/>
      <sheetName val="Лист6"/>
      <sheetName val="Программа"/>
      <sheetName val="5300 -1"/>
      <sheetName val="Сбу"/>
      <sheetName val="6100 -1"/>
      <sheetName val="5300-2"/>
      <sheetName val="5300-3  6100-3+"/>
      <sheetName val="5300-4 6300 -4+"/>
      <sheetName val="5300-5 6100-5+"/>
      <sheetName val="5300-9  6300-9+"/>
      <sheetName val="Приложение к мемо"/>
      <sheetName val="СВК (2)"/>
      <sheetName val="Свод СВК"/>
      <sheetName val="5300 -6+"/>
      <sheetName val="6100-6+"/>
      <sheetName val="Оборотки"/>
      <sheetName val="6100-7   5300 -7(оборотки)+"/>
      <sheetName val="5300-7  6100-7+"/>
      <sheetName val="5300-8  6100-8+"/>
      <sheetName val="5315.01+"/>
      <sheetName val="5315-03+"/>
      <sheetName val="5315 - 02+"/>
      <sheetName val="5315-04+-"/>
      <sheetName val="5315-05+"/>
      <sheetName val="5310-1+"/>
      <sheetName val="5200-1+"/>
      <sheetName val="внутрихоз расч+-"/>
      <sheetName val="6100.01"/>
      <sheetName val="6100-02"/>
      <sheetName val="6100.03"/>
      <sheetName val="прил-1_6100.03"/>
      <sheetName val="Лист8"/>
      <sheetName val="Документы"/>
      <sheetName val="Собств-е векселя"/>
      <sheetName val="расч  по прет"/>
      <sheetName val="6100 - 05"/>
      <sheetName val="6100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ед.Замеч."/>
      <sheetName val="Контроль"/>
      <sheetName val="Программа "/>
      <sheetName val="5900.1"/>
      <sheetName val="5900.2"/>
      <sheetName val="5900.3"/>
      <sheetName val="5900.4"/>
      <sheetName val="5900.5"/>
      <sheetName val="5910.01"/>
      <sheetName val="5910.02"/>
      <sheetName val="5910.03"/>
      <sheetName val="5910.04"/>
      <sheetName val="5910.05"/>
      <sheetName val="5920.01"/>
      <sheetName val="5930.01"/>
      <sheetName val="5940.01"/>
      <sheetName val="5940.02"/>
      <sheetName val="5940.03"/>
      <sheetName val="5940.04"/>
      <sheetName val="5950.01"/>
      <sheetName val="5950.02"/>
      <sheetName val="5950.03"/>
      <sheetName val="5950.04"/>
      <sheetName val="Схема"/>
      <sheetName val="5950.04_1"/>
      <sheetName val="5950.04_2"/>
      <sheetName val="5950.05"/>
      <sheetName val="5950.06"/>
      <sheetName val="5950.07"/>
      <sheetName val="5950.08"/>
      <sheetName val="5950.09"/>
      <sheetName val="5950.10"/>
      <sheetName val="5950.11"/>
      <sheetName val="5950.12"/>
      <sheetName val="5960.01"/>
      <sheetName val="5960.02"/>
      <sheetName val="5960.03"/>
      <sheetName val="5960.04"/>
      <sheetName val="5960.05"/>
      <sheetName val="5970.01"/>
      <sheetName val="5970.02"/>
      <sheetName val="5970.03"/>
      <sheetName val="5980.01"/>
      <sheetName val="5980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_ деб"/>
      <sheetName val="Прогр_кред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ая информация о клиенте"/>
      <sheetName val="титул"/>
      <sheetName val="Оглавление"/>
      <sheetName val="A2-01"/>
      <sheetName val="А2-02"/>
      <sheetName val="А2-04.1"/>
      <sheetName val="А2-04.2"/>
      <sheetName val="А2-04.3"/>
      <sheetName val="А2-04.4"/>
      <sheetName val="A3"/>
      <sheetName val="A4"/>
      <sheetName val="А7-01"/>
      <sheetName val="А7-02"/>
      <sheetName val="A11"/>
      <sheetName val="А11-1"/>
      <sheetName val="А11-2"/>
      <sheetName val="A12"/>
      <sheetName val="A13"/>
      <sheetName val="A14"/>
      <sheetName val="А14-01"/>
      <sheetName val="А14-02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С5-01"/>
      <sheetName val="С1"/>
      <sheetName val="С2"/>
      <sheetName val="С6-01"/>
      <sheetName val="С6-02"/>
      <sheetName val="Расчет риска"/>
      <sheetName val="ФН"/>
      <sheetName val="C7"/>
      <sheetName val="D-T"/>
    </sheetNames>
    <sheetDataSet>
      <sheetData sheetId="0">
        <row r="1">
          <cell r="B1" t="str">
            <v>ООО ЧОП Урал-Оренбург</v>
          </cell>
        </row>
        <row r="8">
          <cell r="B8" t="str">
            <v>Бокушева А.А.</v>
          </cell>
        </row>
        <row r="9">
          <cell r="B9" t="str">
            <v>Мишин А.А.</v>
          </cell>
        </row>
        <row r="10">
          <cell r="B10" t="str">
            <v>Будник Ю.В.</v>
          </cell>
        </row>
        <row r="11">
          <cell r="B11" t="str">
            <v>Максимов Н.М.</v>
          </cell>
        </row>
        <row r="12">
          <cell r="B12" t="str">
            <v>Горбуля А.В.</v>
          </cell>
        </row>
        <row r="13">
          <cell r="B13" t="str">
            <v>Юркова Е. Д.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</sheetNames>
    <sheetDataSet>
      <sheetData sheetId="0" refreshError="1">
        <row r="31">
          <cell r="B31" t="str">
            <v xml:space="preserve">Проверить правильность "разноски" кредиторской задолженности контрагентов по стр. 621, 622, 623, 627, 628, 640 ф.№1 на основе предоставленных расшифровок дебиторской задолженности в разрезе указанных строк. </v>
          </cell>
        </row>
        <row r="32">
          <cell r="B32" t="str">
            <v>Сверить сальдо по строке 621, 622, 623, 627, 628, 640 ф.1  с расшифровками дебиторской задолженности по указанным строкам.</v>
          </cell>
        </row>
        <row r="132">
          <cell r="A132" t="str">
            <v>6160.00</v>
          </cell>
          <cell r="B132" t="str">
            <v>Согласовать выявленные нарушения с Клиентом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рЛИСТ"/>
      <sheetName val="ПланПроекта"/>
      <sheetName val="РасчетКомандир"/>
      <sheetName val="РасчетСубподряд_Филиалы"/>
      <sheetName val="Рейты"/>
      <sheetName val="ТехЛистФОТрасчет"/>
      <sheetName val="Матрица Recovery"/>
    </sheetNames>
    <sheetDataSet>
      <sheetData sheetId="0"/>
      <sheetData sheetId="1">
        <row r="10">
          <cell r="B10" t="str">
            <v>Руб.</v>
          </cell>
        </row>
        <row r="11">
          <cell r="B11">
            <v>1</v>
          </cell>
        </row>
      </sheetData>
      <sheetData sheetId="2"/>
      <sheetData sheetId="3"/>
      <sheetData sheetId="4">
        <row r="4">
          <cell r="AK4" t="str">
            <v>А-Ресурсные отрасли</v>
          </cell>
        </row>
        <row r="5">
          <cell r="AK5" t="str">
            <v>А-ТЭК</v>
          </cell>
        </row>
        <row r="6">
          <cell r="AK6" t="str">
            <v>А-Машиностроение</v>
          </cell>
        </row>
        <row r="7">
          <cell r="AK7" t="str">
            <v>А-Телекоммуникации</v>
          </cell>
        </row>
        <row r="8">
          <cell r="AK8" t="str">
            <v>А-Банк, фин., инвест.</v>
          </cell>
        </row>
        <row r="9">
          <cell r="AK9" t="str">
            <v>А-Торговля, ТНП</v>
          </cell>
        </row>
        <row r="10">
          <cell r="AK10" t="str">
            <v>А-Налогконсалтинг</v>
          </cell>
        </row>
        <row r="11">
          <cell r="AK11" t="str">
            <v>А-Финконсалтинг</v>
          </cell>
        </row>
        <row r="12">
          <cell r="AK12" t="str">
            <v>Проекты РЖД</v>
          </cell>
        </row>
        <row r="13">
          <cell r="AK13" t="str">
            <v>А-Бизнесконсалтинг</v>
          </cell>
        </row>
        <row r="14">
          <cell r="AK14" t="str">
            <v>А-Правконсалтинг</v>
          </cell>
        </row>
        <row r="15">
          <cell r="AK15" t="str">
            <v>ОМиКК</v>
          </cell>
        </row>
        <row r="16">
          <cell r="AK16" t="str">
            <v>ILP-Веренков</v>
          </cell>
        </row>
        <row r="17">
          <cell r="AK17" t="str">
            <v>ЦМЭИ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 "/>
      <sheetName val="А"/>
      <sheetName val="1210 риск проекта"/>
      <sheetName val="А1"/>
      <sheetName val="А2-1"/>
      <sheetName val="А2-3"/>
      <sheetName val="А3"/>
      <sheetName val="лишний"/>
      <sheetName val="A4"/>
      <sheetName val="А4.1"/>
      <sheetName val="А7"/>
      <sheetName val="А11"/>
      <sheetName val="А11-1"/>
      <sheetName val="А11-2"/>
      <sheetName val="А11-3"/>
      <sheetName val="B2-1.0"/>
      <sheetName val="B3-1.1"/>
      <sheetName val="B4-1.2"/>
      <sheetName val="B5-1.3"/>
      <sheetName val="B6-1.4"/>
      <sheetName val="B7-1.5"/>
      <sheetName val="B8-1.6"/>
      <sheetName val="B9-1.7"/>
      <sheetName val="B10-1.8"/>
      <sheetName val="С1-1.15"/>
      <sheetName val="С2-1.10"/>
      <sheetName val="C3-1.11"/>
      <sheetName val="C4-1.12"/>
      <sheetName val="С5-1.13"/>
      <sheetName val="С5-1.13-1"/>
      <sheetName val="ВХР"/>
      <sheetName val="ВХР (2)"/>
      <sheetName val="С6-1.14-1 "/>
      <sheetName val="РВК"/>
      <sheetName val="С6-14.1-2"/>
      <sheetName val="Расчет риска"/>
      <sheetName val="ФН"/>
      <sheetName val="выборка1"/>
      <sheetName val="выборка2"/>
      <sheetName val="C7-1.17"/>
      <sheetName val="C8-1.18"/>
      <sheetName val="С9-1.19"/>
      <sheetName val="C10-1.20"/>
      <sheetName val="Структура АФ"/>
      <sheetName val="Нематериальные активы"/>
      <sheetName val="Основные средства"/>
      <sheetName val="Незавершенное строительство"/>
      <sheetName val="затраты в незавершенном произво"/>
      <sheetName val="сырье,материалы"/>
      <sheetName val="Готовая продукция"/>
      <sheetName val="расходы будущих периодов"/>
      <sheetName val="НДС по приобретенным ценностям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Отложенные налоговые обязательс"/>
      <sheetName val="Кредиторская задолженность"/>
      <sheetName val="Выручка"/>
      <sheetName val="Себестоимость"/>
      <sheetName val="Коммерческие расходы"/>
      <sheetName val="Операционные внереализационные"/>
      <sheetName val="Налоговые активы и обязательств"/>
      <sheetName val="НДС"/>
      <sheetName val="Налог на прибыль"/>
      <sheetName val="Автодороги"/>
      <sheetName val="Акцизы"/>
      <sheetName val="Налог с продаж"/>
      <sheetName val="Налог на имущество"/>
      <sheetName val="Налог на рекламу"/>
      <sheetName val="Налог на недра"/>
      <sheetName val="Налог на доходы физлиц"/>
      <sheetName val="ЕСН"/>
      <sheetName val="Налоги у источн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1">
          <cell r="D11">
            <v>0.1</v>
          </cell>
        </row>
        <row r="17">
          <cell r="F17" t="e">
            <v>#REF!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.2 стр.030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0"/>
      <sheetName val="Л1"/>
      <sheetName val="Тест Ф №1,2"/>
      <sheetName val="АБ"/>
      <sheetName val="ВА "/>
      <sheetName val="ГА"/>
      <sheetName val="Л2"/>
      <sheetName val="Л3"/>
      <sheetName val="Стр-ра Ф2"/>
      <sheetName val="Баз.пок-ли"/>
      <sheetName val="Существ."/>
      <sheetName val="Раб.док-ия"/>
      <sheetName val="Сущ-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ОАО "Рязаньнефтепродукт"</v>
          </cell>
          <cell r="B2" t="str">
            <v>№10101-01-246\03</v>
          </cell>
          <cell r="C2" t="str">
            <v>6 мес 2003</v>
          </cell>
          <cell r="F2">
            <v>37880</v>
          </cell>
        </row>
      </sheetData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ротки"/>
      <sheetName val="Кор-я"/>
      <sheetName val="Кт 62 по ГК"/>
      <sheetName val="Кор_я"/>
    </sheetNames>
    <sheetDataSet>
      <sheetData sheetId="0"/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"/>
      <sheetName val="Сверка-дт"/>
      <sheetName val="Cверка-Кт"/>
      <sheetName val="Запрос"/>
      <sheetName val="5350.02(зачеты)+"/>
      <sheetName val="5350_02_зачеты__"/>
      <sheetName val="Сверка_дт"/>
      <sheetName val="Cверка_К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и к раз.2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1"/>
      <sheetName val="Структура Аудиторского Файла"/>
      <sheetName val="A2-1"/>
      <sheetName val="А2-2"/>
      <sheetName val="B2-1.0"/>
      <sheetName val="С5а"/>
      <sheetName val="С7а"/>
      <sheetName val="Н410"/>
      <sheetName val="РНфакт"/>
      <sheetName val="АРобщий"/>
      <sheetName val="форма2"/>
      <sheetName val="А2-3"/>
      <sheetName val="А2-4"/>
      <sheetName val="A4"/>
      <sheetName val="А7"/>
      <sheetName val="A 12"/>
      <sheetName val="А 13"/>
      <sheetName val="B2"/>
      <sheetName val="B3"/>
      <sheetName val="B4"/>
      <sheetName val="В5"/>
      <sheetName val="B6"/>
      <sheetName val="B7"/>
      <sheetName val="B8"/>
      <sheetName val="B9"/>
      <sheetName val="B10"/>
      <sheetName val="B11"/>
      <sheetName val="С1"/>
      <sheetName val="С2п"/>
      <sheetName val="С2с"/>
      <sheetName val="C3"/>
      <sheetName val="C4"/>
      <sheetName val="ВХР"/>
      <sheetName val="ВХР (2)"/>
      <sheetName val="С5"/>
      <sheetName val="С6_1"/>
      <sheetName val="С6_2"/>
      <sheetName val="РВК"/>
      <sheetName val="Расчет риска"/>
      <sheetName val="ФН"/>
      <sheetName val="выборка1"/>
      <sheetName val="выборка2"/>
      <sheetName val="C7"/>
      <sheetName val="C8"/>
      <sheetName val="С9"/>
      <sheetName val="Нематериальные активы"/>
      <sheetName val="Основные средства"/>
      <sheetName val="Незавершенное строительство"/>
      <sheetName val="Доходные вложения в матценности"/>
      <sheetName val="Долгосрочные финансовые вложени"/>
      <sheetName val="Отложенные налоговые активы"/>
      <sheetName val="Прочие внеоборотные активы"/>
      <sheetName val="Запасы"/>
      <sheetName val="НДС по приобретенным ценностям"/>
      <sheetName val="Дебиторка свыше 12 мес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Нераспред прибыль отчетного год"/>
      <sheetName val="Займы и кредиты"/>
      <sheetName val="Отложенные налоговые обязательс"/>
      <sheetName val="Прочие долгосрочные обязательст"/>
      <sheetName val="Займы и кредиты (краткосрочные)"/>
      <sheetName val="Кредиторская задолженность"/>
      <sheetName val="Задолженность по выплате доходо"/>
      <sheetName val="Доходы будущих периодов"/>
      <sheetName val="Резервы предстоящих расходов"/>
      <sheetName val="Прочие краткосрочные обязател"/>
      <sheetName val="Забалансовые счета"/>
      <sheetName val="Выручка"/>
      <sheetName val="J010"/>
      <sheetName val="Себестоимость"/>
      <sheetName val="Коммерческие расходы"/>
      <sheetName val="Управленческие расходы"/>
      <sheetName val="Прочие доходы и расходы"/>
      <sheetName val="Отложен нал актив. и обяз."/>
      <sheetName val="НДС"/>
      <sheetName val="Акцизы "/>
      <sheetName val="НДФЛ"/>
      <sheetName val="ЕСН "/>
      <sheetName val="Налог на прибыль"/>
      <sheetName val="НДПИ"/>
      <sheetName val="Водный налог"/>
      <sheetName val="Налог на имущество организаций"/>
      <sheetName val="A2_1"/>
    </sheetNames>
    <sheetDataSet>
      <sheetData sheetId="0" refreshError="1"/>
      <sheetData sheetId="1" refreshError="1">
        <row r="4">
          <cell r="C4" t="str">
            <v>№ 00000-00-000/2003</v>
          </cell>
        </row>
        <row r="5">
          <cell r="C5" t="str">
            <v>2003 год</v>
          </cell>
        </row>
      </sheetData>
      <sheetData sheetId="2" refreshError="1">
        <row r="4">
          <cell r="E4" t="str">
            <v>Иванов</v>
          </cell>
          <cell r="G4" t="str">
            <v>Петров</v>
          </cell>
          <cell r="I4" t="str">
            <v>Сидоров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борка"/>
    </sheetNames>
    <sheetDataSet>
      <sheetData sheetId="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5300.04"/>
      <sheetName val="5310.01"/>
    </sheetNames>
    <sheetDataSet>
      <sheetData sheetId="0" refreshError="1">
        <row r="23">
          <cell r="B23" t="str">
            <v>Запросить документы. Ознакомление с представленными документаим.</v>
          </cell>
        </row>
        <row r="25">
          <cell r="A25" t="str">
            <v>5300.02</v>
          </cell>
          <cell r="B25" t="str">
            <v>Анализ договоров по учету дебиторской задолженности.</v>
          </cell>
        </row>
        <row r="26">
          <cell r="A26" t="str">
            <v>5300.03</v>
          </cell>
          <cell r="B26" t="str">
            <v>Проанализировать порядок отражения дебиторской задолженности, закрепленный в Учетной  полититке, и соотвествие  Законодательству РФ.</v>
          </cell>
        </row>
        <row r="30">
          <cell r="A30" t="str">
            <v>5310.01</v>
          </cell>
        </row>
        <row r="34">
          <cell r="A34" t="str">
            <v>5320.01</v>
          </cell>
          <cell r="B34" t="str">
            <v>Составить оборотный баланс по счетам 61,62,63,76,78,79 за проверяемый период. Сделать выборку данныхьдля аудита.Зафиксировать основные показатели для аудита.</v>
          </cell>
        </row>
      </sheetData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630.02+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UnadjBS"/>
      <sheetName val="UnadjPL"/>
      <sheetName val="RecatBS"/>
      <sheetName val="RecatPL"/>
      <sheetName val="Adjustments"/>
      <sheetName val="IAS_BS"/>
      <sheetName val="IAS_PL"/>
      <sheetName val="Cash Flow preparation"/>
      <sheetName val="Cash flow final"/>
      <sheetName val="Cash"/>
      <sheetName val="PrecMetals"/>
      <sheetName val="Loans&amp;Adv"/>
      <sheetName val="BankLoans"/>
      <sheetName val="Invest"/>
      <sheetName val="FA"/>
      <sheetName val="OA"/>
      <sheetName val="Deposits"/>
      <sheetName val="BankDeposit"/>
      <sheetName val="OL"/>
      <sheetName val="Capital"/>
      <sheetName val="Reserves"/>
      <sheetName val="Source BS"/>
      <sheetName val="Source P&amp;L"/>
      <sheetName val="Unadj P&amp;L"/>
      <sheetName val="Unadj Off BS"/>
      <sheetName val="Recat BS"/>
      <sheetName val="Recat PL"/>
      <sheetName val="Unadj BS"/>
      <sheetName val="PL IAS 29"/>
      <sheetName val="IAS_BS_graph"/>
      <sheetName val="IAS_PL_graph"/>
      <sheetName val="Published BS"/>
      <sheetName val="Published PL"/>
      <sheetName val="Reconciliation"/>
      <sheetName val="BoEs purchased"/>
      <sheetName val="securities"/>
      <sheetName val="other invest"/>
      <sheetName val="Custaccounts"/>
      <sheetName val="SecIssued"/>
      <sheetName val="Investments restatement"/>
      <sheetName val="Investments restmnt"/>
      <sheetName val="Analyt - BS, PL"/>
      <sheetName val="Analyt - MonLoss"/>
      <sheetName val="DT summary"/>
      <sheetName val="Treasury Shares "/>
      <sheetName val="Inflation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 t="str">
            <v>BFG-Credit   as at 1/07/98</v>
          </cell>
          <cell r="B1" t="str">
            <v>target for reserves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0.29990611391303901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0.29990611392713618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-0.20745535117011471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</row>
        <row r="2">
          <cell r="A2" t="str">
            <v>КОРРЕКТИРОВКИ</v>
          </cell>
          <cell r="B2">
            <v>703249.35532588977</v>
          </cell>
          <cell r="AN2">
            <v>-24786.069000000018</v>
          </cell>
          <cell r="AO2">
            <v>1.2013</v>
          </cell>
          <cell r="AS2" t="str">
            <v>Differences on opening accounting entries</v>
          </cell>
        </row>
        <row r="3">
          <cell r="A3" t="str">
            <v>Year Ended 31/12/98</v>
          </cell>
          <cell r="B3">
            <v>-0.49232588976155967</v>
          </cell>
          <cell r="C3" t="str">
            <v>inflation of RE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72330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-157.32</v>
          </cell>
          <cell r="Q3">
            <v>-135.09</v>
          </cell>
          <cell r="R3">
            <v>0</v>
          </cell>
          <cell r="S3">
            <v>-689.13</v>
          </cell>
          <cell r="T3">
            <v>0</v>
          </cell>
          <cell r="U3">
            <v>0</v>
          </cell>
          <cell r="V3">
            <v>14.25</v>
          </cell>
          <cell r="W3">
            <v>2</v>
          </cell>
          <cell r="X3">
            <v>291.44094648493046</v>
          </cell>
          <cell r="Y3">
            <v>-247.95000000000002</v>
          </cell>
          <cell r="Z3">
            <v>-33.629999999999995</v>
          </cell>
          <cell r="AA3">
            <v>0</v>
          </cell>
          <cell r="AB3">
            <v>0</v>
          </cell>
          <cell r="AC3">
            <v>7.98</v>
          </cell>
          <cell r="AD3">
            <v>94.05</v>
          </cell>
          <cell r="AE3">
            <v>2588.94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700.53</v>
          </cell>
          <cell r="AK3">
            <v>-2590.08</v>
          </cell>
          <cell r="AL3" t="str">
            <v>Current year adjustments</v>
          </cell>
          <cell r="AM3">
            <v>0</v>
          </cell>
          <cell r="AO3">
            <v>1.1013755367969329</v>
          </cell>
          <cell r="AP3">
            <v>-291.27</v>
          </cell>
          <cell r="AQ3">
            <v>0</v>
          </cell>
          <cell r="AR3">
            <v>0</v>
          </cell>
          <cell r="AS3">
            <v>4</v>
          </cell>
          <cell r="AT3">
            <v>5</v>
          </cell>
          <cell r="AU3">
            <v>7</v>
          </cell>
          <cell r="AV3">
            <v>8</v>
          </cell>
          <cell r="AW3">
            <v>15</v>
          </cell>
          <cell r="AX3">
            <v>14</v>
          </cell>
          <cell r="AY3">
            <v>29</v>
          </cell>
          <cell r="AZ3">
            <v>34</v>
          </cell>
          <cell r="BA3" t="str">
            <v>4, 6</v>
          </cell>
        </row>
        <row r="4">
          <cell r="A4" t="str">
            <v>BALANCE SHEET</v>
          </cell>
          <cell r="B4" t="str">
            <v>RR'000</v>
          </cell>
          <cell r="C4" t="str">
            <v>RR'000</v>
          </cell>
          <cell r="D4" t="str">
            <v>RR'000</v>
          </cell>
          <cell r="I4" t="str">
            <v>ok</v>
          </cell>
          <cell r="P4" t="str">
            <v>ok</v>
          </cell>
          <cell r="Q4" t="str">
            <v>ok</v>
          </cell>
          <cell r="S4" t="str">
            <v>ok</v>
          </cell>
          <cell r="T4" t="str">
            <v>ok</v>
          </cell>
          <cell r="V4" t="str">
            <v>ok</v>
          </cell>
          <cell r="W4" t="str">
            <v>ok</v>
          </cell>
          <cell r="X4" t="str">
            <v>ok</v>
          </cell>
          <cell r="Y4" t="str">
            <v>ok</v>
          </cell>
          <cell r="Z4" t="str">
            <v>ok</v>
          </cell>
          <cell r="AA4" t="str">
            <v>ok</v>
          </cell>
          <cell r="AC4" t="str">
            <v>ok</v>
          </cell>
          <cell r="AD4" t="str">
            <v>ok</v>
          </cell>
          <cell r="AE4" t="str">
            <v>ok</v>
          </cell>
          <cell r="AJ4" t="str">
            <v>ok</v>
          </cell>
          <cell r="AK4" t="str">
            <v>ok</v>
          </cell>
          <cell r="AL4">
            <v>1</v>
          </cell>
          <cell r="AM4">
            <v>2</v>
          </cell>
          <cell r="AN4">
            <v>4</v>
          </cell>
          <cell r="AO4">
            <v>5</v>
          </cell>
          <cell r="AP4">
            <v>6</v>
          </cell>
          <cell r="AQ4" t="str">
            <v>7, 8, 9, 10, 11, 12</v>
          </cell>
          <cell r="AR4">
            <v>13</v>
          </cell>
          <cell r="AS4">
            <v>16</v>
          </cell>
          <cell r="AT4">
            <v>17</v>
          </cell>
          <cell r="AU4">
            <v>18</v>
          </cell>
          <cell r="AV4">
            <v>23</v>
          </cell>
          <cell r="AW4">
            <v>24</v>
          </cell>
          <cell r="AX4">
            <v>25</v>
          </cell>
          <cell r="AY4">
            <v>22</v>
          </cell>
          <cell r="AZ4">
            <v>28</v>
          </cell>
          <cell r="BA4">
            <v>21</v>
          </cell>
        </row>
        <row r="5">
          <cell r="A5" t="str">
            <v>Adj. to confirm</v>
          </cell>
          <cell r="B5" t="str">
            <v>Российская отчетность</v>
          </cell>
          <cell r="C5" t="str">
            <v>RUSSIAN</v>
          </cell>
          <cell r="D5" t="str">
            <v>Bank</v>
          </cell>
          <cell r="E5">
            <v>3</v>
          </cell>
          <cell r="F5">
            <v>6</v>
          </cell>
          <cell r="G5">
            <v>8</v>
          </cell>
          <cell r="H5" t="str">
            <v>12, 13, 14</v>
          </cell>
          <cell r="I5">
            <v>15</v>
          </cell>
          <cell r="J5">
            <v>18</v>
          </cell>
          <cell r="K5">
            <v>20</v>
          </cell>
          <cell r="L5">
            <v>21</v>
          </cell>
          <cell r="M5">
            <v>22</v>
          </cell>
          <cell r="N5">
            <v>23</v>
          </cell>
          <cell r="O5" t="str">
            <v>25, 52</v>
          </cell>
          <cell r="P5">
            <v>26</v>
          </cell>
          <cell r="Q5">
            <v>27</v>
          </cell>
          <cell r="R5" t="str">
            <v>30a</v>
          </cell>
          <cell r="S5" t="str">
            <v>30b</v>
          </cell>
          <cell r="T5">
            <v>35</v>
          </cell>
          <cell r="U5">
            <v>40</v>
          </cell>
          <cell r="V5">
            <v>41</v>
          </cell>
          <cell r="W5">
            <v>50</v>
          </cell>
          <cell r="X5">
            <v>51</v>
          </cell>
          <cell r="Y5">
            <v>62</v>
          </cell>
          <cell r="Z5">
            <v>66</v>
          </cell>
          <cell r="AA5">
            <v>68</v>
          </cell>
          <cell r="AB5">
            <v>74</v>
          </cell>
          <cell r="AC5">
            <v>77</v>
          </cell>
          <cell r="AD5">
            <v>80</v>
          </cell>
          <cell r="AE5">
            <v>86</v>
          </cell>
          <cell r="AF5">
            <v>87</v>
          </cell>
          <cell r="AG5">
            <v>95</v>
          </cell>
          <cell r="AH5">
            <v>96</v>
          </cell>
          <cell r="AI5">
            <v>97</v>
          </cell>
          <cell r="AJ5">
            <v>98</v>
          </cell>
          <cell r="AK5" t="str">
            <v>???</v>
          </cell>
          <cell r="AM5" t="str">
            <v>IAS</v>
          </cell>
          <cell r="AN5" t="str">
            <v>IAS</v>
          </cell>
          <cell r="AO5" t="str">
            <v>ok</v>
          </cell>
          <cell r="AP5" t="str">
            <v>ok</v>
          </cell>
          <cell r="AQ5" t="str">
            <v>ok</v>
          </cell>
          <cell r="AR5">
            <v>2000</v>
          </cell>
          <cell r="AW5" t="str">
            <v>IAS</v>
          </cell>
          <cell r="AX5" t="str">
            <v>IAS</v>
          </cell>
          <cell r="AY5" t="str">
            <v>Отчетность по МСБУ</v>
          </cell>
        </row>
        <row r="6">
          <cell r="B6" t="str">
            <v>Output</v>
          </cell>
          <cell r="C6" t="str">
            <v>1998 HC revaluation</v>
          </cell>
          <cell r="D6" t="str">
            <v>1998 securities revaluation</v>
          </cell>
          <cell r="E6" t="str">
            <v>1998 precious metals revaluation</v>
          </cell>
          <cell r="F6" t="str">
            <v>advances written off to pl (60312&amp;61403)</v>
          </cell>
          <cell r="G6" t="str">
            <v>audit expenses for 2000 written off (60312)</v>
          </cell>
          <cell r="H6" t="str">
            <v>stationary &amp; materials  written off to pl (610, except 61003)</v>
          </cell>
          <cell r="I6" t="str">
            <v>advance payment of turnover taxes written off to pl (a/c 60302 without VAT)</v>
          </cell>
          <cell r="J6" t="str">
            <v xml:space="preserve">accrued expenses on interbank loans (61401) </v>
          </cell>
          <cell r="K6" t="str">
            <v>carry forward of provision on PFK for 1999</v>
          </cell>
          <cell r="L6" t="str">
            <v>provision on PFK for 2000 reversed</v>
          </cell>
          <cell r="M6" t="str">
            <v>MTM Buriatzoloto (Troika, mid 99 valuation)</v>
          </cell>
          <cell r="N6" t="str">
            <v>provision on repossessed loans reversed (2000)</v>
          </cell>
          <cell r="O6" t="str">
            <v>LLP provision for 2000 created</v>
          </cell>
          <cell r="P6" t="str">
            <v>interest and discount income to PL (52502)</v>
          </cell>
          <cell r="Q6" t="str">
            <v xml:space="preserve">accrued expenses on deposits (61401) </v>
          </cell>
          <cell r="R6" t="str">
            <v>carry forward of prior year LLP provision (pwc)</v>
          </cell>
          <cell r="S6" t="str">
            <v>carry forward of prior year LLP provision (kmb)</v>
          </cell>
          <cell r="T6" t="str">
            <v>prior year provision on nostro in imperial reversed</v>
          </cell>
          <cell r="U6" t="str">
            <v>interest income on loans - BS, a/c 47427 without repossessed (see also adj 50)</v>
          </cell>
          <cell r="V6" t="str">
            <v>% accrued on interbank reclas</v>
          </cell>
          <cell r="W6" t="str">
            <v>interest income on loans - off BS 2rated loans (see also adj 40)</v>
          </cell>
          <cell r="X6" t="str">
            <v xml:space="preserve">reversal of statutory depn of FA </v>
          </cell>
          <cell r="Y6" t="str">
            <v>amounts due to auditors and lawers for 2000 services</v>
          </cell>
          <cell r="Z6" t="str">
            <v>employee bonuses for december accrued</v>
          </cell>
          <cell r="AA6" t="str">
            <v>Elimination of the % on assigned loans (client adj 24,30)</v>
          </cell>
          <cell r="AB6" t="str">
            <v>BALANCING</v>
          </cell>
          <cell r="AC6" t="str">
            <v>fa reclas (diasoft &amp; cabel, electrics) capitalised</v>
          </cell>
          <cell r="AD6" t="str">
            <v>carry forward of 1999 write off of materials and stationary</v>
          </cell>
          <cell r="AE6" t="str">
            <v>loss on currency forward accrued</v>
          </cell>
          <cell r="AF6" t="str">
            <v>additional depreciation accrued</v>
          </cell>
          <cell r="AG6" t="str">
            <v>adj to FA and depreciation to make it closer to IAS</v>
          </cell>
          <cell r="AH6" t="str">
            <v>additional PwC LLP provision</v>
          </cell>
          <cell r="AI6" t="str">
            <v>Release of provision on interbank loans</v>
          </cell>
          <cell r="AJ6" t="str">
            <v>additional PwC Buriatzoloto provision</v>
          </cell>
          <cell r="AK6" t="str">
            <v>Allocation of profit, 2001</v>
          </cell>
          <cell r="AL6" t="str">
            <v>Reclass of suspense account balance to customer accounts</v>
          </cell>
          <cell r="AM6" t="str">
            <v>Reclass of conversion account balance to customer accounts</v>
          </cell>
          <cell r="AN6" t="str">
            <v>Reclass of transit account balance (repayment of loans) to customer accounts</v>
          </cell>
          <cell r="AO6" t="str">
            <v>Reclass of transit account balance (purchase of BoE issued) to BoE issued</v>
          </cell>
          <cell r="AP6" t="str">
            <v>Reversal of expenses to other debtors (60312 a/c)</v>
          </cell>
          <cell r="AQ6" t="str">
            <v>stationary &amp; materials  written off to expenses (610, part of 61003 and 61006)</v>
          </cell>
          <cell r="AR6" t="str">
            <v>Reconciliation of tax settlements (60302 a/c)</v>
          </cell>
          <cell r="AS6" t="str">
            <v xml:space="preserve"> bad debts write off (60323)</v>
          </cell>
          <cell r="AT6" t="str">
            <v>audit expenses for 2000 written off (60312)</v>
          </cell>
          <cell r="AU6" t="str">
            <v>advance payment of turnover taxes written off to pl (a/c 60302 without VAT)</v>
          </cell>
          <cell r="AV6" t="str">
            <v xml:space="preserve">accrued expenses on interbank loans (61401) </v>
          </cell>
          <cell r="AW6" t="str">
            <v xml:space="preserve">accrued expenses on deposits (61401) </v>
          </cell>
          <cell r="AX6" t="str">
            <v>interest and discount income to PL (52502)</v>
          </cell>
          <cell r="AY6" t="str">
            <v>amounts due to auditors and lawers for 2000 services</v>
          </cell>
          <cell r="AZ6" t="str">
            <v>loss on currency forward accrued</v>
          </cell>
          <cell r="BA6" t="str">
            <v>advances written off to pl (60312&amp;61403) and stationary &amp; materials  written off to pl (610, except 61003)</v>
          </cell>
          <cell r="BB6" t="str">
            <v>PP 2001</v>
          </cell>
        </row>
        <row r="7">
          <cell r="A7" t="str">
            <v>Number of adjustment</v>
          </cell>
          <cell r="C7">
            <v>1</v>
          </cell>
          <cell r="D7">
            <v>2</v>
          </cell>
          <cell r="E7">
            <v>3</v>
          </cell>
          <cell r="F7">
            <v>4</v>
          </cell>
          <cell r="G7">
            <v>5</v>
          </cell>
          <cell r="H7">
            <v>6</v>
          </cell>
          <cell r="I7">
            <v>7</v>
          </cell>
          <cell r="J7">
            <v>8</v>
          </cell>
          <cell r="K7">
            <v>9</v>
          </cell>
          <cell r="L7">
            <v>10</v>
          </cell>
          <cell r="M7">
            <v>11</v>
          </cell>
          <cell r="N7">
            <v>12</v>
          </cell>
          <cell r="O7">
            <v>13</v>
          </cell>
          <cell r="P7">
            <v>14</v>
          </cell>
          <cell r="Q7">
            <v>15</v>
          </cell>
          <cell r="R7">
            <v>16</v>
          </cell>
          <cell r="S7">
            <v>17</v>
          </cell>
          <cell r="T7">
            <v>18</v>
          </cell>
          <cell r="U7">
            <v>19</v>
          </cell>
          <cell r="V7">
            <v>20</v>
          </cell>
          <cell r="W7">
            <v>21</v>
          </cell>
          <cell r="X7">
            <v>22</v>
          </cell>
          <cell r="Y7">
            <v>23</v>
          </cell>
          <cell r="Z7">
            <v>24</v>
          </cell>
          <cell r="AA7">
            <v>25</v>
          </cell>
          <cell r="AB7">
            <v>26</v>
          </cell>
          <cell r="AC7">
            <v>27</v>
          </cell>
          <cell r="AD7">
            <v>28</v>
          </cell>
          <cell r="AE7">
            <v>29</v>
          </cell>
          <cell r="AF7">
            <v>30</v>
          </cell>
          <cell r="AG7">
            <v>31</v>
          </cell>
          <cell r="AH7">
            <v>32</v>
          </cell>
          <cell r="AI7">
            <v>33</v>
          </cell>
          <cell r="AJ7">
            <v>34</v>
          </cell>
          <cell r="AK7">
            <v>35</v>
          </cell>
          <cell r="AL7">
            <v>36</v>
          </cell>
          <cell r="AM7">
            <v>37</v>
          </cell>
          <cell r="AN7">
            <v>38</v>
          </cell>
          <cell r="AO7">
            <v>39</v>
          </cell>
          <cell r="AP7">
            <v>40</v>
          </cell>
          <cell r="AQ7">
            <v>41</v>
          </cell>
          <cell r="AR7">
            <v>42</v>
          </cell>
          <cell r="AS7">
            <v>43</v>
          </cell>
          <cell r="AT7">
            <v>44</v>
          </cell>
          <cell r="AU7">
            <v>45</v>
          </cell>
          <cell r="AV7">
            <v>46</v>
          </cell>
          <cell r="AW7">
            <v>47</v>
          </cell>
          <cell r="AX7">
            <v>48</v>
          </cell>
          <cell r="AY7">
            <v>48</v>
          </cell>
          <cell r="AZ7">
            <v>49</v>
          </cell>
          <cell r="BA7">
            <v>50</v>
          </cell>
          <cell r="BB7">
            <v>51</v>
          </cell>
        </row>
        <row r="8">
          <cell r="A8" t="str">
            <v>ASSETS</v>
          </cell>
        </row>
        <row r="9">
          <cell r="A9" t="str">
            <v>Номер корректировки</v>
          </cell>
          <cell r="B9">
            <v>0</v>
          </cell>
          <cell r="C9">
            <v>1</v>
          </cell>
          <cell r="D9">
            <v>2</v>
          </cell>
          <cell r="E9">
            <v>3</v>
          </cell>
          <cell r="F9">
            <v>4</v>
          </cell>
          <cell r="G9">
            <v>5</v>
          </cell>
          <cell r="H9">
            <v>6</v>
          </cell>
          <cell r="I9">
            <v>7</v>
          </cell>
          <cell r="J9">
            <v>8</v>
          </cell>
          <cell r="K9">
            <v>9</v>
          </cell>
          <cell r="L9">
            <v>10</v>
          </cell>
          <cell r="M9">
            <v>11</v>
          </cell>
          <cell r="N9">
            <v>12</v>
          </cell>
          <cell r="O9">
            <v>13</v>
          </cell>
          <cell r="P9">
            <v>14</v>
          </cell>
          <cell r="Q9">
            <v>15</v>
          </cell>
          <cell r="R9">
            <v>16</v>
          </cell>
          <cell r="S9">
            <v>17</v>
          </cell>
          <cell r="T9">
            <v>18</v>
          </cell>
          <cell r="U9">
            <v>19</v>
          </cell>
          <cell r="V9">
            <v>20</v>
          </cell>
          <cell r="W9">
            <v>21</v>
          </cell>
          <cell r="X9">
            <v>22</v>
          </cell>
          <cell r="Y9">
            <v>23</v>
          </cell>
          <cell r="Z9">
            <v>24</v>
          </cell>
          <cell r="AA9">
            <v>25</v>
          </cell>
          <cell r="AB9">
            <v>26</v>
          </cell>
          <cell r="AC9">
            <v>27</v>
          </cell>
          <cell r="AD9">
            <v>28</v>
          </cell>
          <cell r="AE9">
            <v>29</v>
          </cell>
          <cell r="AF9">
            <v>30</v>
          </cell>
          <cell r="AG9">
            <v>31</v>
          </cell>
          <cell r="AH9">
            <v>32</v>
          </cell>
          <cell r="AI9">
            <v>33</v>
          </cell>
          <cell r="AJ9">
            <v>34</v>
          </cell>
          <cell r="AK9">
            <v>35</v>
          </cell>
          <cell r="AL9">
            <v>36</v>
          </cell>
          <cell r="AM9">
            <v>37</v>
          </cell>
          <cell r="AN9">
            <v>38</v>
          </cell>
          <cell r="AO9">
            <v>39</v>
          </cell>
          <cell r="AP9">
            <v>40</v>
          </cell>
          <cell r="AQ9">
            <v>41</v>
          </cell>
          <cell r="AR9">
            <v>42</v>
          </cell>
          <cell r="AS9">
            <v>43</v>
          </cell>
          <cell r="AT9">
            <v>44</v>
          </cell>
          <cell r="AU9">
            <v>45</v>
          </cell>
          <cell r="AV9">
            <v>46</v>
          </cell>
          <cell r="AW9">
            <v>47</v>
          </cell>
          <cell r="AX9">
            <v>48</v>
          </cell>
          <cell r="AY9">
            <v>0</v>
          </cell>
          <cell r="BA9">
            <v>83320.1486</v>
          </cell>
          <cell r="BB9">
            <v>83320.1486</v>
          </cell>
        </row>
        <row r="10">
          <cell r="A10" t="str">
            <v>Precious metals and stones</v>
          </cell>
          <cell r="B10">
            <v>0</v>
          </cell>
          <cell r="C10">
            <v>64895</v>
          </cell>
          <cell r="D10">
            <v>459381</v>
          </cell>
          <cell r="M10" t="str">
            <v xml:space="preserve"> </v>
          </cell>
          <cell r="AM10">
            <v>5974</v>
          </cell>
          <cell r="AN10">
            <v>64895</v>
          </cell>
          <cell r="AO10">
            <v>7176.5662000000002</v>
          </cell>
          <cell r="AP10">
            <v>8527.1959588400005</v>
          </cell>
          <cell r="AW10">
            <v>64895</v>
          </cell>
          <cell r="AX10">
            <v>64895</v>
          </cell>
          <cell r="AY10">
            <v>0</v>
          </cell>
          <cell r="BA10">
            <v>77108.239000000001</v>
          </cell>
          <cell r="BB10">
            <v>77108.239000000001</v>
          </cell>
        </row>
        <row r="11">
          <cell r="A11" t="str">
            <v>Касса и краткосрочные средства</v>
          </cell>
          <cell r="B11">
            <v>15156</v>
          </cell>
          <cell r="C11">
            <v>2133</v>
          </cell>
          <cell r="AC11">
            <v>-3032</v>
          </cell>
          <cell r="AM11">
            <v>0</v>
          </cell>
          <cell r="AN11">
            <v>2133</v>
          </cell>
          <cell r="AO11">
            <v>0</v>
          </cell>
          <cell r="AP11">
            <v>0</v>
          </cell>
          <cell r="AW11">
            <v>2133</v>
          </cell>
          <cell r="AX11">
            <v>2133</v>
          </cell>
          <cell r="AY11">
            <v>15156</v>
          </cell>
          <cell r="AZ11">
            <v>-500</v>
          </cell>
          <cell r="BA11">
            <v>2534.4305999999997</v>
          </cell>
          <cell r="BB11">
            <v>2534.4305999999997</v>
          </cell>
        </row>
        <row r="12">
          <cell r="A12" t="str">
            <v>Драгоценные металлы</v>
          </cell>
          <cell r="B12">
            <v>0</v>
          </cell>
          <cell r="C12">
            <v>2471</v>
          </cell>
          <cell r="D12">
            <v>19510</v>
          </cell>
          <cell r="AM12">
            <v>89110</v>
          </cell>
          <cell r="AN12">
            <v>82709</v>
          </cell>
          <cell r="AO12">
            <v>107047.84300000001</v>
          </cell>
          <cell r="AP12">
            <v>127194.2470526</v>
          </cell>
          <cell r="AW12">
            <v>2471</v>
          </cell>
          <cell r="AX12">
            <v>2471</v>
          </cell>
          <cell r="AY12">
            <v>0</v>
          </cell>
          <cell r="BA12">
            <v>2936.0421999999999</v>
          </cell>
          <cell r="BB12">
            <v>2936.0421999999999</v>
          </cell>
        </row>
        <row r="13">
          <cell r="A13" t="str">
            <v>Ценные бумаги для перепродажи</v>
          </cell>
          <cell r="B13">
            <v>21538</v>
          </cell>
          <cell r="C13">
            <v>626</v>
          </cell>
          <cell r="D13">
            <v>36873</v>
          </cell>
          <cell r="E13">
            <v>1378</v>
          </cell>
          <cell r="K13">
            <v>79</v>
          </cell>
          <cell r="L13">
            <v>26</v>
          </cell>
          <cell r="N13">
            <v>1557</v>
          </cell>
          <cell r="O13">
            <v>-16129</v>
          </cell>
          <cell r="R13">
            <v>-6750</v>
          </cell>
          <cell r="S13">
            <v>-7371</v>
          </cell>
          <cell r="W13">
            <v>-2</v>
          </cell>
          <cell r="AH13">
            <v>-20566</v>
          </cell>
          <cell r="AM13">
            <v>-6401</v>
          </cell>
          <cell r="AN13">
            <v>624</v>
          </cell>
          <cell r="AO13">
            <v>-7689.5213000000003</v>
          </cell>
          <cell r="AP13">
            <v>-9136.6892086600001</v>
          </cell>
          <cell r="AW13">
            <v>624</v>
          </cell>
          <cell r="AX13">
            <v>624</v>
          </cell>
          <cell r="AY13">
            <v>21538</v>
          </cell>
          <cell r="AZ13">
            <v>0</v>
          </cell>
          <cell r="BA13">
            <v>741.43679999999995</v>
          </cell>
          <cell r="BB13">
            <v>741.43679999999995</v>
          </cell>
        </row>
        <row r="14">
          <cell r="A14" t="str">
            <v>Ценные бумаги по договорам репо</v>
          </cell>
          <cell r="B14">
            <v>0</v>
          </cell>
          <cell r="C14">
            <v>3384</v>
          </cell>
          <cell r="D14">
            <v>-19510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W14">
            <v>3384</v>
          </cell>
          <cell r="AX14">
            <v>3384</v>
          </cell>
          <cell r="AY14">
            <v>0</v>
          </cell>
          <cell r="BA14">
            <v>4020.8687999999997</v>
          </cell>
          <cell r="BB14">
            <v>4020.8687999999997</v>
          </cell>
        </row>
        <row r="15">
          <cell r="A15" t="str">
            <v>Ссуды и авансовые платежи клиентам</v>
          </cell>
          <cell r="B15">
            <v>42703</v>
          </cell>
          <cell r="C15">
            <v>0</v>
          </cell>
          <cell r="D15">
            <v>163202</v>
          </cell>
          <cell r="E15">
            <v>147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W15">
            <v>0</v>
          </cell>
          <cell r="AX15">
            <v>0</v>
          </cell>
          <cell r="AY15">
            <v>42703</v>
          </cell>
          <cell r="AZ15">
            <v>42479</v>
          </cell>
          <cell r="BA15">
            <v>0</v>
          </cell>
          <cell r="BB15">
            <v>0</v>
          </cell>
        </row>
        <row r="16">
          <cell r="A16" t="str">
            <v>За вычетом:Резерва на покрытие безнадежных и сомнительныхдолгов</v>
          </cell>
          <cell r="B16">
            <v>-224</v>
          </cell>
          <cell r="C16">
            <v>27559</v>
          </cell>
          <cell r="D16">
            <v>0</v>
          </cell>
          <cell r="R16">
            <v>23690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W16">
            <v>51249</v>
          </cell>
          <cell r="AX16">
            <v>51249</v>
          </cell>
          <cell r="AY16">
            <v>-224</v>
          </cell>
          <cell r="AZ16">
            <v>46707</v>
          </cell>
          <cell r="BA16">
            <v>60894.061799999996</v>
          </cell>
          <cell r="BB16">
            <v>60894.061799999996</v>
          </cell>
        </row>
        <row r="17">
          <cell r="A17" t="str">
            <v>Ссуды и авансовые платежи банкам</v>
          </cell>
          <cell r="B17">
            <v>11400</v>
          </cell>
          <cell r="C17">
            <v>7500</v>
          </cell>
          <cell r="D17">
            <v>1481521</v>
          </cell>
          <cell r="W17">
            <v>213000</v>
          </cell>
          <cell r="AA17">
            <v>980226</v>
          </cell>
          <cell r="AC17">
            <v>-12000</v>
          </cell>
          <cell r="AM17">
            <v>0</v>
          </cell>
          <cell r="AN17">
            <v>7500</v>
          </cell>
          <cell r="AO17">
            <v>0</v>
          </cell>
          <cell r="AP17">
            <v>0</v>
          </cell>
          <cell r="AW17">
            <v>7500</v>
          </cell>
          <cell r="AX17">
            <v>7500</v>
          </cell>
          <cell r="AY17">
            <v>11400</v>
          </cell>
          <cell r="AZ17">
            <v>11354</v>
          </cell>
          <cell r="BA17">
            <v>8911.5</v>
          </cell>
          <cell r="BB17">
            <v>8911.5</v>
          </cell>
        </row>
        <row r="18">
          <cell r="A18" t="str">
            <v>За вычетом:Резерва на покрытие безнадежных и сомнительныхдолгов</v>
          </cell>
          <cell r="B18">
            <v>-46</v>
          </cell>
          <cell r="C18">
            <v>3650</v>
          </cell>
          <cell r="D18">
            <v>315000</v>
          </cell>
          <cell r="I18">
            <v>-1196</v>
          </cell>
          <cell r="M18">
            <v>9156</v>
          </cell>
          <cell r="AM18">
            <v>1547</v>
          </cell>
          <cell r="AN18">
            <v>1547</v>
          </cell>
          <cell r="AO18">
            <v>1858.4111</v>
          </cell>
          <cell r="AP18">
            <v>2208.1640690199997</v>
          </cell>
          <cell r="AW18">
            <v>3650</v>
          </cell>
          <cell r="AX18">
            <v>3650</v>
          </cell>
          <cell r="AY18">
            <v>-46</v>
          </cell>
          <cell r="BA18">
            <v>4336.9299999999994</v>
          </cell>
          <cell r="BB18">
            <v>4336.9299999999994</v>
          </cell>
        </row>
        <row r="19">
          <cell r="A19" t="str">
            <v>Основные средства</v>
          </cell>
          <cell r="B19">
            <v>784</v>
          </cell>
          <cell r="C19">
            <v>3000</v>
          </cell>
          <cell r="D19">
            <v>250000</v>
          </cell>
          <cell r="AM19">
            <v>0</v>
          </cell>
          <cell r="AN19">
            <v>3000</v>
          </cell>
          <cell r="AO19">
            <v>0</v>
          </cell>
          <cell r="AP19">
            <v>0</v>
          </cell>
          <cell r="AW19">
            <v>3000</v>
          </cell>
          <cell r="AX19">
            <v>3000</v>
          </cell>
          <cell r="AY19">
            <v>784</v>
          </cell>
          <cell r="AZ19">
            <v>0</v>
          </cell>
          <cell r="BA19">
            <v>3564.6</v>
          </cell>
          <cell r="BB19">
            <v>3564.6</v>
          </cell>
        </row>
        <row r="20">
          <cell r="A20" t="str">
            <v xml:space="preserve">Инвестиции в неконсолидированные дочерние, </v>
          </cell>
          <cell r="B20">
            <v>0</v>
          </cell>
          <cell r="C20">
            <v>2500</v>
          </cell>
          <cell r="D20">
            <v>200000</v>
          </cell>
          <cell r="G20">
            <v>-9</v>
          </cell>
          <cell r="L20">
            <v>341.83793067003501</v>
          </cell>
          <cell r="AM20">
            <v>841.83793067003501</v>
          </cell>
          <cell r="AN20">
            <v>500</v>
          </cell>
          <cell r="AO20">
            <v>1011.299906113913</v>
          </cell>
          <cell r="AP20">
            <v>1201.6265484445514</v>
          </cell>
          <cell r="AW20">
            <v>2500</v>
          </cell>
          <cell r="AX20">
            <v>2500</v>
          </cell>
          <cell r="AY20">
            <v>0</v>
          </cell>
          <cell r="BA20">
            <v>2970.5</v>
          </cell>
          <cell r="BB20">
            <v>2970.5</v>
          </cell>
        </row>
        <row r="21">
          <cell r="A21" t="str">
            <v>ассоциированные компании</v>
          </cell>
          <cell r="B21">
            <v>0</v>
          </cell>
          <cell r="C21">
            <v>2500</v>
          </cell>
          <cell r="D21">
            <v>155761</v>
          </cell>
          <cell r="M21">
            <v>-341.83793067003501</v>
          </cell>
          <cell r="AM21">
            <v>-341.83793067003501</v>
          </cell>
          <cell r="AN21">
            <v>2500</v>
          </cell>
          <cell r="AO21">
            <v>-410.64990611391306</v>
          </cell>
          <cell r="AP21">
            <v>-487.93421844455145</v>
          </cell>
          <cell r="AW21">
            <v>2500</v>
          </cell>
          <cell r="AX21">
            <v>2500</v>
          </cell>
          <cell r="AY21">
            <v>0</v>
          </cell>
          <cell r="BA21">
            <v>2970.5</v>
          </cell>
          <cell r="BB21">
            <v>2970.5</v>
          </cell>
        </row>
        <row r="22">
          <cell r="A22" t="str">
            <v xml:space="preserve"> и прочие долгосрочные инвестиции</v>
          </cell>
          <cell r="B22">
            <v>12</v>
          </cell>
          <cell r="C22">
            <v>-14228</v>
          </cell>
          <cell r="D22">
            <v>131300</v>
          </cell>
          <cell r="Q22">
            <v>3156</v>
          </cell>
          <cell r="AC22">
            <v>650</v>
          </cell>
          <cell r="AD22">
            <v>-85</v>
          </cell>
          <cell r="AG22">
            <v>8883</v>
          </cell>
          <cell r="AM22">
            <v>6930</v>
          </cell>
          <cell r="AN22">
            <v>5592</v>
          </cell>
          <cell r="AO22">
            <v>8325.009</v>
          </cell>
          <cell r="AP22">
            <v>9891.7756938000002</v>
          </cell>
          <cell r="AW22">
            <v>4350</v>
          </cell>
          <cell r="AX22">
            <v>4350</v>
          </cell>
          <cell r="AY22">
            <v>12</v>
          </cell>
          <cell r="AZ22">
            <v>-1170</v>
          </cell>
          <cell r="BA22">
            <v>5168.67</v>
          </cell>
          <cell r="BB22">
            <v>5168.67</v>
          </cell>
        </row>
        <row r="23">
          <cell r="A23" t="str">
            <v>Резерв под обесценение долгосрочных инвестиций</v>
          </cell>
          <cell r="B23">
            <v>-1182</v>
          </cell>
          <cell r="C23">
            <v>14228</v>
          </cell>
          <cell r="D23">
            <v>131203</v>
          </cell>
          <cell r="H23">
            <v>571</v>
          </cell>
          <cell r="P23">
            <v>-622</v>
          </cell>
          <cell r="R23">
            <v>-716</v>
          </cell>
          <cell r="X23">
            <v>768</v>
          </cell>
          <cell r="AF23">
            <v>-3373</v>
          </cell>
          <cell r="AG23">
            <v>-13419</v>
          </cell>
          <cell r="AM23">
            <v>-1338</v>
          </cell>
          <cell r="AN23">
            <v>4059</v>
          </cell>
          <cell r="AO23">
            <v>-1607.3394000000001</v>
          </cell>
          <cell r="AP23">
            <v>-1909.84067508</v>
          </cell>
          <cell r="AW23">
            <v>4059</v>
          </cell>
          <cell r="AX23">
            <v>4059</v>
          </cell>
          <cell r="AY23">
            <v>-1182</v>
          </cell>
          <cell r="BA23">
            <v>4822.9038</v>
          </cell>
          <cell r="BB23">
            <v>4822.9038</v>
          </cell>
        </row>
        <row r="24">
          <cell r="A24" t="str">
            <v xml:space="preserve">Наращенные доходы и отложенные расходы (предоплаты) </v>
          </cell>
          <cell r="B24">
            <v>-500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BA24">
            <v>0</v>
          </cell>
          <cell r="BB24">
            <v>0</v>
          </cell>
        </row>
        <row r="25">
          <cell r="A25" t="str">
            <v>Прочие активы</v>
          </cell>
          <cell r="B25">
            <v>2295</v>
          </cell>
          <cell r="F25">
            <v>-4316</v>
          </cell>
          <cell r="R25">
            <v>9340</v>
          </cell>
          <cell r="AM25">
            <v>442</v>
          </cell>
          <cell r="AN25">
            <v>9340</v>
          </cell>
          <cell r="AO25">
            <v>530.97460000000001</v>
          </cell>
          <cell r="AP25">
            <v>630.90401971999995</v>
          </cell>
          <cell r="AW25">
            <v>9340</v>
          </cell>
          <cell r="AX25">
            <v>9340</v>
          </cell>
          <cell r="AY25">
            <v>2295</v>
          </cell>
          <cell r="AZ25">
            <v>2295</v>
          </cell>
          <cell r="BA25">
            <v>11097.787999999999</v>
          </cell>
          <cell r="BB25">
            <v>11097.787999999999</v>
          </cell>
        </row>
        <row r="26">
          <cell r="A26" t="str">
            <v>Резерв на покрытие убытков по прочим активам</v>
          </cell>
          <cell r="B26">
            <v>0</v>
          </cell>
          <cell r="C26">
            <v>0</v>
          </cell>
          <cell r="D26">
            <v>-1349136</v>
          </cell>
          <cell r="E26">
            <v>1525</v>
          </cell>
          <cell r="F26">
            <v>-4316</v>
          </cell>
          <cell r="G26">
            <v>-9</v>
          </cell>
          <cell r="H26">
            <v>571</v>
          </cell>
          <cell r="I26">
            <v>-1196</v>
          </cell>
          <cell r="J26">
            <v>0</v>
          </cell>
          <cell r="K26">
            <v>0</v>
          </cell>
          <cell r="L26">
            <v>341.83793067003501</v>
          </cell>
          <cell r="M26" t="str">
            <v xml:space="preserve"> </v>
          </cell>
          <cell r="N26">
            <v>-6401</v>
          </cell>
          <cell r="O26">
            <v>69</v>
          </cell>
          <cell r="P26">
            <v>-622</v>
          </cell>
          <cell r="Q26">
            <v>3156</v>
          </cell>
          <cell r="R26">
            <v>-716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108377</v>
          </cell>
          <cell r="AN26">
            <v>5160</v>
          </cell>
          <cell r="AO26">
            <v>130193.2901</v>
          </cell>
          <cell r="AP26">
            <v>1064</v>
          </cell>
          <cell r="AQ26">
            <v>-1743</v>
          </cell>
          <cell r="AR26">
            <v>1795</v>
          </cell>
          <cell r="AW26">
            <v>5160</v>
          </cell>
          <cell r="AX26">
            <v>5160</v>
          </cell>
          <cell r="AY26">
            <v>5160</v>
          </cell>
          <cell r="BA26">
            <v>6131.1119999999992</v>
          </cell>
          <cell r="BB26">
            <v>6131.1119999999992</v>
          </cell>
        </row>
        <row r="27">
          <cell r="A27" t="str">
            <v>Итого по активам</v>
          </cell>
          <cell r="B27">
            <v>92436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92436</v>
          </cell>
          <cell r="AZ27">
            <v>0</v>
          </cell>
          <cell r="BA27">
            <v>0</v>
          </cell>
          <cell r="BB27">
            <v>0</v>
          </cell>
        </row>
        <row r="28">
          <cell r="A28" t="str">
            <v>Customer accounts</v>
          </cell>
          <cell r="B28">
            <v>123</v>
          </cell>
          <cell r="D28">
            <v>0</v>
          </cell>
          <cell r="R28">
            <v>4190</v>
          </cell>
          <cell r="W28">
            <v>12000</v>
          </cell>
          <cell r="AC28">
            <v>-12000</v>
          </cell>
          <cell r="AN28">
            <v>4190</v>
          </cell>
          <cell r="AW28">
            <v>4190</v>
          </cell>
          <cell r="AX28">
            <v>4190</v>
          </cell>
          <cell r="AY28">
            <v>123</v>
          </cell>
          <cell r="BA28">
            <v>4978.558</v>
          </cell>
          <cell r="BB28">
            <v>4978.558</v>
          </cell>
        </row>
        <row r="29">
          <cell r="A29" t="str">
            <v>Заемные средства</v>
          </cell>
          <cell r="B29">
            <v>0</v>
          </cell>
          <cell r="D29">
            <v>0</v>
          </cell>
          <cell r="W29">
            <v>9000</v>
          </cell>
          <cell r="AN29">
            <v>0</v>
          </cell>
          <cell r="AY29">
            <v>0</v>
          </cell>
          <cell r="BA29">
            <v>0</v>
          </cell>
          <cell r="BB29">
            <v>0</v>
          </cell>
        </row>
        <row r="30">
          <cell r="A30" t="str">
            <v>Deposits from banks</v>
          </cell>
          <cell r="B30">
            <v>0</v>
          </cell>
          <cell r="D30">
            <v>0</v>
          </cell>
          <cell r="W30">
            <v>0</v>
          </cell>
          <cell r="AA30">
            <v>249840</v>
          </cell>
          <cell r="AM30">
            <v>-17886</v>
          </cell>
          <cell r="AN30">
            <v>0</v>
          </cell>
          <cell r="AO30">
            <v>-21486.451799999999</v>
          </cell>
          <cell r="AP30">
            <v>-25530.202028759995</v>
          </cell>
          <cell r="AY30">
            <v>0</v>
          </cell>
          <cell r="BA30">
            <v>0</v>
          </cell>
          <cell r="BB30">
            <v>0</v>
          </cell>
        </row>
        <row r="31">
          <cell r="A31" t="str">
            <v>Средства клиентов</v>
          </cell>
          <cell r="B31">
            <v>-17709</v>
          </cell>
          <cell r="C31">
            <v>-276</v>
          </cell>
          <cell r="D31">
            <v>0</v>
          </cell>
          <cell r="P31">
            <v>276</v>
          </cell>
          <cell r="W31">
            <v>0</v>
          </cell>
          <cell r="AA31">
            <v>249760</v>
          </cell>
          <cell r="AE31">
            <v>-4542</v>
          </cell>
          <cell r="AL31">
            <v>-460</v>
          </cell>
          <cell r="AM31">
            <v>-448</v>
          </cell>
          <cell r="AN31">
            <v>-2612</v>
          </cell>
          <cell r="AO31">
            <v>-46850.700000000004</v>
          </cell>
          <cell r="AP31">
            <v>-55668.00174</v>
          </cell>
          <cell r="AW31">
            <v>-4542</v>
          </cell>
          <cell r="AX31">
            <v>-4542</v>
          </cell>
          <cell r="AY31">
            <v>-17709</v>
          </cell>
          <cell r="BA31">
            <v>-5396.8044</v>
          </cell>
          <cell r="BB31">
            <v>-5396.8044</v>
          </cell>
        </row>
        <row r="32">
          <cell r="A32" t="str">
            <v>Счета других банков</v>
          </cell>
          <cell r="B32">
            <v>-4000</v>
          </cell>
          <cell r="C32">
            <v>23690</v>
          </cell>
          <cell r="D32">
            <v>0</v>
          </cell>
          <cell r="R32">
            <v>-23690</v>
          </cell>
          <cell r="W32">
            <v>0</v>
          </cell>
          <cell r="AA32">
            <v>248365</v>
          </cell>
          <cell r="AM32">
            <v>0</v>
          </cell>
          <cell r="AN32">
            <v>0</v>
          </cell>
          <cell r="AO32">
            <v>-181</v>
          </cell>
          <cell r="AP32">
            <v>0</v>
          </cell>
          <cell r="AW32">
            <v>0</v>
          </cell>
          <cell r="AX32">
            <v>0</v>
          </cell>
          <cell r="AY32">
            <v>-4000</v>
          </cell>
          <cell r="AZ32">
            <v>0</v>
          </cell>
          <cell r="BA32">
            <v>0</v>
          </cell>
          <cell r="BB32">
            <v>0</v>
          </cell>
        </row>
        <row r="33">
          <cell r="A33" t="str">
            <v>Ценные бумаги, выпущенные Банком</v>
          </cell>
          <cell r="B33">
            <v>-4036</v>
          </cell>
          <cell r="C33">
            <v>9340</v>
          </cell>
          <cell r="D33">
            <v>0</v>
          </cell>
          <cell r="R33">
            <v>-9340</v>
          </cell>
          <cell r="W33">
            <v>0</v>
          </cell>
          <cell r="AA33">
            <v>232261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W33">
            <v>0</v>
          </cell>
          <cell r="AX33">
            <v>0</v>
          </cell>
          <cell r="AY33">
            <v>-4036</v>
          </cell>
          <cell r="BA33">
            <v>0</v>
          </cell>
          <cell r="BB33">
            <v>0</v>
          </cell>
        </row>
        <row r="34">
          <cell r="A34" t="str">
            <v>Наращенные расходы и отложенные доходы</v>
          </cell>
          <cell r="B34">
            <v>123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BA34">
            <v>0</v>
          </cell>
          <cell r="BB34">
            <v>0</v>
          </cell>
        </row>
        <row r="35">
          <cell r="A35" t="str">
            <v>Прочие заемные средства</v>
          </cell>
          <cell r="B35">
            <v>-29373</v>
          </cell>
          <cell r="C35">
            <v>5000</v>
          </cell>
          <cell r="D35">
            <v>0</v>
          </cell>
          <cell r="E35">
            <v>-579.5</v>
          </cell>
          <cell r="F35">
            <v>0</v>
          </cell>
          <cell r="G35">
            <v>0</v>
          </cell>
          <cell r="H35">
            <v>-216.98</v>
          </cell>
          <cell r="I35">
            <v>454.48</v>
          </cell>
          <cell r="J35">
            <v>0</v>
          </cell>
          <cell r="K35">
            <v>0</v>
          </cell>
          <cell r="L35">
            <v>-129.89841365461331</v>
          </cell>
          <cell r="M35">
            <v>129.89841365461331</v>
          </cell>
          <cell r="N35">
            <v>2432.38</v>
          </cell>
          <cell r="O35">
            <v>-26.22</v>
          </cell>
          <cell r="P35">
            <v>236.36</v>
          </cell>
          <cell r="Q35">
            <v>-1199.28</v>
          </cell>
          <cell r="R35">
            <v>-5000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-1852.88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W35">
            <v>0</v>
          </cell>
          <cell r="AX35">
            <v>0</v>
          </cell>
          <cell r="AY35">
            <v>-29373</v>
          </cell>
          <cell r="BA35">
            <v>0</v>
          </cell>
          <cell r="BB35">
            <v>0</v>
          </cell>
        </row>
        <row r="36">
          <cell r="A36" t="str">
            <v>Deferred tax</v>
          </cell>
          <cell r="B36">
            <v>-55118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-55118</v>
          </cell>
          <cell r="BA36">
            <v>0</v>
          </cell>
          <cell r="BB36">
            <v>0</v>
          </cell>
        </row>
        <row r="37">
          <cell r="A37" t="str">
            <v>Средства акционеров</v>
          </cell>
          <cell r="B37">
            <v>0</v>
          </cell>
          <cell r="C37">
            <v>0</v>
          </cell>
          <cell r="D37">
            <v>1349136</v>
          </cell>
          <cell r="E37">
            <v>0</v>
          </cell>
          <cell r="F37">
            <v>4316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460</v>
          </cell>
          <cell r="AM37">
            <v>448</v>
          </cell>
          <cell r="AN37">
            <v>2612</v>
          </cell>
          <cell r="AO37">
            <v>181</v>
          </cell>
          <cell r="AP37">
            <v>-81378.05423591999</v>
          </cell>
          <cell r="AY37">
            <v>0</v>
          </cell>
          <cell r="BA37">
            <v>0</v>
          </cell>
          <cell r="BB37">
            <v>0</v>
          </cell>
        </row>
        <row r="38">
          <cell r="A38" t="str">
            <v>Share premium</v>
          </cell>
          <cell r="B38">
            <v>0</v>
          </cell>
          <cell r="C38">
            <v>0</v>
          </cell>
          <cell r="D38">
            <v>1349136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-12269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</row>
        <row r="39">
          <cell r="A39" t="str">
            <v>Акционерный капитал</v>
          </cell>
          <cell r="B39">
            <v>-35000</v>
          </cell>
          <cell r="C39">
            <v>0</v>
          </cell>
          <cell r="D39">
            <v>221806</v>
          </cell>
          <cell r="W39">
            <v>-221806</v>
          </cell>
          <cell r="AN39">
            <v>0</v>
          </cell>
          <cell r="AW39">
            <v>0</v>
          </cell>
          <cell r="AX39">
            <v>0</v>
          </cell>
          <cell r="AY39">
            <v>-35000</v>
          </cell>
          <cell r="AZ39">
            <v>0</v>
          </cell>
          <cell r="BA39">
            <v>0</v>
          </cell>
          <cell r="BB39">
            <v>0</v>
          </cell>
        </row>
        <row r="40">
          <cell r="A40" t="str">
            <v>Эмиссионный доход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J40">
            <v>-72330</v>
          </cell>
          <cell r="W40">
            <v>-100000</v>
          </cell>
          <cell r="AM40">
            <v>-123130</v>
          </cell>
          <cell r="AN40">
            <v>0</v>
          </cell>
          <cell r="AO40">
            <v>-147916.06900000002</v>
          </cell>
          <cell r="AP40">
            <v>-175753.87318580001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</row>
        <row r="41">
          <cell r="A41" t="str">
            <v>Резерв по переоценке основных средств</v>
          </cell>
          <cell r="B41">
            <v>0</v>
          </cell>
          <cell r="C41">
            <v>2743</v>
          </cell>
          <cell r="D41">
            <v>92000</v>
          </cell>
          <cell r="W41">
            <v>-92000</v>
          </cell>
          <cell r="Y41">
            <v>435</v>
          </cell>
          <cell r="AM41">
            <v>0</v>
          </cell>
          <cell r="AN41">
            <v>3178</v>
          </cell>
          <cell r="AO41">
            <v>0</v>
          </cell>
          <cell r="AP41">
            <v>0</v>
          </cell>
          <cell r="AW41">
            <v>3178</v>
          </cell>
          <cell r="AX41">
            <v>3178</v>
          </cell>
          <cell r="AY41">
            <v>0</v>
          </cell>
          <cell r="AZ41">
            <v>3178</v>
          </cell>
          <cell r="BA41">
            <v>3776.0995999999996</v>
          </cell>
          <cell r="BB41">
            <v>3776.0995999999996</v>
          </cell>
        </row>
        <row r="42">
          <cell r="A42" t="str">
            <v>Нераспределенная прибыль и прочие фонды</v>
          </cell>
          <cell r="B42">
            <v>-1467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-1467</v>
          </cell>
          <cell r="AZ42">
            <v>-2318</v>
          </cell>
          <cell r="BA42">
            <v>3776.0995999999996</v>
          </cell>
          <cell r="BB42">
            <v>3776.0995999999996</v>
          </cell>
        </row>
        <row r="43">
          <cell r="A43" t="str">
            <v>Переоценка иностранной валюты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-377</v>
          </cell>
          <cell r="BA43">
            <v>0</v>
          </cell>
          <cell r="BB43">
            <v>0</v>
          </cell>
        </row>
        <row r="44">
          <cell r="A44" t="str">
            <v>Прибыль за отчетный период</v>
          </cell>
          <cell r="B44">
            <v>-851</v>
          </cell>
          <cell r="C44">
            <v>0</v>
          </cell>
          <cell r="D44">
            <v>8806</v>
          </cell>
          <cell r="E44">
            <v>-1525</v>
          </cell>
          <cell r="G44">
            <v>9</v>
          </cell>
          <cell r="H44">
            <v>-571</v>
          </cell>
          <cell r="I44">
            <v>1196</v>
          </cell>
          <cell r="J44">
            <v>72330</v>
          </cell>
          <cell r="L44">
            <v>-341.83793067003501</v>
          </cell>
          <cell r="M44">
            <v>341.83793067003501</v>
          </cell>
          <cell r="N44">
            <v>6401</v>
          </cell>
          <cell r="O44">
            <v>-69</v>
          </cell>
          <cell r="P44">
            <v>622</v>
          </cell>
          <cell r="Q44">
            <v>-3156</v>
          </cell>
          <cell r="R44">
            <v>716</v>
          </cell>
          <cell r="W44">
            <v>-8806</v>
          </cell>
          <cell r="AM44">
            <v>72604</v>
          </cell>
          <cell r="AN44">
            <v>71765</v>
          </cell>
          <cell r="AO44">
            <v>87219.185200000007</v>
          </cell>
          <cell r="AP44">
            <v>103633.83585464</v>
          </cell>
          <cell r="AW44">
            <v>0</v>
          </cell>
          <cell r="AX44">
            <v>0</v>
          </cell>
          <cell r="AY44">
            <v>-851</v>
          </cell>
          <cell r="BA44">
            <v>0</v>
          </cell>
          <cell r="BB44">
            <v>0</v>
          </cell>
        </row>
        <row r="45">
          <cell r="A45" t="str">
            <v>Итого по заемным средствам и средствам акционеров</v>
          </cell>
          <cell r="B45">
            <v>-92436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-92436</v>
          </cell>
          <cell r="AZ45">
            <v>594.09999999999991</v>
          </cell>
          <cell r="BA45">
            <v>594.09999999999991</v>
          </cell>
          <cell r="BB45">
            <v>594.09999999999991</v>
          </cell>
        </row>
        <row r="46">
          <cell r="A46" t="str">
            <v>Other Reserves (Funds)</v>
          </cell>
          <cell r="B46">
            <v>-43882</v>
          </cell>
          <cell r="C46">
            <v>0</v>
          </cell>
          <cell r="D46">
            <v>0</v>
          </cell>
          <cell r="E46">
            <v>304</v>
          </cell>
          <cell r="F46">
            <v>909</v>
          </cell>
          <cell r="G46">
            <v>1504</v>
          </cell>
          <cell r="H46">
            <v>263</v>
          </cell>
          <cell r="I46">
            <v>2297</v>
          </cell>
          <cell r="J46">
            <v>6563</v>
          </cell>
          <cell r="K46">
            <v>-79</v>
          </cell>
          <cell r="L46">
            <v>-26</v>
          </cell>
          <cell r="M46">
            <v>-9156</v>
          </cell>
          <cell r="N46">
            <v>-1557</v>
          </cell>
          <cell r="O46">
            <v>16129</v>
          </cell>
          <cell r="P46">
            <v>1815</v>
          </cell>
          <cell r="Q46">
            <v>36</v>
          </cell>
          <cell r="R46">
            <v>6750</v>
          </cell>
          <cell r="S46">
            <v>7371</v>
          </cell>
          <cell r="T46">
            <v>148</v>
          </cell>
          <cell r="U46">
            <v>-11571</v>
          </cell>
          <cell r="V46">
            <v>-70</v>
          </cell>
          <cell r="W46">
            <v>-279</v>
          </cell>
          <cell r="X46">
            <v>-768</v>
          </cell>
          <cell r="Y46">
            <v>2834</v>
          </cell>
          <cell r="Z46">
            <v>597</v>
          </cell>
          <cell r="AA46">
            <v>8979</v>
          </cell>
          <cell r="AB46">
            <v>-188</v>
          </cell>
          <cell r="AC46">
            <v>-650</v>
          </cell>
          <cell r="AD46">
            <v>85</v>
          </cell>
          <cell r="AE46">
            <v>1183</v>
          </cell>
          <cell r="AF46">
            <v>3373</v>
          </cell>
          <cell r="AG46">
            <v>4536</v>
          </cell>
          <cell r="AH46">
            <v>20566</v>
          </cell>
          <cell r="AI46">
            <v>-935</v>
          </cell>
          <cell r="AJ46">
            <v>2479</v>
          </cell>
          <cell r="AL46">
            <v>1852.88</v>
          </cell>
          <cell r="AM46">
            <v>-5947</v>
          </cell>
          <cell r="AN46" t="str">
            <v>Control:</v>
          </cell>
          <cell r="AO46">
            <v>-7144.1311000000005</v>
          </cell>
          <cell r="AP46">
            <v>-8488.65657302</v>
          </cell>
          <cell r="AS46">
            <v>67.963000000000022</v>
          </cell>
          <cell r="AT46">
            <v>1533.5</v>
          </cell>
          <cell r="AU46">
            <v>-27.29300000000012</v>
          </cell>
          <cell r="AV46">
            <v>101.96399999999994</v>
          </cell>
          <cell r="AW46">
            <v>1.6629999999999967</v>
          </cell>
          <cell r="AX46">
            <v>-32.16599999999994</v>
          </cell>
          <cell r="AY46">
            <v>-1536.307</v>
          </cell>
          <cell r="AZ46">
            <v>-15.852000000000089</v>
          </cell>
          <cell r="BA46">
            <v>-21.608999999999924</v>
          </cell>
          <cell r="BB46">
            <v>594.09999999999991</v>
          </cell>
        </row>
        <row r="47">
          <cell r="A47" t="str">
            <v>ПРИБЫЛЬ И УБЫТКИ</v>
          </cell>
          <cell r="B47">
            <v>0</v>
          </cell>
          <cell r="C47">
            <v>0</v>
          </cell>
          <cell r="D47">
            <v>0</v>
          </cell>
          <cell r="E47">
            <v>-1525</v>
          </cell>
          <cell r="F47">
            <v>4316</v>
          </cell>
          <cell r="G47">
            <v>9</v>
          </cell>
          <cell r="H47">
            <v>-571</v>
          </cell>
          <cell r="I47">
            <v>1196</v>
          </cell>
          <cell r="J47">
            <v>0</v>
          </cell>
          <cell r="K47">
            <v>0</v>
          </cell>
          <cell r="L47">
            <v>-341.83793067003501</v>
          </cell>
          <cell r="M47">
            <v>341.83793067003501</v>
          </cell>
          <cell r="N47">
            <v>6401</v>
          </cell>
          <cell r="O47">
            <v>-69</v>
          </cell>
          <cell r="P47">
            <v>622</v>
          </cell>
          <cell r="Q47">
            <v>-3156</v>
          </cell>
          <cell r="R47">
            <v>716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-5633</v>
          </cell>
          <cell r="AL47">
            <v>0</v>
          </cell>
          <cell r="AM47">
            <v>-108377</v>
          </cell>
          <cell r="AN47">
            <v>0</v>
          </cell>
          <cell r="AO47">
            <v>-130193.2901</v>
          </cell>
          <cell r="AP47">
            <v>-154695.66729682</v>
          </cell>
          <cell r="AY47">
            <v>0</v>
          </cell>
          <cell r="BA47">
            <v>0</v>
          </cell>
          <cell r="BB47">
            <v>0</v>
          </cell>
        </row>
        <row r="48">
          <cell r="A48" t="str">
            <v>Interest income on securities</v>
          </cell>
          <cell r="B48">
            <v>0</v>
          </cell>
          <cell r="C48">
            <v>0</v>
          </cell>
          <cell r="D48">
            <v>0</v>
          </cell>
          <cell r="E48">
            <v>-304</v>
          </cell>
          <cell r="F48">
            <v>-909</v>
          </cell>
          <cell r="G48">
            <v>-1504</v>
          </cell>
          <cell r="H48">
            <v>-263</v>
          </cell>
          <cell r="I48">
            <v>-2297</v>
          </cell>
          <cell r="J48">
            <v>-6563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-1815</v>
          </cell>
          <cell r="Q48">
            <v>-36</v>
          </cell>
          <cell r="R48">
            <v>0</v>
          </cell>
          <cell r="S48">
            <v>0</v>
          </cell>
          <cell r="T48">
            <v>-148</v>
          </cell>
          <cell r="U48">
            <v>11571</v>
          </cell>
          <cell r="V48">
            <v>70</v>
          </cell>
          <cell r="W48">
            <v>279</v>
          </cell>
          <cell r="X48">
            <v>0</v>
          </cell>
          <cell r="Y48">
            <v>-2834</v>
          </cell>
          <cell r="Z48">
            <v>-597</v>
          </cell>
          <cell r="AA48">
            <v>3290</v>
          </cell>
          <cell r="AB48">
            <v>188</v>
          </cell>
          <cell r="AC48">
            <v>0</v>
          </cell>
          <cell r="AD48">
            <v>0</v>
          </cell>
          <cell r="AE48">
            <v>-1183</v>
          </cell>
          <cell r="AF48">
            <v>0</v>
          </cell>
          <cell r="AG48">
            <v>0</v>
          </cell>
          <cell r="AH48">
            <v>0</v>
          </cell>
          <cell r="AI48">
            <v>935</v>
          </cell>
          <cell r="AJ48">
            <v>-2479</v>
          </cell>
          <cell r="AK48">
            <v>5633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-1064</v>
          </cell>
          <cell r="AQ48">
            <v>1743</v>
          </cell>
          <cell r="AR48">
            <v>-1795</v>
          </cell>
          <cell r="AS48">
            <v>-68</v>
          </cell>
          <cell r="AT48">
            <v>-1533.5</v>
          </cell>
          <cell r="AU48">
            <v>27.29300000000012</v>
          </cell>
          <cell r="AV48">
            <v>-101.96399999999994</v>
          </cell>
          <cell r="AW48">
            <v>-1.6629999999999967</v>
          </cell>
          <cell r="AX48">
            <v>32.16599999999994</v>
          </cell>
          <cell r="AY48">
            <v>0</v>
          </cell>
          <cell r="AZ48">
            <v>15.852000000000089</v>
          </cell>
          <cell r="BA48">
            <v>21.608999999999924</v>
          </cell>
          <cell r="BB48">
            <v>0</v>
          </cell>
        </row>
        <row r="49">
          <cell r="A49" t="str">
            <v>Процентные доходы по ссудам</v>
          </cell>
          <cell r="B49">
            <v>-123271</v>
          </cell>
          <cell r="C49">
            <v>0</v>
          </cell>
          <cell r="D49">
            <v>1349136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-79</v>
          </cell>
          <cell r="L49">
            <v>-26</v>
          </cell>
          <cell r="M49">
            <v>-9156</v>
          </cell>
          <cell r="N49">
            <v>-1557</v>
          </cell>
          <cell r="O49">
            <v>16129</v>
          </cell>
          <cell r="P49">
            <v>0</v>
          </cell>
          <cell r="Q49">
            <v>0</v>
          </cell>
          <cell r="R49">
            <v>6750</v>
          </cell>
          <cell r="S49">
            <v>7371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-768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-650</v>
          </cell>
          <cell r="AD49">
            <v>85</v>
          </cell>
          <cell r="AE49">
            <v>0</v>
          </cell>
          <cell r="AF49">
            <v>3373</v>
          </cell>
          <cell r="AG49">
            <v>4536</v>
          </cell>
          <cell r="AH49">
            <v>20566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-1064</v>
          </cell>
          <cell r="AQ49">
            <v>1743</v>
          </cell>
          <cell r="AR49">
            <v>-1795</v>
          </cell>
          <cell r="AS49">
            <v>-3.6999999999977717E-2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-123271</v>
          </cell>
          <cell r="AZ49">
            <v>0</v>
          </cell>
          <cell r="BA49">
            <v>0</v>
          </cell>
          <cell r="BB49">
            <v>0</v>
          </cell>
        </row>
        <row r="50">
          <cell r="A50" t="str">
            <v>Процентные доходы по ценным бумагам</v>
          </cell>
          <cell r="B50">
            <v>-18214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-3.6999999999977717E-2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-18214</v>
          </cell>
          <cell r="AZ50">
            <v>0</v>
          </cell>
          <cell r="BA50">
            <v>0</v>
          </cell>
          <cell r="BB50">
            <v>0</v>
          </cell>
        </row>
        <row r="51">
          <cell r="A51" t="str">
            <v>Процентные расходы по счетам клиентов и банков</v>
          </cell>
          <cell r="B51">
            <v>79036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79036</v>
          </cell>
          <cell r="BA51">
            <v>70.103799999999993</v>
          </cell>
          <cell r="BB51">
            <v>70.103799999999993</v>
          </cell>
        </row>
        <row r="52">
          <cell r="A52" t="str">
            <v>Процентные расходы по ценным бумагам</v>
          </cell>
          <cell r="B52">
            <v>6032</v>
          </cell>
          <cell r="C52">
            <v>1599</v>
          </cell>
          <cell r="D52">
            <v>1942</v>
          </cell>
          <cell r="O52">
            <v>-1253</v>
          </cell>
          <cell r="V52">
            <v>-25</v>
          </cell>
          <cell r="W52">
            <v>8806</v>
          </cell>
          <cell r="Y52">
            <v>819</v>
          </cell>
          <cell r="AB52">
            <v>-15</v>
          </cell>
          <cell r="AD52">
            <v>-165</v>
          </cell>
          <cell r="AM52">
            <v>1259</v>
          </cell>
          <cell r="AN52">
            <v>141</v>
          </cell>
          <cell r="AW52">
            <v>141</v>
          </cell>
          <cell r="AX52">
            <v>141</v>
          </cell>
          <cell r="AY52">
            <v>6032</v>
          </cell>
          <cell r="BA52">
            <v>167.53619999999998</v>
          </cell>
          <cell r="BB52">
            <v>167.53619999999998</v>
          </cell>
        </row>
        <row r="53">
          <cell r="A53" t="str">
            <v>Чистые процентные доходы</v>
          </cell>
          <cell r="B53">
            <v>-56417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BA53">
            <v>0</v>
          </cell>
          <cell r="BB53">
            <v>0</v>
          </cell>
        </row>
        <row r="54">
          <cell r="A54" t="str">
            <v>Доходы от платных услуг и комиссионные</v>
          </cell>
          <cell r="B54">
            <v>-14920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-14920</v>
          </cell>
          <cell r="BA54">
            <v>0</v>
          </cell>
          <cell r="BB54">
            <v>0</v>
          </cell>
        </row>
        <row r="55">
          <cell r="A55" t="str">
            <v>Расходы на оплату услуг и комиссионные</v>
          </cell>
          <cell r="B55">
            <v>5330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6563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36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17227</v>
          </cell>
          <cell r="AN55">
            <v>0</v>
          </cell>
          <cell r="AV55">
            <v>101.96399999999994</v>
          </cell>
          <cell r="AW55">
            <v>1.6629999999999967</v>
          </cell>
          <cell r="AX55">
            <v>0</v>
          </cell>
          <cell r="AY55">
            <v>5330</v>
          </cell>
          <cell r="BA55">
            <v>0</v>
          </cell>
          <cell r="BB55">
            <v>0</v>
          </cell>
        </row>
        <row r="56">
          <cell r="A56" t="str">
            <v>Чистый доход от валютных операций</v>
          </cell>
          <cell r="B56">
            <v>86</v>
          </cell>
          <cell r="C56">
            <v>165</v>
          </cell>
          <cell r="D56">
            <v>0</v>
          </cell>
          <cell r="P56">
            <v>1815</v>
          </cell>
          <cell r="AD56">
            <v>-165</v>
          </cell>
          <cell r="AM56">
            <v>261</v>
          </cell>
          <cell r="AN56">
            <v>0</v>
          </cell>
          <cell r="AW56">
            <v>0</v>
          </cell>
          <cell r="AX56">
            <v>-32.16599999999994</v>
          </cell>
          <cell r="AY56">
            <v>86</v>
          </cell>
          <cell r="BA56">
            <v>0</v>
          </cell>
          <cell r="BB56">
            <v>0</v>
          </cell>
        </row>
        <row r="57">
          <cell r="A57" t="str">
            <v>Чистый доход от переоценки иностранной валюты</v>
          </cell>
          <cell r="B57">
            <v>10166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6563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1815</v>
          </cell>
          <cell r="Q57">
            <v>36</v>
          </cell>
          <cell r="R57">
            <v>0</v>
          </cell>
          <cell r="S57">
            <v>0</v>
          </cell>
          <cell r="T57">
            <v>0</v>
          </cell>
          <cell r="U57">
            <v>-11571</v>
          </cell>
          <cell r="V57">
            <v>-70</v>
          </cell>
          <cell r="W57">
            <v>-279</v>
          </cell>
          <cell r="X57">
            <v>0</v>
          </cell>
          <cell r="Y57">
            <v>0</v>
          </cell>
          <cell r="Z57">
            <v>0</v>
          </cell>
          <cell r="AA57">
            <v>-2804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101.96399999999994</v>
          </cell>
          <cell r="AW57">
            <v>1.6629999999999967</v>
          </cell>
          <cell r="AX57">
            <v>-32.16599999999994</v>
          </cell>
          <cell r="AY57">
            <v>10166</v>
          </cell>
          <cell r="AZ57">
            <v>0</v>
          </cell>
          <cell r="BA57">
            <v>0</v>
          </cell>
          <cell r="BB57">
            <v>0</v>
          </cell>
        </row>
        <row r="58">
          <cell r="A58" t="str">
            <v>Чистый  доход от операций с ценными бумагами</v>
          </cell>
          <cell r="B58">
            <v>19718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248</v>
          </cell>
          <cell r="AN58">
            <v>85</v>
          </cell>
          <cell r="AW58">
            <v>85</v>
          </cell>
          <cell r="AX58">
            <v>85</v>
          </cell>
          <cell r="AY58">
            <v>19718</v>
          </cell>
          <cell r="BA58">
            <v>100.997</v>
          </cell>
          <cell r="BB58">
            <v>100.997</v>
          </cell>
        </row>
        <row r="59">
          <cell r="A59" t="str">
            <v>Чистый доход от операций с драгметаллами</v>
          </cell>
          <cell r="B59">
            <v>0</v>
          </cell>
          <cell r="C59">
            <v>21</v>
          </cell>
          <cell r="D59">
            <v>60</v>
          </cell>
          <cell r="AM59">
            <v>76</v>
          </cell>
          <cell r="AN59">
            <v>21</v>
          </cell>
          <cell r="AW59">
            <v>21</v>
          </cell>
          <cell r="AX59">
            <v>21</v>
          </cell>
          <cell r="AY59">
            <v>0</v>
          </cell>
          <cell r="BA59">
            <v>24.952199999999998</v>
          </cell>
          <cell r="BB59">
            <v>24.952199999999998</v>
          </cell>
        </row>
        <row r="60">
          <cell r="A60" t="str">
            <v>Прибыль до налогообложения и отчислений в резервы</v>
          </cell>
          <cell r="B60">
            <v>-562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-562</v>
          </cell>
          <cell r="AZ60">
            <v>0</v>
          </cell>
          <cell r="BA60">
            <v>0</v>
          </cell>
          <cell r="BB60">
            <v>0</v>
          </cell>
        </row>
        <row r="61">
          <cell r="A61" t="str">
            <v>Прочие операционные доходы</v>
          </cell>
          <cell r="B61">
            <v>-683</v>
          </cell>
          <cell r="C61">
            <v>131641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-1253</v>
          </cell>
          <cell r="P61">
            <v>276</v>
          </cell>
          <cell r="Q61">
            <v>237</v>
          </cell>
          <cell r="R61">
            <v>0</v>
          </cell>
          <cell r="S61">
            <v>1209</v>
          </cell>
          <cell r="T61">
            <v>0</v>
          </cell>
          <cell r="U61">
            <v>0</v>
          </cell>
          <cell r="V61">
            <v>-25</v>
          </cell>
          <cell r="W61">
            <v>-2</v>
          </cell>
          <cell r="X61">
            <v>-511</v>
          </cell>
          <cell r="Y61">
            <v>435</v>
          </cell>
          <cell r="Z61">
            <v>59</v>
          </cell>
          <cell r="AA61">
            <v>0</v>
          </cell>
          <cell r="AB61">
            <v>-15</v>
          </cell>
          <cell r="AC61">
            <v>0</v>
          </cell>
          <cell r="AD61">
            <v>-165</v>
          </cell>
          <cell r="AE61">
            <v>1183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2479</v>
          </cell>
          <cell r="AK61">
            <v>4544</v>
          </cell>
          <cell r="AL61">
            <v>-1697</v>
          </cell>
          <cell r="AM61">
            <v>0</v>
          </cell>
          <cell r="AN61">
            <v>128962</v>
          </cell>
          <cell r="AO61">
            <v>0</v>
          </cell>
          <cell r="AP61">
            <v>511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-683</v>
          </cell>
          <cell r="AZ61">
            <v>-15.852000000000089</v>
          </cell>
          <cell r="BA61">
            <v>153839.8186</v>
          </cell>
          <cell r="BB61">
            <v>153839.8186</v>
          </cell>
        </row>
        <row r="62">
          <cell r="A62" t="str">
            <v>Резерв на покрытие безнадежных и сомнительных долгов</v>
          </cell>
          <cell r="B62">
            <v>3557</v>
          </cell>
          <cell r="D62">
            <v>14721</v>
          </cell>
          <cell r="E62">
            <v>-2773</v>
          </cell>
          <cell r="R62">
            <v>0</v>
          </cell>
          <cell r="AM62">
            <v>120</v>
          </cell>
          <cell r="AY62">
            <v>3557</v>
          </cell>
          <cell r="AZ62">
            <v>6478</v>
          </cell>
        </row>
        <row r="63">
          <cell r="A63" t="str">
            <v>Резерв под обесценение инвестиций</v>
          </cell>
          <cell r="B63">
            <v>767</v>
          </cell>
          <cell r="AE63">
            <v>1192</v>
          </cell>
          <cell r="AM63">
            <v>0</v>
          </cell>
          <cell r="AY63">
            <v>767</v>
          </cell>
        </row>
        <row r="64">
          <cell r="A64" t="str">
            <v>Резерв на покрытие убытков по прочим активам</v>
          </cell>
          <cell r="B64">
            <v>0</v>
          </cell>
          <cell r="C64">
            <v>24766</v>
          </cell>
          <cell r="AM64">
            <v>126</v>
          </cell>
          <cell r="AO64">
            <v>1386</v>
          </cell>
          <cell r="AY64">
            <v>0</v>
          </cell>
        </row>
        <row r="65">
          <cell r="A65" t="str">
            <v>Расходы на содержание персонала</v>
          </cell>
          <cell r="B65">
            <v>5096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17608</v>
          </cell>
          <cell r="AN65">
            <v>-41246</v>
          </cell>
          <cell r="AO65">
            <v>-1386</v>
          </cell>
          <cell r="AW65">
            <v>-41246</v>
          </cell>
          <cell r="AX65">
            <v>-41246</v>
          </cell>
          <cell r="AY65">
            <v>5096</v>
          </cell>
          <cell r="BA65">
            <v>-49008.497199999998</v>
          </cell>
          <cell r="BB65">
            <v>-49008.497199999998</v>
          </cell>
        </row>
        <row r="66">
          <cell r="A66" t="str">
            <v>Общие, хозяйственные и прочие операционные расходы</v>
          </cell>
          <cell r="B66">
            <v>23649</v>
          </cell>
          <cell r="C66">
            <v>-4326</v>
          </cell>
          <cell r="D66">
            <v>-4782</v>
          </cell>
          <cell r="E66">
            <v>2773</v>
          </cell>
          <cell r="T66">
            <v>148</v>
          </cell>
          <cell r="AA66">
            <v>-188</v>
          </cell>
          <cell r="AL66">
            <v>13817</v>
          </cell>
          <cell r="AM66">
            <v>-2869</v>
          </cell>
          <cell r="AN66">
            <v>-4326</v>
          </cell>
          <cell r="AW66">
            <v>-4326</v>
          </cell>
          <cell r="AX66">
            <v>-4326</v>
          </cell>
          <cell r="AY66">
            <v>23649</v>
          </cell>
          <cell r="AZ66">
            <v>23649</v>
          </cell>
          <cell r="BA66">
            <v>-3230</v>
          </cell>
          <cell r="BB66">
            <v>-5140.1531999999997</v>
          </cell>
        </row>
        <row r="67">
          <cell r="A67" t="str">
            <v>Прибыль до налогообложения</v>
          </cell>
          <cell r="B67">
            <v>-4213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-4213</v>
          </cell>
          <cell r="AZ67">
            <v>-15.852000000000089</v>
          </cell>
          <cell r="BA67">
            <v>0</v>
          </cell>
          <cell r="BB67">
            <v>0</v>
          </cell>
        </row>
        <row r="68">
          <cell r="A68" t="str">
            <v>Дивиденды</v>
          </cell>
          <cell r="B68">
            <v>-146454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597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7041</v>
          </cell>
          <cell r="AN68">
            <v>-1174</v>
          </cell>
          <cell r="AW68">
            <v>-1174</v>
          </cell>
          <cell r="AX68">
            <v>-1174</v>
          </cell>
          <cell r="AY68">
            <v>0</v>
          </cell>
          <cell r="BA68">
            <v>-1394.9467999999999</v>
          </cell>
          <cell r="BB68">
            <v>-1394.9467999999999</v>
          </cell>
        </row>
        <row r="69">
          <cell r="A69" t="str">
            <v>Налогообложение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BA69">
            <v>-21.608999999999924</v>
          </cell>
          <cell r="BB69">
            <v>-2051.7993999999999</v>
          </cell>
        </row>
        <row r="70">
          <cell r="A70" t="str">
            <v>Чистая прибыль</v>
          </cell>
          <cell r="B70">
            <v>-4213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 t="str">
            <v>Control:</v>
          </cell>
          <cell r="BA70">
            <v>-21.608999999999924</v>
          </cell>
          <cell r="BB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-15945.643999999998</v>
          </cell>
          <cell r="BB71">
            <v>-15945.643999999998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-377</v>
          </cell>
          <cell r="BA72">
            <v>0</v>
          </cell>
          <cell r="BB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5760</v>
          </cell>
          <cell r="AN73">
            <v>-3908</v>
          </cell>
          <cell r="AW73">
            <v>-3908</v>
          </cell>
          <cell r="AX73">
            <v>-3908</v>
          </cell>
          <cell r="AY73">
            <v>-3908</v>
          </cell>
          <cell r="BA73">
            <v>-4643.4856</v>
          </cell>
          <cell r="BB73">
            <v>-4643.4856</v>
          </cell>
        </row>
        <row r="74">
          <cell r="B74">
            <v>0</v>
          </cell>
          <cell r="C74">
            <v>-1408</v>
          </cell>
          <cell r="D74">
            <v>9620</v>
          </cell>
          <cell r="U74">
            <v>-9620</v>
          </cell>
          <cell r="AM74">
            <v>0</v>
          </cell>
          <cell r="AN74" t="str">
            <v>Control:</v>
          </cell>
          <cell r="AW74">
            <v>-1408</v>
          </cell>
          <cell r="AX74">
            <v>-1408</v>
          </cell>
          <cell r="AY74">
            <v>-1408</v>
          </cell>
          <cell r="BA74">
            <v>-1672.9856</v>
          </cell>
          <cell r="BB74">
            <v>-1672.9856</v>
          </cell>
        </row>
        <row r="75">
          <cell r="B75">
            <v>-38621</v>
          </cell>
          <cell r="C75">
            <v>0</v>
          </cell>
          <cell r="D75">
            <v>0</v>
          </cell>
          <cell r="E75">
            <v>304</v>
          </cell>
          <cell r="F75">
            <v>909</v>
          </cell>
          <cell r="G75">
            <v>1504</v>
          </cell>
          <cell r="H75">
            <v>263</v>
          </cell>
          <cell r="I75">
            <v>2297</v>
          </cell>
          <cell r="J75">
            <v>6563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1815</v>
          </cell>
          <cell r="Q75">
            <v>36</v>
          </cell>
          <cell r="R75">
            <v>0</v>
          </cell>
          <cell r="S75">
            <v>0</v>
          </cell>
          <cell r="T75">
            <v>148</v>
          </cell>
          <cell r="U75">
            <v>-11571</v>
          </cell>
          <cell r="V75">
            <v>-70</v>
          </cell>
          <cell r="W75">
            <v>-279</v>
          </cell>
          <cell r="X75">
            <v>0</v>
          </cell>
          <cell r="Y75">
            <v>2834</v>
          </cell>
          <cell r="Z75">
            <v>597</v>
          </cell>
          <cell r="AA75">
            <v>-3290</v>
          </cell>
          <cell r="AB75">
            <v>-188</v>
          </cell>
          <cell r="AC75">
            <v>0</v>
          </cell>
          <cell r="AD75">
            <v>0</v>
          </cell>
          <cell r="AE75">
            <v>1183</v>
          </cell>
          <cell r="AF75">
            <v>0</v>
          </cell>
          <cell r="AG75">
            <v>0</v>
          </cell>
          <cell r="AH75">
            <v>0</v>
          </cell>
          <cell r="AI75">
            <v>-935</v>
          </cell>
          <cell r="AJ75">
            <v>2479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1064</v>
          </cell>
          <cell r="AQ75">
            <v>-1743</v>
          </cell>
          <cell r="AR75">
            <v>1795</v>
          </cell>
          <cell r="AS75">
            <v>68</v>
          </cell>
          <cell r="AT75">
            <v>1533.5</v>
          </cell>
          <cell r="AU75">
            <v>-27.29300000000012</v>
          </cell>
          <cell r="AV75">
            <v>101.96399999999994</v>
          </cell>
          <cell r="AW75">
            <v>1.6629999999999967</v>
          </cell>
          <cell r="AX75">
            <v>-32.16599999999994</v>
          </cell>
          <cell r="AY75">
            <v>-1536.307</v>
          </cell>
          <cell r="AZ75">
            <v>-15.852000000000089</v>
          </cell>
          <cell r="BA75">
            <v>-21.608999999999924</v>
          </cell>
          <cell r="BB7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ы дебиторов"/>
      <sheetName val="Прогр_ деб"/>
      <sheetName val="Прогр_кред"/>
      <sheetName val="Мемо_деб"/>
      <sheetName val="Прогр_векселя"/>
      <sheetName val="Мемо_векселя"/>
      <sheetName val="Мемо_кред"/>
      <sheetName val="стр.253 Крат.фин. "/>
      <sheetName val="Запрос"/>
      <sheetName val="Договора"/>
      <sheetName val="Свод ДЗ"/>
      <sheetName val="Контрагенты Д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"/>
      <sheetName val="5500_1"/>
      <sheetName val="5500_2"/>
      <sheetName val="5500_3"/>
      <sheetName val="5500_4"/>
      <sheetName val="прил.5500_4"/>
      <sheetName val="5500_5"/>
      <sheetName val="прилож.5500_5"/>
      <sheetName val="5500_6"/>
      <sheetName val="5500_7"/>
      <sheetName val="5500_8"/>
      <sheetName val="5500_9"/>
      <sheetName val="5500_10"/>
      <sheetName val="5500_11"/>
      <sheetName val="5505.01"/>
      <sheetName val="5505.02"/>
      <sheetName val="5505.03"/>
      <sheetName val="5510"/>
      <sheetName val="5540"/>
      <sheetName val="5545"/>
      <sheetName val="5555"/>
      <sheetName val="мем_кред"/>
      <sheetName val="6205.01"/>
      <sheetName val="6205.02"/>
      <sheetName val="прил-1_6205.02"/>
      <sheetName val="6210"/>
      <sheetName val="6255"/>
      <sheetName val="626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8">
          <cell r="C188">
            <v>21253703.849999998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а"/>
      <sheetName val="A2-1"/>
      <sheetName val="A2-2"/>
      <sheetName val="А2-3"/>
      <sheetName val="А2-4"/>
      <sheetName val="A5-6.2"/>
      <sheetName val="B2-1.0"/>
      <sheetName val="B3-1.1"/>
      <sheetName val="B4-1.2"/>
      <sheetName val="B5-1.3"/>
      <sheetName val="B6-1.4"/>
      <sheetName val="B7-1.5"/>
      <sheetName val="B8-1.6"/>
      <sheetName val="B9-1.7"/>
      <sheetName val="B10-1.8"/>
      <sheetName val="C3-1.11"/>
      <sheetName val="C4-1.12"/>
      <sheetName val="С5-1.13"/>
      <sheetName val="С5-1.13-1"/>
      <sheetName val="С1-1.15"/>
      <sheetName val="С2-1.10"/>
      <sheetName val="ВХР"/>
      <sheetName val="ВХР (2)"/>
      <sheetName val="С6-1.14-1"/>
      <sheetName val="РВК"/>
      <sheetName val="С6-14.1-2"/>
      <sheetName val="Расчет риска"/>
      <sheetName val="ФН"/>
      <sheetName val="выборка1"/>
      <sheetName val="выборка2"/>
      <sheetName val="C7-1.17"/>
      <sheetName val="C8-1.18"/>
      <sheetName val="С9-1.19"/>
      <sheetName val="C10-1.20"/>
    </sheetNames>
    <sheetDataSet>
      <sheetData sheetId="0" refreshError="1"/>
      <sheetData sheetId="1" refreshError="1"/>
      <sheetData sheetId="2" refreshError="1">
        <row r="6">
          <cell r="N6" t="str">
            <v>ОАО "Гуашнефть"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а"/>
      <sheetName val="A2-1"/>
      <sheetName val="А2-3"/>
      <sheetName val="А2-4"/>
      <sheetName val="A4"/>
      <sheetName val="А7"/>
      <sheetName val="A 12"/>
      <sheetName val="А 13"/>
      <sheetName val="B2"/>
      <sheetName val="B3"/>
      <sheetName val="B4"/>
      <sheetName val="В5"/>
      <sheetName val="B6"/>
      <sheetName val="B7"/>
      <sheetName val="B8"/>
      <sheetName val="B9"/>
      <sheetName val="B10"/>
      <sheetName val="B11"/>
      <sheetName val="С1"/>
      <sheetName val="С2п"/>
      <sheetName val="С2с"/>
      <sheetName val="C3"/>
      <sheetName val="C4"/>
      <sheetName val="ВХР"/>
      <sheetName val="ВХР (2)"/>
      <sheetName val="С5"/>
      <sheetName val="С6_1"/>
      <sheetName val="С6_2"/>
      <sheetName val="РВК"/>
      <sheetName val="Расчет риска"/>
      <sheetName val="ФН"/>
      <sheetName val="выборка1"/>
      <sheetName val="выборка2"/>
      <sheetName val="C7"/>
      <sheetName val="C8"/>
      <sheetName val="С9"/>
      <sheetName val="Нематериальные активы"/>
      <sheetName val="Основные средства"/>
      <sheetName val="Незавершенное строительство"/>
      <sheetName val="Доходные вложения в матценности"/>
      <sheetName val="Долгосрочные финансовые вложени"/>
      <sheetName val="Отложенные налоговые активы"/>
      <sheetName val="Прочие внеоборотные активы"/>
      <sheetName val="Запасы"/>
      <sheetName val="НДС по приобретенным ценностям"/>
      <sheetName val="Дебиторка свыше 12 мес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Нераспред прибыль отчетного год"/>
      <sheetName val="Займы и кредиты"/>
      <sheetName val="Отложенные налоговые обязательс"/>
      <sheetName val="Прочие долгосрочные обязательст"/>
      <sheetName val="Займы и кредиты (краткосрочные)"/>
      <sheetName val="Кредиторская задолженность"/>
      <sheetName val="Задолженность по выплате доходо"/>
      <sheetName val="Доходы будущих периодов"/>
      <sheetName val="Резервы предстоящих расходов"/>
      <sheetName val="Прочие краткосрочные обязател"/>
      <sheetName val="Забалансовые счета"/>
      <sheetName val="Выручка"/>
      <sheetName val="J010"/>
      <sheetName val="Себестоимость"/>
      <sheetName val="Коммерческие расходы"/>
      <sheetName val="Управленческие расходы"/>
      <sheetName val="Прочие доходы и расходы"/>
      <sheetName val="Отложен нал актив. и обяз."/>
      <sheetName val="НДС"/>
      <sheetName val="Акцизы "/>
      <sheetName val="НДФЛ"/>
      <sheetName val="ЕСН "/>
      <sheetName val="Налог на прибыль"/>
      <sheetName val="НДПИ"/>
      <sheetName val="Водный налог"/>
      <sheetName val="Налог на имущество организаций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10102-05-342/04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 "/>
      <sheetName val="А"/>
      <sheetName val="1210 риск проекта"/>
      <sheetName val="А1"/>
      <sheetName val="А2-1"/>
      <sheetName val="А2-3"/>
      <sheetName val="А3"/>
      <sheetName val="лишний"/>
      <sheetName val="A4"/>
      <sheetName val="А4.1"/>
      <sheetName val="А7"/>
      <sheetName val="А11"/>
      <sheetName val="А11-1"/>
      <sheetName val="А11-2"/>
      <sheetName val="А11-3"/>
      <sheetName val="B2-1.0"/>
      <sheetName val="B3-1.1"/>
      <sheetName val="B4-1.2"/>
      <sheetName val="B5-1.3"/>
      <sheetName val="B6-1.4"/>
      <sheetName val="B7-1.5"/>
      <sheetName val="B8-1.6"/>
      <sheetName val="B9-1.7"/>
      <sheetName val="B10-1.8"/>
      <sheetName val="С1-1.15"/>
      <sheetName val="С2-1.10"/>
      <sheetName val="C3-1.11"/>
      <sheetName val="C4-1.12"/>
      <sheetName val="С5-1.13"/>
      <sheetName val="С5-1.13-1"/>
      <sheetName val="ВХР"/>
      <sheetName val="ВХР (2)"/>
      <sheetName val="С6-1.14-1 "/>
      <sheetName val="РВК"/>
      <sheetName val="С6-14.1-2"/>
      <sheetName val="Расчет риска"/>
      <sheetName val="ФН"/>
      <sheetName val="выборка1"/>
      <sheetName val="выборка2"/>
      <sheetName val="C7-1.17"/>
      <sheetName val="C8-1.18"/>
      <sheetName val="С9-1.19"/>
      <sheetName val="C10-1.20"/>
      <sheetName val="Структура АФ"/>
      <sheetName val="Нематериальные активы"/>
      <sheetName val="Основные средства"/>
      <sheetName val="Незавершенное строительство"/>
      <sheetName val="затраты в незавершенном произво"/>
      <sheetName val="сырье,материалы"/>
      <sheetName val="Готовая продукция"/>
      <sheetName val="расходы будущих периодов"/>
      <sheetName val="НДС по приобретенным ценностям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Отложенные налоговые обязательс"/>
      <sheetName val="Кредиторская задолженность"/>
      <sheetName val="Выручка"/>
      <sheetName val="Себестоимость"/>
      <sheetName val="Коммерческие расходы"/>
      <sheetName val="Операционные внереализационные"/>
      <sheetName val="Налоговые активы и обязательств"/>
      <sheetName val="НДС"/>
      <sheetName val="Налог на прибыль"/>
      <sheetName val="Автодороги"/>
      <sheetName val="Акцизы"/>
      <sheetName val="Налог с продаж"/>
      <sheetName val="Налог на имущество"/>
      <sheetName val="Налог на рекламу"/>
      <sheetName val="Налог на недра"/>
      <sheetName val="Налог на доходы физлиц"/>
      <sheetName val="ЕСН"/>
      <sheetName val="Налоги у источн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F4" t="str">
            <v>2003 год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8">
          <cell r="F18" t="e">
            <v>#REF!</v>
          </cell>
        </row>
      </sheetData>
      <sheetData sheetId="40">
        <row r="6">
          <cell r="N6">
            <v>2.31</v>
          </cell>
        </row>
        <row r="7">
          <cell r="N7">
            <v>2.0099999999999998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310.01"/>
      <sheetName val="Свод отчетности"/>
      <sheetName val="Выборка 62"/>
      <sheetName val="Выборка 60"/>
      <sheetName val="Выборка 76"/>
      <sheetName val="НДС"/>
      <sheetName val="5310_0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10.01+"/>
    </sheetNames>
    <sheetDataSet>
      <sheetData sheetId="0">
        <row r="28">
          <cell r="D28">
            <v>1816363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ь"/>
      <sheetName val="1210"/>
      <sheetName val="1340"/>
      <sheetName val="1410"/>
      <sheetName val="1450_СВК-1"/>
      <sheetName val="ОСВК"/>
      <sheetName val="1520 СБУ"/>
      <sheetName val="1540"/>
      <sheetName val="1650"/>
      <sheetName val="1750_ВХР"/>
      <sheetName val="1750_РВК"/>
      <sheetName val="1750РН"/>
      <sheetName val="1750АРобщий"/>
      <sheetName val="1750риск"/>
      <sheetName val="Отч-ть"/>
      <sheetName val="Показатели"/>
      <sheetName val="Results"/>
      <sheetName val="Расх-я"/>
      <sheetName val="Чист.акт."/>
      <sheetName val="Баз.пок-ли"/>
      <sheetName val="Расч.существ"/>
      <sheetName val="Существ"/>
      <sheetName val="1810 -"/>
      <sheetName val="1815-"/>
      <sheetName val="1850-"/>
      <sheetName val="1900"/>
      <sheetName val="23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рос"/>
      <sheetName val="ГК_Дебет"/>
      <sheetName val="Программа"/>
      <sheetName val="ГК_Кредит"/>
      <sheetName val="лист испр-дт"/>
      <sheetName val="лист испр-кт"/>
      <sheetName val="Меморандум-дт"/>
      <sheetName val="меморандум-кт"/>
      <sheetName val="УП"/>
      <sheetName val="СВК-интервью+"/>
      <sheetName val="Оценка СВК+"/>
      <sheetName val="свод свк+"/>
      <sheetName val="испр.зам"/>
      <sheetName val="Выборка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  <sheetName val="состав"/>
      <sheetName val="А1-С"/>
      <sheetName val="А9"/>
      <sheetName val="А10"/>
      <sheetName val="А11"/>
      <sheetName val="А14-1 (1 этап)"/>
      <sheetName val="А14-1 (2э)"/>
      <sheetName val="А 14-2 (1 этап)"/>
      <sheetName val="А 14-2 (2э)"/>
      <sheetName val="А14-3 (1 этап)"/>
      <sheetName val="А14-3 (2э)"/>
      <sheetName val="А20"/>
      <sheetName val="А20.1"/>
      <sheetName val="А20.2"/>
      <sheetName val="А20.3 (2э)"/>
      <sheetName val="А21"/>
      <sheetName val="А22 (1и2этап)"/>
      <sheetName val="А22-1 (1и2этап)"/>
      <sheetName val="B1 "/>
      <sheetName val="В2 (1 этап)"/>
      <sheetName val="В2 (перед АЗ)"/>
      <sheetName val="В4"/>
      <sheetName val="В5"/>
      <sheetName val="В6 (1и2этап)"/>
      <sheetName val="В6 (1 этап)"/>
      <sheetName val="В6"/>
      <sheetName val="В7"/>
      <sheetName val="В8"/>
      <sheetName val="В9.1"/>
      <sheetName val="В9.2"/>
      <sheetName val="С1(АР)"/>
      <sheetName val="С1(НР)"/>
      <sheetName val="С1(РСК)"/>
      <sheetName val="С1(РН)"/>
      <sheetName val="C4"/>
      <sheetName val="С5"/>
      <sheetName val="С7"/>
      <sheetName val="С8 (1и2этап)"/>
      <sheetName val="С9_группа_1этап"/>
      <sheetName val="С9_группа_2этап"/>
      <sheetName val="C9_(год)"/>
      <sheetName val="С10 (1 этап заверш.)"/>
      <sheetName val="С10 (2 этап_планир.)"/>
      <sheetName val="С10 (2 этап заверш.)"/>
      <sheetName val=" С11 (ГД_1 этап)"/>
      <sheetName val="С11 (ЗГД_1 этап)"/>
      <sheetName val="С11 (РП_1 этап)"/>
      <sheetName val="С11 (РГр_1 этап)"/>
      <sheetName val="С11 (Эксп-т_1 этап)"/>
      <sheetName val="С11 (Конс-т_1 этап)"/>
      <sheetName val="С11 (Ассис-т_1 этап)"/>
      <sheetName val="С11 (НК_1 этап)"/>
      <sheetName val="С11 (ГД_2 этап)"/>
      <sheetName val="С11 (ЗГД_2 этап)"/>
      <sheetName val="С11 (РП_2 этап)"/>
      <sheetName val="С11 (РГр_2 этап)"/>
      <sheetName val="С11 (Эксп-т_2 этап)"/>
      <sheetName val="С11 (Конс-т_2 этап)"/>
      <sheetName val="С11 (Ассис-т_2 этап)"/>
      <sheetName val="С11 (НК_2 этап)"/>
      <sheetName val="Лист1"/>
    </sheetNames>
    <sheetDataSet>
      <sheetData sheetId="0">
        <row r="2">
          <cell r="C2" t="str">
            <v>OAO "ABC"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рка нач.показателей"/>
      <sheetName val="Сверка начальных и сравнительны"/>
    </sheetNames>
    <definedNames>
      <definedName name="df" refersTo="#ССЫЛКА!"/>
    </definedNames>
    <sheetDataSet>
      <sheetData sheetId="0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"/>
      <sheetName val="8200.01"/>
      <sheetName val="8200.02"/>
      <sheetName val="8200.03"/>
      <sheetName val="СВК"/>
      <sheetName val="СВК-1"/>
      <sheetName val="ОСВК"/>
      <sheetName val="8210.01"/>
      <sheetName val="8210.02"/>
      <sheetName val="выборка"/>
      <sheetName val="8210.03"/>
      <sheetName val="сущ.месяцы"/>
      <sheetName val="8210.04"/>
      <sheetName val="8210.05"/>
      <sheetName val="8210.06"/>
      <sheetName val="8210.07"/>
      <sheetName val="8210.08"/>
      <sheetName val="8210.09"/>
      <sheetName val="8210.10"/>
      <sheetName val="8210.11"/>
      <sheetName val="8210.12"/>
      <sheetName val="8210.13"/>
      <sheetName val="8210.14"/>
      <sheetName val="калькул."/>
      <sheetName val="5510.21"/>
      <sheetName val="8210.15"/>
      <sheetName val="дт 91"/>
      <sheetName val="ндс29"/>
      <sheetName val="8200.04"/>
      <sheetName val="Модуль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-1"/>
      <sheetName val="А2-2"/>
      <sheetName val="B2-1.0"/>
      <sheetName val="С7а"/>
      <sheetName val="Контакты"/>
      <sheetName val="U510"/>
      <sheetName val="Контрольный лист"/>
      <sheetName val="U510-1"/>
      <sheetName val="U510-2"/>
      <sheetName val="U510-3"/>
      <sheetName val="U510-5"/>
      <sheetName val="U510-5-г"/>
      <sheetName val="U510-6"/>
      <sheetName val="U510-11"/>
      <sheetName val="U510-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Обращение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рос"/>
      <sheetName val="5320.01-6120.01(Оборотки)+"/>
    </sheetNames>
    <sheetDataSet>
      <sheetData sheetId="0" refreshError="1"/>
      <sheetData sheetId="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5310.01"/>
    </sheetNames>
    <sheetDataSet>
      <sheetData sheetId="0">
        <row r="21">
          <cell r="A21" t="str">
            <v>5300/1</v>
          </cell>
          <cell r="B21" t="str">
            <v>Лист исправлений</v>
          </cell>
        </row>
        <row r="22">
          <cell r="A22" t="str">
            <v>5300/2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"/>
      <sheetName val="8230-мем"/>
      <sheetName val="общие комментарии+"/>
      <sheetName val="8230-01"/>
      <sheetName val="8230-02+-"/>
      <sheetName val="8230.04+"/>
      <sheetName val="8230.05+"/>
      <sheetName val="СВК (2)+"/>
      <sheetName val="Свод СВК+"/>
      <sheetName val="8230.06(1)"/>
      <sheetName val="8230.06+"/>
      <sheetName val="прил.8230.06+"/>
      <sheetName val=" 8230.07+"/>
      <sheetName val="хранение 8230.08+"/>
      <sheetName val="трансп_8230.08+"/>
      <sheetName val="аренда лизинг_8230.08+"/>
      <sheetName val="услуги заправки_8230.08+"/>
      <sheetName val="ЗП+"/>
      <sheetName val="8230.08+"/>
      <sheetName val="8230.12пред расх комманд страх"/>
      <sheetName val="8230 сент+"/>
      <sheetName val="э-эн-я"/>
      <sheetName val="Лист1"/>
      <sheetName val="5510,21+"/>
      <sheetName val="8230.09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став"/>
      <sheetName val="информация для ФМ"/>
      <sheetName val="Баланс и ОПУ"/>
      <sheetName val="ОИК"/>
      <sheetName val="ОДДС"/>
      <sheetName val="Пояснения"/>
      <sheetName val="А8 увязка полная"/>
      <sheetName val="А1-А_1этап"/>
      <sheetName val="А1-В_1этап"/>
      <sheetName val="А1-А_2этап"/>
      <sheetName val="А1-В_2этап"/>
      <sheetName val="А6_1этап"/>
      <sheetName val="А6_2этап"/>
      <sheetName val="А7_6мес"/>
      <sheetName val="А7_9мес"/>
      <sheetName val="А7_год"/>
      <sheetName val="А12"/>
      <sheetName val="А12.1"/>
      <sheetName val="А 12-2_1и2этап"/>
      <sheetName val="А 12.3"/>
      <sheetName val="А15_1и2этап"/>
      <sheetName val="B10"/>
      <sheetName val="B10-2"/>
      <sheetName val="В 10-2-1"/>
      <sheetName val="В10_ОДДСсНДС"/>
      <sheetName val="В10_ОДДСбезНДС"/>
      <sheetName val="B10-3"/>
      <sheetName val="B10-4"/>
      <sheetName val="B10-5"/>
      <sheetName val="B10-6"/>
      <sheetName val="B10-7"/>
      <sheetName val="B10-8"/>
      <sheetName val="С2_1и2этап"/>
      <sheetName val="C3"/>
      <sheetName val="C3-1-6м"/>
      <sheetName val="C3-2-6м"/>
      <sheetName val="C3-1-9м"/>
      <sheetName val="C3-2-9м"/>
      <sheetName val="C3-1-год"/>
      <sheetName val="C3-2-год"/>
      <sheetName val="С3-передАЗ"/>
      <sheetName val="C3-3"/>
      <sheetName val="C6 6 мес."/>
      <sheetName val="C6 9 мес."/>
      <sheetName val="C6 год"/>
      <sheetName val="С6_1 матрица предпосылок"/>
      <sheetName val="С10 (1 этап планир.)"/>
      <sheetName val="С10 (1 этап заверш.)"/>
      <sheetName val="С10 (2 этап_планир.)"/>
      <sheetName val="С10 (2 этап заверш.)"/>
      <sheetName val="С10_АЗ+прил."/>
    </sheetNames>
    <sheetDataSet>
      <sheetData sheetId="0" refreshError="1"/>
      <sheetData sheetId="1" refreshError="1"/>
      <sheetData sheetId="2" refreshError="1">
        <row r="17">
          <cell r="A17" t="str">
            <v>Нематериальные активы</v>
          </cell>
        </row>
        <row r="21">
          <cell r="A21" t="str">
            <v xml:space="preserve">Основные средства </v>
          </cell>
        </row>
        <row r="29">
          <cell r="A29" t="str">
            <v>Запасы, в том числе: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uage"/>
      <sheetName val="реестр отгрузка"/>
    </sheetNames>
    <sheetDataSet>
      <sheetData sheetId="0" refreshError="1">
        <row r="8">
          <cell r="B8">
            <v>2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UnadjBS"/>
      <sheetName val="UnadjPL"/>
      <sheetName val="RecatBS"/>
      <sheetName val="RecatPL"/>
      <sheetName val="Adjustments"/>
      <sheetName val="IAS_BS"/>
      <sheetName val="IAS_PL"/>
      <sheetName val="Cash Flow preparation"/>
      <sheetName val="Cash flow final"/>
      <sheetName val="Cash"/>
      <sheetName val="PrecMetals"/>
      <sheetName val="Loans&amp;Adv"/>
      <sheetName val="BankLoans"/>
      <sheetName val="Invest"/>
      <sheetName val="FA"/>
      <sheetName val="OA"/>
      <sheetName val="Deposits"/>
      <sheetName val="BankDeposit"/>
      <sheetName val="OL"/>
      <sheetName val="Capital"/>
      <sheetName val="Reserves"/>
      <sheetName val="Source BS"/>
      <sheetName val="Source P&amp;L"/>
      <sheetName val="Unadj BS"/>
      <sheetName val="Unadj P&amp;L"/>
      <sheetName val="Unadj Off BS"/>
      <sheetName val="Recat BS"/>
      <sheetName val="Recat PL"/>
      <sheetName val="Investments restmnt"/>
      <sheetName val="IAS_BS_graph"/>
      <sheetName val="IAS_PL_graph"/>
      <sheetName val="Published BS"/>
      <sheetName val="Published PL"/>
      <sheetName val="Reconciliation"/>
      <sheetName val="BoEs purchased"/>
      <sheetName val="securities"/>
      <sheetName val="other invest"/>
      <sheetName val="Custaccounts"/>
      <sheetName val="SecIssued"/>
      <sheetName val="Investments restatement"/>
      <sheetName val="DT summary"/>
      <sheetName val="Treasury Shares "/>
      <sheetName val="Inflation"/>
      <sheetName val="PL_detailed"/>
      <sheetName val="PL_USD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+5610.04"/>
    </sheetNames>
    <sheetDataSet>
      <sheetData sheetId="0">
        <row r="15">
          <cell r="C15">
            <v>47691802</v>
          </cell>
        </row>
        <row r="21">
          <cell r="C21">
            <v>43179145.409999996</v>
          </cell>
        </row>
        <row r="39">
          <cell r="C39">
            <v>40131810.289999999</v>
          </cell>
        </row>
        <row r="54">
          <cell r="C54">
            <v>25359159.619999997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300.04"/>
      <sheetName val="5310.01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30.06+"/>
      <sheetName val="прил.8230.06+"/>
      <sheetName val=" 8230.07+"/>
      <sheetName val="хранение 8230.08+"/>
      <sheetName val="СВК (2)+"/>
      <sheetName val="прог"/>
      <sheetName val="8230-мем"/>
      <sheetName val="общие комментарии+"/>
      <sheetName val="8230-01"/>
      <sheetName val="8230-02+-"/>
      <sheetName val="8230.04+"/>
      <sheetName val="8230.05+"/>
      <sheetName val="Свод СВК+"/>
      <sheetName val="8230.06(1)"/>
      <sheetName val="трансп_8230.08+"/>
      <sheetName val="аренда лизинг_8230.08+"/>
      <sheetName val="услуги заправки_8230.08+"/>
      <sheetName val="ЗП+"/>
      <sheetName val="8230.08+"/>
      <sheetName val="8230.12пред расх комманд страх"/>
      <sheetName val="8230 сент+"/>
      <sheetName val="э-эн-я"/>
      <sheetName val="Лист1"/>
      <sheetName val="5510,21+"/>
      <sheetName val="8230.09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view="pageBreakPreview" zoomScaleSheetLayoutView="100" workbookViewId="0">
      <selection activeCell="C4" sqref="C4:H5"/>
    </sheetView>
  </sheetViews>
  <sheetFormatPr defaultColWidth="7.109375" defaultRowHeight="12.75" x14ac:dyDescent="0.2"/>
  <cols>
    <col min="1" max="1" width="7.109375" style="4"/>
    <col min="2" max="2" width="10.33203125" style="4" customWidth="1"/>
    <col min="3" max="3" width="13.109375" style="4" customWidth="1"/>
    <col min="4" max="4" width="7.6640625" style="4" customWidth="1"/>
    <col min="5" max="5" width="7.109375" style="4"/>
    <col min="6" max="6" width="10.33203125" style="4" bestFit="1" customWidth="1"/>
    <col min="7" max="7" width="8.77734375" style="4" customWidth="1"/>
    <col min="8" max="8" width="9.77734375" style="4" customWidth="1"/>
    <col min="9" max="9" width="7.109375" style="4" customWidth="1"/>
    <col min="10" max="16384" width="7.109375" style="4"/>
  </cols>
  <sheetData>
    <row r="1" spans="1:8" s="2" customFormat="1" ht="23.25" customHeight="1" x14ac:dyDescent="0.2">
      <c r="A1" s="127" t="s">
        <v>29</v>
      </c>
      <c r="B1" s="128"/>
      <c r="C1" s="129"/>
      <c r="D1" s="129"/>
      <c r="E1" s="129"/>
      <c r="F1" s="129"/>
      <c r="G1" s="18" t="s">
        <v>0</v>
      </c>
      <c r="H1" s="19" t="s">
        <v>28</v>
      </c>
    </row>
    <row r="2" spans="1:8" s="2" customFormat="1" ht="21.75" customHeight="1" x14ac:dyDescent="0.2">
      <c r="A2" s="114"/>
      <c r="B2" s="113"/>
      <c r="C2" s="130"/>
      <c r="D2" s="130"/>
      <c r="E2" s="130"/>
      <c r="F2" s="130"/>
      <c r="G2" s="20" t="s">
        <v>1</v>
      </c>
      <c r="H2" s="21" t="s">
        <v>17</v>
      </c>
    </row>
    <row r="3" spans="1:8" s="2" customFormat="1" ht="27" customHeight="1" x14ac:dyDescent="0.2">
      <c r="A3" s="114" t="s">
        <v>2</v>
      </c>
      <c r="B3" s="113"/>
      <c r="C3" s="242" t="s">
        <v>3</v>
      </c>
      <c r="D3" s="243"/>
      <c r="E3" s="243"/>
      <c r="F3" s="243"/>
      <c r="G3" s="243"/>
      <c r="H3" s="244"/>
    </row>
    <row r="4" spans="1:8" s="2" customFormat="1" ht="13.15" customHeight="1" x14ac:dyDescent="0.2">
      <c r="A4" s="114"/>
      <c r="B4" s="113"/>
      <c r="C4" s="245"/>
      <c r="D4" s="246"/>
      <c r="E4" s="246"/>
      <c r="F4" s="246"/>
      <c r="G4" s="246"/>
      <c r="H4" s="246"/>
    </row>
    <row r="5" spans="1:8" s="2" customFormat="1" ht="15.75" customHeight="1" thickBot="1" x14ac:dyDescent="0.25">
      <c r="A5" s="115"/>
      <c r="B5" s="116"/>
      <c r="C5" s="247"/>
      <c r="D5" s="248"/>
      <c r="E5" s="248"/>
      <c r="F5" s="248"/>
      <c r="G5" s="248"/>
      <c r="H5" s="248"/>
    </row>
    <row r="6" spans="1:8" s="3" customFormat="1" ht="15.75" customHeight="1" thickBot="1" x14ac:dyDescent="0.25">
      <c r="A6" s="124" t="s">
        <v>4</v>
      </c>
      <c r="B6" s="125"/>
      <c r="C6" s="117" t="s">
        <v>5</v>
      </c>
      <c r="D6" s="118"/>
      <c r="E6" s="118"/>
      <c r="F6" s="118"/>
      <c r="G6" s="118"/>
      <c r="H6" s="118"/>
    </row>
    <row r="7" spans="1:8" ht="13.5" thickBot="1" x14ac:dyDescent="0.25">
      <c r="B7" s="5"/>
      <c r="C7" s="5"/>
      <c r="D7" s="5"/>
      <c r="E7" s="5"/>
      <c r="F7" s="5"/>
      <c r="G7" s="5"/>
    </row>
    <row r="8" spans="1:8" s="2" customFormat="1" ht="13.5" thickBot="1" x14ac:dyDescent="0.25">
      <c r="A8" s="6" t="s">
        <v>6</v>
      </c>
      <c r="B8" s="119" t="s">
        <v>7</v>
      </c>
      <c r="C8" s="119"/>
      <c r="D8" s="119"/>
      <c r="E8" s="119"/>
      <c r="F8" s="119"/>
      <c r="G8" s="119"/>
      <c r="H8" s="7" t="s">
        <v>8</v>
      </c>
    </row>
    <row r="9" spans="1:8" x14ac:dyDescent="0.2">
      <c r="A9" s="8">
        <v>1</v>
      </c>
      <c r="B9" s="120" t="s">
        <v>9</v>
      </c>
      <c r="C9" s="120"/>
      <c r="D9" s="120"/>
      <c r="E9" s="120"/>
      <c r="F9" s="120"/>
      <c r="G9" s="120"/>
      <c r="H9" s="9"/>
    </row>
    <row r="10" spans="1:8" ht="25.5" customHeight="1" x14ac:dyDescent="0.2">
      <c r="A10" s="10"/>
      <c r="B10" s="110" t="s">
        <v>18</v>
      </c>
      <c r="C10" s="111"/>
      <c r="D10" s="111"/>
      <c r="E10" s="111"/>
      <c r="F10" s="111"/>
      <c r="G10" s="112"/>
      <c r="H10" s="11"/>
    </row>
    <row r="11" spans="1:8" x14ac:dyDescent="0.2">
      <c r="A11" s="10"/>
      <c r="B11" s="121"/>
      <c r="C11" s="122"/>
      <c r="D11" s="122"/>
      <c r="E11" s="122"/>
      <c r="F11" s="122"/>
      <c r="G11" s="123"/>
      <c r="H11" s="11"/>
    </row>
    <row r="12" spans="1:8" x14ac:dyDescent="0.2">
      <c r="A12" s="10"/>
      <c r="B12" s="110"/>
      <c r="C12" s="111"/>
      <c r="D12" s="111"/>
      <c r="E12" s="111"/>
      <c r="F12" s="111"/>
      <c r="G12" s="112"/>
      <c r="H12" s="11"/>
    </row>
    <row r="13" spans="1:8" x14ac:dyDescent="0.2">
      <c r="A13" s="10">
        <v>2</v>
      </c>
      <c r="B13" s="126" t="s">
        <v>89</v>
      </c>
      <c r="C13" s="126"/>
      <c r="D13" s="126"/>
      <c r="E13" s="126"/>
      <c r="F13" s="126"/>
      <c r="G13" s="126"/>
      <c r="H13" s="11"/>
    </row>
    <row r="14" spans="1:8" ht="25.5" customHeight="1" x14ac:dyDescent="0.2">
      <c r="A14" s="10"/>
      <c r="B14" s="126" t="s">
        <v>19</v>
      </c>
      <c r="C14" s="126"/>
      <c r="D14" s="126"/>
      <c r="E14" s="126"/>
      <c r="F14" s="126"/>
      <c r="G14" s="126"/>
      <c r="H14" s="11"/>
    </row>
    <row r="15" spans="1:8" x14ac:dyDescent="0.2">
      <c r="A15" s="10"/>
      <c r="B15" s="110"/>
      <c r="C15" s="111"/>
      <c r="D15" s="111"/>
      <c r="E15" s="111"/>
      <c r="F15" s="111"/>
      <c r="G15" s="112"/>
      <c r="H15" s="11"/>
    </row>
    <row r="16" spans="1:8" x14ac:dyDescent="0.2">
      <c r="A16" s="10"/>
      <c r="B16" s="110"/>
      <c r="C16" s="111"/>
      <c r="D16" s="111"/>
      <c r="E16" s="111"/>
      <c r="F16" s="111"/>
      <c r="G16" s="112"/>
      <c r="H16" s="11"/>
    </row>
    <row r="17" spans="1:8" ht="40.5" customHeight="1" x14ac:dyDescent="0.2">
      <c r="A17" s="10">
        <v>3</v>
      </c>
      <c r="B17" s="126" t="s">
        <v>10</v>
      </c>
      <c r="C17" s="126"/>
      <c r="D17" s="126"/>
      <c r="E17" s="126"/>
      <c r="F17" s="126"/>
      <c r="G17" s="126"/>
      <c r="H17" s="12"/>
    </row>
    <row r="18" spans="1:8" ht="27" customHeight="1" x14ac:dyDescent="0.2">
      <c r="A18" s="10"/>
      <c r="B18" s="126" t="s">
        <v>20</v>
      </c>
      <c r="C18" s="126"/>
      <c r="D18" s="126"/>
      <c r="E18" s="126"/>
      <c r="F18" s="126"/>
      <c r="G18" s="126"/>
      <c r="H18" s="11"/>
    </row>
    <row r="19" spans="1:8" x14ac:dyDescent="0.2">
      <c r="A19" s="10"/>
      <c r="B19" s="110"/>
      <c r="C19" s="111"/>
      <c r="D19" s="111"/>
      <c r="E19" s="111"/>
      <c r="F19" s="111"/>
      <c r="G19" s="112"/>
      <c r="H19" s="11"/>
    </row>
    <row r="20" spans="1:8" x14ac:dyDescent="0.2">
      <c r="A20" s="10"/>
      <c r="B20" s="110"/>
      <c r="C20" s="111"/>
      <c r="D20" s="111"/>
      <c r="E20" s="111"/>
      <c r="F20" s="111"/>
      <c r="G20" s="112"/>
      <c r="H20" s="11"/>
    </row>
    <row r="21" spans="1:8" ht="27.75" customHeight="1" x14ac:dyDescent="0.2">
      <c r="A21" s="10">
        <v>4</v>
      </c>
      <c r="B21" s="110" t="s">
        <v>11</v>
      </c>
      <c r="C21" s="111"/>
      <c r="D21" s="111"/>
      <c r="E21" s="111"/>
      <c r="F21" s="111"/>
      <c r="G21" s="112"/>
      <c r="H21" s="1"/>
    </row>
    <row r="22" spans="1:8" x14ac:dyDescent="0.2">
      <c r="A22" s="10"/>
      <c r="B22" s="126" t="s">
        <v>21</v>
      </c>
      <c r="C22" s="126"/>
      <c r="D22" s="126"/>
      <c r="E22" s="126"/>
      <c r="F22" s="126"/>
      <c r="G22" s="126"/>
      <c r="H22" s="11"/>
    </row>
    <row r="23" spans="1:8" x14ac:dyDescent="0.2">
      <c r="A23" s="10"/>
      <c r="B23" s="141"/>
      <c r="C23" s="141"/>
      <c r="D23" s="141"/>
      <c r="E23" s="141"/>
      <c r="F23" s="141"/>
      <c r="G23" s="141"/>
      <c r="H23" s="11"/>
    </row>
    <row r="24" spans="1:8" x14ac:dyDescent="0.2">
      <c r="A24" s="10"/>
      <c r="B24" s="142"/>
      <c r="C24" s="142"/>
      <c r="D24" s="142"/>
      <c r="E24" s="142"/>
      <c r="F24" s="142"/>
      <c r="G24" s="142"/>
      <c r="H24" s="11"/>
    </row>
    <row r="25" spans="1:8" ht="13.5" customHeight="1" x14ac:dyDescent="0.2">
      <c r="A25" s="10">
        <v>5</v>
      </c>
      <c r="B25" s="142" t="s">
        <v>12</v>
      </c>
      <c r="C25" s="142"/>
      <c r="D25" s="142"/>
      <c r="E25" s="142"/>
      <c r="F25" s="142"/>
      <c r="G25" s="142"/>
      <c r="H25" s="12"/>
    </row>
    <row r="26" spans="1:8" x14ac:dyDescent="0.2">
      <c r="A26" s="13"/>
      <c r="B26" s="143"/>
      <c r="C26" s="143"/>
      <c r="D26" s="143"/>
      <c r="E26" s="143"/>
      <c r="F26" s="143"/>
      <c r="G26" s="143"/>
      <c r="H26" s="14"/>
    </row>
    <row r="27" spans="1:8" x14ac:dyDescent="0.2">
      <c r="A27" s="15" t="s">
        <v>13</v>
      </c>
      <c r="B27" s="132" t="s">
        <v>22</v>
      </c>
      <c r="C27" s="133"/>
      <c r="D27" s="133"/>
      <c r="E27" s="133"/>
      <c r="F27" s="133"/>
      <c r="G27" s="133"/>
      <c r="H27" s="134"/>
    </row>
    <row r="28" spans="1:8" x14ac:dyDescent="0.2">
      <c r="A28" s="16"/>
      <c r="B28" s="135"/>
      <c r="C28" s="136"/>
      <c r="D28" s="136"/>
      <c r="E28" s="136"/>
      <c r="F28" s="136"/>
      <c r="G28" s="136"/>
      <c r="H28" s="137"/>
    </row>
    <row r="29" spans="1:8" ht="16.5" customHeight="1" x14ac:dyDescent="0.2">
      <c r="A29" s="15" t="s">
        <v>14</v>
      </c>
      <c r="B29" s="132" t="s">
        <v>24</v>
      </c>
      <c r="C29" s="133"/>
      <c r="D29" s="133"/>
      <c r="E29" s="133"/>
      <c r="F29" s="133"/>
      <c r="G29" s="133"/>
      <c r="H29" s="134"/>
    </row>
    <row r="30" spans="1:8" ht="13.5" customHeight="1" x14ac:dyDescent="0.2">
      <c r="A30" s="16"/>
      <c r="B30" s="135"/>
      <c r="C30" s="136"/>
      <c r="D30" s="136"/>
      <c r="E30" s="136"/>
      <c r="F30" s="136"/>
      <c r="G30" s="136"/>
      <c r="H30" s="137"/>
    </row>
    <row r="31" spans="1:8" x14ac:dyDescent="0.2">
      <c r="A31" s="15" t="s">
        <v>15</v>
      </c>
      <c r="B31" s="132" t="s">
        <v>23</v>
      </c>
      <c r="C31" s="133"/>
      <c r="D31" s="133"/>
      <c r="E31" s="133"/>
      <c r="F31" s="133"/>
      <c r="G31" s="133"/>
      <c r="H31" s="134"/>
    </row>
    <row r="32" spans="1:8" ht="31.5" customHeight="1" x14ac:dyDescent="0.2">
      <c r="A32" s="17"/>
      <c r="B32" s="135"/>
      <c r="C32" s="136"/>
      <c r="D32" s="136"/>
      <c r="E32" s="136"/>
      <c r="F32" s="136"/>
      <c r="G32" s="136"/>
      <c r="H32" s="137"/>
    </row>
    <row r="33" spans="1:8" ht="16.5" customHeight="1" x14ac:dyDescent="0.2">
      <c r="A33" s="3" t="s">
        <v>16</v>
      </c>
    </row>
    <row r="34" spans="1:8" ht="27.6" customHeight="1" x14ac:dyDescent="0.2">
      <c r="A34" s="138" t="str">
        <f>IF(H9="Нет",CONCATENATE("Аудит ",C1," нашей фирмой проводится вперые"),CONCATENATE("Аудит ",C1," нашей фирмой проводится не вперые"))</f>
        <v>Аудит  нашей фирмой проводится не вперые</v>
      </c>
      <c r="B34" s="139"/>
      <c r="C34" s="139"/>
      <c r="D34" s="139"/>
      <c r="E34" s="139"/>
      <c r="F34" s="139"/>
      <c r="G34" s="139"/>
      <c r="H34" s="140"/>
    </row>
    <row r="35" spans="1:8" ht="27" customHeight="1" x14ac:dyDescent="0.2">
      <c r="A35" s="131" t="s">
        <v>88</v>
      </c>
      <c r="B35" s="131"/>
      <c r="C35" s="131"/>
      <c r="D35" s="131"/>
      <c r="E35" s="131"/>
      <c r="F35" s="131"/>
      <c r="G35" s="131"/>
      <c r="H35" s="131"/>
    </row>
    <row r="37" spans="1:8" x14ac:dyDescent="0.2">
      <c r="A37" s="26"/>
      <c r="B37" s="27"/>
      <c r="C37" s="27"/>
      <c r="D37" s="27"/>
      <c r="E37" s="27"/>
      <c r="F37" s="27"/>
      <c r="G37" s="27"/>
      <c r="H37" s="28"/>
    </row>
    <row r="38" spans="1:8" x14ac:dyDescent="0.2">
      <c r="A38" s="29"/>
      <c r="B38" s="22" t="s">
        <v>25</v>
      </c>
      <c r="C38" s="104">
        <f>$E$4</f>
        <v>0</v>
      </c>
      <c r="D38" s="22"/>
      <c r="E38" s="22"/>
      <c r="F38" s="22" t="s">
        <v>26</v>
      </c>
      <c r="G38" s="105">
        <f>$F$5</f>
        <v>0</v>
      </c>
      <c r="H38" s="30"/>
    </row>
    <row r="39" spans="1:8" x14ac:dyDescent="0.2">
      <c r="A39" s="29"/>
      <c r="B39" s="22"/>
      <c r="C39" s="22"/>
      <c r="D39" s="22"/>
      <c r="E39" s="22"/>
      <c r="F39" s="22"/>
      <c r="G39" s="5"/>
      <c r="H39" s="30"/>
    </row>
    <row r="40" spans="1:8" x14ac:dyDescent="0.2">
      <c r="A40" s="29"/>
      <c r="B40" s="25"/>
      <c r="C40" s="23"/>
      <c r="D40" s="24"/>
      <c r="E40" s="22"/>
      <c r="F40" s="23"/>
      <c r="G40" s="5"/>
      <c r="H40" s="30"/>
    </row>
    <row r="41" spans="1:8" x14ac:dyDescent="0.2">
      <c r="A41" s="29"/>
      <c r="B41" s="24" t="s">
        <v>27</v>
      </c>
      <c r="C41" s="104">
        <f>$G$4</f>
        <v>0</v>
      </c>
      <c r="D41" s="22"/>
      <c r="E41" s="22"/>
      <c r="F41" s="22" t="s">
        <v>26</v>
      </c>
      <c r="G41" s="105">
        <f>$H$5</f>
        <v>0</v>
      </c>
      <c r="H41" s="30"/>
    </row>
    <row r="42" spans="1:8" x14ac:dyDescent="0.2">
      <c r="A42" s="17"/>
      <c r="B42" s="31"/>
      <c r="C42" s="31"/>
      <c r="D42" s="31"/>
      <c r="E42" s="31"/>
      <c r="F42" s="31"/>
      <c r="G42" s="31"/>
      <c r="H42" s="32"/>
    </row>
  </sheetData>
  <sheetProtection formatCells="0" formatColumns="0" formatRows="0" insertColumns="0" insertRows="0" insertHyperlinks="0" sort="0" autoFilter="0"/>
  <mergeCells count="32">
    <mergeCell ref="C4:H5"/>
    <mergeCell ref="B17:G17"/>
    <mergeCell ref="B18:G18"/>
    <mergeCell ref="B19:G19"/>
    <mergeCell ref="B20:G20"/>
    <mergeCell ref="A35:H35"/>
    <mergeCell ref="B21:G21"/>
    <mergeCell ref="B31:H32"/>
    <mergeCell ref="A34:H34"/>
    <mergeCell ref="B23:G23"/>
    <mergeCell ref="B24:G24"/>
    <mergeCell ref="B25:G25"/>
    <mergeCell ref="B26:G26"/>
    <mergeCell ref="B27:H28"/>
    <mergeCell ref="B29:H30"/>
    <mergeCell ref="B22:G22"/>
    <mergeCell ref="A1:B2"/>
    <mergeCell ref="C1:F2"/>
    <mergeCell ref="A3:B3"/>
    <mergeCell ref="C3:H3"/>
    <mergeCell ref="B16:G16"/>
    <mergeCell ref="B10:G10"/>
    <mergeCell ref="A4:B5"/>
    <mergeCell ref="C6:H6"/>
    <mergeCell ref="B8:G8"/>
    <mergeCell ref="B9:G9"/>
    <mergeCell ref="B12:G12"/>
    <mergeCell ref="B11:G11"/>
    <mergeCell ref="A6:B6"/>
    <mergeCell ref="B13:G13"/>
    <mergeCell ref="B14:G14"/>
    <mergeCell ref="B15:G15"/>
  </mergeCells>
  <dataValidations count="1">
    <dataValidation type="list" allowBlank="1" showInputMessage="1" showErrorMessage="1" sqref="H9 H13 H17 H21" xr:uid="{00000000-0002-0000-0000-000000000000}">
      <formula1>"Да,Нет"</formula1>
    </dataValidation>
  </dataValidations>
  <pageMargins left="0.53" right="0.18" top="0.43" bottom="0.7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89"/>
  <sheetViews>
    <sheetView tabSelected="1" workbookViewId="0">
      <selection activeCell="L10" sqref="L10"/>
    </sheetView>
  </sheetViews>
  <sheetFormatPr defaultColWidth="8.88671875" defaultRowHeight="12.75" x14ac:dyDescent="0.2"/>
  <cols>
    <col min="1" max="1" width="11.6640625" style="35" customWidth="1"/>
    <col min="2" max="2" width="8.33203125" style="35" customWidth="1"/>
    <col min="3" max="3" width="6.44140625" style="35" customWidth="1"/>
    <col min="4" max="4" width="12.109375" style="35" customWidth="1"/>
    <col min="5" max="5" width="10.21875" style="35" customWidth="1"/>
    <col min="6" max="6" width="10.6640625" style="35" customWidth="1"/>
    <col min="7" max="7" width="10" style="35" customWidth="1"/>
    <col min="8" max="8" width="10.77734375" style="35" customWidth="1"/>
    <col min="9" max="9" width="9.21875" style="35" customWidth="1"/>
    <col min="10" max="10" width="16.21875" style="35" customWidth="1"/>
    <col min="11" max="11" width="13.77734375" style="35" customWidth="1"/>
    <col min="12" max="12" width="19.21875" style="35" customWidth="1"/>
    <col min="13" max="16384" width="8.88671875" style="35"/>
  </cols>
  <sheetData>
    <row r="1" spans="1:50" ht="25.5" customHeight="1" x14ac:dyDescent="0.2">
      <c r="A1" s="156" t="s">
        <v>29</v>
      </c>
      <c r="B1" s="156"/>
      <c r="C1" s="157">
        <f>'Аудит нач.и сравн. показателей'!$C$1</f>
        <v>0</v>
      </c>
      <c r="D1" s="157"/>
      <c r="E1" s="157"/>
      <c r="F1" s="157"/>
      <c r="G1" s="157"/>
      <c r="H1" s="157"/>
      <c r="I1" s="33" t="s">
        <v>0</v>
      </c>
      <c r="J1" s="34" t="s">
        <v>30</v>
      </c>
    </row>
    <row r="2" spans="1:50" ht="35.25" customHeight="1" x14ac:dyDescent="0.2">
      <c r="A2" s="157"/>
      <c r="B2" s="156"/>
      <c r="C2" s="157"/>
      <c r="D2" s="157"/>
      <c r="E2" s="157"/>
      <c r="F2" s="157"/>
      <c r="G2" s="157"/>
      <c r="H2" s="157"/>
      <c r="I2" s="36" t="s">
        <v>31</v>
      </c>
      <c r="J2" s="37">
        <v>4</v>
      </c>
    </row>
    <row r="3" spans="1:50" ht="38.25" customHeight="1" x14ac:dyDescent="0.2">
      <c r="A3" s="158" t="s">
        <v>2</v>
      </c>
      <c r="B3" s="159"/>
      <c r="C3" s="233" t="s">
        <v>3</v>
      </c>
      <c r="D3" s="234"/>
      <c r="E3" s="234"/>
      <c r="F3" s="234"/>
      <c r="G3" s="234"/>
      <c r="H3" s="234"/>
      <c r="I3" s="234"/>
      <c r="J3" s="235"/>
    </row>
    <row r="4" spans="1:50" ht="24.4" customHeight="1" x14ac:dyDescent="0.2">
      <c r="A4" s="159">
        <f>'Аудит нач.и сравн. показателей'!$A$4</f>
        <v>0</v>
      </c>
      <c r="B4" s="159"/>
      <c r="C4" s="249">
        <f>'Аудит нач.и сравн. показателей'!$C$4</f>
        <v>0</v>
      </c>
      <c r="D4" s="250"/>
      <c r="E4" s="250"/>
      <c r="F4" s="250"/>
      <c r="G4" s="250"/>
      <c r="H4" s="250"/>
      <c r="I4" s="250"/>
      <c r="J4" s="251"/>
    </row>
    <row r="5" spans="1:50" ht="20.25" customHeight="1" x14ac:dyDescent="0.2">
      <c r="A5" s="159"/>
      <c r="B5" s="159"/>
      <c r="C5" s="252"/>
      <c r="D5" s="253"/>
      <c r="E5" s="253"/>
      <c r="F5" s="253"/>
      <c r="G5" s="253"/>
      <c r="H5" s="253"/>
      <c r="I5" s="253"/>
      <c r="J5" s="254"/>
    </row>
    <row r="6" spans="1:50" s="38" customFormat="1" ht="24" customHeight="1" x14ac:dyDescent="0.2">
      <c r="A6" s="158" t="s">
        <v>32</v>
      </c>
      <c r="B6" s="158"/>
      <c r="C6" s="160" t="s">
        <v>5</v>
      </c>
      <c r="D6" s="160"/>
      <c r="E6" s="160"/>
      <c r="F6" s="160"/>
      <c r="G6" s="160"/>
      <c r="H6" s="160"/>
      <c r="I6" s="160"/>
      <c r="J6" s="160"/>
    </row>
    <row r="7" spans="1:50" s="38" customFormat="1" ht="24.75" customHeight="1" x14ac:dyDescent="0.2">
      <c r="A7" s="159" t="s">
        <v>33</v>
      </c>
      <c r="B7" s="159"/>
      <c r="C7" s="160" t="s">
        <v>34</v>
      </c>
      <c r="D7" s="160"/>
      <c r="E7" s="160"/>
      <c r="F7" s="160"/>
      <c r="G7" s="160"/>
      <c r="H7" s="160"/>
      <c r="I7" s="160"/>
      <c r="J7" s="160"/>
    </row>
    <row r="9" spans="1:50" ht="34.5" customHeight="1" x14ac:dyDescent="0.2">
      <c r="A9" s="161" t="s">
        <v>35</v>
      </c>
      <c r="B9" s="161"/>
      <c r="C9" s="161"/>
      <c r="D9" s="161"/>
      <c r="E9" s="161"/>
      <c r="F9" s="161"/>
      <c r="G9" s="161"/>
      <c r="H9" s="161"/>
      <c r="I9" s="161"/>
      <c r="J9" s="161"/>
      <c r="K9" s="39"/>
    </row>
    <row r="10" spans="1:50" ht="13.5" thickBot="1" x14ac:dyDescent="0.25">
      <c r="G10" s="40"/>
      <c r="H10" s="41"/>
      <c r="I10" s="40"/>
      <c r="J10" s="40"/>
    </row>
    <row r="11" spans="1:50" ht="75.75" thickBot="1" x14ac:dyDescent="0.25">
      <c r="A11" s="170" t="s">
        <v>36</v>
      </c>
      <c r="B11" s="171"/>
      <c r="C11" s="171"/>
      <c r="D11" s="171"/>
      <c r="E11" s="42" t="s">
        <v>37</v>
      </c>
      <c r="F11" s="43" t="str">
        <f>CONCATENATE("Данные на 31.12.",(RIGHT(C4,4)-1)," по данным отчетности за ",(RIGHT(C4,4)-1)," год")</f>
        <v>Данные на 31.12.-1 по данным отчетности за -1 год</v>
      </c>
      <c r="G11" s="43" t="str">
        <f>CONCATENATE("Данные на 31.12.",(RIGHT(C4,4)-1)," по данным отчетности за ",(RIGHT(C4,4))," год")</f>
        <v>Данные на 31.12.-1 по данным отчетности за 0 год</v>
      </c>
      <c r="H11" s="44" t="s">
        <v>38</v>
      </c>
      <c r="I11" s="172" t="s">
        <v>39</v>
      </c>
      <c r="J11" s="173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1:50" ht="13.5" thickBot="1" x14ac:dyDescent="0.25">
      <c r="A12" s="162">
        <v>1</v>
      </c>
      <c r="B12" s="163"/>
      <c r="C12" s="163"/>
      <c r="D12" s="163"/>
      <c r="E12" s="46">
        <v>2</v>
      </c>
      <c r="F12" s="47">
        <v>3</v>
      </c>
      <c r="G12" s="47">
        <v>4</v>
      </c>
      <c r="H12" s="48">
        <v>5</v>
      </c>
      <c r="I12" s="164">
        <v>9</v>
      </c>
      <c r="J12" s="16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spans="1:50" ht="15" x14ac:dyDescent="0.2">
      <c r="A13" s="166" t="s">
        <v>40</v>
      </c>
      <c r="B13" s="167"/>
      <c r="C13" s="167"/>
      <c r="D13" s="167"/>
      <c r="E13" s="49"/>
      <c r="F13" s="50"/>
      <c r="G13" s="50"/>
      <c r="H13" s="51"/>
      <c r="I13" s="168"/>
      <c r="J13" s="169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</row>
    <row r="14" spans="1:50" ht="15" customHeight="1" x14ac:dyDescent="0.2">
      <c r="A14" s="151" t="str">
        <f>'[45]Баланс и ОПУ'!A17</f>
        <v>Нематериальные активы</v>
      </c>
      <c r="B14" s="152"/>
      <c r="C14" s="152"/>
      <c r="D14" s="153"/>
      <c r="E14" s="53">
        <v>1110</v>
      </c>
      <c r="F14" s="54"/>
      <c r="G14" s="54"/>
      <c r="H14" s="55">
        <f>G14-F14</f>
        <v>0</v>
      </c>
      <c r="I14" s="154"/>
      <c r="J14" s="155"/>
    </row>
    <row r="15" spans="1:50" ht="15" customHeight="1" x14ac:dyDescent="0.2">
      <c r="A15" s="151" t="s">
        <v>41</v>
      </c>
      <c r="B15" s="152"/>
      <c r="C15" s="152"/>
      <c r="D15" s="153"/>
      <c r="E15" s="53">
        <v>1120</v>
      </c>
      <c r="F15" s="54"/>
      <c r="G15" s="54"/>
      <c r="H15" s="55"/>
      <c r="I15" s="236"/>
      <c r="J15" s="237"/>
    </row>
    <row r="16" spans="1:50" ht="15" customHeight="1" x14ac:dyDescent="0.2">
      <c r="A16" s="151" t="str">
        <f>'[45]Баланс и ОПУ'!A21</f>
        <v xml:space="preserve">Основные средства </v>
      </c>
      <c r="B16" s="152"/>
      <c r="C16" s="152"/>
      <c r="D16" s="153"/>
      <c r="E16" s="53">
        <v>1150</v>
      </c>
      <c r="F16" s="54"/>
      <c r="G16" s="54"/>
      <c r="H16" s="55">
        <f>G16-F16</f>
        <v>0</v>
      </c>
      <c r="I16" s="154"/>
      <c r="J16" s="155"/>
    </row>
    <row r="17" spans="1:60" ht="15" customHeight="1" x14ac:dyDescent="0.2">
      <c r="A17" s="151" t="s">
        <v>42</v>
      </c>
      <c r="B17" s="152"/>
      <c r="C17" s="152"/>
      <c r="D17" s="153"/>
      <c r="E17" s="53">
        <v>1160</v>
      </c>
      <c r="F17" s="54"/>
      <c r="G17" s="54"/>
      <c r="H17" s="55"/>
      <c r="I17" s="236"/>
      <c r="J17" s="237"/>
    </row>
    <row r="18" spans="1:60" ht="15" customHeight="1" x14ac:dyDescent="0.2">
      <c r="A18" s="144" t="s">
        <v>43</v>
      </c>
      <c r="B18" s="145"/>
      <c r="C18" s="145"/>
      <c r="D18" s="146"/>
      <c r="E18" s="53">
        <v>1170</v>
      </c>
      <c r="F18" s="54"/>
      <c r="G18" s="54"/>
      <c r="H18" s="55">
        <f>G18-F18</f>
        <v>0</v>
      </c>
      <c r="I18" s="154"/>
      <c r="J18" s="155"/>
    </row>
    <row r="19" spans="1:60" ht="15" customHeight="1" x14ac:dyDescent="0.2">
      <c r="A19" s="174" t="s">
        <v>44</v>
      </c>
      <c r="B19" s="175"/>
      <c r="C19" s="175"/>
      <c r="D19" s="176"/>
      <c r="E19" s="56">
        <v>1180</v>
      </c>
      <c r="F19" s="54"/>
      <c r="G19" s="54"/>
      <c r="H19" s="55">
        <f>G19-F19</f>
        <v>0</v>
      </c>
      <c r="I19" s="177"/>
      <c r="J19" s="178"/>
    </row>
    <row r="20" spans="1:60" ht="15" customHeight="1" x14ac:dyDescent="0.2">
      <c r="A20" s="144" t="s">
        <v>45</v>
      </c>
      <c r="B20" s="145"/>
      <c r="C20" s="145"/>
      <c r="D20" s="146"/>
      <c r="E20" s="53">
        <v>1190</v>
      </c>
      <c r="F20" s="54"/>
      <c r="G20" s="54"/>
      <c r="H20" s="55">
        <f>G20-F20</f>
        <v>0</v>
      </c>
      <c r="I20" s="177"/>
      <c r="J20" s="178"/>
    </row>
    <row r="21" spans="1:60" s="60" customFormat="1" ht="15" customHeight="1" x14ac:dyDescent="0.2">
      <c r="A21" s="179" t="s">
        <v>46</v>
      </c>
      <c r="B21" s="180"/>
      <c r="C21" s="180"/>
      <c r="D21" s="181"/>
      <c r="E21" s="57">
        <v>1100</v>
      </c>
      <c r="F21" s="58">
        <f>SUM(F14:F20)</f>
        <v>0</v>
      </c>
      <c r="G21" s="58">
        <f>SUM(G14:G20)</f>
        <v>0</v>
      </c>
      <c r="H21" s="59">
        <f>SUM(H14:H20)</f>
        <v>0</v>
      </c>
      <c r="I21" s="177"/>
      <c r="J21" s="17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</row>
    <row r="22" spans="1:60" ht="15" customHeight="1" x14ac:dyDescent="0.2">
      <c r="A22" s="182" t="s">
        <v>47</v>
      </c>
      <c r="B22" s="183"/>
      <c r="C22" s="183"/>
      <c r="D22" s="183"/>
      <c r="E22" s="61"/>
      <c r="F22" s="54"/>
      <c r="G22" s="54"/>
      <c r="H22" s="55"/>
      <c r="I22" s="177"/>
      <c r="J22" s="178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</row>
    <row r="23" spans="1:60" ht="15" customHeight="1" x14ac:dyDescent="0.2">
      <c r="A23" s="144" t="str">
        <f>'[45]Баланс и ОПУ'!A29</f>
        <v>Запасы, в том числе:</v>
      </c>
      <c r="B23" s="145"/>
      <c r="C23" s="145"/>
      <c r="D23" s="146"/>
      <c r="E23" s="53">
        <v>1210</v>
      </c>
      <c r="F23" s="54"/>
      <c r="G23" s="54"/>
      <c r="H23" s="55">
        <f t="shared" ref="H23:H28" si="0">G23-F23</f>
        <v>0</v>
      </c>
      <c r="I23" s="177"/>
      <c r="J23" s="178"/>
    </row>
    <row r="24" spans="1:60" ht="15" customHeight="1" x14ac:dyDescent="0.2">
      <c r="A24" s="144" t="s">
        <v>48</v>
      </c>
      <c r="B24" s="145"/>
      <c r="C24" s="145"/>
      <c r="D24" s="146"/>
      <c r="E24" s="53">
        <v>1220</v>
      </c>
      <c r="F24" s="54"/>
      <c r="G24" s="54"/>
      <c r="H24" s="55">
        <f t="shared" si="0"/>
        <v>0</v>
      </c>
      <c r="I24" s="202"/>
      <c r="J24" s="203"/>
    </row>
    <row r="25" spans="1:60" ht="15" customHeight="1" x14ac:dyDescent="0.2">
      <c r="A25" s="144" t="s">
        <v>49</v>
      </c>
      <c r="B25" s="145"/>
      <c r="C25" s="145"/>
      <c r="D25" s="146"/>
      <c r="E25" s="53">
        <v>1230</v>
      </c>
      <c r="F25" s="54"/>
      <c r="G25" s="54"/>
      <c r="H25" s="55">
        <f t="shared" si="0"/>
        <v>0</v>
      </c>
      <c r="I25" s="177"/>
      <c r="J25" s="178"/>
    </row>
    <row r="26" spans="1:60" ht="15" customHeight="1" x14ac:dyDescent="0.2">
      <c r="A26" s="144" t="s">
        <v>50</v>
      </c>
      <c r="B26" s="145"/>
      <c r="C26" s="145"/>
      <c r="D26" s="146"/>
      <c r="E26" s="53">
        <v>1240</v>
      </c>
      <c r="F26" s="54"/>
      <c r="G26" s="54"/>
      <c r="H26" s="55">
        <f t="shared" si="0"/>
        <v>0</v>
      </c>
      <c r="I26" s="177"/>
      <c r="J26" s="178"/>
    </row>
    <row r="27" spans="1:60" ht="15" customHeight="1" x14ac:dyDescent="0.2">
      <c r="A27" s="144" t="s">
        <v>51</v>
      </c>
      <c r="B27" s="145"/>
      <c r="C27" s="145"/>
      <c r="D27" s="146"/>
      <c r="E27" s="53">
        <v>1250</v>
      </c>
      <c r="F27" s="54"/>
      <c r="G27" s="54"/>
      <c r="H27" s="55">
        <f t="shared" si="0"/>
        <v>0</v>
      </c>
      <c r="I27" s="177"/>
      <c r="J27" s="178"/>
    </row>
    <row r="28" spans="1:60" ht="15" customHeight="1" x14ac:dyDescent="0.2">
      <c r="A28" s="144" t="s">
        <v>52</v>
      </c>
      <c r="B28" s="145"/>
      <c r="C28" s="145"/>
      <c r="D28" s="146"/>
      <c r="E28" s="53">
        <v>1260</v>
      </c>
      <c r="F28" s="54"/>
      <c r="G28" s="54"/>
      <c r="H28" s="55">
        <f t="shared" si="0"/>
        <v>0</v>
      </c>
      <c r="I28" s="202"/>
      <c r="J28" s="203"/>
    </row>
    <row r="29" spans="1:60" s="60" customFormat="1" ht="15" customHeight="1" x14ac:dyDescent="0.2">
      <c r="A29" s="184" t="s">
        <v>53</v>
      </c>
      <c r="B29" s="185"/>
      <c r="C29" s="185"/>
      <c r="D29" s="186"/>
      <c r="E29" s="57">
        <v>1200</v>
      </c>
      <c r="F29" s="58">
        <f>SUM(F23:F28)</f>
        <v>0</v>
      </c>
      <c r="G29" s="58">
        <f>SUM(G23:G28)</f>
        <v>0</v>
      </c>
      <c r="H29" s="59">
        <f>G29-F29</f>
        <v>0</v>
      </c>
      <c r="I29" s="177"/>
      <c r="J29" s="17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</row>
    <row r="30" spans="1:60" s="60" customFormat="1" ht="15" customHeight="1" thickBot="1" x14ac:dyDescent="0.25">
      <c r="A30" s="191" t="s">
        <v>54</v>
      </c>
      <c r="B30" s="192"/>
      <c r="C30" s="192"/>
      <c r="D30" s="192"/>
      <c r="E30" s="62">
        <v>1600</v>
      </c>
      <c r="F30" s="63">
        <f>F21+F29</f>
        <v>0</v>
      </c>
      <c r="G30" s="63">
        <f>G21+G29</f>
        <v>0</v>
      </c>
      <c r="H30" s="64">
        <f>G30-F30</f>
        <v>0</v>
      </c>
      <c r="I30" s="193"/>
      <c r="J30" s="194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38"/>
      <c r="AZ30" s="38"/>
      <c r="BA30" s="38"/>
      <c r="BB30" s="38"/>
      <c r="BC30" s="38"/>
      <c r="BD30" s="38"/>
      <c r="BE30" s="38"/>
      <c r="BF30" s="38"/>
      <c r="BG30" s="38"/>
      <c r="BH30" s="38"/>
    </row>
    <row r="31" spans="1:60" ht="13.5" thickBo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</row>
    <row r="32" spans="1:60" ht="67.5" customHeight="1" thickBot="1" x14ac:dyDescent="0.25">
      <c r="A32" s="172" t="s">
        <v>55</v>
      </c>
      <c r="B32" s="195"/>
      <c r="C32" s="195"/>
      <c r="D32" s="196"/>
      <c r="E32" s="42" t="s">
        <v>37</v>
      </c>
      <c r="F32" s="43" t="str">
        <f>F11</f>
        <v>Данные на 31.12.-1 по данным отчетности за -1 год</v>
      </c>
      <c r="G32" s="43" t="str">
        <f>G11</f>
        <v>Данные на 31.12.-1 по данным отчетности за 0 год</v>
      </c>
      <c r="H32" s="43" t="s">
        <v>38</v>
      </c>
      <c r="I32" s="170" t="s">
        <v>39</v>
      </c>
      <c r="J32" s="197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spans="1:60" ht="13.5" thickBot="1" x14ac:dyDescent="0.25">
      <c r="A33" s="198">
        <v>1</v>
      </c>
      <c r="B33" s="199"/>
      <c r="C33" s="199"/>
      <c r="D33" s="199"/>
      <c r="E33" s="46">
        <v>2</v>
      </c>
      <c r="F33" s="47">
        <v>3</v>
      </c>
      <c r="G33" s="47">
        <v>4</v>
      </c>
      <c r="H33" s="47">
        <v>5</v>
      </c>
      <c r="I33" s="200">
        <v>9</v>
      </c>
      <c r="J33" s="201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spans="1:60" s="60" customFormat="1" ht="15" x14ac:dyDescent="0.2">
      <c r="A34" s="187" t="s">
        <v>56</v>
      </c>
      <c r="B34" s="188"/>
      <c r="C34" s="188"/>
      <c r="D34" s="188"/>
      <c r="E34" s="67"/>
      <c r="F34" s="68"/>
      <c r="G34" s="68"/>
      <c r="H34" s="69"/>
      <c r="I34" s="189"/>
      <c r="J34" s="190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38"/>
      <c r="AZ34" s="38"/>
      <c r="BA34" s="38"/>
      <c r="BB34" s="38"/>
      <c r="BC34" s="38"/>
      <c r="BD34" s="38"/>
      <c r="BE34" s="38"/>
      <c r="BF34" s="38"/>
      <c r="BG34" s="38"/>
      <c r="BH34" s="38"/>
    </row>
    <row r="35" spans="1:60" ht="29.45" customHeight="1" x14ac:dyDescent="0.2">
      <c r="A35" s="144" t="s">
        <v>92</v>
      </c>
      <c r="B35" s="145"/>
      <c r="C35" s="145"/>
      <c r="D35" s="146"/>
      <c r="E35" s="56">
        <v>1310</v>
      </c>
      <c r="F35" s="54"/>
      <c r="G35" s="54"/>
      <c r="H35" s="55">
        <f>G35-F35</f>
        <v>0</v>
      </c>
      <c r="I35" s="177"/>
      <c r="J35" s="178"/>
    </row>
    <row r="36" spans="1:60" ht="17.25" customHeight="1" x14ac:dyDescent="0.2">
      <c r="A36" s="144" t="s">
        <v>57</v>
      </c>
      <c r="B36" s="145"/>
      <c r="C36" s="145"/>
      <c r="D36" s="146"/>
      <c r="E36" s="56">
        <v>1350</v>
      </c>
      <c r="F36" s="54"/>
      <c r="G36" s="54"/>
      <c r="H36" s="55">
        <f t="shared" ref="H36:H38" si="1">G36-F36</f>
        <v>0</v>
      </c>
      <c r="I36" s="202"/>
      <c r="J36" s="203"/>
    </row>
    <row r="37" spans="1:60" ht="14.25" x14ac:dyDescent="0.2">
      <c r="A37" s="144" t="s">
        <v>93</v>
      </c>
      <c r="B37" s="145"/>
      <c r="C37" s="145"/>
      <c r="D37" s="146"/>
      <c r="E37" s="53">
        <v>1360</v>
      </c>
      <c r="F37" s="54"/>
      <c r="G37" s="54"/>
      <c r="H37" s="55">
        <f t="shared" si="1"/>
        <v>0</v>
      </c>
      <c r="I37" s="177"/>
      <c r="J37" s="178"/>
    </row>
    <row r="38" spans="1:60" ht="27.6" customHeight="1" x14ac:dyDescent="0.2">
      <c r="A38" s="144" t="s">
        <v>94</v>
      </c>
      <c r="B38" s="145"/>
      <c r="C38" s="145"/>
      <c r="D38" s="146"/>
      <c r="E38" s="56">
        <v>1370</v>
      </c>
      <c r="F38" s="54"/>
      <c r="G38" s="54"/>
      <c r="H38" s="55">
        <f t="shared" si="1"/>
        <v>0</v>
      </c>
      <c r="I38" s="177"/>
      <c r="J38" s="178"/>
    </row>
    <row r="39" spans="1:60" s="60" customFormat="1" ht="15" customHeight="1" x14ac:dyDescent="0.2">
      <c r="A39" s="179" t="s">
        <v>58</v>
      </c>
      <c r="B39" s="180"/>
      <c r="C39" s="180"/>
      <c r="D39" s="181"/>
      <c r="E39" s="57">
        <v>1300</v>
      </c>
      <c r="F39" s="58">
        <f>SUM(F35:F38)</f>
        <v>0</v>
      </c>
      <c r="G39" s="58">
        <f>SUM(G35:G38)</f>
        <v>0</v>
      </c>
      <c r="H39" s="59">
        <f>G39-F39</f>
        <v>0</v>
      </c>
      <c r="I39" s="177"/>
      <c r="J39" s="17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</row>
    <row r="40" spans="1:60" s="60" customFormat="1" ht="15" customHeight="1" x14ac:dyDescent="0.2">
      <c r="A40" s="182" t="s">
        <v>59</v>
      </c>
      <c r="B40" s="183"/>
      <c r="C40" s="183"/>
      <c r="D40" s="183"/>
      <c r="E40" s="70"/>
      <c r="F40" s="58"/>
      <c r="G40" s="58"/>
      <c r="H40" s="55"/>
      <c r="I40" s="177"/>
      <c r="J40" s="178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38"/>
      <c r="AZ40" s="38"/>
      <c r="BA40" s="38"/>
      <c r="BB40" s="38"/>
      <c r="BC40" s="38"/>
      <c r="BD40" s="38"/>
      <c r="BE40" s="38"/>
      <c r="BF40" s="38"/>
      <c r="BG40" s="38"/>
      <c r="BH40" s="38"/>
    </row>
    <row r="41" spans="1:60" ht="15" customHeight="1" x14ac:dyDescent="0.2">
      <c r="A41" s="144" t="s">
        <v>60</v>
      </c>
      <c r="B41" s="145"/>
      <c r="C41" s="145"/>
      <c r="D41" s="146"/>
      <c r="E41" s="53">
        <v>1410</v>
      </c>
      <c r="F41" s="54"/>
      <c r="G41" s="54"/>
      <c r="H41" s="55">
        <f>G41-F41</f>
        <v>0</v>
      </c>
      <c r="I41" s="177"/>
      <c r="J41" s="178"/>
    </row>
    <row r="42" spans="1:60" ht="15" customHeight="1" x14ac:dyDescent="0.2">
      <c r="A42" s="174" t="s">
        <v>95</v>
      </c>
      <c r="B42" s="175"/>
      <c r="C42" s="175"/>
      <c r="D42" s="176"/>
      <c r="E42" s="56">
        <v>1420</v>
      </c>
      <c r="F42" s="54"/>
      <c r="G42" s="54"/>
      <c r="H42" s="55">
        <f t="shared" ref="H42:H45" si="2">G42-F42</f>
        <v>0</v>
      </c>
      <c r="I42" s="177"/>
      <c r="J42" s="178"/>
    </row>
    <row r="43" spans="1:60" ht="15" customHeight="1" x14ac:dyDescent="0.2">
      <c r="A43" s="174" t="s">
        <v>61</v>
      </c>
      <c r="B43" s="175"/>
      <c r="C43" s="175"/>
      <c r="D43" s="176"/>
      <c r="E43" s="56">
        <v>1430</v>
      </c>
      <c r="F43" s="54"/>
      <c r="G43" s="54"/>
      <c r="H43" s="55">
        <f t="shared" si="2"/>
        <v>0</v>
      </c>
      <c r="I43" s="202"/>
      <c r="J43" s="203"/>
    </row>
    <row r="44" spans="1:60" ht="15" customHeight="1" x14ac:dyDescent="0.2">
      <c r="A44" s="174" t="s">
        <v>62</v>
      </c>
      <c r="B44" s="175"/>
      <c r="C44" s="175"/>
      <c r="D44" s="176"/>
      <c r="E44" s="56">
        <v>1450</v>
      </c>
      <c r="F44" s="54"/>
      <c r="G44" s="54"/>
      <c r="H44" s="55">
        <f t="shared" si="2"/>
        <v>0</v>
      </c>
      <c r="I44" s="202"/>
      <c r="J44" s="203"/>
    </row>
    <row r="45" spans="1:60" s="60" customFormat="1" ht="15" customHeight="1" x14ac:dyDescent="0.2">
      <c r="A45" s="184" t="s">
        <v>63</v>
      </c>
      <c r="B45" s="185"/>
      <c r="C45" s="185"/>
      <c r="D45" s="186"/>
      <c r="E45" s="57">
        <v>1400</v>
      </c>
      <c r="F45" s="58">
        <f>SUM(F41:F44)</f>
        <v>0</v>
      </c>
      <c r="G45" s="58">
        <f>SUM(G41:G44)</f>
        <v>0</v>
      </c>
      <c r="H45" s="55">
        <f t="shared" si="2"/>
        <v>0</v>
      </c>
      <c r="I45" s="177"/>
      <c r="J45" s="17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</row>
    <row r="46" spans="1:60" s="60" customFormat="1" ht="15" customHeight="1" x14ac:dyDescent="0.2">
      <c r="A46" s="182" t="s">
        <v>64</v>
      </c>
      <c r="B46" s="183"/>
      <c r="C46" s="183"/>
      <c r="D46" s="183"/>
      <c r="E46" s="70"/>
      <c r="F46" s="58"/>
      <c r="G46" s="58"/>
      <c r="H46" s="55"/>
      <c r="I46" s="177"/>
      <c r="J46" s="178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38"/>
      <c r="AZ46" s="38"/>
      <c r="BA46" s="38"/>
      <c r="BB46" s="38"/>
      <c r="BC46" s="38"/>
      <c r="BD46" s="38"/>
      <c r="BE46" s="38"/>
      <c r="BF46" s="38"/>
      <c r="BG46" s="38"/>
      <c r="BH46" s="38"/>
    </row>
    <row r="47" spans="1:60" ht="15" customHeight="1" x14ac:dyDescent="0.2">
      <c r="A47" s="144" t="s">
        <v>60</v>
      </c>
      <c r="B47" s="145"/>
      <c r="C47" s="145"/>
      <c r="D47" s="146"/>
      <c r="E47" s="53">
        <v>1510</v>
      </c>
      <c r="F47" s="54"/>
      <c r="G47" s="54"/>
      <c r="H47" s="55">
        <f>G47-F47</f>
        <v>0</v>
      </c>
      <c r="I47" s="177"/>
      <c r="J47" s="178"/>
    </row>
    <row r="48" spans="1:60" ht="15" customHeight="1" x14ac:dyDescent="0.2">
      <c r="A48" s="144" t="s">
        <v>96</v>
      </c>
      <c r="B48" s="145"/>
      <c r="C48" s="145"/>
      <c r="D48" s="146"/>
      <c r="E48" s="53">
        <v>1520</v>
      </c>
      <c r="F48" s="54"/>
      <c r="G48" s="54"/>
      <c r="H48" s="55">
        <f>G48-F48</f>
        <v>0</v>
      </c>
      <c r="I48" s="177"/>
      <c r="J48" s="178"/>
    </row>
    <row r="49" spans="1:104" ht="14.25" x14ac:dyDescent="0.2">
      <c r="A49" s="144" t="s">
        <v>97</v>
      </c>
      <c r="B49" s="145"/>
      <c r="C49" s="145"/>
      <c r="D49" s="146"/>
      <c r="E49" s="53">
        <v>1530</v>
      </c>
      <c r="F49" s="54"/>
      <c r="G49" s="54"/>
      <c r="H49" s="55">
        <f t="shared" ref="H49:H52" si="3">G49-F49</f>
        <v>0</v>
      </c>
      <c r="I49" s="177"/>
      <c r="J49" s="178"/>
    </row>
    <row r="50" spans="1:104" ht="12.75" customHeight="1" x14ac:dyDescent="0.2">
      <c r="A50" s="144" t="s">
        <v>61</v>
      </c>
      <c r="B50" s="145"/>
      <c r="C50" s="145"/>
      <c r="D50" s="146"/>
      <c r="E50" s="53">
        <v>1540</v>
      </c>
      <c r="F50" s="54"/>
      <c r="G50" s="54"/>
      <c r="H50" s="55">
        <f t="shared" si="3"/>
        <v>0</v>
      </c>
      <c r="I50" s="202"/>
      <c r="J50" s="203"/>
    </row>
    <row r="51" spans="1:104" ht="14.25" x14ac:dyDescent="0.2">
      <c r="A51" s="144" t="s">
        <v>98</v>
      </c>
      <c r="B51" s="145"/>
      <c r="C51" s="145"/>
      <c r="D51" s="146"/>
      <c r="E51" s="53">
        <v>1550</v>
      </c>
      <c r="F51" s="54"/>
      <c r="G51" s="54"/>
      <c r="H51" s="55">
        <f t="shared" si="3"/>
        <v>0</v>
      </c>
      <c r="I51" s="177"/>
      <c r="J51" s="178"/>
    </row>
    <row r="52" spans="1:104" s="60" customFormat="1" ht="15" x14ac:dyDescent="0.2">
      <c r="A52" s="182" t="s">
        <v>65</v>
      </c>
      <c r="B52" s="183"/>
      <c r="C52" s="183"/>
      <c r="D52" s="183"/>
      <c r="E52" s="57">
        <v>1500</v>
      </c>
      <c r="F52" s="58">
        <f>SUM(F47:F51)</f>
        <v>0</v>
      </c>
      <c r="G52" s="58">
        <f>SUM(G47:G51)</f>
        <v>0</v>
      </c>
      <c r="H52" s="59">
        <f t="shared" si="3"/>
        <v>0</v>
      </c>
      <c r="I52" s="177"/>
      <c r="J52" s="17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</row>
    <row r="53" spans="1:104" s="60" customFormat="1" ht="15.75" thickBot="1" x14ac:dyDescent="0.25">
      <c r="A53" s="204" t="s">
        <v>54</v>
      </c>
      <c r="B53" s="205"/>
      <c r="C53" s="205"/>
      <c r="D53" s="205"/>
      <c r="E53" s="71">
        <v>1700</v>
      </c>
      <c r="F53" s="72">
        <f>F39+F45+F52</f>
        <v>0</v>
      </c>
      <c r="G53" s="72">
        <f>G39+G45+G52</f>
        <v>0</v>
      </c>
      <c r="H53" s="73">
        <f>G53-F53</f>
        <v>0</v>
      </c>
      <c r="I53" s="206"/>
      <c r="J53" s="207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38"/>
      <c r="AZ53" s="38"/>
      <c r="BA53" s="38"/>
      <c r="BB53" s="38"/>
      <c r="BC53" s="38"/>
      <c r="BD53" s="38"/>
      <c r="BE53" s="38"/>
      <c r="BF53" s="38"/>
      <c r="BG53" s="38"/>
      <c r="BH53" s="38"/>
    </row>
    <row r="54" spans="1:104" x14ac:dyDescent="0.2">
      <c r="A54" s="208"/>
      <c r="B54" s="209"/>
      <c r="C54" s="209"/>
      <c r="D54" s="209"/>
      <c r="E54" s="209"/>
      <c r="F54" s="209"/>
      <c r="G54" s="209"/>
      <c r="H54" s="209"/>
      <c r="I54" s="209"/>
      <c r="J54" s="209"/>
      <c r="K54" s="208"/>
      <c r="L54" s="66"/>
    </row>
    <row r="55" spans="1:104" ht="15.75" thickBot="1" x14ac:dyDescent="0.25">
      <c r="A55" s="210" t="s">
        <v>66</v>
      </c>
      <c r="B55" s="210"/>
      <c r="C55" s="210"/>
      <c r="D55" s="210"/>
      <c r="E55" s="210"/>
      <c r="F55" s="210"/>
      <c r="G55" s="210"/>
      <c r="H55" s="210"/>
      <c r="I55" s="210"/>
      <c r="J55" s="210"/>
      <c r="K55" s="74"/>
      <c r="L55" s="75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</row>
    <row r="56" spans="1:104" ht="55.5" customHeight="1" thickBot="1" x14ac:dyDescent="0.25">
      <c r="A56" s="215" t="s">
        <v>67</v>
      </c>
      <c r="B56" s="216"/>
      <c r="C56" s="216"/>
      <c r="D56" s="216"/>
      <c r="E56" s="76" t="s">
        <v>68</v>
      </c>
      <c r="F56" s="216" t="str">
        <f>CONCATENATE("За аналогичный период предыдущего года из отчетности ",(RIGHT(C4,4)-1)," года")</f>
        <v>За аналогичный период предыдущего года из отчетности -1 года</v>
      </c>
      <c r="G56" s="216"/>
      <c r="H56" s="216" t="str">
        <f>CONCATENATE("За отчетный период из отчетности ",(RIGHT(C4,4))," года")</f>
        <v>За отчетный период из отчетности 0 года</v>
      </c>
      <c r="I56" s="216"/>
      <c r="J56" s="76" t="s">
        <v>38</v>
      </c>
      <c r="K56" s="77" t="s">
        <v>39</v>
      </c>
      <c r="L56" s="78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</row>
    <row r="57" spans="1:104" ht="13.5" thickBot="1" x14ac:dyDescent="0.25">
      <c r="A57" s="198">
        <v>1</v>
      </c>
      <c r="B57" s="199"/>
      <c r="C57" s="199"/>
      <c r="D57" s="199"/>
      <c r="E57" s="79">
        <v>2</v>
      </c>
      <c r="F57" s="199">
        <v>3</v>
      </c>
      <c r="G57" s="199"/>
      <c r="H57" s="199">
        <v>4</v>
      </c>
      <c r="I57" s="199"/>
      <c r="J57" s="79">
        <v>5</v>
      </c>
      <c r="K57" s="80">
        <v>6</v>
      </c>
      <c r="L57" s="78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</row>
    <row r="58" spans="1:104" ht="31.5" customHeight="1" x14ac:dyDescent="0.2">
      <c r="A58" s="187" t="s">
        <v>69</v>
      </c>
      <c r="B58" s="188"/>
      <c r="C58" s="188"/>
      <c r="D58" s="188"/>
      <c r="E58" s="81"/>
      <c r="F58" s="211"/>
      <c r="G58" s="211"/>
      <c r="H58" s="212"/>
      <c r="I58" s="212"/>
      <c r="J58" s="82"/>
      <c r="K58" s="83"/>
      <c r="L58" s="84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85"/>
      <c r="BD58" s="85"/>
      <c r="BE58" s="85"/>
      <c r="BF58" s="85"/>
      <c r="BG58" s="85"/>
      <c r="BH58" s="85"/>
      <c r="BI58" s="85"/>
      <c r="BJ58" s="85"/>
      <c r="BK58" s="85"/>
      <c r="BL58" s="85"/>
    </row>
    <row r="59" spans="1:104" ht="14.45" customHeight="1" x14ac:dyDescent="0.2">
      <c r="A59" s="144" t="s">
        <v>99</v>
      </c>
      <c r="B59" s="145"/>
      <c r="C59" s="145"/>
      <c r="D59" s="146"/>
      <c r="E59" s="86" t="s">
        <v>70</v>
      </c>
      <c r="F59" s="213"/>
      <c r="G59" s="213"/>
      <c r="H59" s="214"/>
      <c r="I59" s="214"/>
      <c r="J59" s="70">
        <f t="shared" ref="J59:J64" si="4">H59-F59</f>
        <v>0</v>
      </c>
      <c r="K59" s="217"/>
      <c r="L59" s="66"/>
      <c r="BC59" s="85"/>
      <c r="BD59" s="85"/>
      <c r="BE59" s="85"/>
      <c r="BF59" s="85"/>
      <c r="BG59" s="85"/>
      <c r="BH59" s="85"/>
      <c r="BI59" s="85"/>
      <c r="BJ59" s="85"/>
      <c r="BK59" s="85"/>
      <c r="BL59" s="85"/>
    </row>
    <row r="60" spans="1:104" ht="14.45" customHeight="1" x14ac:dyDescent="0.2">
      <c r="A60" s="144" t="s">
        <v>100</v>
      </c>
      <c r="B60" s="145"/>
      <c r="C60" s="145"/>
      <c r="D60" s="146"/>
      <c r="E60" s="86" t="s">
        <v>71</v>
      </c>
      <c r="F60" s="213"/>
      <c r="G60" s="213"/>
      <c r="H60" s="214"/>
      <c r="I60" s="214"/>
      <c r="J60" s="70">
        <f t="shared" si="4"/>
        <v>0</v>
      </c>
      <c r="K60" s="190"/>
      <c r="L60" s="66"/>
      <c r="BC60" s="85"/>
      <c r="BD60" s="85"/>
      <c r="BE60" s="85"/>
      <c r="BF60" s="85"/>
      <c r="BG60" s="85"/>
      <c r="BH60" s="85"/>
      <c r="BI60" s="85"/>
      <c r="BJ60" s="85"/>
      <c r="BK60" s="85"/>
      <c r="BL60" s="85"/>
    </row>
    <row r="61" spans="1:104" ht="14.45" customHeight="1" x14ac:dyDescent="0.2">
      <c r="A61" s="218" t="s">
        <v>101</v>
      </c>
      <c r="B61" s="219"/>
      <c r="C61" s="219"/>
      <c r="D61" s="220"/>
      <c r="E61" s="86" t="s">
        <v>72</v>
      </c>
      <c r="F61" s="221">
        <f>F59+F60</f>
        <v>0</v>
      </c>
      <c r="G61" s="221"/>
      <c r="H61" s="221">
        <f>H59+H60</f>
        <v>0</v>
      </c>
      <c r="I61" s="221"/>
      <c r="J61" s="57">
        <f>H61-F61</f>
        <v>0</v>
      </c>
      <c r="K61" s="87"/>
      <c r="L61" s="66"/>
      <c r="BC61" s="85"/>
      <c r="BD61" s="85"/>
      <c r="BE61" s="85"/>
      <c r="BF61" s="85"/>
      <c r="BG61" s="85"/>
      <c r="BH61" s="85"/>
      <c r="BI61" s="85"/>
      <c r="BJ61" s="85"/>
      <c r="BK61" s="85"/>
      <c r="BL61" s="85"/>
    </row>
    <row r="62" spans="1:104" ht="12.75" customHeight="1" x14ac:dyDescent="0.2">
      <c r="A62" s="144" t="s">
        <v>102</v>
      </c>
      <c r="B62" s="145"/>
      <c r="C62" s="145"/>
      <c r="D62" s="146"/>
      <c r="E62" s="86" t="s">
        <v>73</v>
      </c>
      <c r="F62" s="213"/>
      <c r="G62" s="213"/>
      <c r="H62" s="214"/>
      <c r="I62" s="214"/>
      <c r="J62" s="70">
        <f t="shared" si="4"/>
        <v>0</v>
      </c>
      <c r="K62" s="87"/>
      <c r="L62" s="66"/>
      <c r="BC62" s="85"/>
      <c r="BD62" s="85"/>
      <c r="BE62" s="85"/>
      <c r="BF62" s="85"/>
      <c r="BG62" s="85"/>
      <c r="BH62" s="85"/>
      <c r="BI62" s="85"/>
      <c r="BJ62" s="85"/>
      <c r="BK62" s="85"/>
      <c r="BL62" s="85"/>
    </row>
    <row r="63" spans="1:104" ht="12.75" customHeight="1" x14ac:dyDescent="0.2">
      <c r="A63" s="144" t="s">
        <v>103</v>
      </c>
      <c r="B63" s="145"/>
      <c r="C63" s="145"/>
      <c r="D63" s="146"/>
      <c r="E63" s="86" t="s">
        <v>74</v>
      </c>
      <c r="F63" s="213"/>
      <c r="G63" s="213"/>
      <c r="H63" s="214"/>
      <c r="I63" s="214"/>
      <c r="J63" s="70">
        <f t="shared" si="4"/>
        <v>0</v>
      </c>
      <c r="K63" s="87"/>
      <c r="L63" s="66"/>
      <c r="BC63" s="85"/>
      <c r="BD63" s="85"/>
      <c r="BE63" s="85"/>
      <c r="BF63" s="85"/>
      <c r="BG63" s="85"/>
      <c r="BH63" s="85"/>
      <c r="BI63" s="85"/>
      <c r="BJ63" s="85"/>
      <c r="BK63" s="85"/>
      <c r="BL63" s="85"/>
    </row>
    <row r="64" spans="1:104" ht="15" customHeight="1" x14ac:dyDescent="0.2">
      <c r="A64" s="222" t="s">
        <v>104</v>
      </c>
      <c r="B64" s="223"/>
      <c r="C64" s="223"/>
      <c r="D64" s="224"/>
      <c r="E64" s="86" t="s">
        <v>75</v>
      </c>
      <c r="F64" s="221">
        <f>F61+F62+F63</f>
        <v>0</v>
      </c>
      <c r="G64" s="221"/>
      <c r="H64" s="221">
        <f>H61+H62+H63</f>
        <v>0</v>
      </c>
      <c r="I64" s="221"/>
      <c r="J64" s="88">
        <f t="shared" si="4"/>
        <v>0</v>
      </c>
      <c r="K64" s="87"/>
      <c r="L64" s="66"/>
      <c r="BC64" s="85"/>
      <c r="BD64" s="85"/>
      <c r="BE64" s="85"/>
      <c r="BF64" s="85"/>
      <c r="BG64" s="85"/>
      <c r="BH64" s="85"/>
      <c r="BI64" s="85"/>
      <c r="BJ64" s="85"/>
      <c r="BK64" s="85"/>
      <c r="BL64" s="85"/>
    </row>
    <row r="65" spans="1:64" ht="15" customHeight="1" x14ac:dyDescent="0.2">
      <c r="A65" s="218" t="s">
        <v>76</v>
      </c>
      <c r="B65" s="219"/>
      <c r="C65" s="219"/>
      <c r="D65" s="220"/>
      <c r="E65" s="86"/>
      <c r="F65" s="213"/>
      <c r="G65" s="213"/>
      <c r="H65" s="214"/>
      <c r="I65" s="214"/>
      <c r="J65" s="70"/>
      <c r="K65" s="87"/>
      <c r="L65" s="66"/>
      <c r="BC65" s="85"/>
      <c r="BD65" s="85"/>
      <c r="BE65" s="85"/>
      <c r="BF65" s="85"/>
      <c r="BG65" s="85"/>
      <c r="BH65" s="85"/>
      <c r="BI65" s="85"/>
      <c r="BJ65" s="85"/>
      <c r="BK65" s="85"/>
      <c r="BL65" s="85"/>
    </row>
    <row r="66" spans="1:64" ht="12.75" customHeight="1" x14ac:dyDescent="0.2">
      <c r="A66" s="144" t="s">
        <v>105</v>
      </c>
      <c r="B66" s="145"/>
      <c r="C66" s="145"/>
      <c r="D66" s="146"/>
      <c r="E66" s="86" t="s">
        <v>77</v>
      </c>
      <c r="F66" s="213"/>
      <c r="G66" s="213"/>
      <c r="H66" s="214"/>
      <c r="I66" s="214"/>
      <c r="J66" s="70">
        <f t="shared" ref="J66:J75" si="5">H66-F66</f>
        <v>0</v>
      </c>
      <c r="K66" s="87"/>
      <c r="L66" s="66"/>
      <c r="BC66" s="85"/>
      <c r="BD66" s="85"/>
      <c r="BE66" s="85"/>
      <c r="BF66" s="85"/>
      <c r="BG66" s="85"/>
      <c r="BH66" s="85"/>
      <c r="BI66" s="85"/>
      <c r="BJ66" s="85"/>
      <c r="BK66" s="85"/>
      <c r="BL66" s="85"/>
    </row>
    <row r="67" spans="1:64" ht="12.75" customHeight="1" x14ac:dyDescent="0.2">
      <c r="A67" s="144" t="s">
        <v>106</v>
      </c>
      <c r="B67" s="145"/>
      <c r="C67" s="145"/>
      <c r="D67" s="146"/>
      <c r="E67" s="86" t="s">
        <v>78</v>
      </c>
      <c r="F67" s="213"/>
      <c r="G67" s="213"/>
      <c r="H67" s="214"/>
      <c r="I67" s="214"/>
      <c r="J67" s="70">
        <f t="shared" si="5"/>
        <v>0</v>
      </c>
      <c r="K67" s="87"/>
      <c r="L67" s="66"/>
      <c r="BC67" s="85"/>
      <c r="BD67" s="85"/>
      <c r="BE67" s="85"/>
      <c r="BF67" s="85"/>
      <c r="BG67" s="85"/>
      <c r="BH67" s="85"/>
      <c r="BI67" s="85"/>
      <c r="BJ67" s="85"/>
      <c r="BK67" s="85"/>
      <c r="BL67" s="85"/>
    </row>
    <row r="68" spans="1:64" ht="12.75" customHeight="1" x14ac:dyDescent="0.2">
      <c r="A68" s="144" t="s">
        <v>107</v>
      </c>
      <c r="B68" s="145"/>
      <c r="C68" s="145"/>
      <c r="D68" s="146"/>
      <c r="E68" s="86" t="s">
        <v>79</v>
      </c>
      <c r="F68" s="213"/>
      <c r="G68" s="213"/>
      <c r="H68" s="214"/>
      <c r="I68" s="214"/>
      <c r="J68" s="70">
        <f t="shared" si="5"/>
        <v>0</v>
      </c>
      <c r="K68" s="87"/>
      <c r="L68" s="66"/>
      <c r="BC68" s="85"/>
      <c r="BD68" s="85"/>
      <c r="BE68" s="85"/>
      <c r="BF68" s="85"/>
      <c r="BG68" s="85"/>
      <c r="BH68" s="85"/>
      <c r="BI68" s="85"/>
      <c r="BJ68" s="85"/>
      <c r="BK68" s="85"/>
      <c r="BL68" s="85"/>
    </row>
    <row r="69" spans="1:64" ht="12.75" customHeight="1" x14ac:dyDescent="0.2">
      <c r="A69" s="144" t="s">
        <v>108</v>
      </c>
      <c r="B69" s="145"/>
      <c r="C69" s="145"/>
      <c r="D69" s="146"/>
      <c r="E69" s="86" t="s">
        <v>80</v>
      </c>
      <c r="F69" s="213"/>
      <c r="G69" s="213"/>
      <c r="H69" s="214"/>
      <c r="I69" s="214"/>
      <c r="J69" s="70">
        <f t="shared" si="5"/>
        <v>0</v>
      </c>
      <c r="K69" s="87"/>
      <c r="L69" s="66"/>
      <c r="BC69" s="85"/>
      <c r="BD69" s="85"/>
      <c r="BE69" s="85"/>
      <c r="BF69" s="85"/>
      <c r="BG69" s="85"/>
      <c r="BH69" s="85"/>
      <c r="BI69" s="85"/>
      <c r="BJ69" s="85"/>
      <c r="BK69" s="85"/>
      <c r="BL69" s="85"/>
    </row>
    <row r="70" spans="1:64" ht="16.5" customHeight="1" x14ac:dyDescent="0.2">
      <c r="A70" s="222" t="s">
        <v>109</v>
      </c>
      <c r="B70" s="223"/>
      <c r="C70" s="223"/>
      <c r="D70" s="224"/>
      <c r="E70" s="86" t="s">
        <v>81</v>
      </c>
      <c r="F70" s="221">
        <f>F64+F66+F67+F68+F69</f>
        <v>0</v>
      </c>
      <c r="G70" s="221"/>
      <c r="H70" s="221">
        <f>H64+H66+H67+H68+H69</f>
        <v>0</v>
      </c>
      <c r="I70" s="221"/>
      <c r="J70" s="88">
        <f t="shared" si="5"/>
        <v>0</v>
      </c>
      <c r="K70" s="87"/>
      <c r="L70" s="84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85"/>
      <c r="BD70" s="85"/>
      <c r="BE70" s="85"/>
      <c r="BF70" s="85"/>
      <c r="BG70" s="85"/>
      <c r="BH70" s="85"/>
      <c r="BI70" s="85"/>
      <c r="BJ70" s="85"/>
      <c r="BK70" s="85"/>
      <c r="BL70" s="85"/>
    </row>
    <row r="71" spans="1:64" ht="16.5" customHeight="1" x14ac:dyDescent="0.2">
      <c r="A71" s="144" t="s">
        <v>110</v>
      </c>
      <c r="B71" s="145"/>
      <c r="C71" s="145"/>
      <c r="D71" s="146"/>
      <c r="E71" s="86" t="s">
        <v>82</v>
      </c>
      <c r="F71" s="225"/>
      <c r="G71" s="226"/>
      <c r="H71" s="227"/>
      <c r="I71" s="228"/>
      <c r="J71" s="107">
        <f t="shared" si="5"/>
        <v>0</v>
      </c>
      <c r="K71" s="87"/>
      <c r="L71" s="84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85"/>
      <c r="BD71" s="85"/>
      <c r="BE71" s="85"/>
      <c r="BF71" s="85"/>
      <c r="BG71" s="85"/>
      <c r="BH71" s="85"/>
      <c r="BI71" s="85"/>
      <c r="BJ71" s="85"/>
      <c r="BK71" s="85"/>
      <c r="BL71" s="85"/>
    </row>
    <row r="72" spans="1:64" ht="12.75" customHeight="1" x14ac:dyDescent="0.2">
      <c r="A72" s="144" t="s">
        <v>83</v>
      </c>
      <c r="B72" s="145"/>
      <c r="C72" s="145"/>
      <c r="D72" s="146"/>
      <c r="E72" s="86" t="s">
        <v>84</v>
      </c>
      <c r="F72" s="213"/>
      <c r="G72" s="213"/>
      <c r="H72" s="214"/>
      <c r="I72" s="214"/>
      <c r="J72" s="70">
        <f t="shared" si="5"/>
        <v>0</v>
      </c>
      <c r="K72" s="87"/>
      <c r="L72" s="66"/>
      <c r="BC72" s="85"/>
      <c r="BD72" s="85"/>
      <c r="BE72" s="85"/>
      <c r="BF72" s="85"/>
      <c r="BG72" s="85"/>
      <c r="BH72" s="85"/>
      <c r="BI72" s="85"/>
      <c r="BJ72" s="85"/>
      <c r="BK72" s="85"/>
      <c r="BL72" s="85"/>
    </row>
    <row r="73" spans="1:64" ht="12.75" customHeight="1" x14ac:dyDescent="0.2">
      <c r="A73" s="144" t="s">
        <v>85</v>
      </c>
      <c r="B73" s="145"/>
      <c r="C73" s="145"/>
      <c r="D73" s="146"/>
      <c r="E73" s="86" t="s">
        <v>86</v>
      </c>
      <c r="F73" s="213"/>
      <c r="G73" s="213"/>
      <c r="H73" s="214"/>
      <c r="I73" s="214"/>
      <c r="J73" s="107">
        <f t="shared" si="5"/>
        <v>0</v>
      </c>
      <c r="K73" s="87"/>
      <c r="L73" s="66"/>
      <c r="BC73" s="85"/>
      <c r="BD73" s="85"/>
      <c r="BE73" s="85"/>
      <c r="BF73" s="85"/>
      <c r="BG73" s="85"/>
      <c r="BH73" s="85"/>
      <c r="BI73" s="85"/>
      <c r="BJ73" s="85"/>
      <c r="BK73" s="85"/>
      <c r="BL73" s="85"/>
    </row>
    <row r="74" spans="1:64" ht="12.75" customHeight="1" x14ac:dyDescent="0.2">
      <c r="A74" s="144" t="s">
        <v>90</v>
      </c>
      <c r="B74" s="145"/>
      <c r="C74" s="145"/>
      <c r="D74" s="146"/>
      <c r="E74" s="108" t="s">
        <v>91</v>
      </c>
      <c r="F74" s="147"/>
      <c r="G74" s="148"/>
      <c r="H74" s="149"/>
      <c r="I74" s="150"/>
      <c r="J74" s="107">
        <f t="shared" si="5"/>
        <v>0</v>
      </c>
      <c r="K74" s="109"/>
      <c r="L74" s="106"/>
      <c r="BC74" s="85"/>
      <c r="BD74" s="85"/>
      <c r="BE74" s="85"/>
      <c r="BF74" s="85"/>
      <c r="BG74" s="85"/>
      <c r="BH74" s="85"/>
      <c r="BI74" s="85"/>
      <c r="BJ74" s="85"/>
      <c r="BK74" s="85"/>
      <c r="BL74" s="85"/>
    </row>
    <row r="75" spans="1:64" ht="16.5" customHeight="1" thickBot="1" x14ac:dyDescent="0.25">
      <c r="A75" s="238" t="s">
        <v>111</v>
      </c>
      <c r="B75" s="239"/>
      <c r="C75" s="239"/>
      <c r="D75" s="240"/>
      <c r="E75" s="89" t="s">
        <v>87</v>
      </c>
      <c r="F75" s="241">
        <f>F70+F71+F72+F73+F74</f>
        <v>0</v>
      </c>
      <c r="G75" s="241"/>
      <c r="H75" s="241">
        <f>H70+H71+H72+H73+H74</f>
        <v>0</v>
      </c>
      <c r="I75" s="241"/>
      <c r="J75" s="71">
        <f t="shared" si="5"/>
        <v>0</v>
      </c>
      <c r="K75" s="90"/>
      <c r="L75" s="66"/>
      <c r="BC75" s="85"/>
      <c r="BD75" s="85"/>
      <c r="BE75" s="85"/>
      <c r="BF75" s="85"/>
      <c r="BG75" s="85"/>
      <c r="BH75" s="85"/>
      <c r="BI75" s="85"/>
      <c r="BJ75" s="85"/>
      <c r="BK75" s="85"/>
      <c r="BL75" s="85"/>
    </row>
    <row r="76" spans="1:64" ht="14.2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</row>
    <row r="77" spans="1:64" ht="14.25" x14ac:dyDescent="0.2">
      <c r="A77" s="91"/>
      <c r="B77" s="92"/>
      <c r="C77" s="92"/>
      <c r="D77" s="92"/>
      <c r="E77" s="92"/>
      <c r="F77" s="92"/>
      <c r="G77" s="92"/>
      <c r="H77" s="92"/>
      <c r="I77" s="92"/>
      <c r="J77" s="93"/>
      <c r="K77" s="94"/>
      <c r="L77" s="95"/>
    </row>
    <row r="78" spans="1:64" ht="15" x14ac:dyDescent="0.25">
      <c r="A78" s="96" t="s">
        <v>16</v>
      </c>
      <c r="B78" s="94"/>
      <c r="C78" s="94"/>
      <c r="D78" s="94"/>
      <c r="E78" s="94"/>
      <c r="F78" s="94"/>
      <c r="G78" s="94"/>
      <c r="H78" s="94"/>
      <c r="I78" s="94"/>
      <c r="J78" s="97"/>
      <c r="K78" s="94"/>
      <c r="L78" s="95"/>
    </row>
    <row r="79" spans="1:64" ht="15" x14ac:dyDescent="0.25">
      <c r="A79" s="96"/>
      <c r="B79" s="94"/>
      <c r="C79" s="94"/>
      <c r="D79" s="94"/>
      <c r="E79" s="94"/>
      <c r="F79" s="94"/>
      <c r="G79" s="94"/>
      <c r="H79" s="94"/>
      <c r="I79" s="94"/>
      <c r="J79" s="97"/>
      <c r="K79" s="94"/>
      <c r="L79" s="95"/>
    </row>
    <row r="80" spans="1:64" ht="14.25" x14ac:dyDescent="0.2">
      <c r="A80" s="230" t="str">
        <f>IF(((COUNTIF(J58:J75,"&lt;&gt;0")+COUNTIF(H34:H53,"&lt;&gt;0")+COUNTIF(H13:H30,"&lt;&gt;0"))-(COUNTIF(J58:J75,"")+COUNTIF(H34:H53,"")+COUNTIF(H13:H30,""))&lt;&gt;0),CONCATENATE("Все изменения данных на конец ",(RIGHT(C4,4)-1)," года в отчетности ",(RIGHT(C4,4))," года (на начало) отражены в пояснениях к отчётности за ",(RIGHT(C4,4))," год."),CONCATENATE("Изменений данных на конец ",(RIGHT(C4,4)-1)," года в отчетности ",(RIGHT(C4,4))," года (на начало) не было."))</f>
        <v>Изменений данных на конец -1 года в отчетности 0 года (на начало) не было.</v>
      </c>
      <c r="B80" s="231"/>
      <c r="C80" s="231"/>
      <c r="D80" s="231"/>
      <c r="E80" s="231"/>
      <c r="F80" s="231"/>
      <c r="G80" s="231"/>
      <c r="H80" s="231"/>
      <c r="I80" s="231"/>
      <c r="J80" s="232"/>
      <c r="K80" s="94"/>
      <c r="L80" s="95"/>
    </row>
    <row r="81" spans="1:12" ht="14.25" x14ac:dyDescent="0.2">
      <c r="A81" s="230"/>
      <c r="B81" s="231"/>
      <c r="C81" s="231"/>
      <c r="D81" s="231"/>
      <c r="E81" s="231"/>
      <c r="F81" s="231"/>
      <c r="G81" s="231"/>
      <c r="H81" s="231"/>
      <c r="I81" s="231"/>
      <c r="J81" s="232"/>
      <c r="K81" s="94"/>
      <c r="L81" s="95"/>
    </row>
    <row r="82" spans="1:12" ht="14.25" x14ac:dyDescent="0.2">
      <c r="A82" s="98"/>
      <c r="B82" s="39"/>
      <c r="C82" s="39"/>
      <c r="D82" s="39"/>
      <c r="E82" s="39"/>
      <c r="F82" s="39"/>
      <c r="G82" s="39"/>
      <c r="H82" s="39"/>
      <c r="I82" s="39"/>
      <c r="J82" s="99"/>
      <c r="K82" s="39"/>
    </row>
    <row r="83" spans="1:12" ht="14.25" x14ac:dyDescent="0.2">
      <c r="A83" s="98" t="s">
        <v>25</v>
      </c>
      <c r="B83" s="229">
        <f>'Аудит нач.и сравн. показателей'!$E$4</f>
        <v>0</v>
      </c>
      <c r="C83" s="229"/>
      <c r="D83" s="101"/>
      <c r="E83" s="39"/>
      <c r="F83" s="39"/>
      <c r="G83" s="39" t="s">
        <v>26</v>
      </c>
      <c r="H83" s="229">
        <f>'Аудит нач.и сравн. показателей'!$F$5</f>
        <v>0</v>
      </c>
      <c r="I83" s="229"/>
      <c r="J83" s="99"/>
      <c r="K83" s="39"/>
    </row>
    <row r="84" spans="1:12" ht="14.25" x14ac:dyDescent="0.2">
      <c r="A84" s="98"/>
      <c r="B84" s="39"/>
      <c r="C84" s="39"/>
      <c r="D84" s="39"/>
      <c r="E84" s="39"/>
      <c r="F84" s="39"/>
      <c r="G84" s="39"/>
      <c r="H84" s="39"/>
      <c r="I84" s="39"/>
      <c r="J84" s="99"/>
      <c r="K84" s="39"/>
    </row>
    <row r="85" spans="1:12" ht="14.25" x14ac:dyDescent="0.2">
      <c r="A85" s="98"/>
      <c r="B85" s="100"/>
      <c r="C85" s="100"/>
      <c r="D85" s="101"/>
      <c r="E85" s="39"/>
      <c r="F85" s="39"/>
      <c r="G85" s="39"/>
      <c r="H85" s="100"/>
      <c r="I85" s="100"/>
      <c r="J85" s="99"/>
      <c r="K85" s="39"/>
    </row>
    <row r="86" spans="1:12" ht="14.25" x14ac:dyDescent="0.2">
      <c r="A86" s="98"/>
      <c r="B86" s="39"/>
      <c r="C86" s="39"/>
      <c r="D86" s="39"/>
      <c r="E86" s="39"/>
      <c r="F86" s="39"/>
      <c r="G86" s="39"/>
      <c r="H86" s="39"/>
      <c r="I86" s="39"/>
      <c r="J86" s="99"/>
      <c r="K86" s="39"/>
    </row>
    <row r="87" spans="1:12" ht="14.25" x14ac:dyDescent="0.2">
      <c r="A87" s="98" t="s">
        <v>27</v>
      </c>
      <c r="B87" s="229">
        <f>'Аудит нач.и сравн. показателей'!$G$4</f>
        <v>0</v>
      </c>
      <c r="C87" s="229"/>
      <c r="D87" s="101"/>
      <c r="E87" s="39"/>
      <c r="F87" s="39"/>
      <c r="G87" s="39" t="s">
        <v>26</v>
      </c>
      <c r="H87" s="229">
        <f>'Аудит нач.и сравн. показателей'!$H$5</f>
        <v>0</v>
      </c>
      <c r="I87" s="229"/>
      <c r="J87" s="99"/>
      <c r="K87" s="39"/>
    </row>
    <row r="88" spans="1:12" ht="14.25" x14ac:dyDescent="0.2">
      <c r="A88" s="102"/>
      <c r="B88" s="100"/>
      <c r="C88" s="100"/>
      <c r="D88" s="100"/>
      <c r="E88" s="100"/>
      <c r="F88" s="100"/>
      <c r="G88" s="100"/>
      <c r="H88" s="100"/>
      <c r="I88" s="100"/>
      <c r="J88" s="103"/>
      <c r="K88" s="39"/>
    </row>
    <row r="89" spans="1:12" ht="14.2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</row>
  </sheetData>
  <mergeCells count="163">
    <mergeCell ref="C3:J3"/>
    <mergeCell ref="C4:J5"/>
    <mergeCell ref="B83:C83"/>
    <mergeCell ref="B87:C87"/>
    <mergeCell ref="H83:I83"/>
    <mergeCell ref="H87:I87"/>
    <mergeCell ref="A80:J81"/>
    <mergeCell ref="I15:J15"/>
    <mergeCell ref="I17:J17"/>
    <mergeCell ref="I24:J24"/>
    <mergeCell ref="I28:J28"/>
    <mergeCell ref="I36:J36"/>
    <mergeCell ref="A73:D73"/>
    <mergeCell ref="F73:G73"/>
    <mergeCell ref="H73:I73"/>
    <mergeCell ref="A75:D75"/>
    <mergeCell ref="F75:G75"/>
    <mergeCell ref="H75:I75"/>
    <mergeCell ref="A70:D70"/>
    <mergeCell ref="F70:G70"/>
    <mergeCell ref="H70:I70"/>
    <mergeCell ref="A71:D71"/>
    <mergeCell ref="A72:D72"/>
    <mergeCell ref="F72:G72"/>
    <mergeCell ref="H72:I72"/>
    <mergeCell ref="A68:D68"/>
    <mergeCell ref="F68:G68"/>
    <mergeCell ref="H68:I68"/>
    <mergeCell ref="A69:D69"/>
    <mergeCell ref="F69:G69"/>
    <mergeCell ref="H69:I69"/>
    <mergeCell ref="F71:G71"/>
    <mergeCell ref="H71:I71"/>
    <mergeCell ref="A66:D66"/>
    <mergeCell ref="F66:G66"/>
    <mergeCell ref="H66:I66"/>
    <mergeCell ref="A67:D67"/>
    <mergeCell ref="F67:G67"/>
    <mergeCell ref="H67:I67"/>
    <mergeCell ref="A64:D64"/>
    <mergeCell ref="F64:G64"/>
    <mergeCell ref="H64:I64"/>
    <mergeCell ref="A65:D65"/>
    <mergeCell ref="F65:G65"/>
    <mergeCell ref="H65:I65"/>
    <mergeCell ref="A62:D62"/>
    <mergeCell ref="F62:G62"/>
    <mergeCell ref="H62:I62"/>
    <mergeCell ref="A63:D63"/>
    <mergeCell ref="F63:G63"/>
    <mergeCell ref="H63:I63"/>
    <mergeCell ref="K59:K60"/>
    <mergeCell ref="A60:D60"/>
    <mergeCell ref="F60:G60"/>
    <mergeCell ref="H60:I60"/>
    <mergeCell ref="A61:D61"/>
    <mergeCell ref="F61:G61"/>
    <mergeCell ref="H61:I61"/>
    <mergeCell ref="A58:D58"/>
    <mergeCell ref="F58:G58"/>
    <mergeCell ref="H58:I58"/>
    <mergeCell ref="A59:D59"/>
    <mergeCell ref="F59:G59"/>
    <mergeCell ref="H59:I59"/>
    <mergeCell ref="A56:D56"/>
    <mergeCell ref="F56:G56"/>
    <mergeCell ref="H56:I56"/>
    <mergeCell ref="A57:D57"/>
    <mergeCell ref="F57:G57"/>
    <mergeCell ref="H57:I57"/>
    <mergeCell ref="A52:D52"/>
    <mergeCell ref="I52:J52"/>
    <mergeCell ref="A53:D53"/>
    <mergeCell ref="I53:J53"/>
    <mergeCell ref="A54:K54"/>
    <mergeCell ref="A55:J55"/>
    <mergeCell ref="A49:D49"/>
    <mergeCell ref="I49:J49"/>
    <mergeCell ref="A50:D50"/>
    <mergeCell ref="I50:J50"/>
    <mergeCell ref="A51:D51"/>
    <mergeCell ref="I51:J51"/>
    <mergeCell ref="A47:D47"/>
    <mergeCell ref="I47:J47"/>
    <mergeCell ref="A48:D48"/>
    <mergeCell ref="I48:J48"/>
    <mergeCell ref="A42:D42"/>
    <mergeCell ref="I42:J42"/>
    <mergeCell ref="A43:D43"/>
    <mergeCell ref="A44:D44"/>
    <mergeCell ref="A45:D45"/>
    <mergeCell ref="I45:J45"/>
    <mergeCell ref="I43:J43"/>
    <mergeCell ref="I44:J44"/>
    <mergeCell ref="A39:D39"/>
    <mergeCell ref="I39:J39"/>
    <mergeCell ref="A40:D40"/>
    <mergeCell ref="I40:J40"/>
    <mergeCell ref="A41:D41"/>
    <mergeCell ref="I41:J41"/>
    <mergeCell ref="A38:D38"/>
    <mergeCell ref="I38:J38"/>
    <mergeCell ref="A46:D46"/>
    <mergeCell ref="I46:J46"/>
    <mergeCell ref="A36:D36"/>
    <mergeCell ref="A37:D37"/>
    <mergeCell ref="I37:J37"/>
    <mergeCell ref="A30:D30"/>
    <mergeCell ref="I30:J30"/>
    <mergeCell ref="A32:D32"/>
    <mergeCell ref="I32:J32"/>
    <mergeCell ref="A33:D33"/>
    <mergeCell ref="I33:J33"/>
    <mergeCell ref="A29:D29"/>
    <mergeCell ref="I29:J29"/>
    <mergeCell ref="A24:D24"/>
    <mergeCell ref="A25:D25"/>
    <mergeCell ref="I25:J25"/>
    <mergeCell ref="A34:D34"/>
    <mergeCell ref="I34:J34"/>
    <mergeCell ref="A35:D35"/>
    <mergeCell ref="I35:J35"/>
    <mergeCell ref="A22:D22"/>
    <mergeCell ref="I22:J22"/>
    <mergeCell ref="A23:D23"/>
    <mergeCell ref="I23:J23"/>
    <mergeCell ref="A26:D26"/>
    <mergeCell ref="I26:J26"/>
    <mergeCell ref="A27:D27"/>
    <mergeCell ref="I27:J27"/>
    <mergeCell ref="A28:D28"/>
    <mergeCell ref="A4:B5"/>
    <mergeCell ref="A19:D19"/>
    <mergeCell ref="I19:J19"/>
    <mergeCell ref="A20:D20"/>
    <mergeCell ref="I20:J20"/>
    <mergeCell ref="A21:D21"/>
    <mergeCell ref="I21:J21"/>
    <mergeCell ref="A17:D17"/>
    <mergeCell ref="A18:D18"/>
    <mergeCell ref="I18:J18"/>
    <mergeCell ref="A74:D74"/>
    <mergeCell ref="F74:G74"/>
    <mergeCell ref="H74:I74"/>
    <mergeCell ref="A15:D15"/>
    <mergeCell ref="A16:D16"/>
    <mergeCell ref="I16:J16"/>
    <mergeCell ref="A1:B2"/>
    <mergeCell ref="C1:H2"/>
    <mergeCell ref="A3:B3"/>
    <mergeCell ref="A6:B6"/>
    <mergeCell ref="C6:J6"/>
    <mergeCell ref="A7:B7"/>
    <mergeCell ref="C7:J7"/>
    <mergeCell ref="A9:J9"/>
    <mergeCell ref="A12:D12"/>
    <mergeCell ref="I12:J12"/>
    <mergeCell ref="A13:D13"/>
    <mergeCell ref="I13:J13"/>
    <mergeCell ref="A14:D14"/>
    <mergeCell ref="I14:J14"/>
    <mergeCell ref="A11:D11"/>
    <mergeCell ref="I11:J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Аудит нач.и сравн. показателей</vt:lpstr>
      <vt:lpstr>Сверка нач. показателей</vt:lpstr>
      <vt:lpstr>'Аудит нач.и сравн. показателей'!Область_печати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Овчинникова</dc:creator>
  <cp:lastModifiedBy>Гарма Тубанов</cp:lastModifiedBy>
  <cp:lastPrinted>2013-07-03T07:57:05Z</cp:lastPrinted>
  <dcterms:created xsi:type="dcterms:W3CDTF">2013-07-03T04:55:13Z</dcterms:created>
  <dcterms:modified xsi:type="dcterms:W3CDTF">2022-06-14T02:04:08Z</dcterms:modified>
</cp:coreProperties>
</file>