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赵亚杰\Documents\"/>
    </mc:Choice>
  </mc:AlternateContent>
  <xr:revisionPtr revIDLastSave="0" documentId="13_ncr:1_{973DAF39-4429-4C32-8DCB-BF8E91C85706}" xr6:coauthVersionLast="47" xr6:coauthVersionMax="47" xr10:uidLastSave="{00000000-0000-0000-0000-000000000000}"/>
  <bookViews>
    <workbookView xWindow="-98" yWindow="-98" windowWidth="21795" windowHeight="11625" xr2:uid="{593D0667-257F-44C8-92FC-0791D5A15888}"/>
  </bookViews>
  <sheets>
    <sheet name="转置后前东方财富网-京东-综合损益表." sheetId="5" r:id="rId1"/>
    <sheet name="看板制作" sheetId="2" r:id="rId2"/>
    <sheet name="绘图数据" sheetId="3" r:id="rId3"/>
    <sheet name="前东方财富网-京东-综合损益表" sheetId="1" r:id="rId4"/>
  </sheets>
  <calcPr calcId="191029"/>
  <pivotCaches>
    <pivotCache cacheId="3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G3" i="3" l="1"/>
  <c r="G4" i="3"/>
  <c r="G5" i="3"/>
  <c r="G6" i="3"/>
  <c r="G7" i="3"/>
  <c r="G8" i="3"/>
  <c r="G9" i="3"/>
  <c r="G2" i="3"/>
  <c r="F3" i="3"/>
  <c r="F4" i="3"/>
  <c r="F5" i="3"/>
  <c r="F6" i="3"/>
  <c r="F7" i="3"/>
  <c r="F8" i="3"/>
  <c r="F9" i="3"/>
  <c r="E8" i="3"/>
  <c r="E3" i="3"/>
  <c r="E4" i="3"/>
  <c r="E5" i="3"/>
  <c r="E6" i="3"/>
  <c r="E7" i="3"/>
  <c r="E9" i="3"/>
  <c r="E2" i="3"/>
</calcChain>
</file>

<file path=xl/sharedStrings.xml><?xml version="1.0" encoding="utf-8"?>
<sst xmlns="http://schemas.openxmlformats.org/spreadsheetml/2006/main" count="148" uniqueCount="70">
  <si>
    <t>报表日期</t>
  </si>
  <si>
    <t>财报类型</t>
  </si>
  <si>
    <t>年结日</t>
  </si>
  <si>
    <t>币种</t>
  </si>
  <si>
    <t>毛利</t>
  </si>
  <si>
    <t>2024年报</t>
  </si>
  <si>
    <t>人民币</t>
  </si>
  <si>
    <t>2023年报</t>
  </si>
  <si>
    <t>2022年报</t>
  </si>
  <si>
    <t>营业收入</t>
  </si>
  <si>
    <t>主营成本</t>
  </si>
  <si>
    <t>营业成本</t>
  </si>
  <si>
    <t>研发费用</t>
  </si>
  <si>
    <t>营销费用</t>
  </si>
  <si>
    <t>一般及行政费用</t>
  </si>
  <si>
    <t>减值及拨备</t>
  </si>
  <si>
    <t>其他营业费用</t>
  </si>
  <si>
    <t>营业费用</t>
  </si>
  <si>
    <t>营业利润</t>
  </si>
  <si>
    <t>利息支出</t>
  </si>
  <si>
    <t>权益性投资损益</t>
  </si>
  <si>
    <t>其他收入(支出)</t>
  </si>
  <si>
    <t>持续经营税前利润</t>
  </si>
  <si>
    <t>所得税</t>
  </si>
  <si>
    <t>持续经营净利润</t>
  </si>
  <si>
    <t>净利润</t>
  </si>
  <si>
    <t>少数股东损益</t>
  </si>
  <si>
    <t>归属于普通股股东净利润</t>
  </si>
  <si>
    <t>归属于母公司股东净利润</t>
  </si>
  <si>
    <t>摊薄每股收益-普通股</t>
  </si>
  <si>
    <t>摊薄加权平均股数-普通股</t>
  </si>
  <si>
    <t>非控股权益占全面收益总额</t>
  </si>
  <si>
    <t>全面收益总额</t>
  </si>
  <si>
    <t>非运算项目</t>
  </si>
  <si>
    <t>2024三季报</t>
  </si>
  <si>
    <t>本公司拥有人占全面收益总额</t>
    <phoneticPr fontId="2" type="noConversion"/>
  </si>
  <si>
    <t>2024中报</t>
  </si>
  <si>
    <t>2024-季报</t>
  </si>
  <si>
    <t>人民帀</t>
  </si>
  <si>
    <t>基本每股收益-ADS</t>
    <phoneticPr fontId="2" type="noConversion"/>
  </si>
  <si>
    <t>摊薄每股收益-ADS</t>
    <phoneticPr fontId="2" type="noConversion"/>
  </si>
  <si>
    <t>基本每股收益-普通股</t>
    <phoneticPr fontId="2" type="noConversion"/>
  </si>
  <si>
    <t>基本加权平均股数-普通股</t>
    <phoneticPr fontId="2" type="noConversion"/>
  </si>
  <si>
    <t>2023三季报</t>
  </si>
  <si>
    <t>2023中报</t>
  </si>
  <si>
    <t>2023-季报</t>
  </si>
  <si>
    <t>年月</t>
    <phoneticPr fontId="4" type="noConversion"/>
  </si>
  <si>
    <t>同比</t>
    <phoneticPr fontId="4" type="noConversion"/>
  </si>
  <si>
    <t>环比</t>
    <phoneticPr fontId="4" type="noConversion"/>
  </si>
  <si>
    <t>主营收入</t>
    <phoneticPr fontId="2" type="noConversion"/>
  </si>
  <si>
    <t>去年同期主营收入</t>
    <phoneticPr fontId="4" type="noConversion"/>
  </si>
  <si>
    <t>2022一季报</t>
  </si>
  <si>
    <t>2022三季报</t>
  </si>
  <si>
    <t>2022中报</t>
  </si>
  <si>
    <t>上月季度收入</t>
    <phoneticPr fontId="4" type="noConversion"/>
  </si>
  <si>
    <t>今年主营收入_YTD</t>
    <phoneticPr fontId="4" type="noConversion"/>
  </si>
  <si>
    <t>人民币</t>
    <phoneticPr fontId="2" type="noConversion"/>
  </si>
  <si>
    <t>-3.81</t>
  </si>
  <si>
    <t>1.13万</t>
  </si>
  <si>
    <t>1.06万</t>
  </si>
  <si>
    <t>1.02万</t>
  </si>
  <si>
    <t>行标签</t>
  </si>
  <si>
    <t>总计</t>
  </si>
  <si>
    <t>第一季</t>
  </si>
  <si>
    <t>第二季</t>
  </si>
  <si>
    <t>第三季</t>
  </si>
  <si>
    <t>第四季</t>
  </si>
  <si>
    <t>求和项:主营收入</t>
  </si>
  <si>
    <t>年(报表日期)</t>
  </si>
  <si>
    <t>(多项)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</si>
</sst>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绘图数据!$A$2</c:f>
              <c:strCache>
                <c:ptCount val="1"/>
                <c:pt idx="0">
                  <c:v>2024/12/31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绘图数据!$B$2</c:f>
              <c:numCache>
                <c:formatCode>General</c:formatCode>
                <c:ptCount val="1"/>
                <c:pt idx="0">
                  <c:v>11600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5F-4FF2-84D1-CD411A0F9DA3}"/>
            </c:ext>
          </c:extLst>
        </c:ser>
        <c:ser>
          <c:idx val="1"/>
          <c:order val="1"/>
          <c:tx>
            <c:strRef>
              <c:f>绘图数据!$A$3</c:f>
              <c:strCache>
                <c:ptCount val="1"/>
                <c:pt idx="0">
                  <c:v>2024/9/30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绘图数据!$B$3</c:f>
              <c:numCache>
                <c:formatCode>General</c:formatCode>
                <c:ptCount val="1"/>
                <c:pt idx="0">
                  <c:v>8118.33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5F-4FF2-84D1-CD411A0F9DA3}"/>
            </c:ext>
          </c:extLst>
        </c:ser>
        <c:ser>
          <c:idx val="2"/>
          <c:order val="2"/>
          <c:tx>
            <c:strRef>
              <c:f>绘图数据!$A$4</c:f>
              <c:strCache>
                <c:ptCount val="1"/>
                <c:pt idx="0">
                  <c:v>2024/6/30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绘图数据!$B$4</c:f>
              <c:numCache>
                <c:formatCode>General</c:formatCode>
                <c:ptCount val="1"/>
                <c:pt idx="0">
                  <c:v>5514.46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5F-4FF2-84D1-CD411A0F9DA3}"/>
            </c:ext>
          </c:extLst>
        </c:ser>
        <c:ser>
          <c:idx val="3"/>
          <c:order val="3"/>
          <c:tx>
            <c:strRef>
              <c:f>绘图数据!$A$5</c:f>
              <c:strCache>
                <c:ptCount val="1"/>
                <c:pt idx="0">
                  <c:v>2024/3/31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绘图数据!$B$5</c:f>
              <c:numCache>
                <c:formatCode>General</c:formatCode>
                <c:ptCount val="1"/>
                <c:pt idx="0">
                  <c:v>2600.4899999999998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5F-4FF2-84D1-CD411A0F9DA3}"/>
            </c:ext>
          </c:extLst>
        </c:ser>
        <c:ser>
          <c:idx val="4"/>
          <c:order val="4"/>
          <c:tx>
            <c:strRef>
              <c:f>绘图数据!$A$6</c:f>
              <c:strCache>
                <c:ptCount val="1"/>
                <c:pt idx="0">
                  <c:v>2023/12/31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绘图数据!$B$6</c:f>
              <c:numCache>
                <c:formatCode>General</c:formatCode>
                <c:ptCount val="1"/>
                <c:pt idx="0">
                  <c:v>10800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5F-4FF2-84D1-CD411A0F9DA3}"/>
            </c:ext>
          </c:extLst>
        </c:ser>
        <c:ser>
          <c:idx val="5"/>
          <c:order val="5"/>
          <c:tx>
            <c:strRef>
              <c:f>绘图数据!$A$7</c:f>
              <c:strCache>
                <c:ptCount val="1"/>
                <c:pt idx="0">
                  <c:v>2023/9/30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绘图数据!$B$7</c:f>
              <c:numCache>
                <c:formatCode>General</c:formatCode>
                <c:ptCount val="1"/>
                <c:pt idx="0">
                  <c:v>7785.85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5F-4FF2-84D1-CD411A0F9DA3}"/>
            </c:ext>
          </c:extLst>
        </c:ser>
        <c:ser>
          <c:idx val="6"/>
          <c:order val="6"/>
          <c:tx>
            <c:strRef>
              <c:f>绘图数据!$A$8</c:f>
              <c:strCache>
                <c:ptCount val="1"/>
                <c:pt idx="0">
                  <c:v>2023/6/30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绘图数据!$B$8</c:f>
              <c:numCache>
                <c:formatCode>General</c:formatCode>
                <c:ptCount val="1"/>
                <c:pt idx="0">
                  <c:v>5308.87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5F-4FF2-84D1-CD411A0F9DA3}"/>
            </c:ext>
          </c:extLst>
        </c:ser>
        <c:ser>
          <c:idx val="7"/>
          <c:order val="7"/>
          <c:tx>
            <c:strRef>
              <c:f>绘图数据!$A$9</c:f>
              <c:strCache>
                <c:ptCount val="1"/>
                <c:pt idx="0">
                  <c:v>2023/3/31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绘图数据!$B$9</c:f>
              <c:numCache>
                <c:formatCode>General</c:formatCode>
                <c:ptCount val="1"/>
                <c:pt idx="0">
                  <c:v>2429.56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5F-4FF2-84D1-CD411A0F9D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46433296"/>
        <c:axId val="1646434736"/>
      </c:barChart>
      <c:catAx>
        <c:axId val="16464332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46434736"/>
        <c:crosses val="autoZero"/>
        <c:auto val="1"/>
        <c:lblAlgn val="ctr"/>
        <c:lblOffset val="100"/>
        <c:noMultiLvlLbl val="0"/>
      </c:catAx>
      <c:valAx>
        <c:axId val="1646434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643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266929133858267"/>
          <c:y val="0.11118353249964108"/>
          <c:w val="0.80189807524059498"/>
          <c:h val="0.77318632165926016"/>
        </c:manualLayout>
      </c:layout>
      <c:scatterChart>
        <c:scatterStyle val="lineMarker"/>
        <c:varyColors val="0"/>
        <c:ser>
          <c:idx val="0"/>
          <c:order val="0"/>
          <c:tx>
            <c:strRef>
              <c:f>绘图数据!$F$1</c:f>
              <c:strCache>
                <c:ptCount val="1"/>
                <c:pt idx="0">
                  <c:v>同比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绘图数据!$A$2:$A$9</c:f>
              <c:numCache>
                <c:formatCode>m/d/yyyy</c:formatCode>
                <c:ptCount val="8"/>
                <c:pt idx="0">
                  <c:v>45657</c:v>
                </c:pt>
                <c:pt idx="1">
                  <c:v>45565</c:v>
                </c:pt>
                <c:pt idx="2">
                  <c:v>45473</c:v>
                </c:pt>
                <c:pt idx="3">
                  <c:v>45382</c:v>
                </c:pt>
                <c:pt idx="4">
                  <c:v>45291</c:v>
                </c:pt>
                <c:pt idx="5">
                  <c:v>45199</c:v>
                </c:pt>
                <c:pt idx="6">
                  <c:v>45107</c:v>
                </c:pt>
                <c:pt idx="7">
                  <c:v>45016</c:v>
                </c:pt>
              </c:numCache>
            </c:numRef>
          </c:xVal>
          <c:yVal>
            <c:numRef>
              <c:f>绘图数据!$F$2:$F$9</c:f>
              <c:numCache>
                <c:formatCode>General</c:formatCode>
                <c:ptCount val="8"/>
                <c:pt idx="0">
                  <c:v>7.407407407407407E-2</c:v>
                </c:pt>
                <c:pt idx="1">
                  <c:v>4.2703108844891639E-2</c:v>
                </c:pt>
                <c:pt idx="2">
                  <c:v>3.872575519837558E-2</c:v>
                </c:pt>
                <c:pt idx="3">
                  <c:v>7.035430283672757E-2</c:v>
                </c:pt>
                <c:pt idx="4">
                  <c:v>2.8571428571428571E-2</c:v>
                </c:pt>
                <c:pt idx="5">
                  <c:v>3.7021004541882646E-2</c:v>
                </c:pt>
                <c:pt idx="6">
                  <c:v>4.6588008003863875E-2</c:v>
                </c:pt>
                <c:pt idx="7">
                  <c:v>1.3773966743860867E-2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6B-4460-BD01-CD8D56368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3423600"/>
        <c:axId val="1983424560"/>
      </c:scatterChart>
      <c:valAx>
        <c:axId val="19834236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15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3424560"/>
        <c:crosses val="autoZero"/>
        <c:crossBetween val="midCat"/>
        <c:majorUnit val="125"/>
      </c:valAx>
      <c:valAx>
        <c:axId val="1983424560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342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5D-4C2F-A043-E310EC6F3E6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5D-4C2F-A043-E310EC6F3E6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D5D-4C2F-A043-E310EC6F3E6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D5D-4C2F-A043-E310EC6F3E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绘图数据!$A$11:$A$14</c:f>
              <c:strCache>
                <c:ptCount val="4"/>
                <c:pt idx="0">
                  <c:v>第一季</c:v>
                </c:pt>
                <c:pt idx="1">
                  <c:v>第二季</c:v>
                </c:pt>
                <c:pt idx="2">
                  <c:v>第三季</c:v>
                </c:pt>
                <c:pt idx="3">
                  <c:v>第四季</c:v>
                </c:pt>
              </c:strCache>
            </c:strRef>
          </c:cat>
          <c:val>
            <c:numRef>
              <c:f>绘图数据!$B$11:$B$14</c:f>
              <c:numCache>
                <c:formatCode>General</c:formatCode>
                <c:ptCount val="4"/>
                <c:pt idx="0">
                  <c:v>5030.0499999999993</c:v>
                </c:pt>
                <c:pt idx="1">
                  <c:v>10823.33</c:v>
                </c:pt>
                <c:pt idx="2">
                  <c:v>15904.18</c:v>
                </c:pt>
                <c:pt idx="3">
                  <c:v>22400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D5D-4C2F-A043-E310EC6F3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绘图数据!$B$1</c:f>
              <c:strCache>
                <c:ptCount val="1"/>
                <c:pt idx="0">
                  <c:v>主营收入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绘图数据!$A$2:$A$9</c:f>
              <c:numCache>
                <c:formatCode>m/d/yyyy</c:formatCode>
                <c:ptCount val="8"/>
                <c:pt idx="0">
                  <c:v>45657</c:v>
                </c:pt>
                <c:pt idx="1">
                  <c:v>45565</c:v>
                </c:pt>
                <c:pt idx="2">
                  <c:v>45473</c:v>
                </c:pt>
                <c:pt idx="3">
                  <c:v>45382</c:v>
                </c:pt>
                <c:pt idx="4">
                  <c:v>45291</c:v>
                </c:pt>
                <c:pt idx="5">
                  <c:v>45199</c:v>
                </c:pt>
                <c:pt idx="6">
                  <c:v>45107</c:v>
                </c:pt>
                <c:pt idx="7">
                  <c:v>45016</c:v>
                </c:pt>
              </c:numCache>
            </c:numRef>
          </c:cat>
          <c:val>
            <c:numRef>
              <c:f>绘图数据!$B$2:$B$9</c:f>
              <c:numCache>
                <c:formatCode>General</c:formatCode>
                <c:ptCount val="8"/>
                <c:pt idx="0">
                  <c:v>11600</c:v>
                </c:pt>
                <c:pt idx="1">
                  <c:v>8118.33</c:v>
                </c:pt>
                <c:pt idx="2">
                  <c:v>5514.46</c:v>
                </c:pt>
                <c:pt idx="3">
                  <c:v>2600.4899999999998</c:v>
                </c:pt>
                <c:pt idx="4">
                  <c:v>10800</c:v>
                </c:pt>
                <c:pt idx="5">
                  <c:v>7785.85</c:v>
                </c:pt>
                <c:pt idx="6">
                  <c:v>5308.87</c:v>
                </c:pt>
                <c:pt idx="7">
                  <c:v>2429.56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6A-4114-A115-496049BF61AE}"/>
            </c:ext>
          </c:extLst>
        </c:ser>
        <c:ser>
          <c:idx val="1"/>
          <c:order val="1"/>
          <c:tx>
            <c:strRef>
              <c:f>绘图数据!$C$1</c:f>
              <c:strCache>
                <c:ptCount val="1"/>
                <c:pt idx="0">
                  <c:v>去年同期主营收入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绘图数据!$A$2:$A$9</c:f>
              <c:numCache>
                <c:formatCode>m/d/yyyy</c:formatCode>
                <c:ptCount val="8"/>
                <c:pt idx="0">
                  <c:v>45657</c:v>
                </c:pt>
                <c:pt idx="1">
                  <c:v>45565</c:v>
                </c:pt>
                <c:pt idx="2">
                  <c:v>45473</c:v>
                </c:pt>
                <c:pt idx="3">
                  <c:v>45382</c:v>
                </c:pt>
                <c:pt idx="4">
                  <c:v>45291</c:v>
                </c:pt>
                <c:pt idx="5">
                  <c:v>45199</c:v>
                </c:pt>
                <c:pt idx="6">
                  <c:v>45107</c:v>
                </c:pt>
                <c:pt idx="7">
                  <c:v>45016</c:v>
                </c:pt>
              </c:numCache>
            </c:numRef>
          </c:cat>
          <c:val>
            <c:numRef>
              <c:f>绘图数据!$C$2:$C$9</c:f>
              <c:numCache>
                <c:formatCode>General</c:formatCode>
                <c:ptCount val="8"/>
                <c:pt idx="0">
                  <c:v>10800</c:v>
                </c:pt>
                <c:pt idx="1">
                  <c:v>7785.85</c:v>
                </c:pt>
                <c:pt idx="2">
                  <c:v>5308.87</c:v>
                </c:pt>
                <c:pt idx="3">
                  <c:v>2429.56</c:v>
                </c:pt>
                <c:pt idx="4">
                  <c:v>10500</c:v>
                </c:pt>
                <c:pt idx="5">
                  <c:v>7507.9</c:v>
                </c:pt>
                <c:pt idx="6">
                  <c:v>5072.55</c:v>
                </c:pt>
                <c:pt idx="7">
                  <c:v>2396.5500000000002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6A-4114-A115-496049BF6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4083600"/>
        <c:axId val="1984085040"/>
      </c:lineChart>
      <c:dateAx>
        <c:axId val="19840836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5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4085040"/>
        <c:crosses val="autoZero"/>
        <c:auto val="1"/>
        <c:lblOffset val="100"/>
        <c:baseTimeUnit val="months"/>
      </c:dateAx>
      <c:valAx>
        <c:axId val="1984085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408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76200</xdr:colOff>
      <xdr:row>3</xdr:row>
      <xdr:rowOff>128586</xdr:rowOff>
    </xdr:from>
    <xdr:to>
      <xdr:col>18</xdr:col>
      <xdr:colOff>347662</xdr:colOff>
      <xdr:row>16</xdr:row>
      <xdr:rowOff>133349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1DB686C-7328-867E-2972-69F7C4AFB43F}"/>
            </a:ext>
          </a:extLst>
        </xdr:cNvPr>
        <xdr:cNvSpPr/>
      </xdr:nvSpPr>
      <xdr:spPr>
        <a:xfrm>
          <a:off x="9144000" y="657224"/>
          <a:ext cx="2862262" cy="2295525"/>
        </a:xfrm>
        <a:prstGeom prst="rect">
          <a:avLst/>
        </a:prstGeom>
        <a:gradFill>
          <a:gsLst>
            <a:gs pos="0">
              <a:schemeClr val="accent4"/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366713</xdr:colOff>
      <xdr:row>3</xdr:row>
      <xdr:rowOff>123824</xdr:rowOff>
    </xdr:from>
    <xdr:to>
      <xdr:col>22</xdr:col>
      <xdr:colOff>638175</xdr:colOff>
      <xdr:row>16</xdr:row>
      <xdr:rowOff>128587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5E0344D6-A8B0-42FF-AFC4-E2135D2CBBD5}"/>
            </a:ext>
          </a:extLst>
        </xdr:cNvPr>
        <xdr:cNvSpPr/>
      </xdr:nvSpPr>
      <xdr:spPr>
        <a:xfrm>
          <a:off x="12025313" y="652462"/>
          <a:ext cx="2862262" cy="2295525"/>
        </a:xfrm>
        <a:prstGeom prst="rect">
          <a:avLst/>
        </a:prstGeom>
        <a:gradFill>
          <a:gsLst>
            <a:gs pos="0">
              <a:schemeClr val="accent4"/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57150</xdr:colOff>
      <xdr:row>16</xdr:row>
      <xdr:rowOff>119062</xdr:rowOff>
    </xdr:from>
    <xdr:to>
      <xdr:col>18</xdr:col>
      <xdr:colOff>328612</xdr:colOff>
      <xdr:row>29</xdr:row>
      <xdr:rowOff>123824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9302F839-B4F6-41CC-94F6-0BA4DBB193C8}"/>
            </a:ext>
          </a:extLst>
        </xdr:cNvPr>
        <xdr:cNvSpPr/>
      </xdr:nvSpPr>
      <xdr:spPr>
        <a:xfrm>
          <a:off x="9124950" y="2938462"/>
          <a:ext cx="2862262" cy="2295525"/>
        </a:xfrm>
        <a:prstGeom prst="rect">
          <a:avLst/>
        </a:prstGeom>
        <a:gradFill>
          <a:gsLst>
            <a:gs pos="0">
              <a:schemeClr val="accent4"/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371474</xdr:colOff>
      <xdr:row>16</xdr:row>
      <xdr:rowOff>147639</xdr:rowOff>
    </xdr:from>
    <xdr:to>
      <xdr:col>22</xdr:col>
      <xdr:colOff>642936</xdr:colOff>
      <xdr:row>29</xdr:row>
      <xdr:rowOff>152401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922F5094-B244-42FE-9563-88D98F552223}"/>
            </a:ext>
          </a:extLst>
        </xdr:cNvPr>
        <xdr:cNvSpPr/>
      </xdr:nvSpPr>
      <xdr:spPr>
        <a:xfrm>
          <a:off x="12030074" y="2967039"/>
          <a:ext cx="2862262" cy="2295525"/>
        </a:xfrm>
        <a:prstGeom prst="rect">
          <a:avLst/>
        </a:prstGeom>
        <a:gradFill>
          <a:gsLst>
            <a:gs pos="0">
              <a:schemeClr val="accent4"/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19049</xdr:colOff>
      <xdr:row>0</xdr:row>
      <xdr:rowOff>38100</xdr:rowOff>
    </xdr:from>
    <xdr:to>
      <xdr:col>22</xdr:col>
      <xdr:colOff>176212</xdr:colOff>
      <xdr:row>3</xdr:row>
      <xdr:rowOff>66675</xdr:rowOff>
    </xdr:to>
    <xdr:sp macro="" textlink="">
      <xdr:nvSpPr>
        <xdr:cNvPr id="6" name="八边形 5">
          <a:extLst>
            <a:ext uri="{FF2B5EF4-FFF2-40B4-BE49-F238E27FC236}">
              <a16:creationId xmlns:a16="http://schemas.microsoft.com/office/drawing/2014/main" id="{0C867B5F-D111-8BD2-735E-C3E81DC084A8}"/>
            </a:ext>
          </a:extLst>
        </xdr:cNvPr>
        <xdr:cNvSpPr/>
      </xdr:nvSpPr>
      <xdr:spPr>
        <a:xfrm>
          <a:off x="9734549" y="38100"/>
          <a:ext cx="4691063" cy="557213"/>
        </a:xfrm>
        <a:prstGeom prst="octagon">
          <a:avLst/>
        </a:prstGeom>
        <a:gradFill>
          <a:gsLst>
            <a:gs pos="0">
              <a:schemeClr val="accent4"/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561975</xdr:colOff>
      <xdr:row>0</xdr:row>
      <xdr:rowOff>128588</xdr:rowOff>
    </xdr:from>
    <xdr:to>
      <xdr:col>21</xdr:col>
      <xdr:colOff>581025</xdr:colOff>
      <xdr:row>2</xdr:row>
      <xdr:rowOff>123825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9AC8E96F-E564-4612-AEE5-F102E9CBCE37}"/>
            </a:ext>
          </a:extLst>
        </xdr:cNvPr>
        <xdr:cNvSpPr txBox="1"/>
      </xdr:nvSpPr>
      <xdr:spPr>
        <a:xfrm>
          <a:off x="10277475" y="128588"/>
          <a:ext cx="3905250" cy="347662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800" b="1">
              <a:solidFill>
                <a:schemeClr val="bg1"/>
              </a:solidFill>
            </a:rPr>
            <a:t>京东</a:t>
          </a:r>
          <a:r>
            <a:rPr lang="en-US" altLang="zh-CN" sz="1800" b="1">
              <a:solidFill>
                <a:schemeClr val="bg1"/>
              </a:solidFill>
            </a:rPr>
            <a:t>-2023</a:t>
          </a:r>
          <a:r>
            <a:rPr lang="zh-CN" altLang="en-US" sz="1800" b="1">
              <a:solidFill>
                <a:schemeClr val="bg1"/>
              </a:solidFill>
            </a:rPr>
            <a:t>年</a:t>
          </a:r>
          <a:r>
            <a:rPr lang="en-US" altLang="zh-CN" sz="1800" b="1">
              <a:solidFill>
                <a:schemeClr val="bg1"/>
              </a:solidFill>
            </a:rPr>
            <a:t>&amp;2024</a:t>
          </a:r>
          <a:r>
            <a:rPr lang="zh-CN" altLang="en-US" sz="1800" b="1">
              <a:solidFill>
                <a:schemeClr val="bg1"/>
              </a:solidFill>
            </a:rPr>
            <a:t>年综合损益情况</a:t>
          </a:r>
        </a:p>
      </xdr:txBody>
    </xdr:sp>
    <xdr:clientData/>
  </xdr:twoCellAnchor>
  <xdr:twoCellAnchor>
    <xdr:from>
      <xdr:col>14</xdr:col>
      <xdr:colOff>47625</xdr:colOff>
      <xdr:row>3</xdr:row>
      <xdr:rowOff>119062</xdr:rowOff>
    </xdr:from>
    <xdr:to>
      <xdr:col>15</xdr:col>
      <xdr:colOff>633414</xdr:colOff>
      <xdr:row>6</xdr:row>
      <xdr:rowOff>47626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56D59612-CDEE-38F5-429B-62775F3C6943}"/>
            </a:ext>
          </a:extLst>
        </xdr:cNvPr>
        <xdr:cNvSpPr txBox="1"/>
      </xdr:nvSpPr>
      <xdr:spPr>
        <a:xfrm>
          <a:off x="9115425" y="647700"/>
          <a:ext cx="1233489" cy="457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chemeClr val="accent5"/>
              </a:solidFill>
              <a:latin typeface="+mn-lt"/>
              <a:ea typeface="+mn-ea"/>
              <a:cs typeface="+mn-cs"/>
            </a:rPr>
            <a:t>损益</a:t>
          </a:r>
          <a:r>
            <a:rPr lang="zh-CN" altLang="en-US" sz="1200" b="1">
              <a:solidFill>
                <a:schemeClr val="accent5"/>
              </a:solidFill>
            </a:rPr>
            <a:t>变化率</a:t>
          </a:r>
          <a:endParaRPr lang="zh-CN" altLang="en-US" sz="1600" b="1">
            <a:solidFill>
              <a:schemeClr val="accent5"/>
            </a:solidFill>
          </a:endParaRPr>
        </a:p>
      </xdr:txBody>
    </xdr:sp>
    <xdr:clientData/>
  </xdr:twoCellAnchor>
  <xdr:twoCellAnchor>
    <xdr:from>
      <xdr:col>14</xdr:col>
      <xdr:colOff>152400</xdr:colOff>
      <xdr:row>5</xdr:row>
      <xdr:rowOff>85724</xdr:rowOff>
    </xdr:from>
    <xdr:to>
      <xdr:col>18</xdr:col>
      <xdr:colOff>338138</xdr:colOff>
      <xdr:row>17</xdr:row>
      <xdr:rowOff>4762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7A6DCB2C-50CF-461D-BD55-C195DA5ED3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309563</xdr:colOff>
      <xdr:row>4</xdr:row>
      <xdr:rowOff>28575</xdr:rowOff>
    </xdr:from>
    <xdr:to>
      <xdr:col>18</xdr:col>
      <xdr:colOff>581025</xdr:colOff>
      <xdr:row>6</xdr:row>
      <xdr:rowOff>90488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9D9D77B6-1982-61B6-FD96-640697870C59}"/>
            </a:ext>
          </a:extLst>
        </xdr:cNvPr>
        <xdr:cNvSpPr txBox="1"/>
      </xdr:nvSpPr>
      <xdr:spPr>
        <a:xfrm>
          <a:off x="10025063" y="733425"/>
          <a:ext cx="2214562" cy="414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solidFill>
                <a:srgbClr val="7030A0"/>
              </a:solidFill>
              <a:latin typeface="+mn-lt"/>
              <a:ea typeface="+mn-ea"/>
              <a:cs typeface="+mn-cs"/>
            </a:rPr>
            <a:t>11600</a:t>
          </a:r>
          <a:r>
            <a:rPr lang="zh-CN" altLang="en-US" sz="1600" b="1">
              <a:solidFill>
                <a:srgbClr val="7030A0"/>
              </a:solidFill>
            </a:rPr>
            <a:t>亿＋（</a:t>
          </a:r>
          <a:r>
            <a:rPr lang="en-US" altLang="zh-CN" sz="1400" b="1" i="0" u="none" strike="noStrike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7.4074%</a:t>
          </a:r>
          <a:r>
            <a:rPr lang="zh-CN" altLang="en-US" sz="2000" b="1">
              <a:solidFill>
                <a:srgbClr val="7030A0"/>
              </a:solidFill>
            </a:rPr>
            <a:t> </a:t>
          </a:r>
          <a:r>
            <a:rPr lang="zh-CN" altLang="en-US" sz="1600" b="1">
              <a:solidFill>
                <a:srgbClr val="7030A0"/>
              </a:solidFill>
            </a:rPr>
            <a:t>）</a:t>
          </a:r>
        </a:p>
      </xdr:txBody>
    </xdr:sp>
    <xdr:clientData/>
  </xdr:twoCellAnchor>
  <xdr:twoCellAnchor>
    <xdr:from>
      <xdr:col>18</xdr:col>
      <xdr:colOff>359569</xdr:colOff>
      <xdr:row>3</xdr:row>
      <xdr:rowOff>109536</xdr:rowOff>
    </xdr:from>
    <xdr:to>
      <xdr:col>20</xdr:col>
      <xdr:colOff>252413</xdr:colOff>
      <xdr:row>5</xdr:row>
      <xdr:rowOff>166687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31618DF1-4A6C-8751-1B4F-F22FE5D822CB}"/>
            </a:ext>
          </a:extLst>
        </xdr:cNvPr>
        <xdr:cNvSpPr txBox="1"/>
      </xdr:nvSpPr>
      <xdr:spPr>
        <a:xfrm>
          <a:off x="12018169" y="638174"/>
          <a:ext cx="1188244" cy="409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chemeClr val="accent5"/>
              </a:solidFill>
            </a:rPr>
            <a:t>主营收入同比</a:t>
          </a:r>
        </a:p>
      </xdr:txBody>
    </xdr:sp>
    <xdr:clientData/>
  </xdr:twoCellAnchor>
  <xdr:twoCellAnchor>
    <xdr:from>
      <xdr:col>18</xdr:col>
      <xdr:colOff>276226</xdr:colOff>
      <xdr:row>5</xdr:row>
      <xdr:rowOff>80961</xdr:rowOff>
    </xdr:from>
    <xdr:to>
      <xdr:col>22</xdr:col>
      <xdr:colOff>642937</xdr:colOff>
      <xdr:row>16</xdr:row>
      <xdr:rowOff>85725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92F2BD6E-A315-4928-80D5-1A70BBF9CE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95249</xdr:colOff>
      <xdr:row>19</xdr:row>
      <xdr:rowOff>42862</xdr:rowOff>
    </xdr:from>
    <xdr:to>
      <xdr:col>19</xdr:col>
      <xdr:colOff>128588</xdr:colOff>
      <xdr:row>30</xdr:row>
      <xdr:rowOff>71438</xdr:rowOff>
    </xdr:to>
    <xdr:graphicFrame macro="">
      <xdr:nvGraphicFramePr>
        <xdr:cNvPr id="16" name="图表 15">
          <a:extLst>
            <a:ext uri="{FF2B5EF4-FFF2-40B4-BE49-F238E27FC236}">
              <a16:creationId xmlns:a16="http://schemas.microsoft.com/office/drawing/2014/main" id="{2125917E-C646-4176-8486-5F93E0F44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4762</xdr:colOff>
      <xdr:row>17</xdr:row>
      <xdr:rowOff>76199</xdr:rowOff>
    </xdr:from>
    <xdr:to>
      <xdr:col>18</xdr:col>
      <xdr:colOff>357188</xdr:colOff>
      <xdr:row>18</xdr:row>
      <xdr:rowOff>171450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1D2D32C6-E21A-A388-BB0F-645969E8EEE7}"/>
            </a:ext>
          </a:extLst>
        </xdr:cNvPr>
        <xdr:cNvSpPr txBox="1"/>
      </xdr:nvSpPr>
      <xdr:spPr>
        <a:xfrm>
          <a:off x="9072562" y="3071812"/>
          <a:ext cx="2943226" cy="271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chemeClr val="accent5"/>
              </a:solidFill>
            </a:rPr>
            <a:t>季度主营成本占比分析（亿元，百分比）</a:t>
          </a:r>
        </a:p>
      </xdr:txBody>
    </xdr:sp>
    <xdr:clientData/>
  </xdr:twoCellAnchor>
  <xdr:twoCellAnchor>
    <xdr:from>
      <xdr:col>18</xdr:col>
      <xdr:colOff>428625</xdr:colOff>
      <xdr:row>18</xdr:row>
      <xdr:rowOff>123825</xdr:rowOff>
    </xdr:from>
    <xdr:to>
      <xdr:col>22</xdr:col>
      <xdr:colOff>576263</xdr:colOff>
      <xdr:row>30</xdr:row>
      <xdr:rowOff>80964</xdr:rowOff>
    </xdr:to>
    <xdr:graphicFrame macro="">
      <xdr:nvGraphicFramePr>
        <xdr:cNvPr id="18" name="图表 17">
          <a:extLst>
            <a:ext uri="{FF2B5EF4-FFF2-40B4-BE49-F238E27FC236}">
              <a16:creationId xmlns:a16="http://schemas.microsoft.com/office/drawing/2014/main" id="{C368D2B6-DB73-44F7-8DD5-61321D14C7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466725</xdr:colOff>
      <xdr:row>17</xdr:row>
      <xdr:rowOff>38099</xdr:rowOff>
    </xdr:from>
    <xdr:to>
      <xdr:col>21</xdr:col>
      <xdr:colOff>366713</xdr:colOff>
      <xdr:row>18</xdr:row>
      <xdr:rowOff>123825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544F1C1F-03B8-ACEE-1597-C177C1D6385B}"/>
            </a:ext>
          </a:extLst>
        </xdr:cNvPr>
        <xdr:cNvSpPr txBox="1"/>
      </xdr:nvSpPr>
      <xdr:spPr>
        <a:xfrm>
          <a:off x="12125325" y="3033712"/>
          <a:ext cx="1843088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chemeClr val="accent5"/>
              </a:solidFill>
            </a:rPr>
            <a:t>两年同期主营收入对比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赵亚杰" refreshedDate="45743.721308333334" createdVersion="8" refreshedVersion="8" minRefreshableVersion="3" recordCount="13" xr:uid="{A4B562C9-7474-47EA-9BA0-A8C53508A83A}">
  <cacheSource type="worksheet">
    <worksheetSource ref="A1:AJ1048576" sheet="转置后前东方财富网-京东-综合损益表."/>
  </cacheSource>
  <cacheFields count="39">
    <cacheField name="报表日期" numFmtId="0">
      <sharedItems containsNonDate="0" containsDate="1" containsString="0" containsBlank="1" minDate="2022-03-31T00:00:00" maxDate="2025-01-01T00:00:00" count="13">
        <d v="2024-12-31T00:00:00"/>
        <d v="2024-09-30T00:00:00"/>
        <d v="2024-06-30T00:00:00"/>
        <d v="2024-03-31T00:00:00"/>
        <d v="2023-12-31T00:00:00"/>
        <d v="2023-09-30T00:00:00"/>
        <d v="2023-06-30T00:00:00"/>
        <d v="2023-03-31T00:00:00"/>
        <d v="2022-12-31T00:00:00"/>
        <d v="2022-09-30T00:00:00"/>
        <d v="2022-06-30T00:00:00"/>
        <d v="2022-03-31T00:00:00"/>
        <m/>
      </sharedItems>
      <fieldGroup par="38"/>
    </cacheField>
    <cacheField name="财报类型" numFmtId="0">
      <sharedItems containsBlank="1"/>
    </cacheField>
    <cacheField name="年结日" numFmtId="0">
      <sharedItems containsNonDate="0" containsDate="1" containsString="0" containsBlank="1" minDate="2025-12-31T00:00:00" maxDate="2026-01-01T00:00:00"/>
    </cacheField>
    <cacheField name="币种" numFmtId="0">
      <sharedItems containsBlank="1"/>
    </cacheField>
    <cacheField name="主营收入" numFmtId="0">
      <sharedItems containsString="0" containsBlank="1" containsNumber="1" minValue="2396.5500000000002" maxValue="11600"/>
    </cacheField>
    <cacheField name="营业收入" numFmtId="0">
      <sharedItems containsString="0" containsBlank="1" containsNumber="1" minValue="2396.5500000000002" maxValue="11600"/>
    </cacheField>
    <cacheField name="主营成本" numFmtId="0">
      <sharedItems containsString="0" containsBlank="1" containsNumber="1" minValue="2062.09" maxValue="9749.51"/>
    </cacheField>
    <cacheField name="营业成本" numFmtId="0">
      <sharedItems containsString="0" containsBlank="1" containsNumber="1" minValue="2062.09" maxValue="9749.51"/>
    </cacheField>
    <cacheField name="毛利" numFmtId="0">
      <sharedItems containsString="0" containsBlank="1" containsNumber="1" minValue="334.46" maxValue="1838.68"/>
    </cacheField>
    <cacheField name="研发费用" numFmtId="0">
      <sharedItems containsString="0" containsBlank="1" containsNumber="1" minValue="40.340000000000003" maxValue="170.31"/>
    </cacheField>
    <cacheField name="营销费用" numFmtId="0">
      <sharedItems containsString="0" containsBlank="1" containsNumber="1" minValue="80.05" maxValue="479.53"/>
    </cacheField>
    <cacheField name="一般及行政费用" numFmtId="0">
      <sharedItems containsString="0" containsBlank="1" containsNumber="1" minValue="19.760000000000002" maxValue="110.53"/>
    </cacheField>
    <cacheField name="减值及拨备" numFmtId="0">
      <sharedItems containsString="0" containsBlank="1" containsNumber="1" minValue="0" maxValue="51.68"/>
    </cacheField>
    <cacheField name="其他营业费用" numFmtId="0">
      <sharedItems containsString="0" containsBlank="1" containsNumber="1" minValue="148.99" maxValue="688.99"/>
    </cacheField>
    <cacheField name="营业费用" numFmtId="0">
      <sharedItems containsString="0" containsBlank="1" containsNumber="1" minValue="295.91000000000003" maxValue="1451.32"/>
    </cacheField>
    <cacheField name="营业利润" numFmtId="0">
      <sharedItems containsString="0" containsBlank="1" containsNumber="1" minValue="24.09" maxValue="387.36"/>
    </cacheField>
    <cacheField name="利息支出" numFmtId="0">
      <sharedItems containsString="0" containsBlank="1" containsNumber="1" minValue="-28.96" maxValue="-3.45"/>
    </cacheField>
    <cacheField name="权益性投资损益" numFmtId="0">
      <sharedItems containsString="0" containsBlank="1" containsNumber="1" minValue="-26.85" maxValue="23.27"/>
    </cacheField>
    <cacheField name="其他收入(支出)" numFmtId="0">
      <sharedItems containsString="0" containsBlank="1" containsNumber="1" minValue="-38.979999999999997" maxValue="133.71"/>
    </cacheField>
    <cacheField name="持续经营税前利润" numFmtId="0">
      <sharedItems containsString="0" containsBlank="1" containsNumber="1" minValue="-29.15" maxValue="515.38"/>
    </cacheField>
    <cacheField name="所得税" numFmtId="0">
      <sharedItems containsString="0" containsBlank="1" containsNumber="1" minValue="6.03" maxValue="83.93"/>
    </cacheField>
    <cacheField name="持续经营净利润" numFmtId="0">
      <sharedItems containsString="0" containsBlank="1" containsNumber="1" minValue="-35.18" maxValue="446.6"/>
    </cacheField>
    <cacheField name="净利润" numFmtId="0">
      <sharedItems containsString="0" containsBlank="1" containsNumber="1" minValue="-35.18" maxValue="446.6"/>
    </cacheField>
    <cacheField name="少数股东损益" numFmtId="0">
      <sharedItems containsString="0" containsBlank="1" containsNumber="1" minValue="-9.1" maxValue="33.01"/>
    </cacheField>
    <cacheField name="归属于普通股股东净利润" numFmtId="0">
      <sharedItems containsString="0" containsBlank="1" containsNumber="1" minValue="-29.91" maxValue="413.59"/>
    </cacheField>
    <cacheField name="归属于母公司股东净利润" numFmtId="0">
      <sharedItems containsString="0" containsBlank="1" containsNumber="1" minValue="-29.91" maxValue="413.59"/>
    </cacheField>
    <cacheField name="基本每股收益-普通股" numFmtId="0">
      <sharedItems containsString="0" containsBlank="1" containsNumber="1" minValue="-0.96" maxValue="235"/>
    </cacheField>
    <cacheField name="摊薄每股收益-普通股" numFmtId="0">
      <sharedItems containsString="0" containsBlank="1" containsNumber="1" minValue="-0.96" maxValue="13.43"/>
    </cacheField>
    <cacheField name="基本每股收益-ADS" numFmtId="0">
      <sharedItems containsString="0" containsBlank="1" containsNumber="1" minValue="-1.92" maxValue="27.67"/>
    </cacheField>
    <cacheField name="摊薄每股收益-ADS" numFmtId="0">
      <sharedItems containsString="0" containsBlank="1" containsNumber="1" minValue="-1.92" maxValue="26.86"/>
    </cacheField>
    <cacheField name="基本加权平均股数-普通股" numFmtId="0">
      <sharedItems containsString="0" containsBlank="1" containsNumber="1" minValue="0" maxValue="69.91"/>
    </cacheField>
    <cacheField name="摊薄加权平均股数-普通股" numFmtId="0">
      <sharedItems containsString="0" containsBlank="1" containsNumber="1" minValue="0" maxValue="31.82"/>
    </cacheField>
    <cacheField name="本公司拥有人占全面收益总额" numFmtId="0">
      <sharedItems containsString="0" containsBlank="1" containsNumber="1" minValue="0" maxValue="413.59"/>
    </cacheField>
    <cacheField name="非控股权益占全面收益总额" numFmtId="0">
      <sharedItems containsBlank="1" containsMixedTypes="1" containsNumber="1" minValue="-9.1" maxValue="33.01"/>
    </cacheField>
    <cacheField name="全面收益总额" numFmtId="0">
      <sharedItems containsString="0" containsBlank="1" containsNumber="1" minValue="0" maxValue="446.6"/>
    </cacheField>
    <cacheField name="非运算项目" numFmtId="0">
      <sharedItems containsBlank="1" containsMixedTypes="1" containsNumber="1" minValue="2319.2199999999998" maxValue="7912.67"/>
    </cacheField>
    <cacheField name="月(报表日期)" numFmtId="0" databaseField="0">
      <fieldGroup base="0">
        <rangePr groupBy="months" startDate="2022-03-31T00:00:00" endDate="2025-01-01T00:00:00"/>
        <groupItems count="14">
          <s v="&lt;2022/3/3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5/1/1"/>
        </groupItems>
      </fieldGroup>
    </cacheField>
    <cacheField name="季度(报表日期)" numFmtId="0" databaseField="0">
      <fieldGroup base="0">
        <rangePr groupBy="quarters" startDate="2022-03-31T00:00:00" endDate="2025-01-01T00:00:00"/>
        <groupItems count="6">
          <s v="&lt;2022/3/31"/>
          <s v="第一季"/>
          <s v="第二季"/>
          <s v="第三季"/>
          <s v="第四季"/>
          <s v="&gt;2025/1/1"/>
        </groupItems>
      </fieldGroup>
    </cacheField>
    <cacheField name="年(报表日期)" numFmtId="0" databaseField="0">
      <fieldGroup base="0">
        <rangePr groupBy="years" startDate="2022-03-31T00:00:00" endDate="2025-01-01T00:00:00"/>
        <groupItems count="6">
          <s v="&lt;2022/3/31"/>
          <s v="2022年"/>
          <s v="2023年"/>
          <s v="2024年"/>
          <s v="2025年"/>
          <s v="&gt;2025/1/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s v="2024年报"/>
    <d v="2025-12-31T00:00:00"/>
    <s v="人民币"/>
    <n v="11600"/>
    <n v="11600"/>
    <n v="9749.51"/>
    <n v="9749.51"/>
    <n v="1838.68"/>
    <n v="170.31"/>
    <n v="479.53"/>
    <n v="88.88"/>
    <n v="23.61"/>
    <n v="688.99"/>
    <n v="1451.32"/>
    <n v="387.36"/>
    <n v="-28.96"/>
    <n v="23.27"/>
    <n v="133.71"/>
    <n v="515.38"/>
    <n v="68.78"/>
    <n v="446.6"/>
    <n v="446.6"/>
    <n v="33.01"/>
    <n v="413.59"/>
    <n v="413.59"/>
    <n v="13.83"/>
    <n v="13.43"/>
    <n v="27.67"/>
    <n v="26.86"/>
    <n v="29.9"/>
    <n v="30.76"/>
    <n v="413.59"/>
    <n v="33.01"/>
    <n v="446.6"/>
    <s v="1.13万"/>
  </r>
  <r>
    <x v="1"/>
    <s v="2024三季报"/>
    <d v="2025-12-31T00:00:00"/>
    <s v="人民币"/>
    <n v="8118.33"/>
    <n v="8118.33"/>
    <n v="6810.82"/>
    <n v="6810.82"/>
    <n v="1307.51"/>
    <n v="126.47"/>
    <n v="311.20999999999998"/>
    <n v="64.33"/>
    <n v="0"/>
    <n v="503.05"/>
    <n v="1005.06"/>
    <n v="302.45"/>
    <n v="-19.7"/>
    <n v="17.71"/>
    <n v="98.78"/>
    <n v="399.24"/>
    <n v="61.28"/>
    <n v="337.96"/>
    <n v="337.96"/>
    <n v="22.91"/>
    <n v="315.05"/>
    <n v="315.05"/>
    <n v="10.44"/>
    <n v="10.19"/>
    <n v="20.88"/>
    <n v="20.39"/>
    <n v="30.18"/>
    <n v="30.88"/>
    <n v="315.05"/>
    <n v="22.91"/>
    <n v="337.96"/>
    <n v="7912.67"/>
  </r>
  <r>
    <x v="2"/>
    <s v="2024中报"/>
    <d v="2025-12-31T00:00:00"/>
    <s v="人民币"/>
    <n v="5514.46"/>
    <n v="5514.46"/>
    <n v="4657.38"/>
    <n v="4657.38"/>
    <n v="857.08"/>
    <n v="82.51"/>
    <n v="211.21"/>
    <n v="41.08"/>
    <n v="0"/>
    <n v="340.27"/>
    <n v="675.07"/>
    <n v="182.01"/>
    <n v="-12.89"/>
    <n v="4.12"/>
    <n v="73.569999999999993"/>
    <n v="246.81"/>
    <n v="37.22"/>
    <n v="209.59"/>
    <n v="209.59"/>
    <n v="11.85"/>
    <n v="197.74"/>
    <n v="197.74"/>
    <n v="6.44"/>
    <n v="6.34"/>
    <n v="12.88"/>
    <n v="12.68"/>
    <n v="30.7"/>
    <n v="31.14"/>
    <n v="197.74"/>
    <n v="11.85"/>
    <n v="209.59700000000001"/>
    <n v="5630.84"/>
  </r>
  <r>
    <x v="3"/>
    <s v="2024-季报"/>
    <d v="2025-12-31T00:00:00"/>
    <s v="人民帀"/>
    <n v="2600.4899999999998"/>
    <n v="2600.4969999999998"/>
    <n v="2202.79"/>
    <n v="2202.79"/>
    <n v="397.7"/>
    <n v="40.340000000000003"/>
    <n v="92.54"/>
    <n v="19.760000000000002"/>
    <n v="0"/>
    <n v="168.06"/>
    <n v="320.7"/>
    <n v="77"/>
    <n v="-6.01"/>
    <n v="-7.3"/>
    <n v="26.96"/>
    <n v="90.65"/>
    <n v="17"/>
    <n v="73.650000000000006"/>
    <n v="73.650000000000006"/>
    <n v="2.35"/>
    <n v="71.3"/>
    <n v="71.3"/>
    <n v="2.2799999999999998"/>
    <n v="2.27"/>
    <n v="0"/>
    <n v="0"/>
    <n v="69.91"/>
    <n v="4.13"/>
    <n v="69.91"/>
    <n v="4.3099999999999996"/>
    <n v="74.040000000000006"/>
    <n v="2537.14"/>
  </r>
  <r>
    <x v="4"/>
    <s v="2023年报"/>
    <d v="2025-12-31T00:00:00"/>
    <s v="人民帀"/>
    <n v="10800"/>
    <n v="10800"/>
    <n v="9249.58"/>
    <n v="9249.58"/>
    <n v="1597.04"/>
    <n v="163.93"/>
    <n v="401.33"/>
    <n v="97.1"/>
    <n v="51.68"/>
    <n v="622.75"/>
    <n v="1336.79"/>
    <n v="260.25"/>
    <n v="-28.81"/>
    <n v="10.1"/>
    <n v="74.959999999999994"/>
    <n v="316.5"/>
    <n v="83.93"/>
    <n v="232.57"/>
    <n v="232.57"/>
    <n v="-9.1"/>
    <n v="241.67"/>
    <n v="241.67"/>
    <n v="7.69"/>
    <n v="7.61"/>
    <n v="15.37"/>
    <n v="15.23"/>
    <n v="31.44"/>
    <n v="31.71"/>
    <n v="241.67"/>
    <n v="-9.1"/>
    <n v="232.57"/>
    <s v="1.06万"/>
  </r>
  <r>
    <x v="5"/>
    <s v="2023三季报"/>
    <d v="2025-12-31T00:00:00"/>
    <s v="人民币"/>
    <n v="7785.85"/>
    <n v="7785.85"/>
    <n v="6623.83"/>
    <n v="6623.83"/>
    <n v="1162.02"/>
    <n v="120.52"/>
    <n v="270.23"/>
    <n v="73.33"/>
    <n v="0"/>
    <n v="457.94"/>
    <n v="922.02"/>
    <n v="240"/>
    <n v="-19.54"/>
    <n v="5.13"/>
    <n v="57.85"/>
    <n v="283.44"/>
    <n v="69.989999999999995"/>
    <n v="213.45"/>
    <n v="213.45"/>
    <n v="5.67"/>
    <n v="207.78"/>
    <n v="207.78"/>
    <n v="6.61"/>
    <n v="6.54"/>
    <n v="13.22"/>
    <n v="13.09"/>
    <n v="31.43"/>
    <n v="31.72"/>
    <n v="207.78"/>
    <n v="5.67"/>
    <n v="213.45"/>
    <n v="7589.29"/>
  </r>
  <r>
    <x v="6"/>
    <s v="2023中报"/>
    <d v="2025-12-31T00:00:00"/>
    <s v="人民币"/>
    <n v="5308.87"/>
    <n v="5308.87"/>
    <n v="4534.3599999999997"/>
    <n v="4534.3599999999997"/>
    <n v="774.51"/>
    <n v="82.58"/>
    <n v="190.68"/>
    <n v="48.59"/>
    <n v="0"/>
    <n v="305.69"/>
    <n v="627.54"/>
    <n v="146.97"/>
    <n v="-12.44"/>
    <n v="0.86"/>
    <n v="40.03"/>
    <n v="175.42"/>
    <n v="44.2"/>
    <n v="131.22"/>
    <n v="131.22"/>
    <n v="2.8"/>
    <n v="128.41999999999999"/>
    <n v="128.41999999999999"/>
    <n v="4.09"/>
    <n v="4.04"/>
    <n v="8.18"/>
    <n v="8.08"/>
    <n v="31.41"/>
    <n v="31.73"/>
    <n v="128.41999999999999"/>
    <n v="2.8"/>
    <n v="131.22"/>
    <n v="5351.83"/>
  </r>
  <r>
    <x v="7"/>
    <s v="2023-季报"/>
    <d v="2025-12-31T00:00:00"/>
    <s v="人民币"/>
    <n v="2429.56"/>
    <n v="2429.56"/>
    <n v="2069.38"/>
    <n v="2069.38"/>
    <n v="360.18"/>
    <n v="41.86"/>
    <n v="80.05"/>
    <n v="25.01"/>
    <n v="0"/>
    <n v="148.99"/>
    <n v="295.91000000000003"/>
    <n v="64.27"/>
    <n v="-5.9"/>
    <n v="-8.2100000000000009"/>
    <n v="27.92"/>
    <n v="78.08"/>
    <n v="16.09"/>
    <n v="61.99"/>
    <n v="61.99"/>
    <n v="0.62"/>
    <n v="62.61"/>
    <n v="62.61"/>
    <n v="1.99"/>
    <n v="1.96"/>
    <n v="0"/>
    <n v="0"/>
    <n v="31.39"/>
    <n v="31.8"/>
    <n v="54.14"/>
    <s v="-3.81"/>
    <n v="50.33"/>
    <n v="2379.1"/>
  </r>
  <r>
    <x v="8"/>
    <s v="2022年报"/>
    <d v="2025-12-31T00:00:00"/>
    <s v="人民帀"/>
    <n v="10500"/>
    <n v="10500"/>
    <n v="8991.6299999999992"/>
    <n v="8991.6299999999992"/>
    <n v="1470.73"/>
    <n v="168.93"/>
    <n v="377.72"/>
    <n v="110.53"/>
    <n v="0"/>
    <n v="616.32000000000005"/>
    <n v="1273.5"/>
    <n v="197.23"/>
    <n v="-21.06"/>
    <n v="-21.95"/>
    <n v="-15.55"/>
    <n v="138.66999999999999"/>
    <n v="41.76"/>
    <n v="216.96"/>
    <n v="96.91"/>
    <n v="-6.89"/>
    <n v="103.8"/>
    <n v="103.8"/>
    <n v="3.32"/>
    <n v="3.21"/>
    <n v="0"/>
    <n v="0"/>
    <n v="31.26"/>
    <n v="31.81"/>
    <n v="155.11000000000001"/>
    <n v="19.899999999999999"/>
    <n v="175.01"/>
    <s v="1.02万"/>
  </r>
  <r>
    <x v="9"/>
    <s v="2022三季报"/>
    <d v="2025-12-31T00:00:00"/>
    <s v="人民帀"/>
    <n v="7507.9"/>
    <n v="7507.9"/>
    <n v="6452.54"/>
    <n v="6452.54"/>
    <n v="1055.3599999999999"/>
    <n v="125.27"/>
    <n v="257.87"/>
    <n v="74.08"/>
    <n v="0"/>
    <n v="449.19"/>
    <n v="906.41"/>
    <n v="148.94999999999999"/>
    <n v="-14.08"/>
    <n v="-23.08"/>
    <n v="-11.28"/>
    <n v="100.51"/>
    <n v="35.81"/>
    <n v="64.7"/>
    <n v="64.7"/>
    <n v="-8.7799999999999994"/>
    <n v="73.48"/>
    <n v="73.48"/>
    <n v="235"/>
    <n v="2.2200000000000002"/>
    <n v="4.71"/>
    <n v="4.43"/>
    <n v="31.22"/>
    <n v="31.82"/>
    <n v="0"/>
    <n v="0"/>
    <n v="0"/>
    <n v="7516.12"/>
  </r>
  <r>
    <x v="10"/>
    <s v="2022中报"/>
    <d v="2025-12-31T00:00:00"/>
    <s v="人民币"/>
    <n v="5072.55"/>
    <n v="5072.55"/>
    <n v="4379.1499999999996"/>
    <n v="4379.1499999999996"/>
    <n v="693.4"/>
    <n v="84.11"/>
    <n v="181.82"/>
    <n v="47.88"/>
    <n v="0"/>
    <n v="317.93"/>
    <n v="631.74"/>
    <n v="61.66"/>
    <n v="-8.2799999999999994"/>
    <n v="-26.85"/>
    <n v="-3.12"/>
    <n v="23.41"/>
    <n v="18.309999999999999"/>
    <n v="5.0999999999999996"/>
    <n v="5.0999999999999996"/>
    <n v="-8.75"/>
    <n v="13.85"/>
    <n v="13.85"/>
    <n v="0.45"/>
    <n v="0.43"/>
    <n v="0.89"/>
    <n v="0.85"/>
    <n v="31.19"/>
    <n v="31.82"/>
    <n v="0"/>
    <n v="0"/>
    <n v="0"/>
    <n v="4972.6400000000003"/>
  </r>
  <r>
    <x v="11"/>
    <s v="2022一季报"/>
    <d v="2025-12-31T00:00:00"/>
    <s v="人民币"/>
    <n v="2396.5500000000002"/>
    <n v="2396.5500000000002"/>
    <n v="2062.09"/>
    <n v="2062.09"/>
    <n v="334.46"/>
    <n v="43.84"/>
    <n v="87.05"/>
    <n v="24.62"/>
    <n v="0"/>
    <n v="154.86000000000001"/>
    <n v="310.37"/>
    <n v="24.09"/>
    <n v="-3.45"/>
    <n v="-10.81"/>
    <n v="-38.979999999999997"/>
    <n v="-29.15"/>
    <n v="6.03"/>
    <n v="-35.18"/>
    <n v="-35.18"/>
    <n v="-5.27"/>
    <n v="-29.91"/>
    <n v="-29.91"/>
    <n v="-0.96"/>
    <n v="-0.96"/>
    <n v="-1.92"/>
    <n v="-1.92"/>
    <n v="0"/>
    <n v="0"/>
    <n v="0"/>
    <n v="0"/>
    <n v="0"/>
    <n v="2319.2199999999998"/>
  </r>
  <r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1C892A-5EC9-4BAE-9648-85D70CB06EFC}" name="数据透视表9" cacheId="36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1">
  <location ref="H18:I23" firstHeaderRow="1" firstDataRow="1" firstDataCol="1" rowPageCount="1" colPageCount="1"/>
  <pivotFields count="39">
    <pivotField axis="axisRow" showAll="0">
      <items count="14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7">
        <item h="1" sd="0" x="0"/>
        <item h="1" sd="0" x="1"/>
        <item sd="0" x="2"/>
        <item sd="0" x="3"/>
        <item h="1" sd="0" x="4"/>
        <item h="1" sd="0" x="5"/>
        <item t="default"/>
      </items>
    </pivotField>
  </pivotFields>
  <rowFields count="2">
    <field x="37"/>
    <field x="0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38" hier="-1"/>
  </pageFields>
  <dataFields count="1">
    <dataField name="求和项:主营收入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824B-E327-4F9A-9DB7-27B32F4152DB}">
  <dimension ref="A1:AJ23"/>
  <sheetViews>
    <sheetView tabSelected="1" topLeftCell="A10" workbookViewId="0">
      <selection activeCell="H19" sqref="H19:I22"/>
      <pivotSelection pane="bottomRight" showHeader="1" extendable="1" axis="axisRow" max="5" activeRow="18" activeCol="7" previousRow="21" previousCol="7" click="1" r:id="rId1">
        <pivotArea dataOnly="0" axis="axisRow" fieldPosition="0">
          <references count="1">
            <reference field="37" count="4">
              <x v="1"/>
              <x v="2"/>
              <x v="3"/>
              <x v="4"/>
            </reference>
          </references>
        </pivotArea>
      </pivotSelection>
    </sheetView>
  </sheetViews>
  <sheetFormatPr defaultRowHeight="13.9" x14ac:dyDescent="0.4"/>
  <cols>
    <col min="1" max="1" width="10.59765625" bestFit="1" customWidth="1"/>
    <col min="8" max="8" width="11.9296875" bestFit="1" customWidth="1"/>
    <col min="9" max="9" width="15.3984375" bestFit="1" customWidth="1"/>
  </cols>
  <sheetData>
    <row r="1" spans="1:36" x14ac:dyDescent="0.4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9</v>
      </c>
      <c r="G1" t="s">
        <v>10</v>
      </c>
      <c r="H1" t="s">
        <v>11</v>
      </c>
      <c r="I1" t="s">
        <v>4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41</v>
      </c>
      <c r="AB1" t="s">
        <v>29</v>
      </c>
      <c r="AC1" t="s">
        <v>39</v>
      </c>
      <c r="AD1" t="s">
        <v>40</v>
      </c>
      <c r="AE1" t="s">
        <v>42</v>
      </c>
      <c r="AF1" t="s">
        <v>30</v>
      </c>
      <c r="AG1" t="s">
        <v>35</v>
      </c>
      <c r="AH1" t="s">
        <v>31</v>
      </c>
      <c r="AI1" t="s">
        <v>32</v>
      </c>
      <c r="AJ1" t="s">
        <v>33</v>
      </c>
    </row>
    <row r="2" spans="1:36" x14ac:dyDescent="0.4">
      <c r="A2" s="1">
        <v>45657</v>
      </c>
      <c r="B2" t="s">
        <v>5</v>
      </c>
      <c r="C2" s="2">
        <v>46022</v>
      </c>
      <c r="D2" t="s">
        <v>56</v>
      </c>
      <c r="E2">
        <v>11600</v>
      </c>
      <c r="F2">
        <v>11600</v>
      </c>
      <c r="G2">
        <v>9749.51</v>
      </c>
      <c r="H2">
        <v>9749.51</v>
      </c>
      <c r="I2">
        <v>1838.68</v>
      </c>
      <c r="J2">
        <v>170.31</v>
      </c>
      <c r="K2">
        <v>479.53</v>
      </c>
      <c r="L2">
        <v>88.88</v>
      </c>
      <c r="M2">
        <v>23.61</v>
      </c>
      <c r="N2">
        <v>688.99</v>
      </c>
      <c r="O2">
        <v>1451.32</v>
      </c>
      <c r="P2">
        <v>387.36</v>
      </c>
      <c r="Q2">
        <v>-28.96</v>
      </c>
      <c r="R2">
        <v>23.27</v>
      </c>
      <c r="S2">
        <v>133.71</v>
      </c>
      <c r="T2">
        <v>515.38</v>
      </c>
      <c r="U2">
        <v>68.78</v>
      </c>
      <c r="V2">
        <v>446.6</v>
      </c>
      <c r="W2">
        <v>446.6</v>
      </c>
      <c r="X2">
        <v>33.01</v>
      </c>
      <c r="Y2">
        <v>413.59</v>
      </c>
      <c r="Z2">
        <v>413.59</v>
      </c>
      <c r="AA2">
        <v>13.83</v>
      </c>
      <c r="AB2">
        <v>13.43</v>
      </c>
      <c r="AC2">
        <v>27.67</v>
      </c>
      <c r="AD2">
        <v>26.86</v>
      </c>
      <c r="AE2">
        <v>29.9</v>
      </c>
      <c r="AF2">
        <v>30.76</v>
      </c>
      <c r="AG2">
        <v>413.59</v>
      </c>
      <c r="AH2">
        <v>33.01</v>
      </c>
      <c r="AI2">
        <v>446.6</v>
      </c>
      <c r="AJ2" t="s">
        <v>58</v>
      </c>
    </row>
    <row r="3" spans="1:36" x14ac:dyDescent="0.4">
      <c r="A3" s="1">
        <v>45565</v>
      </c>
      <c r="B3" t="s">
        <v>34</v>
      </c>
      <c r="C3" s="2">
        <v>46022</v>
      </c>
      <c r="D3" t="s">
        <v>6</v>
      </c>
      <c r="E3">
        <v>8118.33</v>
      </c>
      <c r="F3">
        <v>8118.33</v>
      </c>
      <c r="G3">
        <v>6810.82</v>
      </c>
      <c r="H3">
        <v>6810.82</v>
      </c>
      <c r="I3">
        <v>1307.51</v>
      </c>
      <c r="J3">
        <v>126.47</v>
      </c>
      <c r="K3">
        <v>311.20999999999998</v>
      </c>
      <c r="L3">
        <v>64.33</v>
      </c>
      <c r="M3" s="3">
        <v>0</v>
      </c>
      <c r="N3">
        <v>503.05</v>
      </c>
      <c r="O3">
        <v>1005.06</v>
      </c>
      <c r="P3">
        <v>302.45</v>
      </c>
      <c r="Q3">
        <v>-19.7</v>
      </c>
      <c r="R3">
        <v>17.71</v>
      </c>
      <c r="S3">
        <v>98.78</v>
      </c>
      <c r="T3">
        <v>399.24</v>
      </c>
      <c r="U3">
        <v>61.28</v>
      </c>
      <c r="V3">
        <v>337.96</v>
      </c>
      <c r="W3">
        <v>337.96</v>
      </c>
      <c r="X3">
        <v>22.91</v>
      </c>
      <c r="Y3">
        <v>315.05</v>
      </c>
      <c r="Z3">
        <v>315.05</v>
      </c>
      <c r="AA3">
        <v>10.44</v>
      </c>
      <c r="AB3">
        <v>10.19</v>
      </c>
      <c r="AC3">
        <v>20.88</v>
      </c>
      <c r="AD3">
        <v>20.39</v>
      </c>
      <c r="AE3">
        <v>30.18</v>
      </c>
      <c r="AF3">
        <v>30.88</v>
      </c>
      <c r="AG3">
        <v>315.05</v>
      </c>
      <c r="AH3">
        <v>22.91</v>
      </c>
      <c r="AI3">
        <v>337.96</v>
      </c>
      <c r="AJ3">
        <v>7912.67</v>
      </c>
    </row>
    <row r="4" spans="1:36" x14ac:dyDescent="0.4">
      <c r="A4" s="1">
        <v>45473</v>
      </c>
      <c r="B4" t="s">
        <v>36</v>
      </c>
      <c r="C4" s="2">
        <v>46022</v>
      </c>
      <c r="D4" t="s">
        <v>6</v>
      </c>
      <c r="E4">
        <v>5514.46</v>
      </c>
      <c r="F4">
        <v>5514.46</v>
      </c>
      <c r="G4">
        <v>4657.38</v>
      </c>
      <c r="H4">
        <v>4657.38</v>
      </c>
      <c r="I4">
        <v>857.08</v>
      </c>
      <c r="J4">
        <v>82.51</v>
      </c>
      <c r="K4">
        <v>211.21</v>
      </c>
      <c r="L4">
        <v>41.08</v>
      </c>
      <c r="M4" s="3">
        <v>0</v>
      </c>
      <c r="N4">
        <v>340.27</v>
      </c>
      <c r="O4">
        <v>675.07</v>
      </c>
      <c r="P4">
        <v>182.01</v>
      </c>
      <c r="Q4">
        <v>-12.89</v>
      </c>
      <c r="R4">
        <v>4.12</v>
      </c>
      <c r="S4">
        <v>73.569999999999993</v>
      </c>
      <c r="T4">
        <v>246.81</v>
      </c>
      <c r="U4">
        <v>37.22</v>
      </c>
      <c r="V4">
        <v>209.59</v>
      </c>
      <c r="W4">
        <v>209.59</v>
      </c>
      <c r="X4">
        <v>11.85</v>
      </c>
      <c r="Y4">
        <v>197.74</v>
      </c>
      <c r="Z4">
        <v>197.74</v>
      </c>
      <c r="AA4">
        <v>6.44</v>
      </c>
      <c r="AB4">
        <v>6.34</v>
      </c>
      <c r="AC4">
        <v>12.88</v>
      </c>
      <c r="AD4">
        <v>12.68</v>
      </c>
      <c r="AE4">
        <v>30.7</v>
      </c>
      <c r="AF4">
        <v>31.14</v>
      </c>
      <c r="AG4">
        <v>197.74</v>
      </c>
      <c r="AH4">
        <v>11.85</v>
      </c>
      <c r="AI4">
        <v>209.59700000000001</v>
      </c>
      <c r="AJ4">
        <v>5630.84</v>
      </c>
    </row>
    <row r="5" spans="1:36" x14ac:dyDescent="0.4">
      <c r="A5" s="1">
        <v>45382</v>
      </c>
      <c r="B5" t="s">
        <v>37</v>
      </c>
      <c r="C5" s="2">
        <v>46022</v>
      </c>
      <c r="D5" t="s">
        <v>38</v>
      </c>
      <c r="E5">
        <v>2600.4899999999998</v>
      </c>
      <c r="F5">
        <v>2600.4969999999998</v>
      </c>
      <c r="G5">
        <v>2202.79</v>
      </c>
      <c r="H5">
        <v>2202.79</v>
      </c>
      <c r="I5">
        <v>397.7</v>
      </c>
      <c r="J5">
        <v>40.340000000000003</v>
      </c>
      <c r="K5">
        <v>92.54</v>
      </c>
      <c r="L5">
        <v>19.760000000000002</v>
      </c>
      <c r="M5">
        <v>0</v>
      </c>
      <c r="N5">
        <v>168.06</v>
      </c>
      <c r="O5">
        <v>320.7</v>
      </c>
      <c r="P5">
        <v>77</v>
      </c>
      <c r="Q5">
        <v>-6.01</v>
      </c>
      <c r="R5">
        <v>-7.3</v>
      </c>
      <c r="S5">
        <v>26.96</v>
      </c>
      <c r="T5">
        <v>90.65</v>
      </c>
      <c r="U5">
        <v>17</v>
      </c>
      <c r="V5">
        <v>73.650000000000006</v>
      </c>
      <c r="W5">
        <v>73.650000000000006</v>
      </c>
      <c r="X5">
        <v>2.35</v>
      </c>
      <c r="Y5">
        <v>71.3</v>
      </c>
      <c r="Z5">
        <v>71.3</v>
      </c>
      <c r="AA5">
        <v>2.2799999999999998</v>
      </c>
      <c r="AB5">
        <v>2.27</v>
      </c>
      <c r="AC5" s="3">
        <v>0</v>
      </c>
      <c r="AD5" s="3">
        <v>0</v>
      </c>
      <c r="AE5">
        <v>69.91</v>
      </c>
      <c r="AF5">
        <v>4.13</v>
      </c>
      <c r="AG5">
        <v>69.91</v>
      </c>
      <c r="AH5">
        <v>4.3099999999999996</v>
      </c>
      <c r="AI5">
        <v>74.040000000000006</v>
      </c>
      <c r="AJ5">
        <v>2537.14</v>
      </c>
    </row>
    <row r="6" spans="1:36" x14ac:dyDescent="0.4">
      <c r="A6" s="1">
        <v>45291</v>
      </c>
      <c r="B6" t="s">
        <v>7</v>
      </c>
      <c r="C6" s="2">
        <v>46022</v>
      </c>
      <c r="D6" t="s">
        <v>38</v>
      </c>
      <c r="E6">
        <v>10800</v>
      </c>
      <c r="F6">
        <v>10800</v>
      </c>
      <c r="G6">
        <v>9249.58</v>
      </c>
      <c r="H6">
        <v>9249.58</v>
      </c>
      <c r="I6">
        <v>1597.04</v>
      </c>
      <c r="J6">
        <v>163.93</v>
      </c>
      <c r="K6">
        <v>401.33</v>
      </c>
      <c r="L6">
        <v>97.1</v>
      </c>
      <c r="M6">
        <v>51.68</v>
      </c>
      <c r="N6">
        <v>622.75</v>
      </c>
      <c r="O6">
        <v>1336.79</v>
      </c>
      <c r="P6">
        <v>260.25</v>
      </c>
      <c r="Q6">
        <v>-28.81</v>
      </c>
      <c r="R6">
        <v>10.1</v>
      </c>
      <c r="S6">
        <v>74.959999999999994</v>
      </c>
      <c r="T6">
        <v>316.5</v>
      </c>
      <c r="U6">
        <v>83.93</v>
      </c>
      <c r="V6">
        <v>232.57</v>
      </c>
      <c r="W6">
        <v>232.57</v>
      </c>
      <c r="X6">
        <v>-9.1</v>
      </c>
      <c r="Y6">
        <v>241.67</v>
      </c>
      <c r="Z6">
        <v>241.67</v>
      </c>
      <c r="AA6">
        <v>7.69</v>
      </c>
      <c r="AB6">
        <v>7.61</v>
      </c>
      <c r="AC6">
        <v>15.37</v>
      </c>
      <c r="AD6">
        <v>15.23</v>
      </c>
      <c r="AE6">
        <v>31.44</v>
      </c>
      <c r="AF6">
        <v>31.71</v>
      </c>
      <c r="AG6">
        <v>241.67</v>
      </c>
      <c r="AH6">
        <v>-9.1</v>
      </c>
      <c r="AI6">
        <v>232.57</v>
      </c>
      <c r="AJ6" t="s">
        <v>59</v>
      </c>
    </row>
    <row r="7" spans="1:36" x14ac:dyDescent="0.4">
      <c r="A7" s="1">
        <v>45199</v>
      </c>
      <c r="B7" t="s">
        <v>43</v>
      </c>
      <c r="C7" s="2">
        <v>46022</v>
      </c>
      <c r="D7" t="s">
        <v>6</v>
      </c>
      <c r="E7">
        <v>7785.85</v>
      </c>
      <c r="F7">
        <v>7785.85</v>
      </c>
      <c r="G7">
        <v>6623.83</v>
      </c>
      <c r="H7">
        <v>6623.83</v>
      </c>
      <c r="I7">
        <v>1162.02</v>
      </c>
      <c r="J7">
        <v>120.52</v>
      </c>
      <c r="K7">
        <v>270.23</v>
      </c>
      <c r="L7">
        <v>73.33</v>
      </c>
      <c r="M7" s="3">
        <v>0</v>
      </c>
      <c r="N7">
        <v>457.94</v>
      </c>
      <c r="O7">
        <v>922.02</v>
      </c>
      <c r="P7">
        <v>240</v>
      </c>
      <c r="Q7">
        <v>-19.54</v>
      </c>
      <c r="R7">
        <v>5.13</v>
      </c>
      <c r="S7">
        <v>57.85</v>
      </c>
      <c r="T7">
        <v>283.44</v>
      </c>
      <c r="U7">
        <v>69.989999999999995</v>
      </c>
      <c r="V7">
        <v>213.45</v>
      </c>
      <c r="W7">
        <v>213.45</v>
      </c>
      <c r="X7">
        <v>5.67</v>
      </c>
      <c r="Y7">
        <v>207.78</v>
      </c>
      <c r="Z7">
        <v>207.78</v>
      </c>
      <c r="AA7">
        <v>6.61</v>
      </c>
      <c r="AB7">
        <v>6.54</v>
      </c>
      <c r="AC7">
        <v>13.22</v>
      </c>
      <c r="AD7">
        <v>13.09</v>
      </c>
      <c r="AE7">
        <v>31.43</v>
      </c>
      <c r="AF7">
        <v>31.72</v>
      </c>
      <c r="AG7">
        <v>207.78</v>
      </c>
      <c r="AH7">
        <v>5.67</v>
      </c>
      <c r="AI7">
        <v>213.45</v>
      </c>
      <c r="AJ7">
        <v>7589.29</v>
      </c>
    </row>
    <row r="8" spans="1:36" x14ac:dyDescent="0.4">
      <c r="A8" s="1">
        <v>45107</v>
      </c>
      <c r="B8" t="s">
        <v>44</v>
      </c>
      <c r="C8" s="2">
        <v>46022</v>
      </c>
      <c r="D8" t="s">
        <v>6</v>
      </c>
      <c r="E8">
        <v>5308.87</v>
      </c>
      <c r="F8">
        <v>5308.87</v>
      </c>
      <c r="G8">
        <v>4534.3599999999997</v>
      </c>
      <c r="H8">
        <v>4534.3599999999997</v>
      </c>
      <c r="I8">
        <v>774.51</v>
      </c>
      <c r="J8">
        <v>82.58</v>
      </c>
      <c r="K8">
        <v>190.68</v>
      </c>
      <c r="L8">
        <v>48.59</v>
      </c>
      <c r="M8" s="3">
        <v>0</v>
      </c>
      <c r="N8">
        <v>305.69</v>
      </c>
      <c r="O8">
        <v>627.54</v>
      </c>
      <c r="P8">
        <v>146.97</v>
      </c>
      <c r="Q8">
        <v>-12.44</v>
      </c>
      <c r="R8">
        <v>0.86</v>
      </c>
      <c r="S8">
        <v>40.03</v>
      </c>
      <c r="T8">
        <v>175.42</v>
      </c>
      <c r="U8">
        <v>44.2</v>
      </c>
      <c r="V8">
        <v>131.22</v>
      </c>
      <c r="W8">
        <v>131.22</v>
      </c>
      <c r="X8">
        <v>2.8</v>
      </c>
      <c r="Y8">
        <v>128.41999999999999</v>
      </c>
      <c r="Z8">
        <v>128.41999999999999</v>
      </c>
      <c r="AA8">
        <v>4.09</v>
      </c>
      <c r="AB8">
        <v>4.04</v>
      </c>
      <c r="AC8">
        <v>8.18</v>
      </c>
      <c r="AD8">
        <v>8.08</v>
      </c>
      <c r="AE8">
        <v>31.41</v>
      </c>
      <c r="AF8">
        <v>31.73</v>
      </c>
      <c r="AG8">
        <v>128.41999999999999</v>
      </c>
      <c r="AH8">
        <v>2.8</v>
      </c>
      <c r="AI8">
        <v>131.22</v>
      </c>
      <c r="AJ8">
        <v>5351.83</v>
      </c>
    </row>
    <row r="9" spans="1:36" x14ac:dyDescent="0.4">
      <c r="A9" s="1">
        <v>45016</v>
      </c>
      <c r="B9" t="s">
        <v>45</v>
      </c>
      <c r="C9" s="2">
        <v>46022</v>
      </c>
      <c r="D9" t="s">
        <v>6</v>
      </c>
      <c r="E9">
        <v>2429.56</v>
      </c>
      <c r="F9">
        <v>2429.56</v>
      </c>
      <c r="G9">
        <v>2069.38</v>
      </c>
      <c r="H9">
        <v>2069.38</v>
      </c>
      <c r="I9">
        <v>360.18</v>
      </c>
      <c r="J9">
        <v>41.86</v>
      </c>
      <c r="K9">
        <v>80.05</v>
      </c>
      <c r="L9">
        <v>25.01</v>
      </c>
      <c r="M9" s="3">
        <v>0</v>
      </c>
      <c r="N9">
        <v>148.99</v>
      </c>
      <c r="O9">
        <v>295.91000000000003</v>
      </c>
      <c r="P9">
        <v>64.27</v>
      </c>
      <c r="Q9">
        <v>-5.9</v>
      </c>
      <c r="R9">
        <v>-8.2100000000000009</v>
      </c>
      <c r="S9">
        <v>27.92</v>
      </c>
      <c r="T9">
        <v>78.08</v>
      </c>
      <c r="U9">
        <v>16.09</v>
      </c>
      <c r="V9">
        <v>61.99</v>
      </c>
      <c r="W9">
        <v>61.99</v>
      </c>
      <c r="X9">
        <v>0.62</v>
      </c>
      <c r="Y9">
        <v>62.61</v>
      </c>
      <c r="Z9">
        <v>62.61</v>
      </c>
      <c r="AA9">
        <v>1.99</v>
      </c>
      <c r="AB9">
        <v>1.96</v>
      </c>
      <c r="AC9" s="3">
        <v>0</v>
      </c>
      <c r="AD9" s="3">
        <v>0</v>
      </c>
      <c r="AE9">
        <v>31.39</v>
      </c>
      <c r="AF9">
        <v>31.8</v>
      </c>
      <c r="AG9">
        <v>54.14</v>
      </c>
      <c r="AH9" s="3" t="s">
        <v>57</v>
      </c>
      <c r="AI9">
        <v>50.33</v>
      </c>
      <c r="AJ9">
        <v>2379.1</v>
      </c>
    </row>
    <row r="10" spans="1:36" x14ac:dyDescent="0.4">
      <c r="A10" s="1">
        <v>44926</v>
      </c>
      <c r="B10" t="s">
        <v>8</v>
      </c>
      <c r="C10" s="2">
        <v>46022</v>
      </c>
      <c r="D10" t="s">
        <v>38</v>
      </c>
      <c r="E10">
        <v>10500</v>
      </c>
      <c r="F10">
        <v>10500</v>
      </c>
      <c r="G10">
        <v>8991.6299999999992</v>
      </c>
      <c r="H10">
        <v>8991.6299999999992</v>
      </c>
      <c r="I10">
        <v>1470.73</v>
      </c>
      <c r="J10">
        <v>168.93</v>
      </c>
      <c r="K10">
        <v>377.72</v>
      </c>
      <c r="L10">
        <v>110.53</v>
      </c>
      <c r="M10">
        <v>0</v>
      </c>
      <c r="N10">
        <v>616.32000000000005</v>
      </c>
      <c r="O10">
        <v>1273.5</v>
      </c>
      <c r="P10">
        <v>197.23</v>
      </c>
      <c r="Q10">
        <v>-21.06</v>
      </c>
      <c r="R10">
        <v>-21.95</v>
      </c>
      <c r="S10">
        <v>-15.55</v>
      </c>
      <c r="T10">
        <v>138.66999999999999</v>
      </c>
      <c r="U10">
        <v>41.76</v>
      </c>
      <c r="V10">
        <v>216.96</v>
      </c>
      <c r="W10">
        <v>96.91</v>
      </c>
      <c r="X10">
        <v>-6.89</v>
      </c>
      <c r="Y10">
        <v>103.8</v>
      </c>
      <c r="Z10">
        <v>103.8</v>
      </c>
      <c r="AA10">
        <v>3.32</v>
      </c>
      <c r="AB10">
        <v>3.21</v>
      </c>
      <c r="AC10">
        <v>0</v>
      </c>
      <c r="AD10">
        <v>0</v>
      </c>
      <c r="AE10">
        <v>31.26</v>
      </c>
      <c r="AF10">
        <v>31.81</v>
      </c>
      <c r="AG10">
        <v>155.11000000000001</v>
      </c>
      <c r="AH10">
        <v>19.899999999999999</v>
      </c>
      <c r="AI10">
        <v>175.01</v>
      </c>
      <c r="AJ10" t="s">
        <v>60</v>
      </c>
    </row>
    <row r="11" spans="1:36" x14ac:dyDescent="0.4">
      <c r="A11" s="1">
        <v>44834</v>
      </c>
      <c r="B11" t="s">
        <v>52</v>
      </c>
      <c r="C11" s="2">
        <v>46022</v>
      </c>
      <c r="D11" t="s">
        <v>38</v>
      </c>
      <c r="E11">
        <v>7507.9</v>
      </c>
      <c r="F11">
        <v>7507.9</v>
      </c>
      <c r="G11">
        <v>6452.54</v>
      </c>
      <c r="H11">
        <v>6452.54</v>
      </c>
      <c r="I11">
        <v>1055.3599999999999</v>
      </c>
      <c r="J11">
        <v>125.27</v>
      </c>
      <c r="K11">
        <v>257.87</v>
      </c>
      <c r="L11">
        <v>74.08</v>
      </c>
      <c r="M11">
        <v>0</v>
      </c>
      <c r="N11">
        <v>449.19</v>
      </c>
      <c r="O11">
        <v>906.41</v>
      </c>
      <c r="P11">
        <v>148.94999999999999</v>
      </c>
      <c r="Q11">
        <v>-14.08</v>
      </c>
      <c r="R11">
        <v>-23.08</v>
      </c>
      <c r="S11">
        <v>-11.28</v>
      </c>
      <c r="T11">
        <v>100.51</v>
      </c>
      <c r="U11">
        <v>35.81</v>
      </c>
      <c r="V11">
        <v>64.7</v>
      </c>
      <c r="W11">
        <v>64.7</v>
      </c>
      <c r="X11">
        <v>-8.7799999999999994</v>
      </c>
      <c r="Y11">
        <v>73.48</v>
      </c>
      <c r="Z11">
        <v>73.48</v>
      </c>
      <c r="AA11">
        <v>235</v>
      </c>
      <c r="AB11">
        <v>2.2200000000000002</v>
      </c>
      <c r="AC11">
        <v>4.71</v>
      </c>
      <c r="AD11">
        <v>4.43</v>
      </c>
      <c r="AE11">
        <v>31.22</v>
      </c>
      <c r="AF11">
        <v>31.82</v>
      </c>
      <c r="AG11">
        <v>0</v>
      </c>
      <c r="AH11">
        <v>0</v>
      </c>
      <c r="AI11">
        <v>0</v>
      </c>
      <c r="AJ11">
        <v>7516.12</v>
      </c>
    </row>
    <row r="12" spans="1:36" x14ac:dyDescent="0.4">
      <c r="A12" s="1">
        <v>44742</v>
      </c>
      <c r="B12" t="s">
        <v>53</v>
      </c>
      <c r="C12" s="2">
        <v>46022</v>
      </c>
      <c r="D12" t="s">
        <v>6</v>
      </c>
      <c r="E12">
        <v>5072.55</v>
      </c>
      <c r="F12">
        <v>5072.55</v>
      </c>
      <c r="G12">
        <v>4379.1499999999996</v>
      </c>
      <c r="H12">
        <v>4379.1499999999996</v>
      </c>
      <c r="I12">
        <v>693.4</v>
      </c>
      <c r="J12">
        <v>84.11</v>
      </c>
      <c r="K12">
        <v>181.82</v>
      </c>
      <c r="L12">
        <v>47.88</v>
      </c>
      <c r="M12">
        <v>0</v>
      </c>
      <c r="N12">
        <v>317.93</v>
      </c>
      <c r="O12">
        <v>631.74</v>
      </c>
      <c r="P12">
        <v>61.66</v>
      </c>
      <c r="Q12">
        <v>-8.2799999999999994</v>
      </c>
      <c r="R12">
        <v>-26.85</v>
      </c>
      <c r="S12">
        <v>-3.12</v>
      </c>
      <c r="T12">
        <v>23.41</v>
      </c>
      <c r="U12">
        <v>18.309999999999999</v>
      </c>
      <c r="V12">
        <v>5.0999999999999996</v>
      </c>
      <c r="W12">
        <v>5.0999999999999996</v>
      </c>
      <c r="X12">
        <v>-8.75</v>
      </c>
      <c r="Y12">
        <v>13.85</v>
      </c>
      <c r="Z12">
        <v>13.85</v>
      </c>
      <c r="AA12">
        <v>0.45</v>
      </c>
      <c r="AB12">
        <v>0.43</v>
      </c>
      <c r="AC12">
        <v>0.89</v>
      </c>
      <c r="AD12">
        <v>0.85</v>
      </c>
      <c r="AE12">
        <v>31.19</v>
      </c>
      <c r="AF12">
        <v>31.82</v>
      </c>
      <c r="AG12">
        <v>0</v>
      </c>
      <c r="AH12">
        <v>0</v>
      </c>
      <c r="AI12">
        <v>0</v>
      </c>
      <c r="AJ12">
        <v>4972.6400000000003</v>
      </c>
    </row>
    <row r="13" spans="1:36" x14ac:dyDescent="0.4">
      <c r="A13" s="1">
        <v>44651</v>
      </c>
      <c r="B13" t="s">
        <v>51</v>
      </c>
      <c r="C13" s="2">
        <v>46022</v>
      </c>
      <c r="D13" t="s">
        <v>6</v>
      </c>
      <c r="E13">
        <v>2396.5500000000002</v>
      </c>
      <c r="F13">
        <v>2396.5500000000002</v>
      </c>
      <c r="G13">
        <v>2062.09</v>
      </c>
      <c r="H13">
        <v>2062.09</v>
      </c>
      <c r="I13">
        <v>334.46</v>
      </c>
      <c r="J13">
        <v>43.84</v>
      </c>
      <c r="K13">
        <v>87.05</v>
      </c>
      <c r="L13">
        <v>24.62</v>
      </c>
      <c r="M13">
        <v>0</v>
      </c>
      <c r="N13">
        <v>154.86000000000001</v>
      </c>
      <c r="O13">
        <v>310.37</v>
      </c>
      <c r="P13">
        <v>24.09</v>
      </c>
      <c r="Q13">
        <v>-3.45</v>
      </c>
      <c r="R13">
        <v>-10.81</v>
      </c>
      <c r="S13">
        <v>-38.979999999999997</v>
      </c>
      <c r="T13">
        <v>-29.15</v>
      </c>
      <c r="U13">
        <v>6.03</v>
      </c>
      <c r="V13">
        <v>-35.18</v>
      </c>
      <c r="W13">
        <v>-35.18</v>
      </c>
      <c r="X13">
        <v>-5.27</v>
      </c>
      <c r="Y13">
        <v>-29.91</v>
      </c>
      <c r="Z13">
        <v>-29.91</v>
      </c>
      <c r="AA13">
        <v>-0.96</v>
      </c>
      <c r="AB13">
        <v>-0.96</v>
      </c>
      <c r="AC13">
        <v>-1.92</v>
      </c>
      <c r="AD13">
        <v>-1.92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2319.2199999999998</v>
      </c>
    </row>
    <row r="16" spans="1:36" x14ac:dyDescent="0.4">
      <c r="H16" s="6" t="s">
        <v>68</v>
      </c>
      <c r="I16" t="s">
        <v>69</v>
      </c>
    </row>
    <row r="18" spans="8:9" x14ac:dyDescent="0.4">
      <c r="H18" s="6" t="s">
        <v>61</v>
      </c>
      <c r="I18" t="s">
        <v>67</v>
      </c>
    </row>
    <row r="19" spans="8:9" x14ac:dyDescent="0.4">
      <c r="H19" s="7" t="s">
        <v>63</v>
      </c>
      <c r="I19" s="8">
        <v>5030.0499999999993</v>
      </c>
    </row>
    <row r="20" spans="8:9" x14ac:dyDescent="0.4">
      <c r="H20" s="7" t="s">
        <v>64</v>
      </c>
      <c r="I20" s="8">
        <v>10823.33</v>
      </c>
    </row>
    <row r="21" spans="8:9" x14ac:dyDescent="0.4">
      <c r="H21" s="7" t="s">
        <v>65</v>
      </c>
      <c r="I21" s="8">
        <v>15904.18</v>
      </c>
    </row>
    <row r="22" spans="8:9" x14ac:dyDescent="0.4">
      <c r="H22" s="7" t="s">
        <v>66</v>
      </c>
      <c r="I22" s="8">
        <v>22400</v>
      </c>
    </row>
    <row r="23" spans="8:9" x14ac:dyDescent="0.4">
      <c r="H23" s="7" t="s">
        <v>62</v>
      </c>
      <c r="I23" s="8">
        <v>54157.56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EDAA-34CD-44EA-9FA7-610170E21335}">
  <dimension ref="O1:W30"/>
  <sheetViews>
    <sheetView topLeftCell="J7" workbookViewId="0">
      <selection activeCell="X19" sqref="X19"/>
    </sheetView>
  </sheetViews>
  <sheetFormatPr defaultRowHeight="13.9" x14ac:dyDescent="0.4"/>
  <sheetData>
    <row r="1" spans="15:23" x14ac:dyDescent="0.4">
      <c r="O1" s="4"/>
      <c r="P1" s="4"/>
      <c r="Q1" s="4"/>
      <c r="R1" s="4"/>
      <c r="S1" s="4"/>
      <c r="T1" s="4"/>
      <c r="U1" s="4"/>
      <c r="V1" s="4"/>
      <c r="W1" s="4"/>
    </row>
    <row r="2" spans="15:23" x14ac:dyDescent="0.4">
      <c r="O2" s="4"/>
      <c r="P2" s="4"/>
      <c r="Q2" s="4"/>
      <c r="R2" s="4"/>
      <c r="S2" s="4"/>
      <c r="T2" s="4"/>
      <c r="U2" s="4"/>
      <c r="V2" s="4"/>
      <c r="W2" s="4"/>
    </row>
    <row r="3" spans="15:23" x14ac:dyDescent="0.4">
      <c r="O3" s="4"/>
      <c r="P3" s="4"/>
      <c r="Q3" s="4"/>
      <c r="R3" s="4"/>
      <c r="S3" s="4"/>
      <c r="T3" s="4"/>
      <c r="U3" s="4"/>
      <c r="V3" s="4"/>
      <c r="W3" s="4"/>
    </row>
    <row r="4" spans="15:23" x14ac:dyDescent="0.4">
      <c r="O4" s="4"/>
      <c r="P4" s="4"/>
      <c r="Q4" s="4"/>
      <c r="R4" s="4"/>
      <c r="S4" s="4"/>
      <c r="T4" s="4"/>
      <c r="U4" s="4"/>
      <c r="V4" s="4"/>
      <c r="W4" s="4"/>
    </row>
    <row r="5" spans="15:23" x14ac:dyDescent="0.4">
      <c r="O5" s="4"/>
      <c r="P5" s="4"/>
      <c r="Q5" s="4"/>
      <c r="R5" s="4"/>
      <c r="S5" s="4"/>
      <c r="T5" s="4"/>
      <c r="U5" s="4"/>
      <c r="V5" s="4"/>
      <c r="W5" s="4"/>
    </row>
    <row r="6" spans="15:23" x14ac:dyDescent="0.4">
      <c r="O6" s="4"/>
      <c r="P6" s="4"/>
      <c r="Q6" s="4"/>
      <c r="R6" s="4"/>
      <c r="S6" s="4"/>
      <c r="T6" s="4"/>
      <c r="U6" s="4"/>
      <c r="V6" s="4"/>
      <c r="W6" s="4"/>
    </row>
    <row r="7" spans="15:23" x14ac:dyDescent="0.4">
      <c r="O7" s="4"/>
      <c r="P7" s="4"/>
      <c r="Q7" s="4"/>
      <c r="R7" s="4"/>
      <c r="S7" s="4"/>
      <c r="T7" s="4"/>
      <c r="U7" s="4"/>
      <c r="V7" s="4"/>
      <c r="W7" s="4"/>
    </row>
    <row r="8" spans="15:23" x14ac:dyDescent="0.4">
      <c r="O8" s="4"/>
      <c r="P8" s="4"/>
      <c r="Q8" s="4"/>
      <c r="R8" s="4"/>
      <c r="S8" s="4"/>
      <c r="T8" s="4"/>
      <c r="U8" s="4"/>
      <c r="V8" s="4"/>
      <c r="W8" s="4"/>
    </row>
    <row r="9" spans="15:23" x14ac:dyDescent="0.4">
      <c r="O9" s="4"/>
      <c r="P9" s="4"/>
      <c r="Q9" s="4"/>
      <c r="R9" s="4"/>
      <c r="S9" s="4"/>
      <c r="T9" s="4"/>
      <c r="U9" s="4"/>
      <c r="V9" s="4"/>
      <c r="W9" s="4"/>
    </row>
    <row r="10" spans="15:23" x14ac:dyDescent="0.4">
      <c r="O10" s="4"/>
      <c r="P10" s="4"/>
      <c r="Q10" s="4"/>
      <c r="R10" s="4"/>
      <c r="S10" s="4"/>
      <c r="T10" s="4"/>
      <c r="U10" s="4"/>
      <c r="V10" s="4"/>
      <c r="W10" s="4"/>
    </row>
    <row r="11" spans="15:23" x14ac:dyDescent="0.4">
      <c r="O11" s="4"/>
      <c r="P11" s="4"/>
      <c r="Q11" s="4"/>
      <c r="R11" s="4"/>
      <c r="S11" s="4"/>
      <c r="T11" s="4"/>
      <c r="U11" s="4"/>
      <c r="V11" s="4"/>
      <c r="W11" s="4"/>
    </row>
    <row r="12" spans="15:23" x14ac:dyDescent="0.4">
      <c r="O12" s="4"/>
      <c r="P12" s="4"/>
      <c r="Q12" s="4"/>
      <c r="R12" s="4"/>
      <c r="S12" s="4"/>
      <c r="T12" s="4"/>
      <c r="U12" s="4"/>
      <c r="V12" s="4"/>
      <c r="W12" s="4"/>
    </row>
    <row r="13" spans="15:23" x14ac:dyDescent="0.4">
      <c r="O13" s="4"/>
      <c r="P13" s="4"/>
      <c r="Q13" s="4"/>
      <c r="R13" s="4"/>
      <c r="S13" s="4"/>
      <c r="T13" s="4"/>
      <c r="U13" s="4"/>
      <c r="V13" s="4"/>
      <c r="W13" s="4"/>
    </row>
    <row r="14" spans="15:23" x14ac:dyDescent="0.4">
      <c r="O14" s="4"/>
      <c r="P14" s="4"/>
      <c r="Q14" s="4"/>
      <c r="R14" s="4"/>
      <c r="S14" s="4"/>
      <c r="T14" s="4"/>
      <c r="U14" s="4"/>
      <c r="V14" s="4"/>
      <c r="W14" s="4"/>
    </row>
    <row r="15" spans="15:23" x14ac:dyDescent="0.4">
      <c r="O15" s="4"/>
      <c r="P15" s="4"/>
      <c r="Q15" s="4"/>
      <c r="R15" s="4"/>
      <c r="S15" s="4"/>
      <c r="T15" s="4"/>
      <c r="U15" s="4"/>
      <c r="V15" s="4"/>
      <c r="W15" s="4"/>
    </row>
    <row r="16" spans="15:23" x14ac:dyDescent="0.4">
      <c r="O16" s="4"/>
      <c r="P16" s="4"/>
      <c r="Q16" s="4"/>
      <c r="R16" s="4"/>
      <c r="S16" s="4"/>
      <c r="T16" s="4"/>
      <c r="U16" s="4"/>
      <c r="V16" s="4"/>
      <c r="W16" s="4"/>
    </row>
    <row r="17" spans="15:23" x14ac:dyDescent="0.4">
      <c r="O17" s="4"/>
      <c r="P17" s="4"/>
      <c r="Q17" s="4"/>
      <c r="R17" s="4"/>
      <c r="S17" s="4"/>
      <c r="T17" s="4"/>
      <c r="U17" s="4"/>
      <c r="V17" s="4"/>
      <c r="W17" s="4"/>
    </row>
    <row r="18" spans="15:23" x14ac:dyDescent="0.4">
      <c r="O18" s="4"/>
      <c r="P18" s="4"/>
      <c r="Q18" s="4"/>
      <c r="R18" s="4"/>
      <c r="S18" s="4"/>
      <c r="T18" s="4"/>
      <c r="U18" s="4"/>
      <c r="V18" s="4"/>
      <c r="W18" s="4"/>
    </row>
    <row r="19" spans="15:23" x14ac:dyDescent="0.4">
      <c r="O19" s="4"/>
      <c r="P19" s="4"/>
      <c r="Q19" s="4"/>
      <c r="R19" s="4"/>
      <c r="S19" s="4"/>
      <c r="T19" s="4"/>
      <c r="U19" s="4"/>
      <c r="V19" s="4"/>
      <c r="W19" s="4"/>
    </row>
    <row r="20" spans="15:23" x14ac:dyDescent="0.4">
      <c r="O20" s="4"/>
      <c r="P20" s="4"/>
      <c r="Q20" s="4"/>
      <c r="R20" s="4"/>
      <c r="S20" s="4"/>
      <c r="T20" s="4"/>
      <c r="U20" s="4"/>
      <c r="V20" s="4"/>
      <c r="W20" s="4"/>
    </row>
    <row r="21" spans="15:23" x14ac:dyDescent="0.4">
      <c r="O21" s="4"/>
      <c r="P21" s="4"/>
      <c r="Q21" s="4"/>
      <c r="R21" s="4"/>
      <c r="S21" s="4"/>
      <c r="T21" s="4"/>
      <c r="U21" s="4"/>
      <c r="V21" s="4"/>
      <c r="W21" s="4"/>
    </row>
    <row r="22" spans="15:23" x14ac:dyDescent="0.4">
      <c r="O22" s="4"/>
      <c r="P22" s="4"/>
      <c r="Q22" s="4"/>
      <c r="R22" s="4"/>
      <c r="S22" s="4"/>
      <c r="T22" s="4"/>
      <c r="U22" s="4"/>
      <c r="V22" s="4"/>
      <c r="W22" s="4"/>
    </row>
    <row r="23" spans="15:23" x14ac:dyDescent="0.4">
      <c r="O23" s="4"/>
      <c r="P23" s="4"/>
      <c r="Q23" s="4"/>
      <c r="R23" s="4"/>
      <c r="S23" s="4"/>
      <c r="T23" s="4"/>
      <c r="U23" s="4"/>
      <c r="V23" s="4"/>
      <c r="W23" s="4"/>
    </row>
    <row r="24" spans="15:23" x14ac:dyDescent="0.4">
      <c r="O24" s="4"/>
      <c r="P24" s="4"/>
      <c r="Q24" s="4"/>
      <c r="R24" s="4"/>
      <c r="S24" s="4"/>
      <c r="T24" s="4"/>
      <c r="U24" s="4"/>
      <c r="V24" s="4"/>
      <c r="W24" s="4"/>
    </row>
    <row r="25" spans="15:23" x14ac:dyDescent="0.4">
      <c r="O25" s="4"/>
      <c r="P25" s="4"/>
      <c r="Q25" s="4"/>
      <c r="R25" s="4"/>
      <c r="S25" s="4"/>
      <c r="T25" s="4"/>
      <c r="U25" s="4"/>
      <c r="V25" s="4"/>
      <c r="W25" s="4"/>
    </row>
    <row r="26" spans="15:23" x14ac:dyDescent="0.4">
      <c r="O26" s="4"/>
      <c r="P26" s="4"/>
      <c r="Q26" s="4"/>
      <c r="R26" s="4"/>
      <c r="S26" s="4"/>
      <c r="T26" s="4"/>
      <c r="U26" s="4"/>
      <c r="V26" s="4"/>
      <c r="W26" s="4"/>
    </row>
    <row r="27" spans="15:23" x14ac:dyDescent="0.4">
      <c r="O27" s="4"/>
      <c r="P27" s="4"/>
      <c r="Q27" s="4"/>
      <c r="R27" s="4"/>
      <c r="S27" s="4"/>
      <c r="T27" s="4"/>
      <c r="U27" s="4"/>
      <c r="V27" s="4"/>
      <c r="W27" s="4"/>
    </row>
    <row r="28" spans="15:23" x14ac:dyDescent="0.4">
      <c r="O28" s="4"/>
      <c r="P28" s="4"/>
      <c r="Q28" s="4"/>
      <c r="R28" s="4"/>
      <c r="S28" s="4"/>
      <c r="T28" s="4"/>
      <c r="U28" s="4"/>
      <c r="V28" s="4"/>
      <c r="W28" s="4"/>
    </row>
    <row r="29" spans="15:23" x14ac:dyDescent="0.4">
      <c r="O29" s="4"/>
      <c r="P29" s="4"/>
      <c r="Q29" s="4"/>
      <c r="R29" s="4"/>
      <c r="S29" s="4"/>
      <c r="T29" s="4"/>
      <c r="U29" s="4"/>
      <c r="V29" s="4"/>
      <c r="W29" s="4"/>
    </row>
    <row r="30" spans="15:23" x14ac:dyDescent="0.4">
      <c r="O30" s="4"/>
      <c r="P30" s="4"/>
      <c r="Q30" s="4"/>
      <c r="R30" s="4"/>
      <c r="S30" s="4"/>
      <c r="T30" s="4"/>
      <c r="U30" s="4"/>
      <c r="V30" s="4"/>
      <c r="W30" s="4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2D79-B608-4077-AC11-8BBFF9C52957}">
  <dimension ref="A1:G14"/>
  <sheetViews>
    <sheetView topLeftCell="A4" zoomScale="145" zoomScaleNormal="145" workbookViewId="0">
      <selection activeCell="I10" sqref="I10"/>
    </sheetView>
  </sheetViews>
  <sheetFormatPr defaultRowHeight="13.9" x14ac:dyDescent="0.4"/>
  <cols>
    <col min="1" max="1" width="10.59765625" bestFit="1" customWidth="1"/>
  </cols>
  <sheetData>
    <row r="1" spans="1:7" ht="16.899999999999999" x14ac:dyDescent="0.55000000000000004">
      <c r="A1" s="5" t="s">
        <v>46</v>
      </c>
      <c r="B1" s="5" t="s">
        <v>49</v>
      </c>
      <c r="C1" s="5" t="s">
        <v>50</v>
      </c>
      <c r="D1" s="5" t="s">
        <v>54</v>
      </c>
      <c r="E1" s="5" t="s">
        <v>55</v>
      </c>
      <c r="F1" s="5" t="s">
        <v>47</v>
      </c>
      <c r="G1" s="5" t="s">
        <v>48</v>
      </c>
    </row>
    <row r="2" spans="1:7" x14ac:dyDescent="0.4">
      <c r="A2" s="1">
        <v>45657</v>
      </c>
      <c r="B2">
        <v>11600</v>
      </c>
      <c r="C2">
        <v>10800</v>
      </c>
      <c r="D2">
        <v>8118.33</v>
      </c>
      <c r="E2">
        <f>SUM($B$2:B2)</f>
        <v>11600</v>
      </c>
      <c r="F2">
        <f>(B2-C2)/C2</f>
        <v>7.407407407407407E-2</v>
      </c>
      <c r="G2">
        <f>(B2-D2)/D2</f>
        <v>0.42886529618776276</v>
      </c>
    </row>
    <row r="3" spans="1:7" x14ac:dyDescent="0.4">
      <c r="A3" s="1">
        <v>45565</v>
      </c>
      <c r="B3">
        <v>8118.33</v>
      </c>
      <c r="C3">
        <v>7785.85</v>
      </c>
      <c r="D3">
        <v>5514.46</v>
      </c>
      <c r="E3">
        <f>SUM($B$2:B3)</f>
        <v>19718.330000000002</v>
      </c>
      <c r="F3">
        <f t="shared" ref="F3:F9" si="0">(B3-C3)/C3</f>
        <v>4.2703108844891639E-2</v>
      </c>
      <c r="G3">
        <f t="shared" ref="G3:G9" si="1">(B3-D3)/D3</f>
        <v>0.47218948002161587</v>
      </c>
    </row>
    <row r="4" spans="1:7" x14ac:dyDescent="0.4">
      <c r="A4" s="1">
        <v>45473</v>
      </c>
      <c r="B4">
        <v>5514.46</v>
      </c>
      <c r="C4">
        <v>5308.87</v>
      </c>
      <c r="D4">
        <v>2600.4899999999998</v>
      </c>
      <c r="E4">
        <f>SUM($B$2:B4)</f>
        <v>25232.79</v>
      </c>
      <c r="F4">
        <f t="shared" si="0"/>
        <v>3.872575519837558E-2</v>
      </c>
      <c r="G4">
        <f t="shared" si="1"/>
        <v>1.12054651238805</v>
      </c>
    </row>
    <row r="5" spans="1:7" x14ac:dyDescent="0.4">
      <c r="A5" s="1">
        <v>45382</v>
      </c>
      <c r="B5">
        <v>2600.4899999999998</v>
      </c>
      <c r="C5">
        <v>2429.56</v>
      </c>
      <c r="D5">
        <v>10800</v>
      </c>
      <c r="E5">
        <f>SUM($B$2:B5)</f>
        <v>27833.279999999999</v>
      </c>
      <c r="F5">
        <f t="shared" si="0"/>
        <v>7.035430283672757E-2</v>
      </c>
      <c r="G5">
        <f t="shared" si="1"/>
        <v>-0.75921388888888885</v>
      </c>
    </row>
    <row r="6" spans="1:7" x14ac:dyDescent="0.4">
      <c r="A6" s="1">
        <v>45291</v>
      </c>
      <c r="B6">
        <v>10800</v>
      </c>
      <c r="C6">
        <v>10500</v>
      </c>
      <c r="D6">
        <v>7785.85</v>
      </c>
      <c r="E6">
        <f>SUM($B$2:B6)</f>
        <v>38633.279999999999</v>
      </c>
      <c r="F6">
        <f t="shared" si="0"/>
        <v>2.8571428571428571E-2</v>
      </c>
      <c r="G6">
        <f t="shared" si="1"/>
        <v>0.38713178394138076</v>
      </c>
    </row>
    <row r="7" spans="1:7" x14ac:dyDescent="0.4">
      <c r="A7" s="1">
        <v>45199</v>
      </c>
      <c r="B7">
        <v>7785.85</v>
      </c>
      <c r="C7">
        <v>7507.9</v>
      </c>
      <c r="D7">
        <v>5308.87</v>
      </c>
      <c r="E7">
        <f>SUM($B$2:B7)</f>
        <v>46419.13</v>
      </c>
      <c r="F7">
        <f t="shared" si="0"/>
        <v>3.7021004541882646E-2</v>
      </c>
      <c r="G7">
        <f t="shared" si="1"/>
        <v>0.46657386600161627</v>
      </c>
    </row>
    <row r="8" spans="1:7" x14ac:dyDescent="0.4">
      <c r="A8" s="1">
        <v>45107</v>
      </c>
      <c r="B8">
        <v>5308.87</v>
      </c>
      <c r="C8">
        <v>5072.55</v>
      </c>
      <c r="D8">
        <v>2429.56</v>
      </c>
      <c r="E8">
        <f>SUM($B$2:B8)</f>
        <v>51728</v>
      </c>
      <c r="F8">
        <f t="shared" si="0"/>
        <v>4.6588008003863875E-2</v>
      </c>
      <c r="G8">
        <f t="shared" si="1"/>
        <v>1.1851158234412815</v>
      </c>
    </row>
    <row r="9" spans="1:7" x14ac:dyDescent="0.4">
      <c r="A9" s="1">
        <v>45016</v>
      </c>
      <c r="B9">
        <v>2429.56</v>
      </c>
      <c r="C9">
        <v>2396.5500000000002</v>
      </c>
      <c r="D9">
        <v>10500</v>
      </c>
      <c r="E9">
        <f>SUM($B$2:B9)</f>
        <v>54157.56</v>
      </c>
      <c r="F9">
        <f t="shared" si="0"/>
        <v>1.3773966743860867E-2</v>
      </c>
      <c r="G9">
        <f t="shared" si="1"/>
        <v>-0.76861333333333337</v>
      </c>
    </row>
    <row r="11" spans="1:7" x14ac:dyDescent="0.4">
      <c r="A11" s="9" t="s">
        <v>63</v>
      </c>
      <c r="B11" s="10">
        <v>5030.0499999999993</v>
      </c>
    </row>
    <row r="12" spans="1:7" x14ac:dyDescent="0.4">
      <c r="A12" s="9" t="s">
        <v>64</v>
      </c>
      <c r="B12" s="10">
        <v>10823.33</v>
      </c>
    </row>
    <row r="13" spans="1:7" x14ac:dyDescent="0.4">
      <c r="A13" s="9" t="s">
        <v>65</v>
      </c>
      <c r="B13" s="10">
        <v>15904.18</v>
      </c>
    </row>
    <row r="14" spans="1:7" x14ac:dyDescent="0.4">
      <c r="A14" s="9" t="s">
        <v>66</v>
      </c>
      <c r="B14" s="10">
        <v>22400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0A4A-D685-413C-A28F-63F50D0C10B0}">
  <dimension ref="A1:M36"/>
  <sheetViews>
    <sheetView workbookViewId="0">
      <selection sqref="A1:M36"/>
    </sheetView>
  </sheetViews>
  <sheetFormatPr defaultRowHeight="13.9" x14ac:dyDescent="0.4"/>
  <cols>
    <col min="2" max="2" width="10.59765625" bestFit="1" customWidth="1"/>
    <col min="5" max="5" width="9.53125" bestFit="1" customWidth="1"/>
    <col min="6" max="6" width="10.59765625" bestFit="1" customWidth="1"/>
    <col min="7" max="7" width="9.53125" bestFit="1" customWidth="1"/>
    <col min="10" max="10" width="10.59765625" bestFit="1" customWidth="1"/>
    <col min="15" max="15" width="19.19921875" bestFit="1" customWidth="1"/>
  </cols>
  <sheetData>
    <row r="1" spans="1:13" x14ac:dyDescent="0.4">
      <c r="A1" t="s">
        <v>0</v>
      </c>
      <c r="B1" s="1">
        <v>45657</v>
      </c>
      <c r="C1" s="1">
        <v>45565</v>
      </c>
      <c r="D1" s="1">
        <v>45473</v>
      </c>
      <c r="E1" s="1">
        <v>45382</v>
      </c>
      <c r="F1" s="1">
        <v>45291</v>
      </c>
      <c r="G1" s="1">
        <v>45199</v>
      </c>
      <c r="H1" s="1">
        <v>45107</v>
      </c>
      <c r="I1" s="1">
        <v>45016</v>
      </c>
      <c r="J1" s="1">
        <v>44926</v>
      </c>
      <c r="K1" s="1">
        <v>44834</v>
      </c>
      <c r="L1" s="1">
        <v>44742</v>
      </c>
      <c r="M1" s="1">
        <v>44651</v>
      </c>
    </row>
    <row r="2" spans="1:13" x14ac:dyDescent="0.4">
      <c r="A2" t="s">
        <v>1</v>
      </c>
      <c r="B2" t="s">
        <v>5</v>
      </c>
      <c r="C2" t="s">
        <v>34</v>
      </c>
      <c r="D2" t="s">
        <v>36</v>
      </c>
      <c r="E2" t="s">
        <v>37</v>
      </c>
      <c r="F2" t="s">
        <v>7</v>
      </c>
      <c r="G2" t="s">
        <v>43</v>
      </c>
      <c r="H2" t="s">
        <v>44</v>
      </c>
      <c r="I2" t="s">
        <v>45</v>
      </c>
      <c r="J2" t="s">
        <v>8</v>
      </c>
      <c r="K2" t="s">
        <v>52</v>
      </c>
      <c r="L2" t="s">
        <v>53</v>
      </c>
      <c r="M2" t="s">
        <v>51</v>
      </c>
    </row>
    <row r="3" spans="1:13" x14ac:dyDescent="0.4">
      <c r="A3" t="s">
        <v>2</v>
      </c>
      <c r="B3" s="2">
        <v>46022</v>
      </c>
      <c r="C3" s="2">
        <v>46022</v>
      </c>
      <c r="D3" s="2">
        <v>46022</v>
      </c>
      <c r="E3" s="2">
        <v>46022</v>
      </c>
      <c r="F3" s="2">
        <v>46022</v>
      </c>
      <c r="G3" s="2">
        <v>46022</v>
      </c>
      <c r="H3" s="2">
        <v>46022</v>
      </c>
      <c r="I3" s="2">
        <v>46022</v>
      </c>
      <c r="J3" s="2">
        <v>46022</v>
      </c>
      <c r="K3" s="2">
        <v>46022</v>
      </c>
      <c r="L3" s="2">
        <v>46022</v>
      </c>
      <c r="M3" s="2">
        <v>46022</v>
      </c>
    </row>
    <row r="4" spans="1:13" x14ac:dyDescent="0.4">
      <c r="A4" t="s">
        <v>3</v>
      </c>
      <c r="B4" t="s">
        <v>56</v>
      </c>
      <c r="C4" t="s">
        <v>6</v>
      </c>
      <c r="D4" t="s">
        <v>6</v>
      </c>
      <c r="E4" t="s">
        <v>38</v>
      </c>
      <c r="F4" t="s">
        <v>38</v>
      </c>
      <c r="G4" t="s">
        <v>6</v>
      </c>
      <c r="H4" t="s">
        <v>6</v>
      </c>
      <c r="I4" t="s">
        <v>6</v>
      </c>
      <c r="J4" t="s">
        <v>38</v>
      </c>
      <c r="K4" t="s">
        <v>38</v>
      </c>
      <c r="L4" t="s">
        <v>6</v>
      </c>
      <c r="M4" t="s">
        <v>6</v>
      </c>
    </row>
    <row r="5" spans="1:13" x14ac:dyDescent="0.4">
      <c r="A5" t="s">
        <v>49</v>
      </c>
      <c r="B5">
        <v>11600</v>
      </c>
      <c r="C5">
        <v>8118.33</v>
      </c>
      <c r="D5">
        <v>5514.46</v>
      </c>
      <c r="E5">
        <v>2600.4899999999998</v>
      </c>
      <c r="F5">
        <v>10800</v>
      </c>
      <c r="G5">
        <v>7785.85</v>
      </c>
      <c r="H5">
        <v>5308.87</v>
      </c>
      <c r="I5">
        <v>2429.56</v>
      </c>
      <c r="J5">
        <v>10500</v>
      </c>
      <c r="K5">
        <v>7507.9</v>
      </c>
      <c r="L5">
        <v>5072.55</v>
      </c>
      <c r="M5">
        <v>2396.5500000000002</v>
      </c>
    </row>
    <row r="6" spans="1:13" x14ac:dyDescent="0.4">
      <c r="A6" t="s">
        <v>9</v>
      </c>
      <c r="B6">
        <v>11600</v>
      </c>
      <c r="C6">
        <v>8118.33</v>
      </c>
      <c r="D6">
        <v>5514.46</v>
      </c>
      <c r="E6">
        <v>2600.4969999999998</v>
      </c>
      <c r="F6">
        <v>10800</v>
      </c>
      <c r="G6">
        <v>7785.85</v>
      </c>
      <c r="H6">
        <v>5308.87</v>
      </c>
      <c r="I6">
        <v>2429.56</v>
      </c>
      <c r="J6">
        <v>10500</v>
      </c>
      <c r="K6">
        <v>7507.9</v>
      </c>
      <c r="L6">
        <v>5072.55</v>
      </c>
      <c r="M6">
        <v>2396.5500000000002</v>
      </c>
    </row>
    <row r="7" spans="1:13" x14ac:dyDescent="0.4">
      <c r="A7" t="s">
        <v>10</v>
      </c>
      <c r="B7">
        <v>9749.51</v>
      </c>
      <c r="C7">
        <v>6810.82</v>
      </c>
      <c r="D7">
        <v>4657.38</v>
      </c>
      <c r="E7">
        <v>2202.79</v>
      </c>
      <c r="F7">
        <v>9249.58</v>
      </c>
      <c r="G7">
        <v>6623.83</v>
      </c>
      <c r="H7">
        <v>4534.3599999999997</v>
      </c>
      <c r="I7">
        <v>2069.38</v>
      </c>
      <c r="J7">
        <v>8991.6299999999992</v>
      </c>
      <c r="K7">
        <v>6452.54</v>
      </c>
      <c r="L7">
        <v>4379.1499999999996</v>
      </c>
      <c r="M7">
        <v>2062.09</v>
      </c>
    </row>
    <row r="8" spans="1:13" x14ac:dyDescent="0.4">
      <c r="A8" t="s">
        <v>11</v>
      </c>
      <c r="B8">
        <v>9749.51</v>
      </c>
      <c r="C8">
        <v>6810.82</v>
      </c>
      <c r="D8">
        <v>4657.38</v>
      </c>
      <c r="E8">
        <v>2202.79</v>
      </c>
      <c r="F8">
        <v>9249.58</v>
      </c>
      <c r="G8">
        <v>6623.83</v>
      </c>
      <c r="H8">
        <v>4534.3599999999997</v>
      </c>
      <c r="I8">
        <v>2069.38</v>
      </c>
      <c r="J8">
        <v>8991.6299999999992</v>
      </c>
      <c r="K8">
        <v>6452.54</v>
      </c>
      <c r="L8">
        <v>4379.1499999999996</v>
      </c>
      <c r="M8">
        <v>2062.09</v>
      </c>
    </row>
    <row r="9" spans="1:13" x14ac:dyDescent="0.4">
      <c r="A9" t="s">
        <v>4</v>
      </c>
      <c r="B9">
        <v>1838.68</v>
      </c>
      <c r="C9">
        <v>1307.51</v>
      </c>
      <c r="D9">
        <v>857.08</v>
      </c>
      <c r="E9">
        <v>397.7</v>
      </c>
      <c r="F9">
        <v>1597.04</v>
      </c>
      <c r="G9">
        <v>1162.02</v>
      </c>
      <c r="H9">
        <v>774.51</v>
      </c>
      <c r="I9">
        <v>360.18</v>
      </c>
      <c r="J9">
        <v>1470.73</v>
      </c>
      <c r="K9">
        <v>1055.3599999999999</v>
      </c>
      <c r="L9">
        <v>693.4</v>
      </c>
      <c r="M9">
        <v>334.46</v>
      </c>
    </row>
    <row r="10" spans="1:13" x14ac:dyDescent="0.4">
      <c r="A10" t="s">
        <v>12</v>
      </c>
      <c r="B10">
        <v>170.31</v>
      </c>
      <c r="C10">
        <v>126.47</v>
      </c>
      <c r="D10">
        <v>82.51</v>
      </c>
      <c r="E10">
        <v>40.340000000000003</v>
      </c>
      <c r="F10">
        <v>163.93</v>
      </c>
      <c r="G10">
        <v>120.52</v>
      </c>
      <c r="H10">
        <v>82.58</v>
      </c>
      <c r="I10">
        <v>41.86</v>
      </c>
      <c r="J10">
        <v>168.93</v>
      </c>
      <c r="K10">
        <v>125.27</v>
      </c>
      <c r="L10">
        <v>84.11</v>
      </c>
      <c r="M10">
        <v>43.84</v>
      </c>
    </row>
    <row r="11" spans="1:13" x14ac:dyDescent="0.4">
      <c r="A11" t="s">
        <v>13</v>
      </c>
      <c r="B11">
        <v>479.53</v>
      </c>
      <c r="C11">
        <v>311.20999999999998</v>
      </c>
      <c r="D11">
        <v>211.21</v>
      </c>
      <c r="E11">
        <v>92.54</v>
      </c>
      <c r="F11">
        <v>401.33</v>
      </c>
      <c r="G11">
        <v>270.23</v>
      </c>
      <c r="H11">
        <v>190.68</v>
      </c>
      <c r="I11">
        <v>80.05</v>
      </c>
      <c r="J11">
        <v>377.72</v>
      </c>
      <c r="K11">
        <v>257.87</v>
      </c>
      <c r="L11">
        <v>181.82</v>
      </c>
      <c r="M11">
        <v>87.05</v>
      </c>
    </row>
    <row r="12" spans="1:13" x14ac:dyDescent="0.4">
      <c r="A12" t="s">
        <v>14</v>
      </c>
      <c r="B12">
        <v>88.88</v>
      </c>
      <c r="C12">
        <v>64.33</v>
      </c>
      <c r="D12">
        <v>41.08</v>
      </c>
      <c r="E12">
        <v>19.760000000000002</v>
      </c>
      <c r="F12">
        <v>97.1</v>
      </c>
      <c r="G12">
        <v>73.33</v>
      </c>
      <c r="H12">
        <v>48.59</v>
      </c>
      <c r="I12">
        <v>25.01</v>
      </c>
      <c r="J12">
        <v>110.53</v>
      </c>
      <c r="K12">
        <v>74.08</v>
      </c>
      <c r="L12">
        <v>47.88</v>
      </c>
      <c r="M12">
        <v>24.62</v>
      </c>
    </row>
    <row r="13" spans="1:13" x14ac:dyDescent="0.4">
      <c r="A13" t="s">
        <v>15</v>
      </c>
      <c r="B13">
        <v>23.61</v>
      </c>
      <c r="C13" s="3">
        <v>0</v>
      </c>
      <c r="D13" s="3">
        <v>0</v>
      </c>
      <c r="E13">
        <v>0</v>
      </c>
      <c r="F13">
        <v>51.68</v>
      </c>
      <c r="G13" s="3">
        <v>0</v>
      </c>
      <c r="H13" s="3">
        <v>0</v>
      </c>
      <c r="I13" s="3">
        <v>0</v>
      </c>
      <c r="J13">
        <v>0</v>
      </c>
      <c r="K13">
        <v>0</v>
      </c>
      <c r="L13">
        <v>0</v>
      </c>
      <c r="M13">
        <v>0</v>
      </c>
    </row>
    <row r="14" spans="1:13" x14ac:dyDescent="0.4">
      <c r="A14" t="s">
        <v>16</v>
      </c>
      <c r="B14">
        <v>688.99</v>
      </c>
      <c r="C14">
        <v>503.05</v>
      </c>
      <c r="D14">
        <v>340.27</v>
      </c>
      <c r="E14">
        <v>168.06</v>
      </c>
      <c r="F14">
        <v>622.75</v>
      </c>
      <c r="G14">
        <v>457.94</v>
      </c>
      <c r="H14">
        <v>305.69</v>
      </c>
      <c r="I14">
        <v>148.99</v>
      </c>
      <c r="J14">
        <v>616.32000000000005</v>
      </c>
      <c r="K14">
        <v>449.19</v>
      </c>
      <c r="L14">
        <v>317.93</v>
      </c>
      <c r="M14">
        <v>154.86000000000001</v>
      </c>
    </row>
    <row r="15" spans="1:13" x14ac:dyDescent="0.4">
      <c r="A15" t="s">
        <v>17</v>
      </c>
      <c r="B15">
        <v>1451.32</v>
      </c>
      <c r="C15">
        <v>1005.06</v>
      </c>
      <c r="D15">
        <v>675.07</v>
      </c>
      <c r="E15">
        <v>320.7</v>
      </c>
      <c r="F15">
        <v>1336.79</v>
      </c>
      <c r="G15">
        <v>922.02</v>
      </c>
      <c r="H15">
        <v>627.54</v>
      </c>
      <c r="I15">
        <v>295.91000000000003</v>
      </c>
      <c r="J15">
        <v>1273.5</v>
      </c>
      <c r="K15">
        <v>906.41</v>
      </c>
      <c r="L15">
        <v>631.74</v>
      </c>
      <c r="M15">
        <v>310.37</v>
      </c>
    </row>
    <row r="16" spans="1:13" x14ac:dyDescent="0.4">
      <c r="A16" t="s">
        <v>18</v>
      </c>
      <c r="B16">
        <v>387.36</v>
      </c>
      <c r="C16">
        <v>302.45</v>
      </c>
      <c r="D16">
        <v>182.01</v>
      </c>
      <c r="E16">
        <v>77</v>
      </c>
      <c r="F16">
        <v>260.25</v>
      </c>
      <c r="G16">
        <v>240</v>
      </c>
      <c r="H16">
        <v>146.97</v>
      </c>
      <c r="I16">
        <v>64.27</v>
      </c>
      <c r="J16">
        <v>197.23</v>
      </c>
      <c r="K16">
        <v>148.94999999999999</v>
      </c>
      <c r="L16">
        <v>61.66</v>
      </c>
      <c r="M16">
        <v>24.09</v>
      </c>
    </row>
    <row r="17" spans="1:13" x14ac:dyDescent="0.4">
      <c r="A17" t="s">
        <v>19</v>
      </c>
      <c r="B17">
        <v>-28.96</v>
      </c>
      <c r="C17">
        <v>-19.7</v>
      </c>
      <c r="D17">
        <v>-12.89</v>
      </c>
      <c r="E17">
        <v>-6.01</v>
      </c>
      <c r="F17">
        <v>-28.81</v>
      </c>
      <c r="G17">
        <v>-19.54</v>
      </c>
      <c r="H17">
        <v>-12.44</v>
      </c>
      <c r="I17">
        <v>-5.9</v>
      </c>
      <c r="J17">
        <v>-21.06</v>
      </c>
      <c r="K17">
        <v>-14.08</v>
      </c>
      <c r="L17">
        <v>-8.2799999999999994</v>
      </c>
      <c r="M17">
        <v>-3.45</v>
      </c>
    </row>
    <row r="18" spans="1:13" x14ac:dyDescent="0.4">
      <c r="A18" t="s">
        <v>20</v>
      </c>
      <c r="B18">
        <v>23.27</v>
      </c>
      <c r="C18">
        <v>17.71</v>
      </c>
      <c r="D18">
        <v>4.12</v>
      </c>
      <c r="E18">
        <v>-7.3</v>
      </c>
      <c r="F18">
        <v>10.1</v>
      </c>
      <c r="G18">
        <v>5.13</v>
      </c>
      <c r="H18">
        <v>0.86</v>
      </c>
      <c r="I18">
        <v>-8.2100000000000009</v>
      </c>
      <c r="J18">
        <v>-21.95</v>
      </c>
      <c r="K18">
        <v>-23.08</v>
      </c>
      <c r="L18">
        <v>-26.85</v>
      </c>
      <c r="M18">
        <v>-10.81</v>
      </c>
    </row>
    <row r="19" spans="1:13" x14ac:dyDescent="0.4">
      <c r="A19" t="s">
        <v>21</v>
      </c>
      <c r="B19">
        <v>133.71</v>
      </c>
      <c r="C19">
        <v>98.78</v>
      </c>
      <c r="D19">
        <v>73.569999999999993</v>
      </c>
      <c r="E19">
        <v>26.96</v>
      </c>
      <c r="F19">
        <v>74.959999999999994</v>
      </c>
      <c r="G19">
        <v>57.85</v>
      </c>
      <c r="H19">
        <v>40.03</v>
      </c>
      <c r="I19">
        <v>27.92</v>
      </c>
      <c r="J19">
        <v>-15.55</v>
      </c>
      <c r="K19">
        <v>-11.28</v>
      </c>
      <c r="L19">
        <v>-3.12</v>
      </c>
      <c r="M19">
        <v>-38.979999999999997</v>
      </c>
    </row>
    <row r="20" spans="1:13" x14ac:dyDescent="0.4">
      <c r="A20" t="s">
        <v>22</v>
      </c>
      <c r="B20">
        <v>515.38</v>
      </c>
      <c r="C20">
        <v>399.24</v>
      </c>
      <c r="D20">
        <v>246.81</v>
      </c>
      <c r="E20">
        <v>90.65</v>
      </c>
      <c r="F20">
        <v>316.5</v>
      </c>
      <c r="G20">
        <v>283.44</v>
      </c>
      <c r="H20">
        <v>175.42</v>
      </c>
      <c r="I20">
        <v>78.08</v>
      </c>
      <c r="J20">
        <v>138.66999999999999</v>
      </c>
      <c r="K20">
        <v>100.51</v>
      </c>
      <c r="L20">
        <v>23.41</v>
      </c>
      <c r="M20">
        <v>-29.15</v>
      </c>
    </row>
    <row r="21" spans="1:13" x14ac:dyDescent="0.4">
      <c r="A21" t="s">
        <v>23</v>
      </c>
      <c r="B21">
        <v>68.78</v>
      </c>
      <c r="C21">
        <v>61.28</v>
      </c>
      <c r="D21">
        <v>37.22</v>
      </c>
      <c r="E21">
        <v>17</v>
      </c>
      <c r="F21">
        <v>83.93</v>
      </c>
      <c r="G21">
        <v>69.989999999999995</v>
      </c>
      <c r="H21">
        <v>44.2</v>
      </c>
      <c r="I21">
        <v>16.09</v>
      </c>
      <c r="J21">
        <v>41.76</v>
      </c>
      <c r="K21">
        <v>35.81</v>
      </c>
      <c r="L21">
        <v>18.309999999999999</v>
      </c>
      <c r="M21">
        <v>6.03</v>
      </c>
    </row>
    <row r="22" spans="1:13" x14ac:dyDescent="0.4">
      <c r="A22" t="s">
        <v>24</v>
      </c>
      <c r="B22">
        <v>446.6</v>
      </c>
      <c r="C22">
        <v>337.96</v>
      </c>
      <c r="D22">
        <v>209.59</v>
      </c>
      <c r="E22">
        <v>73.650000000000006</v>
      </c>
      <c r="F22">
        <v>232.57</v>
      </c>
      <c r="G22">
        <v>213.45</v>
      </c>
      <c r="H22">
        <v>131.22</v>
      </c>
      <c r="I22">
        <v>61.99</v>
      </c>
      <c r="J22">
        <v>216.96</v>
      </c>
      <c r="K22">
        <v>64.7</v>
      </c>
      <c r="L22">
        <v>5.0999999999999996</v>
      </c>
      <c r="M22">
        <v>-35.18</v>
      </c>
    </row>
    <row r="23" spans="1:13" x14ac:dyDescent="0.4">
      <c r="A23" t="s">
        <v>25</v>
      </c>
      <c r="B23">
        <v>446.6</v>
      </c>
      <c r="C23">
        <v>337.96</v>
      </c>
      <c r="D23">
        <v>209.59</v>
      </c>
      <c r="E23">
        <v>73.650000000000006</v>
      </c>
      <c r="F23">
        <v>232.57</v>
      </c>
      <c r="G23">
        <v>213.45</v>
      </c>
      <c r="H23">
        <v>131.22</v>
      </c>
      <c r="I23">
        <v>61.99</v>
      </c>
      <c r="J23">
        <v>96.91</v>
      </c>
      <c r="K23">
        <v>64.7</v>
      </c>
      <c r="L23">
        <v>5.0999999999999996</v>
      </c>
      <c r="M23">
        <v>-35.18</v>
      </c>
    </row>
    <row r="24" spans="1:13" x14ac:dyDescent="0.4">
      <c r="A24" t="s">
        <v>26</v>
      </c>
      <c r="B24">
        <v>33.01</v>
      </c>
      <c r="C24">
        <v>22.91</v>
      </c>
      <c r="D24">
        <v>11.85</v>
      </c>
      <c r="E24">
        <v>2.35</v>
      </c>
      <c r="F24">
        <v>-9.1</v>
      </c>
      <c r="G24">
        <v>5.67</v>
      </c>
      <c r="H24">
        <v>2.8</v>
      </c>
      <c r="I24">
        <v>0.62</v>
      </c>
      <c r="J24">
        <v>-6.89</v>
      </c>
      <c r="K24">
        <v>-8.7799999999999994</v>
      </c>
      <c r="L24">
        <v>-8.75</v>
      </c>
      <c r="M24">
        <v>-5.27</v>
      </c>
    </row>
    <row r="25" spans="1:13" x14ac:dyDescent="0.4">
      <c r="A25" t="s">
        <v>27</v>
      </c>
      <c r="B25">
        <v>413.59</v>
      </c>
      <c r="C25">
        <v>315.05</v>
      </c>
      <c r="D25">
        <v>197.74</v>
      </c>
      <c r="E25">
        <v>71.3</v>
      </c>
      <c r="F25">
        <v>241.67</v>
      </c>
      <c r="G25">
        <v>207.78</v>
      </c>
      <c r="H25">
        <v>128.41999999999999</v>
      </c>
      <c r="I25">
        <v>62.61</v>
      </c>
      <c r="J25">
        <v>103.8</v>
      </c>
      <c r="K25">
        <v>73.48</v>
      </c>
      <c r="L25">
        <v>13.85</v>
      </c>
      <c r="M25">
        <v>-29.91</v>
      </c>
    </row>
    <row r="26" spans="1:13" x14ac:dyDescent="0.4">
      <c r="A26" t="s">
        <v>28</v>
      </c>
      <c r="B26">
        <v>413.59</v>
      </c>
      <c r="C26">
        <v>315.05</v>
      </c>
      <c r="D26">
        <v>197.74</v>
      </c>
      <c r="E26">
        <v>71.3</v>
      </c>
      <c r="F26">
        <v>241.67</v>
      </c>
      <c r="G26">
        <v>207.78</v>
      </c>
      <c r="H26">
        <v>128.41999999999999</v>
      </c>
      <c r="I26">
        <v>62.61</v>
      </c>
      <c r="J26">
        <v>103.8</v>
      </c>
      <c r="K26">
        <v>73.48</v>
      </c>
      <c r="L26">
        <v>13.85</v>
      </c>
      <c r="M26">
        <v>-29.91</v>
      </c>
    </row>
    <row r="27" spans="1:13" x14ac:dyDescent="0.4">
      <c r="A27" t="s">
        <v>41</v>
      </c>
      <c r="B27">
        <v>13.83</v>
      </c>
      <c r="C27">
        <v>10.44</v>
      </c>
      <c r="D27">
        <v>6.44</v>
      </c>
      <c r="E27">
        <v>2.2799999999999998</v>
      </c>
      <c r="F27">
        <v>7.69</v>
      </c>
      <c r="G27">
        <v>6.61</v>
      </c>
      <c r="H27">
        <v>4.09</v>
      </c>
      <c r="I27">
        <v>1.99</v>
      </c>
      <c r="J27">
        <v>3.32</v>
      </c>
      <c r="K27">
        <v>235</v>
      </c>
      <c r="L27">
        <v>0.45</v>
      </c>
      <c r="M27">
        <v>-0.96</v>
      </c>
    </row>
    <row r="28" spans="1:13" x14ac:dyDescent="0.4">
      <c r="A28" t="s">
        <v>29</v>
      </c>
      <c r="B28">
        <v>13.43</v>
      </c>
      <c r="C28">
        <v>10.19</v>
      </c>
      <c r="D28">
        <v>6.34</v>
      </c>
      <c r="E28">
        <v>2.27</v>
      </c>
      <c r="F28">
        <v>7.61</v>
      </c>
      <c r="G28">
        <v>6.54</v>
      </c>
      <c r="H28">
        <v>4.04</v>
      </c>
      <c r="I28">
        <v>1.96</v>
      </c>
      <c r="J28">
        <v>3.21</v>
      </c>
      <c r="K28">
        <v>2.2200000000000002</v>
      </c>
      <c r="L28">
        <v>0.43</v>
      </c>
      <c r="M28">
        <v>-0.96</v>
      </c>
    </row>
    <row r="29" spans="1:13" x14ac:dyDescent="0.4">
      <c r="A29" t="s">
        <v>39</v>
      </c>
      <c r="B29">
        <v>27.67</v>
      </c>
      <c r="C29">
        <v>20.88</v>
      </c>
      <c r="D29">
        <v>12.88</v>
      </c>
      <c r="E29" s="3">
        <v>0</v>
      </c>
      <c r="F29">
        <v>15.37</v>
      </c>
      <c r="G29">
        <v>13.22</v>
      </c>
      <c r="H29">
        <v>8.18</v>
      </c>
      <c r="I29" s="3">
        <v>0</v>
      </c>
      <c r="J29">
        <v>0</v>
      </c>
      <c r="K29">
        <v>4.71</v>
      </c>
      <c r="L29">
        <v>0.89</v>
      </c>
      <c r="M29">
        <v>-1.92</v>
      </c>
    </row>
    <row r="30" spans="1:13" x14ac:dyDescent="0.4">
      <c r="A30" t="s">
        <v>40</v>
      </c>
      <c r="B30">
        <v>26.86</v>
      </c>
      <c r="C30">
        <v>20.39</v>
      </c>
      <c r="D30">
        <v>12.68</v>
      </c>
      <c r="E30" s="3">
        <v>0</v>
      </c>
      <c r="F30">
        <v>15.23</v>
      </c>
      <c r="G30">
        <v>13.09</v>
      </c>
      <c r="H30">
        <v>8.08</v>
      </c>
      <c r="I30" s="3">
        <v>0</v>
      </c>
      <c r="J30">
        <v>0</v>
      </c>
      <c r="K30">
        <v>4.43</v>
      </c>
      <c r="L30">
        <v>0.85</v>
      </c>
      <c r="M30">
        <v>-1.92</v>
      </c>
    </row>
    <row r="31" spans="1:13" x14ac:dyDescent="0.4">
      <c r="A31" t="s">
        <v>42</v>
      </c>
      <c r="B31">
        <v>29.9</v>
      </c>
      <c r="C31">
        <v>30.18</v>
      </c>
      <c r="D31">
        <v>30.7</v>
      </c>
      <c r="E31">
        <v>69.91</v>
      </c>
      <c r="F31">
        <v>31.44</v>
      </c>
      <c r="G31">
        <v>31.43</v>
      </c>
      <c r="H31">
        <v>31.41</v>
      </c>
      <c r="I31">
        <v>31.39</v>
      </c>
      <c r="J31">
        <v>31.26</v>
      </c>
      <c r="K31">
        <v>31.22</v>
      </c>
      <c r="L31">
        <v>31.19</v>
      </c>
      <c r="M31">
        <v>0</v>
      </c>
    </row>
    <row r="32" spans="1:13" x14ac:dyDescent="0.4">
      <c r="A32" t="s">
        <v>30</v>
      </c>
      <c r="B32">
        <v>30.76</v>
      </c>
      <c r="C32">
        <v>30.88</v>
      </c>
      <c r="D32">
        <v>31.14</v>
      </c>
      <c r="E32">
        <v>4.13</v>
      </c>
      <c r="F32">
        <v>31.71</v>
      </c>
      <c r="G32">
        <v>31.72</v>
      </c>
      <c r="H32">
        <v>31.73</v>
      </c>
      <c r="I32">
        <v>31.8</v>
      </c>
      <c r="J32">
        <v>31.81</v>
      </c>
      <c r="K32">
        <v>31.82</v>
      </c>
      <c r="L32">
        <v>31.82</v>
      </c>
      <c r="M32">
        <v>0</v>
      </c>
    </row>
    <row r="33" spans="1:13" x14ac:dyDescent="0.4">
      <c r="A33" t="s">
        <v>35</v>
      </c>
      <c r="B33">
        <v>413.59</v>
      </c>
      <c r="C33">
        <v>315.05</v>
      </c>
      <c r="D33">
        <v>197.74</v>
      </c>
      <c r="E33">
        <v>69.91</v>
      </c>
      <c r="F33">
        <v>241.67</v>
      </c>
      <c r="G33">
        <v>207.78</v>
      </c>
      <c r="H33">
        <v>128.41999999999999</v>
      </c>
      <c r="I33">
        <v>54.14</v>
      </c>
      <c r="J33">
        <v>155.11000000000001</v>
      </c>
      <c r="K33">
        <v>0</v>
      </c>
      <c r="L33">
        <v>0</v>
      </c>
      <c r="M33">
        <v>0</v>
      </c>
    </row>
    <row r="34" spans="1:13" x14ac:dyDescent="0.4">
      <c r="A34" t="s">
        <v>31</v>
      </c>
      <c r="B34">
        <v>33.01</v>
      </c>
      <c r="C34">
        <v>22.91</v>
      </c>
      <c r="D34">
        <v>11.85</v>
      </c>
      <c r="E34">
        <v>4.3099999999999996</v>
      </c>
      <c r="F34">
        <v>-9.1</v>
      </c>
      <c r="G34">
        <v>5.67</v>
      </c>
      <c r="H34">
        <v>2.8</v>
      </c>
      <c r="I34" s="3" t="s">
        <v>57</v>
      </c>
      <c r="J34">
        <v>19.899999999999999</v>
      </c>
      <c r="K34">
        <v>0</v>
      </c>
      <c r="L34">
        <v>0</v>
      </c>
      <c r="M34">
        <v>0</v>
      </c>
    </row>
    <row r="35" spans="1:13" x14ac:dyDescent="0.4">
      <c r="A35" t="s">
        <v>32</v>
      </c>
      <c r="B35">
        <v>446.6</v>
      </c>
      <c r="C35">
        <v>337.96</v>
      </c>
      <c r="D35">
        <v>209.59700000000001</v>
      </c>
      <c r="E35">
        <v>74.040000000000006</v>
      </c>
      <c r="F35">
        <v>232.57</v>
      </c>
      <c r="G35">
        <v>213.45</v>
      </c>
      <c r="H35">
        <v>131.22</v>
      </c>
      <c r="I35">
        <v>50.33</v>
      </c>
      <c r="J35">
        <v>175.01</v>
      </c>
      <c r="K35">
        <v>0</v>
      </c>
      <c r="L35">
        <v>0</v>
      </c>
      <c r="M35">
        <v>0</v>
      </c>
    </row>
    <row r="36" spans="1:13" x14ac:dyDescent="0.4">
      <c r="A36" t="s">
        <v>33</v>
      </c>
      <c r="B36" t="s">
        <v>58</v>
      </c>
      <c r="C36">
        <v>7912.67</v>
      </c>
      <c r="D36">
        <v>5630.84</v>
      </c>
      <c r="E36">
        <v>2537.14</v>
      </c>
      <c r="F36" t="s">
        <v>59</v>
      </c>
      <c r="G36">
        <v>7589.29</v>
      </c>
      <c r="H36">
        <v>5351.83</v>
      </c>
      <c r="I36">
        <v>2379.1</v>
      </c>
      <c r="J36" t="s">
        <v>60</v>
      </c>
      <c r="K36">
        <v>7516.12</v>
      </c>
      <c r="L36">
        <v>4972.6400000000003</v>
      </c>
      <c r="M36">
        <v>2319.2199999999998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转置后前东方财富网-京东-综合损益表.</vt:lpstr>
      <vt:lpstr>看板制作</vt:lpstr>
      <vt:lpstr>绘图数据</vt:lpstr>
      <vt:lpstr>前东方财富网-京东-综合损益表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亚杰 赵</dc:creator>
  <cp:lastModifiedBy>亚杰 赵</cp:lastModifiedBy>
  <dcterms:created xsi:type="dcterms:W3CDTF">2025-03-27T03:24:02Z</dcterms:created>
  <dcterms:modified xsi:type="dcterms:W3CDTF">2025-03-27T09:40:31Z</dcterms:modified>
</cp:coreProperties>
</file>