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20" windowWidth="33960" windowHeight="22440" tabRatio="500"/>
  </bookViews>
  <sheets>
    <sheet name="Tasks" sheetId="1" r:id="rId1"/>
    <sheet name="RiskAnalysis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2"/>
  <c r="E5"/>
  <c r="E6"/>
  <c r="E7"/>
  <c r="E8"/>
  <c r="E9"/>
  <c r="E3"/>
  <c r="D43" i="1"/>
  <c r="D32"/>
  <c r="E43"/>
  <c r="E32"/>
  <c r="D27"/>
  <c r="E27"/>
  <c r="D23"/>
  <c r="E23"/>
  <c r="D15"/>
  <c r="E15"/>
  <c r="E9"/>
  <c r="D9"/>
  <c r="D3"/>
  <c r="E3"/>
  <c r="I1"/>
  <c r="H3"/>
  <c r="H2"/>
  <c r="H48"/>
  <c r="H49"/>
  <c r="H50"/>
  <c r="H18"/>
  <c r="H5"/>
  <c r="H6"/>
  <c r="H7"/>
  <c r="H8"/>
  <c r="H9"/>
  <c r="H10"/>
  <c r="H11"/>
  <c r="H12"/>
  <c r="H13"/>
  <c r="H14"/>
  <c r="H15"/>
  <c r="H16"/>
  <c r="H17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"/>
</calcChain>
</file>

<file path=xl/sharedStrings.xml><?xml version="1.0" encoding="utf-8"?>
<sst xmlns="http://schemas.openxmlformats.org/spreadsheetml/2006/main" count="113" uniqueCount="74">
  <si>
    <t>Integrate GPS code with existing Phone send/receive server</t>
  </si>
  <si>
    <t>Robot moves to a GPS Coordinate</t>
  </si>
  <si>
    <t>Develop psuedocode algorithm for moving robot (with mounted phone) from current location to another location</t>
  </si>
  <si>
    <t>Code algorithm in integrated send/receive GPS app</t>
  </si>
  <si>
    <t>Test moving to a GPS Coordinate</t>
  </si>
  <si>
    <t>Modify robot frame to attempt to fix issue with robot veering left</t>
  </si>
  <si>
    <t>If necessary tune motors to get robot to move straight</t>
  </si>
  <si>
    <t>Test moving straight for 20m inside</t>
  </si>
  <si>
    <t>Test moving straight for 20m outside</t>
  </si>
  <si>
    <t>Robot uses sensors (3 sensors)</t>
  </si>
  <si>
    <t>Requirement</t>
  </si>
  <si>
    <t>Robot moves in a straight line</t>
  </si>
  <si>
    <t>Read API for Ultrasonic sensor (CSonar, CSonarController)</t>
  </si>
  <si>
    <t>Implement group of sonar sensors (forward, backward, down facing both front and back) using interrupts</t>
  </si>
  <si>
    <t>Test Sonar implmentation</t>
  </si>
  <si>
    <t>Read examples on how to use the optical encoders</t>
  </si>
  <si>
    <t>https://code.google.com/p/terkos/source/browse/trunk/src/examples/linux/SonarRover/encoder.h?r=1216</t>
  </si>
  <si>
    <t>Code reading data from the optical encoders</t>
  </si>
  <si>
    <t>Test reading data from the optical encoders</t>
  </si>
  <si>
    <t>Determine third sensor to use with the Vex and how this sensor can help us</t>
  </si>
  <si>
    <t>Test reading data from the sensor and using it in some way</t>
  </si>
  <si>
    <t>Determine use for data from optical encoders caode and test using this data in some way related to this</t>
  </si>
  <si>
    <t>Code reading data from this sensor and using it for something</t>
  </si>
  <si>
    <t>Cliff test</t>
  </si>
  <si>
    <t>Determine highest possible drop that the Vex can navigate safely</t>
  </si>
  <si>
    <t>Use Sonar implementation to use downward facing sensors to check if the robot is about to go over a drop greater than or equal to this distance</t>
  </si>
  <si>
    <t>Test cliff sensors</t>
  </si>
  <si>
    <t>Alex
(Sei Jung)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</si>
  <si>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</si>
  <si>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</si>
  <si>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</si>
  <si>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</si>
  <si>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</si>
  <si>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</si>
  <si>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</si>
  <si>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</si>
  <si>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Jerrell</t>
  </si>
  <si>
    <t>Alex</t>
  </si>
  <si>
    <t>Jacob</t>
  </si>
  <si>
    <t>Ensure all devices are secured in storage</t>
  </si>
  <si>
    <t>ongoing</t>
  </si>
  <si>
    <t>Merge Project code to final projects for submittal</t>
    <phoneticPr fontId="1" type="noConversion"/>
  </si>
  <si>
    <t>Report</t>
    <phoneticPr fontId="1" type="noConversion"/>
  </si>
  <si>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</si>
  <si>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</si>
  <si>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</si>
  <si>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</si>
  <si>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Requirement number</t>
  </si>
  <si>
    <t>(New Requirements)</t>
  </si>
  <si>
    <t>Points</t>
  </si>
  <si>
    <t>Estimated Time (hours)</t>
  </si>
  <si>
    <t>Risk Value</t>
  </si>
  <si>
    <t>Task Value</t>
  </si>
  <si>
    <t>All</t>
  </si>
  <si>
    <t>Design new UI on paper to accommodate all new requirements in addition to existing movement GUI</t>
  </si>
  <si>
    <t>Port existing movement GUI to new structure</t>
  </si>
  <si>
    <t>Learn format for GPS coordinates on Android to be used by GUI</t>
  </si>
  <si>
    <t>Android Tablet GUI</t>
  </si>
  <si>
    <t>Create GPS (Waypoint entery and come home) part of GUI</t>
  </si>
  <si>
    <t>Communication between Vex, Phone, and Tablet</t>
  </si>
  <si>
    <t>Create basic UI structure and intgrate with existing client from Android-Android communication</t>
  </si>
  <si>
    <t>Read information on using an Android device as both a send and receive server</t>
  </si>
  <si>
    <t>Code send/receive server on single Android device</t>
  </si>
  <si>
    <t>Test send/receive server as receiver from second Android device</t>
  </si>
  <si>
    <t>Code printing and forwarding of movement commands, and printing of GPS commands, printing of errors for non-recognized commands</t>
  </si>
  <si>
    <t>Test forwarding of movement commands from Tablet to the Vex</t>
  </si>
  <si>
    <t>Android able to get GPS coordinates</t>
  </si>
  <si>
    <t>Read documentation on Android location API and location services API from Google Play SDK</t>
  </si>
  <si>
    <t>Create collection of 5 known GPS locations on campus using Google Maps</t>
  </si>
  <si>
    <t>Weight</t>
  </si>
  <si>
    <t>Code basic app that gets the current GPS location when a button is pressed, displaying it to the screen and the time from when the button was pressed to when the GPS location is acquired</t>
  </si>
  <si>
    <t>Add functionality to GPS app that gets current facing direction</t>
  </si>
  <si>
    <t>Test facing direction functionality</t>
  </si>
  <si>
    <t>Test basic GPS locator app at known locations, comparing the results</t>
  </si>
</sst>
</file>

<file path=xl/styles.xml><?xml version="1.0" encoding="utf-8"?>
<styleSheet xmlns="http://schemas.openxmlformats.org/spreadsheetml/2006/main">
  <numFmts count="1">
    <numFmt numFmtId="164" formatCode="mm/dd/yy"/>
  </numFmts>
  <fonts count="6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20"/>
      <name val="Verdana"/>
    </font>
    <font>
      <sz val="10"/>
      <name val="Times New Roman"/>
    </font>
    <font>
      <u/>
      <sz val="10"/>
      <color indexed="1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7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10" fontId="2" fillId="0" borderId="3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5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/>
    </xf>
    <xf numFmtId="0" fontId="2" fillId="0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0" fillId="0" borderId="0" xfId="0" applyNumberFormat="1"/>
    <xf numFmtId="0" fontId="2" fillId="3" borderId="1" xfId="0" applyFont="1" applyFill="1" applyBorder="1" applyAlignment="1">
      <alignment vertical="top"/>
    </xf>
    <xf numFmtId="0" fontId="5" fillId="0" borderId="0" xfId="2"/>
    <xf numFmtId="0" fontId="2" fillId="0" borderId="1" xfId="0" applyFont="1" applyBorder="1" applyAlignment="1">
      <alignment vertical="top" wrapText="1"/>
    </xf>
    <xf numFmtId="0" fontId="4" fillId="0" borderId="8" xfId="0" applyFont="1" applyBorder="1" applyAlignment="1">
      <alignment vertical="center"/>
    </xf>
  </cellXfs>
  <cellStyles count="3">
    <cellStyle name="Followed Hyperlink" xfId="1" builtinId="9" hidden="1"/>
    <cellStyle name="Hyperlink" xfId="2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de.google.com/p/terkos/source/browse/trunk/src/examples/linux/SonarRover/encoder.h?r=1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1"/>
  <sheetViews>
    <sheetView tabSelected="1" zoomScale="125" workbookViewId="0">
      <pane ySplit="1" topLeftCell="A2" activePane="bottomLeft" state="frozen"/>
      <selection pane="bottomLeft" activeCell="D12" sqref="D12"/>
    </sheetView>
  </sheetViews>
  <sheetFormatPr baseColWidth="10" defaultColWidth="11" defaultRowHeight="13"/>
  <cols>
    <col min="2" max="2" width="36.5703125" style="21" customWidth="1"/>
    <col min="4" max="4" width="11.42578125" style="11" bestFit="1" customWidth="1"/>
    <col min="5" max="5" width="5.85546875" style="33" bestFit="1" customWidth="1"/>
    <col min="6" max="6" width="11" style="7"/>
    <col min="8" max="8" width="6" bestFit="1" customWidth="1"/>
    <col min="10" max="10" width="12" bestFit="1" customWidth="1"/>
  </cols>
  <sheetData>
    <row r="1" spans="1:10" ht="14" thickBot="1">
      <c r="A1" s="2" t="s">
        <v>32</v>
      </c>
      <c r="B1" s="19" t="s">
        <v>33</v>
      </c>
      <c r="C1" s="3" t="s">
        <v>34</v>
      </c>
      <c r="D1" s="12" t="s">
        <v>28</v>
      </c>
      <c r="E1" s="29" t="s">
        <v>69</v>
      </c>
      <c r="F1" s="8" t="s">
        <v>29</v>
      </c>
      <c r="G1" s="3" t="s">
        <v>30</v>
      </c>
      <c r="H1" t="s">
        <v>31</v>
      </c>
      <c r="I1" s="7">
        <f ca="1">TODAY()</f>
        <v>40085</v>
      </c>
      <c r="J1" t="s">
        <v>10</v>
      </c>
    </row>
    <row r="2" spans="1:10" ht="14" thickBot="1">
      <c r="A2" s="25" t="s">
        <v>53</v>
      </c>
      <c r="B2" s="26" t="s">
        <v>39</v>
      </c>
      <c r="C2" s="27" t="s">
        <v>40</v>
      </c>
      <c r="D2" s="22">
        <v>0</v>
      </c>
      <c r="E2" s="30"/>
      <c r="F2" s="23"/>
      <c r="G2" s="24"/>
      <c r="H2">
        <f ca="1">IF(AND(C2&lt;$I$1,D2&lt;1),1,0)</f>
        <v>0</v>
      </c>
      <c r="I2" s="33"/>
      <c r="J2">
        <v>0</v>
      </c>
    </row>
    <row r="3" spans="1:10" ht="14" thickBot="1">
      <c r="A3" s="28" t="s">
        <v>35</v>
      </c>
      <c r="B3" s="26" t="s">
        <v>57</v>
      </c>
      <c r="C3" s="5">
        <v>40101</v>
      </c>
      <c r="D3" s="22">
        <f>SUMPRODUCT(D4:D8,E4:E8)</f>
        <v>0</v>
      </c>
      <c r="E3" s="30">
        <f>SUM(E4:E8)</f>
        <v>1</v>
      </c>
      <c r="F3" s="23"/>
      <c r="G3" s="24"/>
      <c r="H3">
        <f ca="1">IF(AND(C3&lt;$I$1,D3&lt;1),1,0)</f>
        <v>0</v>
      </c>
      <c r="I3" s="33"/>
      <c r="J3">
        <v>1</v>
      </c>
    </row>
    <row r="4" spans="1:10" ht="25" thickBot="1">
      <c r="A4" s="4" t="s">
        <v>35</v>
      </c>
      <c r="B4" s="26" t="s">
        <v>54</v>
      </c>
      <c r="C4" s="5">
        <v>40089</v>
      </c>
      <c r="D4" s="13">
        <v>0</v>
      </c>
      <c r="E4" s="31">
        <v>0.2</v>
      </c>
      <c r="F4" s="9"/>
      <c r="G4" s="6"/>
      <c r="H4">
        <f ca="1">IF(AND(C4&lt;$I$1,D4&lt;1),1,0)</f>
        <v>0</v>
      </c>
      <c r="I4" s="33"/>
      <c r="J4">
        <v>1.1000000000000001</v>
      </c>
    </row>
    <row r="5" spans="1:10" ht="25" thickBot="1">
      <c r="A5" s="4" t="s">
        <v>35</v>
      </c>
      <c r="B5" s="26" t="s">
        <v>60</v>
      </c>
      <c r="C5" s="5">
        <v>40092</v>
      </c>
      <c r="D5" s="13">
        <v>0</v>
      </c>
      <c r="E5" s="31">
        <v>0.2</v>
      </c>
      <c r="F5" s="9"/>
      <c r="G5" s="6"/>
      <c r="H5">
        <f t="shared" ref="H5:H50" ca="1" si="0">IF(AND(C5&lt;$I$1,D5&lt;1),1,0)</f>
        <v>0</v>
      </c>
      <c r="I5" s="33"/>
      <c r="J5">
        <v>1.2</v>
      </c>
    </row>
    <row r="6" spans="1:10" ht="14" thickBot="1">
      <c r="A6" s="4" t="s">
        <v>35</v>
      </c>
      <c r="B6" s="26" t="s">
        <v>55</v>
      </c>
      <c r="C6" s="5">
        <v>40096</v>
      </c>
      <c r="D6" s="13">
        <v>0</v>
      </c>
      <c r="E6" s="31">
        <v>0.25</v>
      </c>
      <c r="F6" s="9"/>
      <c r="G6" s="6"/>
      <c r="H6">
        <f t="shared" ca="1" si="0"/>
        <v>0</v>
      </c>
      <c r="I6" s="33"/>
      <c r="J6">
        <v>1.3</v>
      </c>
    </row>
    <row r="7" spans="1:10" ht="25" thickBot="1">
      <c r="A7" s="4" t="s">
        <v>35</v>
      </c>
      <c r="B7" s="26" t="s">
        <v>56</v>
      </c>
      <c r="C7" s="5">
        <v>40099</v>
      </c>
      <c r="D7" s="13">
        <v>0</v>
      </c>
      <c r="E7" s="31">
        <v>0.1</v>
      </c>
      <c r="F7" s="9"/>
      <c r="G7" s="6"/>
      <c r="H7">
        <f t="shared" ca="1" si="0"/>
        <v>0</v>
      </c>
      <c r="I7" s="33"/>
      <c r="J7">
        <v>1.4</v>
      </c>
    </row>
    <row r="8" spans="1:10" ht="14" thickBot="1">
      <c r="A8" s="4" t="s">
        <v>35</v>
      </c>
      <c r="B8" s="26" t="s">
        <v>58</v>
      </c>
      <c r="C8" s="5">
        <v>40101</v>
      </c>
      <c r="D8" s="13">
        <v>0</v>
      </c>
      <c r="E8" s="31">
        <v>0.25</v>
      </c>
      <c r="F8" s="9"/>
      <c r="G8" s="6"/>
      <c r="H8">
        <f t="shared" ca="1" si="0"/>
        <v>0</v>
      </c>
      <c r="I8" s="33"/>
      <c r="J8">
        <v>1.5</v>
      </c>
    </row>
    <row r="9" spans="1:10" ht="14" thickBot="1">
      <c r="A9" s="28" t="s">
        <v>38</v>
      </c>
      <c r="B9" s="26" t="s">
        <v>59</v>
      </c>
      <c r="C9" s="5">
        <v>40096</v>
      </c>
      <c r="D9" s="22">
        <f>SUMPRODUCT(D10:D14,E10:E14)</f>
        <v>0</v>
      </c>
      <c r="E9" s="30">
        <f>SUM(E10:E14)</f>
        <v>1</v>
      </c>
      <c r="F9" s="9"/>
      <c r="G9" s="6"/>
      <c r="H9">
        <f t="shared" ca="1" si="0"/>
        <v>0</v>
      </c>
      <c r="I9" s="33"/>
      <c r="J9">
        <v>2</v>
      </c>
    </row>
    <row r="10" spans="1:10" ht="25" thickBot="1">
      <c r="A10" s="4" t="s">
        <v>38</v>
      </c>
      <c r="B10" s="26" t="s">
        <v>61</v>
      </c>
      <c r="C10" s="5">
        <v>40088</v>
      </c>
      <c r="D10" s="13">
        <v>0</v>
      </c>
      <c r="E10" s="31">
        <v>0.1</v>
      </c>
      <c r="F10" s="9"/>
      <c r="G10" s="6"/>
      <c r="H10">
        <f t="shared" ca="1" si="0"/>
        <v>0</v>
      </c>
      <c r="I10" s="33"/>
      <c r="J10">
        <v>2.1</v>
      </c>
    </row>
    <row r="11" spans="1:10" ht="14" thickBot="1">
      <c r="A11" s="4" t="s">
        <v>38</v>
      </c>
      <c r="B11" s="26" t="s">
        <v>62</v>
      </c>
      <c r="C11" s="5">
        <v>40089</v>
      </c>
      <c r="D11" s="13">
        <v>0</v>
      </c>
      <c r="E11" s="31">
        <v>0.3</v>
      </c>
      <c r="F11" s="9"/>
      <c r="G11" s="6"/>
      <c r="H11">
        <f t="shared" ca="1" si="0"/>
        <v>0</v>
      </c>
      <c r="I11" s="33"/>
      <c r="J11">
        <v>2.2000000000000002</v>
      </c>
    </row>
    <row r="12" spans="1:10" ht="25" thickBot="1">
      <c r="A12" s="4" t="s">
        <v>38</v>
      </c>
      <c r="B12" s="26" t="s">
        <v>63</v>
      </c>
      <c r="C12" s="5">
        <v>40092</v>
      </c>
      <c r="D12" s="13">
        <v>0</v>
      </c>
      <c r="E12" s="31">
        <v>0.15</v>
      </c>
      <c r="F12" s="9"/>
      <c r="G12" s="6"/>
      <c r="H12">
        <f t="shared" ca="1" si="0"/>
        <v>0</v>
      </c>
      <c r="I12" s="33"/>
      <c r="J12">
        <v>2.2999999999999998</v>
      </c>
    </row>
    <row r="13" spans="1:10" ht="37" thickBot="1">
      <c r="A13" s="4" t="s">
        <v>38</v>
      </c>
      <c r="B13" s="26" t="s">
        <v>64</v>
      </c>
      <c r="C13" s="5">
        <v>40092</v>
      </c>
      <c r="D13" s="13">
        <v>0</v>
      </c>
      <c r="E13" s="31">
        <v>0.3</v>
      </c>
      <c r="F13" s="9"/>
      <c r="G13" s="6"/>
      <c r="H13">
        <f t="shared" ca="1" si="0"/>
        <v>0</v>
      </c>
      <c r="I13" s="33"/>
      <c r="J13">
        <v>2.4</v>
      </c>
    </row>
    <row r="14" spans="1:10" ht="25" thickBot="1">
      <c r="A14" s="4" t="s">
        <v>38</v>
      </c>
      <c r="B14" s="26" t="s">
        <v>65</v>
      </c>
      <c r="C14" s="5">
        <v>40096</v>
      </c>
      <c r="D14" s="13">
        <v>0</v>
      </c>
      <c r="E14" s="31">
        <v>0.15</v>
      </c>
      <c r="F14" s="9"/>
      <c r="G14" s="6"/>
      <c r="H14">
        <f t="shared" ca="1" si="0"/>
        <v>0</v>
      </c>
      <c r="I14" s="33"/>
      <c r="J14">
        <v>2.5</v>
      </c>
    </row>
    <row r="15" spans="1:10" ht="14" thickBot="1">
      <c r="A15" s="28" t="s">
        <v>36</v>
      </c>
      <c r="B15" s="26" t="s">
        <v>66</v>
      </c>
      <c r="C15" s="5">
        <v>40101</v>
      </c>
      <c r="D15" s="22">
        <f>SUMPRODUCT(D16:D21,E16:E21)</f>
        <v>0</v>
      </c>
      <c r="E15" s="31">
        <f>SUM(E16:E21)</f>
        <v>1</v>
      </c>
      <c r="F15" s="9"/>
      <c r="G15" s="6"/>
      <c r="H15">
        <f t="shared" ca="1" si="0"/>
        <v>0</v>
      </c>
      <c r="I15" s="33"/>
      <c r="J15">
        <v>3</v>
      </c>
    </row>
    <row r="16" spans="1:10" ht="25" thickBot="1">
      <c r="A16" s="4" t="s">
        <v>36</v>
      </c>
      <c r="B16" s="26" t="s">
        <v>67</v>
      </c>
      <c r="C16" s="5">
        <v>40088</v>
      </c>
      <c r="D16" s="13">
        <v>0</v>
      </c>
      <c r="E16" s="31">
        <v>0.1</v>
      </c>
      <c r="F16" s="9"/>
      <c r="G16" s="6"/>
      <c r="H16">
        <f t="shared" ca="1" si="0"/>
        <v>0</v>
      </c>
      <c r="I16" s="33"/>
      <c r="J16">
        <v>3.1</v>
      </c>
    </row>
    <row r="17" spans="1:10" ht="25" thickBot="1">
      <c r="A17" s="4" t="s">
        <v>36</v>
      </c>
      <c r="B17" s="26" t="s">
        <v>68</v>
      </c>
      <c r="C17" s="5">
        <v>40089</v>
      </c>
      <c r="D17" s="13">
        <v>0</v>
      </c>
      <c r="E17" s="31">
        <v>0.05</v>
      </c>
      <c r="F17" s="9"/>
      <c r="G17" s="6"/>
      <c r="H17">
        <f t="shared" ca="1" si="0"/>
        <v>0</v>
      </c>
      <c r="I17" s="33"/>
      <c r="J17">
        <v>3.2</v>
      </c>
    </row>
    <row r="18" spans="1:10" ht="49" thickBot="1">
      <c r="A18" s="4" t="s">
        <v>36</v>
      </c>
      <c r="B18" s="20" t="s">
        <v>70</v>
      </c>
      <c r="C18" s="5">
        <v>40095</v>
      </c>
      <c r="D18" s="13">
        <v>0</v>
      </c>
      <c r="E18" s="31">
        <v>0.4</v>
      </c>
      <c r="F18" s="9"/>
      <c r="G18" s="6"/>
      <c r="H18">
        <f t="shared" ca="1" si="0"/>
        <v>0</v>
      </c>
      <c r="I18" s="33"/>
      <c r="J18">
        <v>3.3</v>
      </c>
    </row>
    <row r="19" spans="1:10" ht="25" thickBot="1">
      <c r="A19" s="4" t="s">
        <v>36</v>
      </c>
      <c r="B19" s="20" t="s">
        <v>73</v>
      </c>
      <c r="C19" s="5">
        <v>40096</v>
      </c>
      <c r="D19" s="13">
        <v>0</v>
      </c>
      <c r="E19" s="31">
        <v>0.1</v>
      </c>
      <c r="F19" s="9"/>
      <c r="G19" s="6"/>
      <c r="H19">
        <f t="shared" ca="1" si="0"/>
        <v>0</v>
      </c>
      <c r="I19" s="33"/>
      <c r="J19">
        <v>3.4</v>
      </c>
    </row>
    <row r="20" spans="1:10" ht="25" thickBot="1">
      <c r="A20" s="4" t="s">
        <v>36</v>
      </c>
      <c r="B20" s="20" t="s">
        <v>71</v>
      </c>
      <c r="C20" s="5">
        <v>40099</v>
      </c>
      <c r="D20" s="13">
        <v>0</v>
      </c>
      <c r="E20" s="31">
        <v>0.25</v>
      </c>
      <c r="F20" s="9"/>
      <c r="G20" s="6"/>
      <c r="H20">
        <f t="shared" ca="1" si="0"/>
        <v>0</v>
      </c>
      <c r="I20" s="33"/>
      <c r="J20">
        <v>3.5</v>
      </c>
    </row>
    <row r="21" spans="1:10" ht="14" thickBot="1">
      <c r="A21" s="4" t="s">
        <v>36</v>
      </c>
      <c r="B21" s="20" t="s">
        <v>72</v>
      </c>
      <c r="C21" s="5">
        <v>40101</v>
      </c>
      <c r="D21" s="13">
        <v>0</v>
      </c>
      <c r="E21" s="31">
        <v>0.1</v>
      </c>
      <c r="F21" s="9"/>
      <c r="G21" s="6"/>
      <c r="H21">
        <f t="shared" ca="1" si="0"/>
        <v>0</v>
      </c>
      <c r="I21" s="33"/>
      <c r="J21">
        <v>3.6</v>
      </c>
    </row>
    <row r="22" spans="1:10" ht="14" thickBot="1">
      <c r="A22" s="34" t="s">
        <v>38</v>
      </c>
      <c r="B22" s="20" t="s">
        <v>0</v>
      </c>
      <c r="C22" s="5">
        <v>40106</v>
      </c>
      <c r="D22" s="13">
        <v>0</v>
      </c>
      <c r="E22" s="31">
        <v>1</v>
      </c>
      <c r="F22" s="9"/>
      <c r="G22" s="6"/>
      <c r="H22">
        <f t="shared" ca="1" si="0"/>
        <v>0</v>
      </c>
      <c r="I22" s="33"/>
      <c r="J22">
        <v>3.7</v>
      </c>
    </row>
    <row r="23" spans="1:10" ht="14" thickBot="1">
      <c r="A23" s="28" t="s">
        <v>36</v>
      </c>
      <c r="B23" s="20" t="s">
        <v>1</v>
      </c>
      <c r="C23" s="5">
        <v>40111</v>
      </c>
      <c r="D23" s="22">
        <f>SUMPRODUCT(D24:D26,E24:E26)</f>
        <v>0</v>
      </c>
      <c r="E23" s="31">
        <f>SUM(E24:E26)</f>
        <v>1</v>
      </c>
      <c r="F23" s="9"/>
      <c r="G23" s="6"/>
      <c r="H23">
        <f t="shared" ca="1" si="0"/>
        <v>0</v>
      </c>
      <c r="I23" s="33"/>
      <c r="J23">
        <v>4</v>
      </c>
    </row>
    <row r="24" spans="1:10" ht="25" thickBot="1">
      <c r="A24" s="4" t="s">
        <v>36</v>
      </c>
      <c r="B24" s="20" t="s">
        <v>2</v>
      </c>
      <c r="C24" s="5">
        <v>40106</v>
      </c>
      <c r="D24" s="13">
        <v>0</v>
      </c>
      <c r="E24" s="31">
        <v>0.4</v>
      </c>
      <c r="F24" s="9"/>
      <c r="G24" s="6"/>
      <c r="H24">
        <f t="shared" ca="1" si="0"/>
        <v>0</v>
      </c>
      <c r="I24" s="33"/>
      <c r="J24">
        <v>4.0999999999999996</v>
      </c>
    </row>
    <row r="25" spans="1:10" ht="14" thickBot="1">
      <c r="A25" s="4" t="s">
        <v>36</v>
      </c>
      <c r="B25" s="20" t="s">
        <v>3</v>
      </c>
      <c r="C25" s="5">
        <v>40110</v>
      </c>
      <c r="D25" s="13">
        <v>0</v>
      </c>
      <c r="E25" s="31">
        <v>0.4</v>
      </c>
      <c r="F25" s="9"/>
      <c r="G25" s="6"/>
      <c r="H25">
        <f t="shared" ca="1" si="0"/>
        <v>0</v>
      </c>
      <c r="I25" s="33"/>
      <c r="J25">
        <v>4.2</v>
      </c>
    </row>
    <row r="26" spans="1:10" ht="14" thickBot="1">
      <c r="A26" s="4" t="s">
        <v>36</v>
      </c>
      <c r="B26" s="20" t="s">
        <v>4</v>
      </c>
      <c r="C26" s="5">
        <v>40111</v>
      </c>
      <c r="D26" s="13">
        <v>0</v>
      </c>
      <c r="E26" s="31">
        <v>0.2</v>
      </c>
      <c r="F26" s="9"/>
      <c r="G26" s="6"/>
      <c r="H26">
        <f t="shared" ca="1" si="0"/>
        <v>0</v>
      </c>
      <c r="I26" s="33"/>
      <c r="J26">
        <v>4.3</v>
      </c>
    </row>
    <row r="27" spans="1:10" ht="14" thickBot="1">
      <c r="A27" s="28" t="s">
        <v>38</v>
      </c>
      <c r="B27" s="20" t="s">
        <v>11</v>
      </c>
      <c r="C27" s="5">
        <v>40110</v>
      </c>
      <c r="D27" s="22">
        <f>SUMPRODUCT(D28:D31,E28:E31)</f>
        <v>0</v>
      </c>
      <c r="E27" s="31">
        <f>SUM(E28:E31)</f>
        <v>1</v>
      </c>
      <c r="F27" s="9"/>
      <c r="G27" s="6"/>
      <c r="H27">
        <f t="shared" ca="1" si="0"/>
        <v>0</v>
      </c>
      <c r="I27" s="33"/>
      <c r="J27">
        <v>5</v>
      </c>
    </row>
    <row r="28" spans="1:10" ht="25" thickBot="1">
      <c r="A28" s="4" t="s">
        <v>38</v>
      </c>
      <c r="B28" s="20" t="s">
        <v>5</v>
      </c>
      <c r="C28" s="5">
        <v>40107</v>
      </c>
      <c r="D28" s="13">
        <v>0</v>
      </c>
      <c r="E28" s="31">
        <v>0.3</v>
      </c>
      <c r="F28" s="9"/>
      <c r="G28" s="6"/>
      <c r="H28">
        <f t="shared" ca="1" si="0"/>
        <v>0</v>
      </c>
      <c r="I28" s="33"/>
      <c r="J28">
        <v>5.0999999999999996</v>
      </c>
    </row>
    <row r="29" spans="1:10" ht="14" thickBot="1">
      <c r="A29" s="4" t="s">
        <v>38</v>
      </c>
      <c r="B29" s="20" t="s">
        <v>6</v>
      </c>
      <c r="C29" s="5">
        <v>40109</v>
      </c>
      <c r="D29" s="13">
        <v>0</v>
      </c>
      <c r="E29" s="31">
        <v>0.2</v>
      </c>
      <c r="F29" s="9"/>
      <c r="G29" s="6"/>
      <c r="H29">
        <f t="shared" ca="1" si="0"/>
        <v>0</v>
      </c>
      <c r="I29" s="33"/>
      <c r="J29">
        <v>5.2</v>
      </c>
    </row>
    <row r="30" spans="1:10" ht="14" thickBot="1">
      <c r="A30" s="4" t="s">
        <v>38</v>
      </c>
      <c r="B30" s="20" t="s">
        <v>7</v>
      </c>
      <c r="C30" s="5">
        <v>40110</v>
      </c>
      <c r="D30" s="13">
        <v>0</v>
      </c>
      <c r="E30" s="31">
        <v>0.3</v>
      </c>
      <c r="F30" s="9"/>
      <c r="G30" s="6"/>
      <c r="H30">
        <f t="shared" ca="1" si="0"/>
        <v>0</v>
      </c>
      <c r="I30" s="33"/>
      <c r="J30">
        <v>5.3</v>
      </c>
    </row>
    <row r="31" spans="1:10" ht="14" thickBot="1">
      <c r="A31" s="4" t="s">
        <v>38</v>
      </c>
      <c r="B31" s="20" t="s">
        <v>8</v>
      </c>
      <c r="C31" s="5">
        <v>40110</v>
      </c>
      <c r="D31" s="13">
        <v>0</v>
      </c>
      <c r="E31" s="31">
        <v>0.2</v>
      </c>
      <c r="F31" s="9"/>
      <c r="G31" s="6"/>
      <c r="H31">
        <f t="shared" ca="1" si="0"/>
        <v>0</v>
      </c>
      <c r="I31" s="33"/>
      <c r="J31">
        <v>5.4</v>
      </c>
    </row>
    <row r="32" spans="1:10" ht="14" thickBot="1">
      <c r="A32" s="28" t="s">
        <v>37</v>
      </c>
      <c r="B32" s="20" t="s">
        <v>9</v>
      </c>
      <c r="C32" s="5">
        <v>40111</v>
      </c>
      <c r="D32" s="22">
        <f>SUMPRODUCT(D33:D42,E33:E42)</f>
        <v>0</v>
      </c>
      <c r="E32" s="31">
        <f>SUM(E33:E42)</f>
        <v>0.99999999999999989</v>
      </c>
      <c r="F32" s="9"/>
      <c r="G32" s="15"/>
      <c r="H32">
        <f t="shared" ca="1" si="0"/>
        <v>0</v>
      </c>
      <c r="I32" s="33"/>
      <c r="J32">
        <v>6</v>
      </c>
    </row>
    <row r="33" spans="1:10" ht="14" thickBot="1">
      <c r="A33" s="4" t="s">
        <v>37</v>
      </c>
      <c r="B33" s="20" t="s">
        <v>12</v>
      </c>
      <c r="C33" s="5">
        <v>40089</v>
      </c>
      <c r="D33" s="13">
        <v>0</v>
      </c>
      <c r="E33" s="31">
        <v>0.05</v>
      </c>
      <c r="F33" s="9"/>
      <c r="G33" s="6"/>
      <c r="H33">
        <f t="shared" ca="1" si="0"/>
        <v>0</v>
      </c>
      <c r="I33" s="33"/>
      <c r="J33">
        <v>6.01</v>
      </c>
    </row>
    <row r="34" spans="1:10" ht="25" thickBot="1">
      <c r="A34" s="4" t="s">
        <v>37</v>
      </c>
      <c r="B34" s="20" t="s">
        <v>13</v>
      </c>
      <c r="C34" s="5">
        <v>40095</v>
      </c>
      <c r="D34" s="13">
        <v>0</v>
      </c>
      <c r="E34" s="31">
        <v>0.15</v>
      </c>
      <c r="F34" s="9"/>
      <c r="G34" s="6"/>
      <c r="H34">
        <f t="shared" ca="1" si="0"/>
        <v>0</v>
      </c>
      <c r="I34" s="33"/>
      <c r="J34">
        <v>6.02</v>
      </c>
    </row>
    <row r="35" spans="1:10" ht="14" thickBot="1">
      <c r="A35" s="4" t="s">
        <v>37</v>
      </c>
      <c r="B35" s="20" t="s">
        <v>14</v>
      </c>
      <c r="C35" s="5">
        <v>40096</v>
      </c>
      <c r="D35" s="13">
        <v>0</v>
      </c>
      <c r="E35" s="31">
        <v>0.15</v>
      </c>
      <c r="F35" s="9"/>
      <c r="G35" s="6"/>
      <c r="H35">
        <f t="shared" ca="1" si="0"/>
        <v>0</v>
      </c>
      <c r="I35" s="33"/>
      <c r="J35">
        <v>6.03</v>
      </c>
    </row>
    <row r="36" spans="1:10" ht="14" thickBot="1">
      <c r="A36" s="4" t="s">
        <v>37</v>
      </c>
      <c r="B36" s="20" t="s">
        <v>15</v>
      </c>
      <c r="C36" s="5">
        <v>40096</v>
      </c>
      <c r="D36" s="13">
        <v>0</v>
      </c>
      <c r="E36" s="31">
        <v>0.05</v>
      </c>
      <c r="F36" s="9"/>
      <c r="G36" s="35" t="s">
        <v>16</v>
      </c>
      <c r="H36">
        <f t="shared" ca="1" si="0"/>
        <v>0</v>
      </c>
      <c r="I36" s="33"/>
      <c r="J36">
        <v>6.04</v>
      </c>
    </row>
    <row r="37" spans="1:10" ht="14" thickBot="1">
      <c r="A37" s="4" t="s">
        <v>37</v>
      </c>
      <c r="B37" s="20" t="s">
        <v>17</v>
      </c>
      <c r="C37" s="5">
        <v>40098</v>
      </c>
      <c r="D37" s="13">
        <v>0</v>
      </c>
      <c r="E37" s="31">
        <v>0.15</v>
      </c>
      <c r="F37" s="9"/>
      <c r="G37" s="6"/>
      <c r="H37">
        <f t="shared" ca="1" si="0"/>
        <v>0</v>
      </c>
      <c r="I37" s="33"/>
      <c r="J37">
        <v>6.05</v>
      </c>
    </row>
    <row r="38" spans="1:10" ht="14" thickBot="1">
      <c r="A38" s="4" t="s">
        <v>37</v>
      </c>
      <c r="B38" s="20" t="s">
        <v>18</v>
      </c>
      <c r="C38" s="5">
        <v>40099</v>
      </c>
      <c r="D38" s="13">
        <v>0</v>
      </c>
      <c r="E38" s="31">
        <v>0.1</v>
      </c>
      <c r="F38" s="9"/>
      <c r="G38" s="6"/>
      <c r="H38">
        <f t="shared" ca="1" si="0"/>
        <v>0</v>
      </c>
      <c r="I38" s="33"/>
      <c r="J38">
        <v>6.06</v>
      </c>
    </row>
    <row r="39" spans="1:10" ht="25" thickBot="1">
      <c r="A39" s="4" t="s">
        <v>37</v>
      </c>
      <c r="B39" s="20" t="s">
        <v>21</v>
      </c>
      <c r="C39" s="5">
        <v>40101</v>
      </c>
      <c r="D39" s="13">
        <v>0</v>
      </c>
      <c r="E39" s="31">
        <v>0.1</v>
      </c>
      <c r="F39" s="9"/>
      <c r="G39" s="6"/>
      <c r="H39">
        <f t="shared" ca="1" si="0"/>
        <v>0</v>
      </c>
      <c r="I39" s="33"/>
      <c r="J39">
        <v>6.07</v>
      </c>
    </row>
    <row r="40" spans="1:10" ht="25" thickBot="1">
      <c r="A40" s="4" t="s">
        <v>37</v>
      </c>
      <c r="B40" s="20" t="s">
        <v>19</v>
      </c>
      <c r="C40" s="5">
        <v>40106</v>
      </c>
      <c r="D40" s="13">
        <v>0</v>
      </c>
      <c r="E40" s="31">
        <v>0.05</v>
      </c>
      <c r="F40" s="9"/>
      <c r="G40" s="6"/>
      <c r="H40">
        <f t="shared" ca="1" si="0"/>
        <v>0</v>
      </c>
      <c r="I40" s="33"/>
      <c r="J40">
        <v>6.08</v>
      </c>
    </row>
    <row r="41" spans="1:10" ht="25" thickBot="1">
      <c r="A41" s="4" t="s">
        <v>37</v>
      </c>
      <c r="B41" s="20" t="s">
        <v>22</v>
      </c>
      <c r="C41" s="5">
        <v>40110</v>
      </c>
      <c r="D41" s="13">
        <v>0</v>
      </c>
      <c r="E41" s="31">
        <v>0.1</v>
      </c>
      <c r="F41" s="9"/>
      <c r="G41" s="6"/>
      <c r="H41">
        <f t="shared" ca="1" si="0"/>
        <v>0</v>
      </c>
      <c r="I41" s="33"/>
      <c r="J41">
        <v>6.09</v>
      </c>
    </row>
    <row r="42" spans="1:10" ht="14" thickBot="1">
      <c r="A42" s="4" t="s">
        <v>37</v>
      </c>
      <c r="B42" s="20" t="s">
        <v>20</v>
      </c>
      <c r="C42" s="5">
        <v>40111</v>
      </c>
      <c r="D42" s="13">
        <v>0</v>
      </c>
      <c r="E42" s="31">
        <v>0.1</v>
      </c>
      <c r="F42" s="9"/>
      <c r="G42" s="6"/>
      <c r="H42">
        <f t="shared" ca="1" si="0"/>
        <v>0</v>
      </c>
      <c r="I42" s="33"/>
      <c r="J42">
        <v>6.1</v>
      </c>
    </row>
    <row r="43" spans="1:10" ht="14" thickBot="1">
      <c r="A43" s="28" t="s">
        <v>37</v>
      </c>
      <c r="B43" s="20" t="s">
        <v>23</v>
      </c>
      <c r="C43" s="5">
        <v>40112</v>
      </c>
      <c r="D43" s="22">
        <f>SUMPRODUCT(D44:D46,E44:E46)</f>
        <v>0</v>
      </c>
      <c r="E43" s="31">
        <f>SUM(E44:E46)</f>
        <v>1</v>
      </c>
      <c r="F43" s="9"/>
      <c r="G43" s="6"/>
      <c r="H43">
        <f t="shared" ca="1" si="0"/>
        <v>0</v>
      </c>
      <c r="I43" s="33"/>
      <c r="J43">
        <v>7</v>
      </c>
    </row>
    <row r="44" spans="1:10" ht="25" thickBot="1">
      <c r="A44" s="36" t="s">
        <v>27</v>
      </c>
      <c r="B44" s="20" t="s">
        <v>24</v>
      </c>
      <c r="C44" s="5">
        <v>40109</v>
      </c>
      <c r="D44" s="13">
        <v>0</v>
      </c>
      <c r="E44" s="31">
        <v>0.2</v>
      </c>
      <c r="F44" s="9"/>
      <c r="G44" s="6"/>
      <c r="H44">
        <f t="shared" ca="1" si="0"/>
        <v>0</v>
      </c>
      <c r="I44" s="33"/>
      <c r="J44">
        <v>7.1</v>
      </c>
    </row>
    <row r="45" spans="1:10" ht="37" thickBot="1">
      <c r="A45" s="36" t="s">
        <v>27</v>
      </c>
      <c r="B45" s="20" t="s">
        <v>25</v>
      </c>
      <c r="C45" s="5">
        <v>40111</v>
      </c>
      <c r="D45" s="13">
        <v>0</v>
      </c>
      <c r="E45" s="31">
        <v>0.5</v>
      </c>
      <c r="F45" s="9"/>
      <c r="G45" s="6"/>
      <c r="H45">
        <f t="shared" ca="1" si="0"/>
        <v>0</v>
      </c>
      <c r="I45" s="33"/>
      <c r="J45">
        <v>7.2</v>
      </c>
    </row>
    <row r="46" spans="1:10" ht="25" thickBot="1">
      <c r="A46" s="36" t="s">
        <v>27</v>
      </c>
      <c r="B46" s="20" t="s">
        <v>26</v>
      </c>
      <c r="C46" s="5">
        <v>40112</v>
      </c>
      <c r="D46" s="13">
        <v>0</v>
      </c>
      <c r="E46" s="31">
        <v>0.3</v>
      </c>
      <c r="F46" s="9"/>
      <c r="G46" s="6"/>
      <c r="H46">
        <f t="shared" ca="1" si="0"/>
        <v>0</v>
      </c>
      <c r="I46" s="33"/>
      <c r="J46">
        <v>7.3</v>
      </c>
    </row>
    <row r="47" spans="1:10" ht="14" thickBot="1">
      <c r="A47" s="4"/>
      <c r="B47" s="20"/>
      <c r="C47" s="5"/>
      <c r="D47" s="13"/>
      <c r="E47" s="31"/>
      <c r="F47" s="9"/>
      <c r="G47" s="6"/>
      <c r="I47" s="33"/>
    </row>
    <row r="48" spans="1:10" ht="14" thickBot="1">
      <c r="A48" s="4" t="s">
        <v>43</v>
      </c>
      <c r="B48" s="20" t="s">
        <v>41</v>
      </c>
      <c r="C48" s="5">
        <v>40115</v>
      </c>
      <c r="D48" s="13">
        <v>0</v>
      </c>
      <c r="E48" s="31"/>
      <c r="F48" s="9"/>
      <c r="G48" s="6"/>
      <c r="H48">
        <f t="shared" ca="1" si="0"/>
        <v>0</v>
      </c>
      <c r="I48" s="33"/>
    </row>
    <row r="49" spans="1:9" ht="14" thickBot="1">
      <c r="A49" s="4" t="s">
        <v>44</v>
      </c>
      <c r="B49" s="20" t="s">
        <v>42</v>
      </c>
      <c r="C49" s="5">
        <v>40115</v>
      </c>
      <c r="D49" s="13">
        <v>0</v>
      </c>
      <c r="E49" s="31"/>
      <c r="F49" s="9"/>
      <c r="G49" s="6"/>
      <c r="H49">
        <f t="shared" ca="1" si="0"/>
        <v>0</v>
      </c>
      <c r="I49" s="33"/>
    </row>
    <row r="50" spans="1:9" ht="14" thickBot="1">
      <c r="A50" s="4" t="s">
        <v>46</v>
      </c>
      <c r="B50" s="20" t="s">
        <v>45</v>
      </c>
      <c r="C50" s="5">
        <v>40115</v>
      </c>
      <c r="D50" s="13">
        <v>0</v>
      </c>
      <c r="E50" s="31"/>
      <c r="F50" s="9"/>
      <c r="G50" s="6"/>
      <c r="H50">
        <f t="shared" ca="1" si="0"/>
        <v>0</v>
      </c>
      <c r="I50" s="33"/>
    </row>
    <row r="51" spans="1:9" ht="14" thickBot="1">
      <c r="A51" s="4"/>
      <c r="B51" s="20"/>
      <c r="C51" s="5"/>
      <c r="D51" s="14"/>
      <c r="E51" s="32"/>
      <c r="F51" s="10"/>
      <c r="G51" s="5"/>
      <c r="I51" s="33"/>
    </row>
  </sheetData>
  <phoneticPr fontId="1" type="noConversion"/>
  <conditionalFormatting sqref="C3:C51">
    <cfRule type="expression" dxfId="1" priority="0" stopIfTrue="1">
      <formula>H3=1</formula>
    </cfRule>
    <cfRule type="expression" dxfId="0" priority="1" stopIfTrue="1">
      <formula>D3=1</formula>
    </cfRule>
  </conditionalFormatting>
  <hyperlinks>
    <hyperlink ref="G36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9"/>
  <sheetViews>
    <sheetView workbookViewId="0">
      <selection activeCell="F7" sqref="F7"/>
    </sheetView>
  </sheetViews>
  <sheetFormatPr baseColWidth="10" defaultColWidth="8.7109375" defaultRowHeight="13"/>
  <cols>
    <col min="1" max="1" width="14.7109375" bestFit="1" customWidth="1"/>
    <col min="2" max="2" width="5.140625" bestFit="1" customWidth="1"/>
    <col min="3" max="3" width="16.42578125" bestFit="1" customWidth="1"/>
    <col min="4" max="4" width="7.85546875" bestFit="1" customWidth="1"/>
    <col min="5" max="5" width="8.28515625" bestFit="1" customWidth="1"/>
  </cols>
  <sheetData>
    <row r="1" spans="1:5">
      <c r="A1" s="16" t="s">
        <v>47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ht="14" thickBot="1">
      <c r="A2" s="17" t="s">
        <v>48</v>
      </c>
      <c r="B2" s="37"/>
      <c r="C2" s="37"/>
      <c r="D2" s="37"/>
      <c r="E2" s="37"/>
    </row>
    <row r="3" spans="1:5" ht="14" thickBot="1">
      <c r="A3" s="17">
        <v>1</v>
      </c>
      <c r="B3" s="18">
        <v>0.2</v>
      </c>
      <c r="C3" s="18">
        <v>10</v>
      </c>
      <c r="D3" s="18">
        <v>1</v>
      </c>
      <c r="E3" s="18">
        <f>B3*D3/C3</f>
        <v>0.02</v>
      </c>
    </row>
    <row r="4" spans="1:5" ht="14" thickBot="1">
      <c r="A4" s="17">
        <v>2</v>
      </c>
      <c r="B4" s="18">
        <v>0.2</v>
      </c>
      <c r="C4" s="18">
        <v>12</v>
      </c>
      <c r="D4" s="18">
        <v>0.9</v>
      </c>
      <c r="E4" s="18">
        <f t="shared" ref="E4:E9" si="0">B4*D4/C4</f>
        <v>1.5000000000000001E-2</v>
      </c>
    </row>
    <row r="5" spans="1:5" ht="14" thickBot="1">
      <c r="A5" s="17">
        <v>3</v>
      </c>
      <c r="B5" s="18">
        <v>0.15</v>
      </c>
      <c r="C5" s="18">
        <v>7</v>
      </c>
      <c r="D5" s="18">
        <v>0.5</v>
      </c>
      <c r="E5" s="18">
        <f t="shared" si="0"/>
        <v>1.0714285714285714E-2</v>
      </c>
    </row>
    <row r="6" spans="1:5" ht="14" thickBot="1">
      <c r="A6" s="17">
        <v>4</v>
      </c>
      <c r="B6" s="18">
        <v>0.1</v>
      </c>
      <c r="C6" s="18">
        <v>10</v>
      </c>
      <c r="D6" s="18">
        <v>0.4</v>
      </c>
      <c r="E6" s="18">
        <f t="shared" si="0"/>
        <v>4.000000000000001E-3</v>
      </c>
    </row>
    <row r="7" spans="1:5" ht="14" thickBot="1">
      <c r="A7" s="17">
        <v>5</v>
      </c>
      <c r="B7" s="18">
        <v>0.1</v>
      </c>
      <c r="C7" s="18">
        <v>5</v>
      </c>
      <c r="D7" s="18">
        <v>0.8</v>
      </c>
      <c r="E7" s="18">
        <f t="shared" si="0"/>
        <v>1.6000000000000004E-2</v>
      </c>
    </row>
    <row r="8" spans="1:5" ht="14" thickBot="1">
      <c r="A8" s="17">
        <v>6</v>
      </c>
      <c r="B8" s="18">
        <v>0.1</v>
      </c>
      <c r="C8" s="18">
        <v>15</v>
      </c>
      <c r="D8" s="18">
        <v>0.6</v>
      </c>
      <c r="E8" s="18">
        <f t="shared" si="0"/>
        <v>4.0000000000000001E-3</v>
      </c>
    </row>
    <row r="9" spans="1:5" ht="14" thickBot="1">
      <c r="A9" s="17">
        <v>7</v>
      </c>
      <c r="B9" s="18">
        <v>0.15</v>
      </c>
      <c r="C9" s="18">
        <v>6</v>
      </c>
      <c r="D9" s="18">
        <v>0.6</v>
      </c>
      <c r="E9" s="18">
        <f t="shared" si="0"/>
        <v>1.4999999999999999E-2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RiskAnalysis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2013-09-30T21:00:32Z</dcterms:modified>
</cp:coreProperties>
</file>