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in00\Downloads\"/>
    </mc:Choice>
  </mc:AlternateContent>
  <xr:revisionPtr revIDLastSave="0" documentId="13_ncr:1_{6941E2A4-6BD7-470F-8290-F085981E00EA}" xr6:coauthVersionLast="47" xr6:coauthVersionMax="47" xr10:uidLastSave="{00000000-0000-0000-0000-000000000000}"/>
  <bookViews>
    <workbookView xWindow="-105" yWindow="-16320" windowWidth="29040" windowHeight="16440" xr2:uid="{00000000-000D-0000-FFFF-FFFF00000000}"/>
  </bookViews>
  <sheets>
    <sheet name="데이터 명세서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3" l="1"/>
  <c r="E66" i="3"/>
  <c r="D66" i="3"/>
  <c r="F65" i="3"/>
  <c r="F63" i="3"/>
  <c r="F62" i="3"/>
  <c r="F61" i="3"/>
  <c r="F60" i="3"/>
  <c r="F59" i="3"/>
  <c r="F58" i="3"/>
  <c r="F57" i="3"/>
  <c r="F56" i="3"/>
  <c r="F55" i="3"/>
  <c r="F54" i="3"/>
  <c r="F40" i="3"/>
  <c r="F41" i="3"/>
  <c r="F42" i="3"/>
  <c r="F43" i="3"/>
  <c r="F44" i="3"/>
  <c r="F45" i="3"/>
  <c r="F46" i="3"/>
  <c r="F47" i="3"/>
  <c r="F48" i="3"/>
  <c r="F49" i="3"/>
  <c r="E50" i="3"/>
  <c r="D50" i="3"/>
  <c r="F39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D35" i="3"/>
  <c r="E35" i="3"/>
  <c r="F17" i="3"/>
  <c r="F50" i="3" l="1"/>
  <c r="G50" i="3" s="1"/>
  <c r="F35" i="3"/>
  <c r="G35" i="3" s="1"/>
  <c r="F66" i="3"/>
  <c r="G66" i="3" s="1"/>
  <c r="G25" i="3" l="1"/>
  <c r="G29" i="3"/>
  <c r="G26" i="3"/>
  <c r="G33" i="3"/>
  <c r="G34" i="3"/>
  <c r="G17" i="3"/>
  <c r="G20" i="3"/>
  <c r="G27" i="3"/>
  <c r="G45" i="3"/>
  <c r="G57" i="3"/>
  <c r="G58" i="3"/>
  <c r="G64" i="3"/>
  <c r="G44" i="3"/>
  <c r="G41" i="3"/>
  <c r="G65" i="3"/>
  <c r="G43" i="3"/>
  <c r="G42" i="3"/>
  <c r="G59" i="3"/>
  <c r="G62" i="3"/>
  <c r="G55" i="3"/>
  <c r="G54" i="3"/>
  <c r="G56" i="3"/>
  <c r="G60" i="3"/>
  <c r="G47" i="3"/>
  <c r="G63" i="3"/>
  <c r="G49" i="3"/>
  <c r="G61" i="3"/>
  <c r="G39" i="3"/>
  <c r="G40" i="3"/>
  <c r="G48" i="3"/>
  <c r="G46" i="3"/>
  <c r="G28" i="3"/>
  <c r="G19" i="3"/>
  <c r="G30" i="3"/>
  <c r="G21" i="3"/>
  <c r="G24" i="3"/>
  <c r="G31" i="3"/>
  <c r="G23" i="3"/>
  <c r="G32" i="3"/>
  <c r="G22" i="3"/>
  <c r="G18" i="3"/>
</calcChain>
</file>

<file path=xl/sharedStrings.xml><?xml version="1.0" encoding="utf-8"?>
<sst xmlns="http://schemas.openxmlformats.org/spreadsheetml/2006/main" count="129" uniqueCount="111">
  <si>
    <t>데이터 명세서</t>
    <phoneticPr fontId="1" type="noConversion"/>
  </si>
  <si>
    <t>데이터명</t>
    <phoneticPr fontId="1" type="noConversion"/>
  </si>
  <si>
    <t>부품 품질 검사 영상 데이터(자동차)</t>
    <phoneticPr fontId="1" type="noConversion"/>
  </si>
  <si>
    <t>데이터 url</t>
    <phoneticPr fontId="1" type="noConversion"/>
  </si>
  <si>
    <t>https://www.aihub.or.kr/aihubdata/data/view.do?currMenu=115&amp;topMenu=100&amp;aihubDataSe=realm&amp;dataSetSn=578</t>
    <phoneticPr fontId="1" type="noConversion"/>
  </si>
  <si>
    <t>데이터 소개</t>
    <phoneticPr fontId="1" type="noConversion"/>
  </si>
  <si>
    <t>자동차 부품의 품질 검사 이미지를 수집한 데이터셋으로, 
도어, 프레임, 라디에이터 그릴, 루프사이드, 배선, 범퍼, 카울커버, 커넥터, 테일/헤드 램프, 휀더 데이터를 포함하며, 
재사용에 제한이 없도록 저작권 문제를 완전히 해결한 원천 데이터를 확보</t>
    <phoneticPr fontId="1" type="noConversion"/>
  </si>
  <si>
    <t>메타 데이터 구조표</t>
    <phoneticPr fontId="1" type="noConversion"/>
  </si>
  <si>
    <t>데이터 유형</t>
    <phoneticPr fontId="1" type="noConversion"/>
  </si>
  <si>
    <t>데이터 출처</t>
    <phoneticPr fontId="1" type="noConversion"/>
  </si>
  <si>
    <t>라벨링 형식</t>
    <phoneticPr fontId="1" type="noConversion"/>
  </si>
  <si>
    <t>데이터 영역</t>
    <phoneticPr fontId="1" type="noConversion"/>
  </si>
  <si>
    <t>데이터 형식</t>
    <phoneticPr fontId="1" type="noConversion"/>
  </si>
  <si>
    <t>라벨링 유형</t>
    <phoneticPr fontId="1" type="noConversion"/>
  </si>
  <si>
    <t>교통 물류</t>
    <phoneticPr fontId="1" type="noConversion"/>
  </si>
  <si>
    <t>jpg</t>
    <phoneticPr fontId="1" type="noConversion"/>
  </si>
  <si>
    <t>바운딩박스(이미지), 세그멘테이션(이미지)</t>
    <phoneticPr fontId="1" type="noConversion"/>
  </si>
  <si>
    <t>이미지</t>
    <phoneticPr fontId="1" type="noConversion"/>
  </si>
  <si>
    <t>현장 직접 촬영</t>
    <phoneticPr fontId="1" type="noConversion"/>
  </si>
  <si>
    <t>JSON</t>
    <phoneticPr fontId="1" type="noConversion"/>
  </si>
  <si>
    <t>데이터 구축 규모</t>
    <phoneticPr fontId="1" type="noConversion"/>
  </si>
  <si>
    <t>구축 업체</t>
    <phoneticPr fontId="1" type="noConversion"/>
  </si>
  <si>
    <t>데이터분류</t>
    <phoneticPr fontId="1" type="noConversion"/>
  </si>
  <si>
    <t>대분류(부품)</t>
    <phoneticPr fontId="1" type="noConversion"/>
  </si>
  <si>
    <t>소분류(불량유형)</t>
    <phoneticPr fontId="1" type="noConversion"/>
  </si>
  <si>
    <t>품질상태</t>
    <phoneticPr fontId="1" type="noConversion"/>
  </si>
  <si>
    <t>양품</t>
    <phoneticPr fontId="1" type="noConversion"/>
  </si>
  <si>
    <t>불량품</t>
    <phoneticPr fontId="1" type="noConversion"/>
  </si>
  <si>
    <t>합계</t>
    <phoneticPr fontId="1" type="noConversion"/>
  </si>
  <si>
    <t>비율</t>
    <phoneticPr fontId="1" type="noConversion"/>
  </si>
  <si>
    <t>도어</t>
    <phoneticPr fontId="1" type="noConversion"/>
  </si>
  <si>
    <t>스크래치</t>
    <phoneticPr fontId="1" type="noConversion"/>
  </si>
  <si>
    <t>단차</t>
    <phoneticPr fontId="1" type="noConversion"/>
  </si>
  <si>
    <t>라디에이터 그릴</t>
    <phoneticPr fontId="1" type="noConversion"/>
  </si>
  <si>
    <t>루프사이드</t>
    <phoneticPr fontId="1" type="noConversion"/>
  </si>
  <si>
    <t>배선</t>
    <phoneticPr fontId="1" type="noConversion"/>
  </si>
  <si>
    <t>범퍼</t>
    <phoneticPr fontId="1" type="noConversion"/>
  </si>
  <si>
    <t>카울커버</t>
    <phoneticPr fontId="1" type="noConversion"/>
  </si>
  <si>
    <t>커넥터</t>
    <phoneticPr fontId="1" type="noConversion"/>
  </si>
  <si>
    <t>테일 램프</t>
    <phoneticPr fontId="1" type="noConversion"/>
  </si>
  <si>
    <t>프레임</t>
    <phoneticPr fontId="1" type="noConversion"/>
  </si>
  <si>
    <t>휀더</t>
    <phoneticPr fontId="1" type="noConversion"/>
  </si>
  <si>
    <t>장착 불량</t>
    <phoneticPr fontId="1" type="noConversion"/>
  </si>
  <si>
    <t>고정 불량</t>
    <phoneticPr fontId="1" type="noConversion"/>
  </si>
  <si>
    <t>스크래치</t>
    <phoneticPr fontId="1" type="noConversion"/>
  </si>
  <si>
    <t>고정핀 불량</t>
    <phoneticPr fontId="1" type="noConversion"/>
  </si>
  <si>
    <t>연계 불량</t>
    <phoneticPr fontId="1" type="noConversion"/>
  </si>
  <si>
    <t>유격 불량</t>
    <phoneticPr fontId="1" type="noConversion"/>
  </si>
  <si>
    <t>체결 불량</t>
    <phoneticPr fontId="1" type="noConversion"/>
  </si>
  <si>
    <t>단차</t>
    <phoneticPr fontId="1" type="noConversion"/>
  </si>
  <si>
    <t>외관 손상</t>
    <phoneticPr fontId="1" type="noConversion"/>
  </si>
  <si>
    <t>외관 손상</t>
    <phoneticPr fontId="1" type="noConversion"/>
  </si>
  <si>
    <t>실링 불량</t>
    <phoneticPr fontId="1" type="noConversion"/>
  </si>
  <si>
    <t>헤밍 불량</t>
    <phoneticPr fontId="1" type="noConversion"/>
  </si>
  <si>
    <t>홀 변형</t>
    <phoneticPr fontId="1" type="noConversion"/>
  </si>
  <si>
    <t>단차</t>
    <phoneticPr fontId="1" type="noConversion"/>
  </si>
  <si>
    <t>외관 손상</t>
    <phoneticPr fontId="1" type="noConversion"/>
  </si>
  <si>
    <t>합계</t>
    <phoneticPr fontId="1" type="noConversion"/>
  </si>
  <si>
    <t>데이터 활용 서비스</t>
    <phoneticPr fontId="1" type="noConversion"/>
  </si>
  <si>
    <t>자동차 부품의 인공지능 품질검사 서비스</t>
    <phoneticPr fontId="1" type="noConversion"/>
  </si>
  <si>
    <t>데이터 구축년도/
데이터 구축량</t>
    <phoneticPr fontId="1" type="noConversion"/>
  </si>
  <si>
    <t>2021년/200,000</t>
    <phoneticPr fontId="1" type="noConversion"/>
  </si>
  <si>
    <t>부품별 분포</t>
    <phoneticPr fontId="1" type="noConversion"/>
  </si>
  <si>
    <t>부품명</t>
    <phoneticPr fontId="1" type="noConversion"/>
  </si>
  <si>
    <t>불량품</t>
    <phoneticPr fontId="1" type="noConversion"/>
  </si>
  <si>
    <t>도어</t>
    <phoneticPr fontId="1" type="noConversion"/>
  </si>
  <si>
    <t>카울커버</t>
    <phoneticPr fontId="1" type="noConversion"/>
  </si>
  <si>
    <t>커넥터</t>
    <phoneticPr fontId="1" type="noConversion"/>
  </si>
  <si>
    <t>테일 램프</t>
    <phoneticPr fontId="1" type="noConversion"/>
  </si>
  <si>
    <t>프레임</t>
    <phoneticPr fontId="1" type="noConversion"/>
  </si>
  <si>
    <t>헤드램프</t>
    <phoneticPr fontId="1" type="noConversion"/>
  </si>
  <si>
    <t>휀더</t>
    <phoneticPr fontId="1" type="noConversion"/>
  </si>
  <si>
    <t>불량 유형별 분포</t>
    <phoneticPr fontId="1" type="noConversion"/>
  </si>
  <si>
    <t>불량 유형</t>
    <phoneticPr fontId="1" type="noConversion"/>
  </si>
  <si>
    <t>스크래치</t>
    <phoneticPr fontId="1" type="noConversion"/>
  </si>
  <si>
    <t>외관 손상</t>
    <phoneticPr fontId="1" type="noConversion"/>
  </si>
  <si>
    <t>장착 불량</t>
    <phoneticPr fontId="1" type="noConversion"/>
  </si>
  <si>
    <t>고정 불량</t>
    <phoneticPr fontId="1" type="noConversion"/>
  </si>
  <si>
    <t>연계 불량</t>
    <phoneticPr fontId="1" type="noConversion"/>
  </si>
  <si>
    <t>유격 불량</t>
    <phoneticPr fontId="1" type="noConversion"/>
  </si>
  <si>
    <t>체결 불량</t>
    <phoneticPr fontId="1" type="noConversion"/>
  </si>
  <si>
    <t>헤밍 불량</t>
    <phoneticPr fontId="1" type="noConversion"/>
  </si>
  <si>
    <t>홀 변형</t>
    <phoneticPr fontId="1" type="noConversion"/>
  </si>
  <si>
    <t>수행기관(주관) : 미래아이티(주)</t>
  </si>
  <si>
    <t>대표이메일</t>
    <phoneticPr fontId="1" type="noConversion"/>
  </si>
  <si>
    <t>담당업무</t>
    <phoneticPr fontId="1" type="noConversion"/>
  </si>
  <si>
    <t>책임자명</t>
    <phoneticPr fontId="1" type="noConversion"/>
  </si>
  <si>
    <t>전화번호</t>
    <phoneticPr fontId="1" type="noConversion"/>
  </si>
  <si>
    <t>담당 업무</t>
    <phoneticPr fontId="1" type="noConversion"/>
  </si>
  <si>
    <t>박길주</t>
    <phoneticPr fontId="1" type="noConversion"/>
  </si>
  <si>
    <t>gjpark@miraeit.net</t>
    <phoneticPr fontId="1" type="noConversion"/>
  </si>
  <si>
    <t>데이터 구축 및 품질관리 총괄</t>
    <phoneticPr fontId="1" type="noConversion"/>
  </si>
  <si>
    <t>수행기관(참여)</t>
    <phoneticPr fontId="1" type="noConversion"/>
  </si>
  <si>
    <t>기관명</t>
    <phoneticPr fontId="1" type="noConversion"/>
  </si>
  <si>
    <t>㈜자이플래닛</t>
    <phoneticPr fontId="1" type="noConversion"/>
  </si>
  <si>
    <t>이노바인텍</t>
    <phoneticPr fontId="1" type="noConversion"/>
  </si>
  <si>
    <t>㈜데이터누리</t>
    <phoneticPr fontId="1" type="noConversion"/>
  </si>
  <si>
    <t>㈜테크로직</t>
    <phoneticPr fontId="1" type="noConversion"/>
  </si>
  <si>
    <t>AI모델 개발</t>
    <phoneticPr fontId="1" type="noConversion"/>
  </si>
  <si>
    <t>데이터 수집 플랫폼</t>
    <phoneticPr fontId="1" type="noConversion"/>
  </si>
  <si>
    <t>데이터 수집 및 품질관리</t>
    <phoneticPr fontId="1" type="noConversion"/>
  </si>
  <si>
    <t>데이터 가공 플랫폼</t>
    <phoneticPr fontId="1" type="noConversion"/>
  </si>
  <si>
    <t>데이터 품질 관리</t>
    <phoneticPr fontId="1" type="noConversion"/>
  </si>
  <si>
    <t>데이터 관련 문의처</t>
    <phoneticPr fontId="1" type="noConversion"/>
  </si>
  <si>
    <t>이메일</t>
    <phoneticPr fontId="1" type="noConversion"/>
  </si>
  <si>
    <t>전화번호</t>
    <phoneticPr fontId="1" type="noConversion"/>
  </si>
  <si>
    <t>담당자명</t>
    <phoneticPr fontId="1" type="noConversion"/>
  </si>
  <si>
    <t>박길주</t>
    <phoneticPr fontId="1" type="noConversion"/>
  </si>
  <si>
    <t>02-6241-0101</t>
    <phoneticPr fontId="1" type="noConversion"/>
  </si>
  <si>
    <t>gjpark@miraeit.net</t>
    <phoneticPr fontId="1" type="noConversion"/>
  </si>
  <si>
    <t>헤드 램프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</si>
</sst>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2"/>
      <color theme="1"/>
      <name val="210 도시락 B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6" fillId="4" borderId="2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" fontId="6" fillId="5" borderId="10" xfId="0" applyNumberFormat="1" applyFont="1" applyFill="1" applyBorder="1">
      <alignment vertical="center"/>
    </xf>
    <xf numFmtId="176" fontId="6" fillId="5" borderId="11" xfId="0" applyNumberFormat="1" applyFont="1" applyFill="1" applyBorder="1">
      <alignment vertical="center"/>
    </xf>
    <xf numFmtId="0" fontId="8" fillId="0" borderId="0" xfId="0" applyFont="1" applyAlignment="1">
      <alignment horizontal="center" vertical="center" wrapText="1"/>
    </xf>
    <xf numFmtId="3" fontId="0" fillId="0" borderId="10" xfId="0" applyNumberFormat="1" applyBorder="1">
      <alignment vertical="center"/>
    </xf>
    <xf numFmtId="0" fontId="5" fillId="0" borderId="11" xfId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3" fontId="5" fillId="0" borderId="12" xfId="1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jpark@miraeit.net" TargetMode="External"/><Relationship Id="rId2" Type="http://schemas.openxmlformats.org/officeDocument/2006/relationships/hyperlink" Target="mailto:gjpark@miraeit.net" TargetMode="External"/><Relationship Id="rId1" Type="http://schemas.openxmlformats.org/officeDocument/2006/relationships/hyperlink" Target="https://www.aihub.or.kr/aihubdata/data/view.do?currMenu=115&amp;topMenu=100&amp;aihubDataSe=realm&amp;dataSetSn=57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83"/>
  <sheetViews>
    <sheetView tabSelected="1" zoomScale="85" zoomScaleNormal="85" workbookViewId="0">
      <selection activeCell="E50" sqref="E50"/>
    </sheetView>
  </sheetViews>
  <sheetFormatPr defaultRowHeight="17"/>
  <cols>
    <col min="2" max="2" width="19.58203125" customWidth="1"/>
    <col min="3" max="3" width="23.5" customWidth="1"/>
    <col min="4" max="4" width="29" customWidth="1"/>
    <col min="5" max="5" width="16.58203125" customWidth="1"/>
    <col min="6" max="6" width="17" customWidth="1"/>
    <col min="7" max="7" width="55.25" customWidth="1"/>
  </cols>
  <sheetData>
    <row r="2" spans="2:7" ht="32.25" customHeight="1">
      <c r="B2" s="23" t="s">
        <v>0</v>
      </c>
      <c r="C2" s="23"/>
      <c r="D2" s="23"/>
      <c r="E2" s="23"/>
      <c r="F2" s="23"/>
      <c r="G2" s="23"/>
    </row>
    <row r="3" spans="2:7" ht="17.5" thickBot="1"/>
    <row r="4" spans="2:7" ht="25" customHeight="1">
      <c r="B4" s="63" t="s">
        <v>1</v>
      </c>
      <c r="C4" s="64"/>
      <c r="D4" s="57" t="s">
        <v>2</v>
      </c>
      <c r="E4" s="57"/>
      <c r="F4" s="57"/>
      <c r="G4" s="58"/>
    </row>
    <row r="5" spans="2:7" ht="25" customHeight="1">
      <c r="B5" s="65" t="s">
        <v>3</v>
      </c>
      <c r="C5" s="66"/>
      <c r="D5" s="59" t="s">
        <v>4</v>
      </c>
      <c r="E5" s="29"/>
      <c r="F5" s="29"/>
      <c r="G5" s="60"/>
    </row>
    <row r="6" spans="2:7" ht="78" customHeight="1" thickBot="1">
      <c r="B6" s="67" t="s">
        <v>5</v>
      </c>
      <c r="C6" s="68"/>
      <c r="D6" s="61" t="s">
        <v>6</v>
      </c>
      <c r="E6" s="61"/>
      <c r="F6" s="61"/>
      <c r="G6" s="62"/>
    </row>
    <row r="8" spans="2:7" ht="17.5" thickBot="1">
      <c r="B8" s="56" t="s">
        <v>7</v>
      </c>
      <c r="C8" s="56"/>
      <c r="D8" s="56"/>
      <c r="E8" s="56"/>
      <c r="F8" s="56"/>
      <c r="G8" s="56"/>
    </row>
    <row r="9" spans="2:7" ht="23.25" customHeight="1">
      <c r="B9" s="5" t="s">
        <v>11</v>
      </c>
      <c r="C9" s="57" t="s">
        <v>14</v>
      </c>
      <c r="D9" s="57"/>
      <c r="E9" s="57"/>
      <c r="F9" s="6" t="s">
        <v>8</v>
      </c>
      <c r="G9" s="3" t="s">
        <v>17</v>
      </c>
    </row>
    <row r="10" spans="2:7" ht="24.75" customHeight="1">
      <c r="B10" s="7" t="s">
        <v>12</v>
      </c>
      <c r="C10" s="29" t="s">
        <v>15</v>
      </c>
      <c r="D10" s="29"/>
      <c r="E10" s="29"/>
      <c r="F10" s="4" t="s">
        <v>9</v>
      </c>
      <c r="G10" s="2" t="s">
        <v>18</v>
      </c>
    </row>
    <row r="11" spans="2:7" ht="33.75" customHeight="1">
      <c r="B11" s="7" t="s">
        <v>13</v>
      </c>
      <c r="C11" s="69" t="s">
        <v>16</v>
      </c>
      <c r="D11" s="69"/>
      <c r="E11" s="69"/>
      <c r="F11" s="4" t="s">
        <v>10</v>
      </c>
      <c r="G11" s="2" t="s">
        <v>19</v>
      </c>
    </row>
    <row r="12" spans="2:7" ht="33.75" customHeight="1" thickBot="1">
      <c r="B12" s="11" t="s">
        <v>58</v>
      </c>
      <c r="C12" s="54" t="s">
        <v>59</v>
      </c>
      <c r="D12" s="54"/>
      <c r="E12" s="54"/>
      <c r="F12" s="13" t="s">
        <v>60</v>
      </c>
      <c r="G12" s="12" t="s">
        <v>61</v>
      </c>
    </row>
    <row r="14" spans="2:7" ht="17.5" thickBot="1">
      <c r="B14" s="55" t="s">
        <v>20</v>
      </c>
      <c r="C14" s="55"/>
    </row>
    <row r="15" spans="2:7">
      <c r="B15" s="24" t="s">
        <v>22</v>
      </c>
      <c r="C15" s="25"/>
      <c r="D15" s="53" t="s">
        <v>25</v>
      </c>
      <c r="E15" s="53"/>
      <c r="F15" s="53"/>
      <c r="G15" s="48" t="s">
        <v>29</v>
      </c>
    </row>
    <row r="16" spans="2:7">
      <c r="B16" s="7" t="s">
        <v>23</v>
      </c>
      <c r="C16" s="4" t="s">
        <v>24</v>
      </c>
      <c r="D16" s="14" t="s">
        <v>26</v>
      </c>
      <c r="E16" s="4" t="s">
        <v>27</v>
      </c>
      <c r="F16" s="4" t="s">
        <v>28</v>
      </c>
      <c r="G16" s="49"/>
    </row>
    <row r="17" spans="2:7">
      <c r="B17" s="35" t="s">
        <v>30</v>
      </c>
      <c r="C17" s="15" t="s">
        <v>31</v>
      </c>
      <c r="D17" s="8">
        <v>3903</v>
      </c>
      <c r="E17" s="8">
        <v>5635</v>
      </c>
      <c r="F17" s="8">
        <f>SUM(D17:E17)</f>
        <v>9538</v>
      </c>
      <c r="G17" s="9">
        <f>(F17/$F$35)</f>
        <v>4.9190304280556992E-2</v>
      </c>
    </row>
    <row r="18" spans="2:7">
      <c r="B18" s="35"/>
      <c r="C18" s="15" t="s">
        <v>51</v>
      </c>
      <c r="D18" s="8">
        <v>2912</v>
      </c>
      <c r="E18" s="8">
        <v>2843</v>
      </c>
      <c r="F18" s="8">
        <f t="shared" ref="F18:F34" si="0">SUM(D18:E18)</f>
        <v>5755</v>
      </c>
      <c r="G18" s="9">
        <f t="shared" ref="G18:G35" si="1">(F18/$F$35)</f>
        <v>2.9680247550283652E-2</v>
      </c>
    </row>
    <row r="19" spans="2:7">
      <c r="B19" s="16" t="s">
        <v>33</v>
      </c>
      <c r="C19" s="15" t="s">
        <v>32</v>
      </c>
      <c r="D19" s="8">
        <v>3243</v>
      </c>
      <c r="E19" s="8">
        <v>2924</v>
      </c>
      <c r="F19" s="8">
        <f t="shared" si="0"/>
        <v>6167</v>
      </c>
      <c r="G19" s="9">
        <f t="shared" si="1"/>
        <v>3.1805054151624546E-2</v>
      </c>
    </row>
    <row r="20" spans="2:7">
      <c r="B20" s="16" t="s">
        <v>34</v>
      </c>
      <c r="C20" s="15" t="s">
        <v>42</v>
      </c>
      <c r="D20" s="8">
        <v>6035</v>
      </c>
      <c r="E20" s="8">
        <v>5616</v>
      </c>
      <c r="F20" s="8">
        <f t="shared" si="0"/>
        <v>11651</v>
      </c>
      <c r="G20" s="9">
        <f t="shared" si="1"/>
        <v>6.0087674058793193E-2</v>
      </c>
    </row>
    <row r="21" spans="2:7">
      <c r="B21" s="16" t="s">
        <v>35</v>
      </c>
      <c r="C21" s="15" t="s">
        <v>43</v>
      </c>
      <c r="D21" s="8">
        <v>5675</v>
      </c>
      <c r="E21" s="8">
        <v>6562</v>
      </c>
      <c r="F21" s="8">
        <f t="shared" si="0"/>
        <v>12237</v>
      </c>
      <c r="G21" s="9">
        <f t="shared" si="1"/>
        <v>6.3109850438370294E-2</v>
      </c>
    </row>
    <row r="22" spans="2:7">
      <c r="B22" s="16" t="s">
        <v>36</v>
      </c>
      <c r="C22" s="15" t="s">
        <v>44</v>
      </c>
      <c r="D22" s="8">
        <v>3927</v>
      </c>
      <c r="E22" s="8">
        <v>10348</v>
      </c>
      <c r="F22" s="8">
        <f t="shared" si="0"/>
        <v>14275</v>
      </c>
      <c r="G22" s="9">
        <f t="shared" si="1"/>
        <v>7.3620422898401233E-2</v>
      </c>
    </row>
    <row r="23" spans="2:7">
      <c r="B23" s="50" t="s">
        <v>37</v>
      </c>
      <c r="C23" s="15" t="s">
        <v>45</v>
      </c>
      <c r="D23" s="8">
        <v>5772</v>
      </c>
      <c r="E23" s="8">
        <v>5883</v>
      </c>
      <c r="F23" s="8">
        <f t="shared" si="0"/>
        <v>11655</v>
      </c>
      <c r="G23" s="9">
        <f t="shared" si="1"/>
        <v>6.0108303249097474E-2</v>
      </c>
    </row>
    <row r="24" spans="2:7">
      <c r="B24" s="51"/>
      <c r="C24" s="15" t="s">
        <v>46</v>
      </c>
      <c r="D24" s="8">
        <v>5669</v>
      </c>
      <c r="E24" s="8">
        <v>5611</v>
      </c>
      <c r="F24" s="8">
        <f t="shared" si="0"/>
        <v>11280</v>
      </c>
      <c r="G24" s="9">
        <f t="shared" si="1"/>
        <v>5.8174316658071171E-2</v>
      </c>
    </row>
    <row r="25" spans="2:7">
      <c r="B25" s="50" t="s">
        <v>38</v>
      </c>
      <c r="C25" s="15" t="s">
        <v>47</v>
      </c>
      <c r="D25" s="8">
        <v>5601</v>
      </c>
      <c r="E25" s="8">
        <v>8903</v>
      </c>
      <c r="F25" s="8">
        <f t="shared" si="0"/>
        <v>14504</v>
      </c>
      <c r="G25" s="9">
        <f t="shared" si="1"/>
        <v>7.48014440433213E-2</v>
      </c>
    </row>
    <row r="26" spans="2:7">
      <c r="B26" s="51"/>
      <c r="C26" s="15" t="s">
        <v>48</v>
      </c>
      <c r="D26" s="8">
        <v>5654</v>
      </c>
      <c r="E26" s="8">
        <v>11657</v>
      </c>
      <c r="F26" s="8">
        <f t="shared" si="0"/>
        <v>17311</v>
      </c>
      <c r="G26" s="9">
        <f t="shared" si="1"/>
        <v>8.9277978339350181E-2</v>
      </c>
    </row>
    <row r="27" spans="2:7">
      <c r="B27" s="16" t="s">
        <v>39</v>
      </c>
      <c r="C27" s="15" t="s">
        <v>49</v>
      </c>
      <c r="D27" s="8">
        <v>6871</v>
      </c>
      <c r="E27" s="8">
        <v>7138</v>
      </c>
      <c r="F27" s="8">
        <f t="shared" si="0"/>
        <v>14009</v>
      </c>
      <c r="G27" s="9">
        <f t="shared" si="1"/>
        <v>7.2248581743166576E-2</v>
      </c>
    </row>
    <row r="28" spans="2:7">
      <c r="B28" s="50" t="s">
        <v>40</v>
      </c>
      <c r="C28" s="15" t="s">
        <v>50</v>
      </c>
      <c r="D28" s="8">
        <v>2800</v>
      </c>
      <c r="E28" s="8">
        <v>3883</v>
      </c>
      <c r="F28" s="8">
        <f t="shared" si="0"/>
        <v>6683</v>
      </c>
      <c r="G28" s="9">
        <f t="shared" si="1"/>
        <v>3.4466219700876738E-2</v>
      </c>
    </row>
    <row r="29" spans="2:7">
      <c r="B29" s="52"/>
      <c r="C29" s="15" t="s">
        <v>52</v>
      </c>
      <c r="D29" s="8">
        <v>1946</v>
      </c>
      <c r="E29" s="8">
        <v>3783</v>
      </c>
      <c r="F29" s="8">
        <f t="shared" si="0"/>
        <v>5729</v>
      </c>
      <c r="G29" s="9">
        <f t="shared" si="1"/>
        <v>2.9546157813305829E-2</v>
      </c>
    </row>
    <row r="30" spans="2:7">
      <c r="B30" s="52"/>
      <c r="C30" s="15" t="s">
        <v>53</v>
      </c>
      <c r="D30" s="8">
        <v>4655</v>
      </c>
      <c r="E30" s="8">
        <v>4782</v>
      </c>
      <c r="F30" s="8">
        <f t="shared" si="0"/>
        <v>9437</v>
      </c>
      <c r="G30" s="9">
        <f t="shared" si="1"/>
        <v>4.8669417225373907E-2</v>
      </c>
    </row>
    <row r="31" spans="2:7">
      <c r="B31" s="51"/>
      <c r="C31" s="15" t="s">
        <v>54</v>
      </c>
      <c r="D31" s="8">
        <v>3733</v>
      </c>
      <c r="E31" s="8">
        <v>3784</v>
      </c>
      <c r="F31" s="8">
        <f t="shared" si="0"/>
        <v>7517</v>
      </c>
      <c r="G31" s="9">
        <f t="shared" si="1"/>
        <v>3.8767405879319233E-2</v>
      </c>
    </row>
    <row r="32" spans="2:7">
      <c r="B32" s="16" t="s">
        <v>110</v>
      </c>
      <c r="C32" s="15" t="s">
        <v>55</v>
      </c>
      <c r="D32" s="8">
        <v>6857</v>
      </c>
      <c r="E32" s="8">
        <v>6877</v>
      </c>
      <c r="F32" s="8">
        <f t="shared" si="0"/>
        <v>13734</v>
      </c>
      <c r="G32" s="9">
        <f t="shared" si="1"/>
        <v>7.0830324909747291E-2</v>
      </c>
    </row>
    <row r="33" spans="2:7">
      <c r="B33" s="50" t="s">
        <v>41</v>
      </c>
      <c r="C33" s="15" t="s">
        <v>56</v>
      </c>
      <c r="D33" s="8">
        <v>3786</v>
      </c>
      <c r="E33" s="8">
        <v>3671</v>
      </c>
      <c r="F33" s="8">
        <f t="shared" si="0"/>
        <v>7457</v>
      </c>
      <c r="G33" s="9">
        <f t="shared" si="1"/>
        <v>3.8457968024755027E-2</v>
      </c>
    </row>
    <row r="34" spans="2:7">
      <c r="B34" s="51"/>
      <c r="C34" s="15" t="s">
        <v>55</v>
      </c>
      <c r="D34" s="8">
        <v>7602</v>
      </c>
      <c r="E34" s="8">
        <v>7359</v>
      </c>
      <c r="F34" s="8">
        <f t="shared" si="0"/>
        <v>14961</v>
      </c>
      <c r="G34" s="9">
        <f t="shared" si="1"/>
        <v>7.7158329035585352E-2</v>
      </c>
    </row>
    <row r="35" spans="2:7" ht="17.5" thickBot="1">
      <c r="B35" s="37" t="s">
        <v>57</v>
      </c>
      <c r="C35" s="38"/>
      <c r="D35" s="18">
        <f t="shared" ref="D35:E35" si="2">SUM(D17:D34)</f>
        <v>86641</v>
      </c>
      <c r="E35" s="18">
        <f t="shared" si="2"/>
        <v>107259</v>
      </c>
      <c r="F35" s="18">
        <f>SUM(F17:F34)</f>
        <v>193900</v>
      </c>
      <c r="G35" s="19">
        <f t="shared" si="1"/>
        <v>1</v>
      </c>
    </row>
    <row r="36" spans="2:7">
      <c r="B36" s="1"/>
      <c r="C36" s="1"/>
      <c r="D36" s="1"/>
      <c r="E36" s="1"/>
      <c r="F36" s="1"/>
      <c r="G36" s="1"/>
    </row>
    <row r="37" spans="2:7" ht="17.25" customHeight="1" thickBot="1">
      <c r="B37" s="56" t="s">
        <v>62</v>
      </c>
      <c r="C37" s="56"/>
    </row>
    <row r="38" spans="2:7" ht="17.25" customHeight="1">
      <c r="B38" s="24" t="s">
        <v>63</v>
      </c>
      <c r="C38" s="25"/>
      <c r="D38" s="6" t="s">
        <v>26</v>
      </c>
      <c r="E38" s="6" t="s">
        <v>64</v>
      </c>
      <c r="F38" s="6" t="s">
        <v>28</v>
      </c>
      <c r="G38" s="17" t="s">
        <v>29</v>
      </c>
    </row>
    <row r="39" spans="2:7" ht="17.25" customHeight="1">
      <c r="B39" s="35" t="s">
        <v>65</v>
      </c>
      <c r="C39" s="36"/>
      <c r="D39" s="8">
        <v>6815</v>
      </c>
      <c r="E39" s="8">
        <v>8478</v>
      </c>
      <c r="F39" s="8">
        <f t="shared" ref="F39:F50" si="3">SUM(D39:E39)</f>
        <v>15293</v>
      </c>
      <c r="G39" s="9">
        <f>F39/$F$50</f>
        <v>7.8870551830840643E-2</v>
      </c>
    </row>
    <row r="40" spans="2:7" ht="17.25" customHeight="1">
      <c r="B40" s="35" t="s">
        <v>33</v>
      </c>
      <c r="C40" s="36"/>
      <c r="D40" s="8">
        <v>3243</v>
      </c>
      <c r="E40" s="8">
        <v>2924</v>
      </c>
      <c r="F40" s="8">
        <f t="shared" si="3"/>
        <v>6167</v>
      </c>
      <c r="G40" s="9">
        <f t="shared" ref="G40:G50" si="4">F40/$F$50</f>
        <v>3.1805054151624546E-2</v>
      </c>
    </row>
    <row r="41" spans="2:7" ht="17.25" customHeight="1">
      <c r="B41" s="35" t="s">
        <v>34</v>
      </c>
      <c r="C41" s="36"/>
      <c r="D41" s="8">
        <v>6035</v>
      </c>
      <c r="E41" s="8">
        <v>5616</v>
      </c>
      <c r="F41" s="8">
        <f t="shared" si="3"/>
        <v>11651</v>
      </c>
      <c r="G41" s="9">
        <f t="shared" si="4"/>
        <v>6.0087674058793193E-2</v>
      </c>
    </row>
    <row r="42" spans="2:7" ht="17.25" customHeight="1">
      <c r="B42" s="35" t="s">
        <v>35</v>
      </c>
      <c r="C42" s="36"/>
      <c r="D42" s="8">
        <v>5675</v>
      </c>
      <c r="E42" s="8">
        <v>6562</v>
      </c>
      <c r="F42" s="8">
        <f t="shared" si="3"/>
        <v>12237</v>
      </c>
      <c r="G42" s="9">
        <f t="shared" si="4"/>
        <v>6.3109850438370294E-2</v>
      </c>
    </row>
    <row r="43" spans="2:7" ht="17.25" customHeight="1">
      <c r="B43" s="35" t="s">
        <v>36</v>
      </c>
      <c r="C43" s="36"/>
      <c r="D43" s="8">
        <v>3927</v>
      </c>
      <c r="E43" s="8">
        <v>10348</v>
      </c>
      <c r="F43" s="8">
        <f t="shared" si="3"/>
        <v>14275</v>
      </c>
      <c r="G43" s="9">
        <f t="shared" si="4"/>
        <v>7.3620422898401233E-2</v>
      </c>
    </row>
    <row r="44" spans="2:7" ht="17.25" customHeight="1">
      <c r="B44" s="35" t="s">
        <v>66</v>
      </c>
      <c r="C44" s="36"/>
      <c r="D44" s="8">
        <v>11441</v>
      </c>
      <c r="E44" s="8">
        <v>11494</v>
      </c>
      <c r="F44" s="8">
        <f t="shared" si="3"/>
        <v>22935</v>
      </c>
      <c r="G44" s="9">
        <f t="shared" si="4"/>
        <v>0.11828261990716864</v>
      </c>
    </row>
    <row r="45" spans="2:7" ht="17.25" customHeight="1">
      <c r="B45" s="35" t="s">
        <v>67</v>
      </c>
      <c r="C45" s="36"/>
      <c r="D45" s="8">
        <v>11255</v>
      </c>
      <c r="E45" s="8">
        <v>20560</v>
      </c>
      <c r="F45" s="8">
        <f t="shared" si="3"/>
        <v>31815</v>
      </c>
      <c r="G45" s="9">
        <f t="shared" si="4"/>
        <v>0.16407942238267148</v>
      </c>
    </row>
    <row r="46" spans="2:7" ht="17.25" customHeight="1">
      <c r="B46" s="35" t="s">
        <v>68</v>
      </c>
      <c r="C46" s="36"/>
      <c r="D46" s="8">
        <v>6871</v>
      </c>
      <c r="E46" s="8">
        <v>7138</v>
      </c>
      <c r="F46" s="8">
        <f t="shared" si="3"/>
        <v>14009</v>
      </c>
      <c r="G46" s="9">
        <f t="shared" si="4"/>
        <v>7.2248581743166576E-2</v>
      </c>
    </row>
    <row r="47" spans="2:7" ht="17.25" customHeight="1">
      <c r="B47" s="35" t="s">
        <v>69</v>
      </c>
      <c r="C47" s="36"/>
      <c r="D47" s="8">
        <v>13134</v>
      </c>
      <c r="E47" s="8">
        <v>16232</v>
      </c>
      <c r="F47" s="8">
        <f t="shared" si="3"/>
        <v>29366</v>
      </c>
      <c r="G47" s="9">
        <f t="shared" si="4"/>
        <v>0.15144920061887571</v>
      </c>
    </row>
    <row r="48" spans="2:7" ht="17.25" customHeight="1">
      <c r="B48" s="35" t="s">
        <v>70</v>
      </c>
      <c r="C48" s="36"/>
      <c r="D48" s="8">
        <v>6857</v>
      </c>
      <c r="E48" s="8">
        <v>6877</v>
      </c>
      <c r="F48" s="8">
        <f t="shared" si="3"/>
        <v>13734</v>
      </c>
      <c r="G48" s="9">
        <f t="shared" si="4"/>
        <v>7.0830324909747291E-2</v>
      </c>
    </row>
    <row r="49" spans="2:7" ht="17.25" customHeight="1">
      <c r="B49" s="35" t="s">
        <v>71</v>
      </c>
      <c r="C49" s="36"/>
      <c r="D49" s="8">
        <v>11388</v>
      </c>
      <c r="E49" s="8">
        <v>11030</v>
      </c>
      <c r="F49" s="8">
        <f t="shared" si="3"/>
        <v>22418</v>
      </c>
      <c r="G49" s="9">
        <f t="shared" si="4"/>
        <v>0.11561629706034038</v>
      </c>
    </row>
    <row r="50" spans="2:7" ht="17.25" customHeight="1" thickBot="1">
      <c r="B50" s="37" t="s">
        <v>28</v>
      </c>
      <c r="C50" s="38"/>
      <c r="D50" s="18">
        <f>SUM(D39:D49)</f>
        <v>86641</v>
      </c>
      <c r="E50" s="18">
        <f>SUM(E39:E49)</f>
        <v>107259</v>
      </c>
      <c r="F50" s="18">
        <f t="shared" si="3"/>
        <v>193900</v>
      </c>
      <c r="G50" s="19">
        <f t="shared" si="4"/>
        <v>1</v>
      </c>
    </row>
    <row r="51" spans="2:7" ht="17.25" customHeight="1"/>
    <row r="52" spans="2:7" ht="17.25" customHeight="1" thickBot="1">
      <c r="B52" t="s">
        <v>72</v>
      </c>
    </row>
    <row r="53" spans="2:7" ht="17.25" customHeight="1">
      <c r="B53" s="24" t="s">
        <v>73</v>
      </c>
      <c r="C53" s="25"/>
      <c r="D53" s="6" t="s">
        <v>26</v>
      </c>
      <c r="E53" s="6" t="s">
        <v>64</v>
      </c>
      <c r="F53" s="6" t="s">
        <v>28</v>
      </c>
      <c r="G53" s="17" t="s">
        <v>29</v>
      </c>
    </row>
    <row r="54" spans="2:7" ht="17.25" customHeight="1">
      <c r="B54" s="35" t="s">
        <v>74</v>
      </c>
      <c r="C54" s="36"/>
      <c r="D54" s="8">
        <v>7830</v>
      </c>
      <c r="E54" s="8">
        <v>15983</v>
      </c>
      <c r="F54" s="8">
        <f t="shared" ref="F54:F66" si="5">SUM(D54:E54)</f>
        <v>23813</v>
      </c>
      <c r="G54" s="9">
        <f>F54/$F$50</f>
        <v>0.12281072717895823</v>
      </c>
    </row>
    <row r="55" spans="2:7" ht="17.25" customHeight="1">
      <c r="B55" s="35" t="s">
        <v>75</v>
      </c>
      <c r="C55" s="36"/>
      <c r="D55" s="8">
        <v>9498</v>
      </c>
      <c r="E55" s="8">
        <v>10397</v>
      </c>
      <c r="F55" s="8">
        <f t="shared" si="5"/>
        <v>19895</v>
      </c>
      <c r="G55" s="9">
        <f t="shared" ref="G55:G65" si="6">F55/$F$50</f>
        <v>0.10260443527591542</v>
      </c>
    </row>
    <row r="56" spans="2:7" ht="17.25" customHeight="1">
      <c r="B56" s="35" t="s">
        <v>32</v>
      </c>
      <c r="C56" s="36"/>
      <c r="D56" s="8">
        <v>24573</v>
      </c>
      <c r="E56" s="8">
        <v>24298</v>
      </c>
      <c r="F56" s="8">
        <f t="shared" si="5"/>
        <v>48871</v>
      </c>
      <c r="G56" s="9">
        <f t="shared" si="6"/>
        <v>0.25204228984012378</v>
      </c>
    </row>
    <row r="57" spans="2:7" ht="17.25" customHeight="1">
      <c r="B57" s="35" t="s">
        <v>76</v>
      </c>
      <c r="C57" s="36"/>
      <c r="D57" s="8">
        <v>6035</v>
      </c>
      <c r="E57" s="8">
        <v>5616</v>
      </c>
      <c r="F57" s="8">
        <f t="shared" si="5"/>
        <v>11651</v>
      </c>
      <c r="G57" s="9">
        <f t="shared" si="6"/>
        <v>6.0087674058793193E-2</v>
      </c>
    </row>
    <row r="58" spans="2:7" ht="17.25" customHeight="1">
      <c r="B58" s="35" t="s">
        <v>77</v>
      </c>
      <c r="C58" s="36"/>
      <c r="D58" s="8">
        <v>5675</v>
      </c>
      <c r="E58" s="8">
        <v>6562</v>
      </c>
      <c r="F58" s="8">
        <f t="shared" si="5"/>
        <v>12237</v>
      </c>
      <c r="G58" s="9">
        <f t="shared" si="6"/>
        <v>6.3109850438370294E-2</v>
      </c>
    </row>
    <row r="59" spans="2:7" ht="17.25" customHeight="1">
      <c r="B59" s="35" t="s">
        <v>45</v>
      </c>
      <c r="C59" s="36"/>
      <c r="D59" s="8">
        <v>5772</v>
      </c>
      <c r="E59" s="8">
        <v>5883</v>
      </c>
      <c r="F59" s="8">
        <f t="shared" si="5"/>
        <v>11655</v>
      </c>
      <c r="G59" s="9">
        <f t="shared" si="6"/>
        <v>6.0108303249097474E-2</v>
      </c>
    </row>
    <row r="60" spans="2:7" ht="17.25" customHeight="1">
      <c r="B60" s="35" t="s">
        <v>78</v>
      </c>
      <c r="C60" s="36"/>
      <c r="D60" s="8">
        <v>5669</v>
      </c>
      <c r="E60" s="8">
        <v>5611</v>
      </c>
      <c r="F60" s="8">
        <f t="shared" si="5"/>
        <v>11280</v>
      </c>
      <c r="G60" s="9">
        <f t="shared" si="6"/>
        <v>5.8174316658071171E-2</v>
      </c>
    </row>
    <row r="61" spans="2:7" ht="17.25" customHeight="1">
      <c r="B61" s="35" t="s">
        <v>79</v>
      </c>
      <c r="C61" s="36"/>
      <c r="D61" s="8">
        <v>5601</v>
      </c>
      <c r="E61" s="8">
        <v>8903</v>
      </c>
      <c r="F61" s="8">
        <f t="shared" si="5"/>
        <v>14504</v>
      </c>
      <c r="G61" s="9">
        <f t="shared" si="6"/>
        <v>7.48014440433213E-2</v>
      </c>
    </row>
    <row r="62" spans="2:7" ht="17.25" customHeight="1">
      <c r="B62" s="35" t="s">
        <v>80</v>
      </c>
      <c r="C62" s="36"/>
      <c r="D62" s="8">
        <v>5654</v>
      </c>
      <c r="E62" s="8">
        <v>11657</v>
      </c>
      <c r="F62" s="8">
        <f t="shared" si="5"/>
        <v>17311</v>
      </c>
      <c r="G62" s="9">
        <f t="shared" si="6"/>
        <v>8.9277978339350181E-2</v>
      </c>
    </row>
    <row r="63" spans="2:7" ht="17.25" customHeight="1">
      <c r="B63" s="35" t="s">
        <v>52</v>
      </c>
      <c r="C63" s="36"/>
      <c r="D63" s="8">
        <v>1946</v>
      </c>
      <c r="E63" s="8">
        <v>3783</v>
      </c>
      <c r="F63" s="8">
        <f t="shared" si="5"/>
        <v>5729</v>
      </c>
      <c r="G63" s="9">
        <f t="shared" si="6"/>
        <v>2.9546157813305829E-2</v>
      </c>
    </row>
    <row r="64" spans="2:7" ht="17.25" customHeight="1">
      <c r="B64" s="39" t="s">
        <v>81</v>
      </c>
      <c r="C64" s="40"/>
      <c r="D64" s="8">
        <v>4655</v>
      </c>
      <c r="E64" s="8">
        <v>4782</v>
      </c>
      <c r="F64" s="8">
        <f t="shared" si="5"/>
        <v>9437</v>
      </c>
      <c r="G64" s="9">
        <f t="shared" si="6"/>
        <v>4.8669417225373907E-2</v>
      </c>
    </row>
    <row r="65" spans="2:7" ht="17.25" customHeight="1">
      <c r="B65" s="35" t="s">
        <v>82</v>
      </c>
      <c r="C65" s="36"/>
      <c r="D65" s="8">
        <v>3733</v>
      </c>
      <c r="E65" s="8">
        <v>3784</v>
      </c>
      <c r="F65" s="8">
        <f t="shared" si="5"/>
        <v>7517</v>
      </c>
      <c r="G65" s="9">
        <f t="shared" si="6"/>
        <v>3.8767405879319233E-2</v>
      </c>
    </row>
    <row r="66" spans="2:7" ht="17.25" customHeight="1" thickBot="1">
      <c r="B66" s="37" t="s">
        <v>28</v>
      </c>
      <c r="C66" s="38"/>
      <c r="D66" s="18">
        <f>SUM(D54:D65)</f>
        <v>86641</v>
      </c>
      <c r="E66" s="18">
        <f>SUM(E54:E65)</f>
        <v>107259</v>
      </c>
      <c r="F66" s="18">
        <f t="shared" si="5"/>
        <v>193900</v>
      </c>
      <c r="G66" s="19">
        <f>F66/$F$66</f>
        <v>1</v>
      </c>
    </row>
    <row r="67" spans="2:7" ht="17.25" customHeight="1"/>
    <row r="68" spans="2:7" ht="17.25" customHeight="1">
      <c r="B68" s="56" t="s">
        <v>21</v>
      </c>
      <c r="C68" s="56"/>
    </row>
    <row r="69" spans="2:7" ht="17.25" customHeight="1" thickBot="1">
      <c r="B69" s="41" t="s">
        <v>83</v>
      </c>
      <c r="C69" s="41"/>
    </row>
    <row r="70" spans="2:7" ht="17.25" customHeight="1">
      <c r="B70" s="24" t="s">
        <v>86</v>
      </c>
      <c r="C70" s="25"/>
      <c r="D70" s="6" t="s">
        <v>87</v>
      </c>
      <c r="E70" s="44" t="s">
        <v>84</v>
      </c>
      <c r="F70" s="45"/>
      <c r="G70" s="17" t="s">
        <v>88</v>
      </c>
    </row>
    <row r="71" spans="2:7" ht="17.25" customHeight="1" thickBot="1">
      <c r="B71" s="42" t="s">
        <v>89</v>
      </c>
      <c r="C71" s="43"/>
      <c r="D71" s="21" t="s">
        <v>108</v>
      </c>
      <c r="E71" s="46" t="s">
        <v>109</v>
      </c>
      <c r="F71" s="47"/>
      <c r="G71" s="10" t="s">
        <v>91</v>
      </c>
    </row>
    <row r="72" spans="2:7" ht="17.25" customHeight="1">
      <c r="B72" s="20"/>
      <c r="C72" s="20"/>
    </row>
    <row r="73" spans="2:7" ht="17.5" thickBot="1">
      <c r="B73" t="s">
        <v>92</v>
      </c>
    </row>
    <row r="74" spans="2:7">
      <c r="B74" s="24" t="s">
        <v>93</v>
      </c>
      <c r="C74" s="25"/>
      <c r="D74" s="25"/>
      <c r="E74" s="25" t="s">
        <v>85</v>
      </c>
      <c r="F74" s="25"/>
      <c r="G74" s="34"/>
    </row>
    <row r="75" spans="2:7">
      <c r="B75" s="28" t="s">
        <v>94</v>
      </c>
      <c r="C75" s="29"/>
      <c r="D75" s="29"/>
      <c r="E75" s="30" t="s">
        <v>98</v>
      </c>
      <c r="F75" s="30"/>
      <c r="G75" s="31"/>
    </row>
    <row r="76" spans="2:7">
      <c r="B76" s="28"/>
      <c r="C76" s="29"/>
      <c r="D76" s="29"/>
      <c r="E76" s="30" t="s">
        <v>99</v>
      </c>
      <c r="F76" s="30"/>
      <c r="G76" s="31"/>
    </row>
    <row r="77" spans="2:7">
      <c r="B77" s="28" t="s">
        <v>95</v>
      </c>
      <c r="C77" s="29"/>
      <c r="D77" s="29"/>
      <c r="E77" s="30" t="s">
        <v>100</v>
      </c>
      <c r="F77" s="30"/>
      <c r="G77" s="31"/>
    </row>
    <row r="78" spans="2:7">
      <c r="B78" s="28" t="s">
        <v>96</v>
      </c>
      <c r="C78" s="29"/>
      <c r="D78" s="29"/>
      <c r="E78" s="30" t="s">
        <v>101</v>
      </c>
      <c r="F78" s="30"/>
      <c r="G78" s="31"/>
    </row>
    <row r="79" spans="2:7" ht="17.5" thickBot="1">
      <c r="B79" s="26" t="s">
        <v>97</v>
      </c>
      <c r="C79" s="27"/>
      <c r="D79" s="27"/>
      <c r="E79" s="32" t="s">
        <v>102</v>
      </c>
      <c r="F79" s="32"/>
      <c r="G79" s="33"/>
    </row>
    <row r="81" spans="2:7" ht="17.5" thickBot="1">
      <c r="B81" t="s">
        <v>103</v>
      </c>
    </row>
    <row r="82" spans="2:7">
      <c r="B82" s="24" t="s">
        <v>106</v>
      </c>
      <c r="C82" s="25"/>
      <c r="D82" s="25" t="s">
        <v>105</v>
      </c>
      <c r="E82" s="25"/>
      <c r="F82" s="25"/>
      <c r="G82" s="17" t="s">
        <v>104</v>
      </c>
    </row>
    <row r="83" spans="2:7" ht="17.5" thickBot="1">
      <c r="B83" s="26" t="s">
        <v>107</v>
      </c>
      <c r="C83" s="27"/>
      <c r="D83" s="27" t="s">
        <v>108</v>
      </c>
      <c r="E83" s="27"/>
      <c r="F83" s="27"/>
      <c r="G83" s="22" t="s">
        <v>90</v>
      </c>
    </row>
  </sheetData>
  <mergeCells count="71">
    <mergeCell ref="C12:E12"/>
    <mergeCell ref="B14:C14"/>
    <mergeCell ref="B37:C37"/>
    <mergeCell ref="B68:C68"/>
    <mergeCell ref="B2:G2"/>
    <mergeCell ref="D4:G4"/>
    <mergeCell ref="D5:G5"/>
    <mergeCell ref="D6:G6"/>
    <mergeCell ref="B8:G8"/>
    <mergeCell ref="B4:C4"/>
    <mergeCell ref="B5:C5"/>
    <mergeCell ref="B6:C6"/>
    <mergeCell ref="C9:E9"/>
    <mergeCell ref="C10:E10"/>
    <mergeCell ref="C11:E11"/>
    <mergeCell ref="B15:C15"/>
    <mergeCell ref="B50:C50"/>
    <mergeCell ref="B38:C38"/>
    <mergeCell ref="B42:C42"/>
    <mergeCell ref="B35:C35"/>
    <mergeCell ref="B45:C45"/>
    <mergeCell ref="B46:C46"/>
    <mergeCell ref="B47:C47"/>
    <mergeCell ref="B48:C48"/>
    <mergeCell ref="B49:C49"/>
    <mergeCell ref="B39:C39"/>
    <mergeCell ref="B40:C40"/>
    <mergeCell ref="B41:C41"/>
    <mergeCell ref="B43:C43"/>
    <mergeCell ref="B44:C44"/>
    <mergeCell ref="G15:G16"/>
    <mergeCell ref="B23:B24"/>
    <mergeCell ref="B25:B26"/>
    <mergeCell ref="B28:B31"/>
    <mergeCell ref="B33:B34"/>
    <mergeCell ref="B17:B18"/>
    <mergeCell ref="D15:F15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74:D74"/>
    <mergeCell ref="E74:G74"/>
    <mergeCell ref="B75:D76"/>
    <mergeCell ref="E75:G75"/>
    <mergeCell ref="B63:C63"/>
    <mergeCell ref="B65:C65"/>
    <mergeCell ref="B66:C66"/>
    <mergeCell ref="B64:C64"/>
    <mergeCell ref="E76:G76"/>
    <mergeCell ref="B69:C69"/>
    <mergeCell ref="B71:C71"/>
    <mergeCell ref="B70:C70"/>
    <mergeCell ref="E70:F70"/>
    <mergeCell ref="E71:F71"/>
    <mergeCell ref="B82:C82"/>
    <mergeCell ref="D82:F82"/>
    <mergeCell ref="B83:C83"/>
    <mergeCell ref="D83:F83"/>
    <mergeCell ref="B77:D77"/>
    <mergeCell ref="B78:D78"/>
    <mergeCell ref="B79:D79"/>
    <mergeCell ref="E77:G77"/>
    <mergeCell ref="E78:G78"/>
    <mergeCell ref="E79:G79"/>
  </mergeCells>
  <phoneticPr fontId="1" type="noConversion"/>
  <hyperlinks>
    <hyperlink ref="D5" r:id="rId1" xr:uid="{00000000-0004-0000-0100-000000000000}"/>
    <hyperlink ref="E71" r:id="rId2" xr:uid="{00000000-0004-0000-0100-000001000000}"/>
    <hyperlink ref="G83" r:id="rId3" xr:uid="{00000000-0004-0000-0100-000002000000}"/>
  </hyperlinks>
  <pageMargins left="0.7" right="0.7" top="0.75" bottom="0.75" header="0.3" footer="0.3"/>
  <pageSetup paperSize="9" orientation="portrait" horizontalDpi="4294967293" verticalDpi="429496729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KHG</dc:creator>
  <cp:lastModifiedBy>hyuk sin</cp:lastModifiedBy>
  <dcterms:created xsi:type="dcterms:W3CDTF">2022-11-15T01:42:31Z</dcterms:created>
  <dcterms:modified xsi:type="dcterms:W3CDTF">2023-07-19T03:34:10Z</dcterms:modified>
</cp:coreProperties>
</file>