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\Documents\Excel\microsoft-excel\01-iniciante\"/>
    </mc:Choice>
  </mc:AlternateContent>
  <bookViews>
    <workbookView xWindow="0" yWindow="0" windowWidth="38400" windowHeight="19328" tabRatio="592" activeTab="1"/>
  </bookViews>
  <sheets>
    <sheet name="learn_programming_google_adword" sheetId="1" r:id="rId1"/>
    <sheet name="analysis" sheetId="2" r:id="rId2"/>
    <sheet name="learn_programming_google_ad (2)" sheetId="3" r:id="rId3"/>
  </sheets>
  <calcPr calcId="162913"/>
</workbook>
</file>

<file path=xl/calcChain.xml><?xml version="1.0" encoding="utf-8"?>
<calcChain xmlns="http://schemas.openxmlformats.org/spreadsheetml/2006/main">
  <c r="F192" i="3" l="1"/>
  <c r="D192" i="3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Y4" i="2"/>
  <c r="Y5" i="2" s="1"/>
  <c r="G4" i="2"/>
  <c r="AA4" i="2" s="1"/>
  <c r="F693" i="1"/>
  <c r="D693" i="1"/>
  <c r="AA5" i="2" l="1"/>
  <c r="Y6" i="2" l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I655" i="2"/>
  <c r="H655" i="2"/>
  <c r="I661" i="2"/>
  <c r="H661" i="2"/>
  <c r="H17" i="2"/>
  <c r="H249" i="2"/>
  <c r="I249" i="2" s="1"/>
  <c r="J249" i="2" s="1"/>
  <c r="K249" i="2"/>
  <c r="H550" i="2"/>
  <c r="H423" i="2"/>
  <c r="H237" i="2"/>
  <c r="I237" i="2" s="1"/>
  <c r="J237" i="2" s="1"/>
  <c r="K237" i="2" s="1"/>
  <c r="H188" i="2"/>
  <c r="H133" i="2"/>
  <c r="H67" i="2"/>
  <c r="H45" i="2"/>
  <c r="I45" i="2" s="1"/>
  <c r="J45" i="2" s="1"/>
  <c r="K45" i="2"/>
  <c r="H199" i="2"/>
  <c r="I199" i="2"/>
  <c r="J199" i="2" s="1"/>
  <c r="K199" i="2" s="1"/>
  <c r="H337" i="2"/>
  <c r="H577" i="2"/>
  <c r="I577" i="2" s="1"/>
  <c r="J577" i="2" s="1"/>
  <c r="K577" i="2" s="1"/>
  <c r="H278" i="2"/>
  <c r="I278" i="2" s="1"/>
  <c r="J278" i="2" s="1"/>
  <c r="K278" i="2" s="1"/>
  <c r="H396" i="2"/>
  <c r="I396" i="2" s="1"/>
  <c r="J396" i="2" s="1"/>
  <c r="K396" i="2"/>
  <c r="H212" i="2"/>
  <c r="I212" i="2"/>
  <c r="J212" i="2" s="1"/>
  <c r="K212" i="2" s="1"/>
  <c r="H545" i="2"/>
  <c r="H579" i="2"/>
  <c r="I579" i="2" s="1"/>
  <c r="J579" i="2" s="1"/>
  <c r="K579" i="2" s="1"/>
  <c r="H54" i="2"/>
  <c r="H179" i="2"/>
  <c r="I179" i="2" s="1"/>
  <c r="J179" i="2" s="1"/>
  <c r="K179" i="2" s="1"/>
  <c r="H682" i="2"/>
  <c r="H276" i="2"/>
  <c r="I276" i="2" s="1"/>
  <c r="J276" i="2"/>
  <c r="K276" i="2" s="1"/>
  <c r="H479" i="2"/>
  <c r="I479" i="2"/>
  <c r="J479" i="2" s="1"/>
  <c r="K479" i="2" s="1"/>
  <c r="H181" i="2"/>
  <c r="I181" i="2"/>
  <c r="J181" i="2" s="1"/>
  <c r="K181" i="2" s="1"/>
  <c r="H516" i="2"/>
  <c r="H600" i="2"/>
  <c r="H592" i="2"/>
  <c r="H295" i="2"/>
  <c r="I295" i="2"/>
  <c r="J295" i="2" s="1"/>
  <c r="K295" i="2" s="1"/>
  <c r="H470" i="2"/>
  <c r="I470" i="2"/>
  <c r="J470" i="2" s="1"/>
  <c r="K470" i="2" s="1"/>
  <c r="H329" i="2"/>
  <c r="I329" i="2" s="1"/>
  <c r="J329" i="2" s="1"/>
  <c r="K329" i="2" s="1"/>
  <c r="H598" i="2"/>
  <c r="I598" i="2" s="1"/>
  <c r="J598" i="2" s="1"/>
  <c r="K598" i="2" s="1"/>
  <c r="H287" i="2"/>
  <c r="H462" i="2"/>
  <c r="H42" i="2"/>
  <c r="H297" i="2"/>
  <c r="I297" i="2"/>
  <c r="J297" i="2" s="1"/>
  <c r="K297" i="2" s="1"/>
  <c r="H6" i="2"/>
  <c r="I6" i="2"/>
  <c r="J6" i="2" s="1"/>
  <c r="K6" i="2" s="1"/>
  <c r="H236" i="2"/>
  <c r="H281" i="2"/>
  <c r="I281" i="2"/>
  <c r="J281" i="2" s="1"/>
  <c r="K281" i="2" s="1"/>
  <c r="I668" i="2"/>
  <c r="H668" i="2"/>
  <c r="H139" i="2"/>
  <c r="I139" i="2" s="1"/>
  <c r="J139" i="2" s="1"/>
  <c r="K139" i="2" s="1"/>
  <c r="H411" i="2"/>
  <c r="H197" i="2"/>
  <c r="H634" i="2"/>
  <c r="H573" i="2"/>
  <c r="I573" i="2"/>
  <c r="J573" i="2"/>
  <c r="K573" i="2" s="1"/>
  <c r="H662" i="2"/>
  <c r="H23" i="2"/>
  <c r="I23" i="2"/>
  <c r="J23" i="2"/>
  <c r="K23" i="2" s="1"/>
  <c r="H527" i="2"/>
  <c r="I527" i="2" s="1"/>
  <c r="J527" i="2" s="1"/>
  <c r="K527" i="2" s="1"/>
  <c r="H549" i="2"/>
  <c r="I549" i="2"/>
  <c r="J549" i="2" s="1"/>
  <c r="K549" i="2" s="1"/>
  <c r="H95" i="2"/>
  <c r="I95" i="2" s="1"/>
  <c r="J95" i="2" s="1"/>
  <c r="K95" i="2" s="1"/>
  <c r="H477" i="2"/>
  <c r="H521" i="2"/>
  <c r="I521" i="2" s="1"/>
  <c r="J521" i="2" s="1"/>
  <c r="K521" i="2" s="1"/>
  <c r="H333" i="2"/>
  <c r="I333" i="2"/>
  <c r="J333" i="2" s="1"/>
  <c r="K333" i="2" s="1"/>
  <c r="H151" i="2"/>
  <c r="H269" i="2"/>
  <c r="H323" i="2"/>
  <c r="I323" i="2"/>
  <c r="J323" i="2" s="1"/>
  <c r="K323" i="2" s="1"/>
  <c r="H176" i="2"/>
  <c r="H247" i="2"/>
  <c r="H555" i="2"/>
  <c r="I555" i="2"/>
  <c r="J555" i="2" s="1"/>
  <c r="K555" i="2" s="1"/>
  <c r="H72" i="2"/>
  <c r="I72" i="2"/>
  <c r="J72" i="2" s="1"/>
  <c r="K72" i="2" s="1"/>
  <c r="H438" i="2"/>
  <c r="H128" i="2"/>
  <c r="H127" i="2"/>
  <c r="H535" i="2"/>
  <c r="H142" i="2"/>
  <c r="H157" i="2"/>
  <c r="I157" i="2"/>
  <c r="J157" i="2" s="1"/>
  <c r="K157" i="2" s="1"/>
  <c r="H245" i="2"/>
  <c r="I245" i="2" s="1"/>
  <c r="J245" i="2" s="1"/>
  <c r="K245" i="2" s="1"/>
  <c r="H258" i="2"/>
  <c r="H643" i="2"/>
  <c r="I643" i="2" s="1"/>
  <c r="H248" i="2"/>
  <c r="H274" i="2"/>
  <c r="I274" i="2" s="1"/>
  <c r="J274" i="2"/>
  <c r="K274" i="2" s="1"/>
  <c r="H28" i="2"/>
  <c r="I28" i="2"/>
  <c r="J28" i="2" s="1"/>
  <c r="K28" i="2" s="1"/>
  <c r="H76" i="2"/>
  <c r="H190" i="2"/>
  <c r="I190" i="2" s="1"/>
  <c r="J190" i="2" s="1"/>
  <c r="K190" i="2" s="1"/>
  <c r="H303" i="2"/>
  <c r="I303" i="2" s="1"/>
  <c r="J303" i="2" s="1"/>
  <c r="K303" i="2" s="1"/>
  <c r="H285" i="2"/>
  <c r="H246" i="2"/>
  <c r="I246" i="2"/>
  <c r="J246" i="2" s="1"/>
  <c r="K246" i="2" s="1"/>
  <c r="H312" i="2"/>
  <c r="I312" i="2"/>
  <c r="J312" i="2"/>
  <c r="K312" i="2" s="1"/>
  <c r="H85" i="2"/>
  <c r="H566" i="2"/>
  <c r="H146" i="2"/>
  <c r="H425" i="2"/>
  <c r="H511" i="2"/>
  <c r="I511" i="2"/>
  <c r="J511" i="2" s="1"/>
  <c r="K511" i="2" s="1"/>
  <c r="H230" i="2"/>
  <c r="H560" i="2"/>
  <c r="I560" i="2"/>
  <c r="J560" i="2" s="1"/>
  <c r="K560" i="2" s="1"/>
  <c r="H392" i="2"/>
  <c r="I392" i="2" s="1"/>
  <c r="J392" i="2" s="1"/>
  <c r="K392" i="2" s="1"/>
  <c r="H581" i="2"/>
  <c r="H70" i="2"/>
  <c r="I70" i="2"/>
  <c r="J70" i="2" s="1"/>
  <c r="K70" i="2" s="1"/>
  <c r="H614" i="2"/>
  <c r="H117" i="2"/>
  <c r="I117" i="2"/>
  <c r="J117" i="2"/>
  <c r="K117" i="2"/>
  <c r="H154" i="2"/>
  <c r="I154" i="2" s="1"/>
  <c r="J154" i="2"/>
  <c r="K154" i="2" s="1"/>
  <c r="H558" i="2"/>
  <c r="H204" i="2"/>
  <c r="I204" i="2" s="1"/>
  <c r="J204" i="2" s="1"/>
  <c r="K204" i="2" s="1"/>
  <c r="H497" i="2"/>
  <c r="I497" i="2"/>
  <c r="J497" i="2" s="1"/>
  <c r="K497" i="2" s="1"/>
  <c r="H623" i="2"/>
  <c r="I623" i="2" s="1"/>
  <c r="H631" i="2"/>
  <c r="I631" i="2"/>
  <c r="H638" i="2"/>
  <c r="I638" i="2"/>
  <c r="H645" i="2"/>
  <c r="I645" i="2"/>
  <c r="H653" i="2"/>
  <c r="H660" i="2"/>
  <c r="H666" i="2"/>
  <c r="H673" i="2"/>
  <c r="I673" i="2"/>
  <c r="H680" i="2"/>
  <c r="I680" i="2" s="1"/>
  <c r="H687" i="2"/>
  <c r="I687" i="2"/>
  <c r="H526" i="2"/>
  <c r="I526" i="2"/>
  <c r="J526" i="2"/>
  <c r="K526" i="2" s="1"/>
  <c r="H170" i="2"/>
  <c r="I170" i="2"/>
  <c r="J170" i="2" s="1"/>
  <c r="K170" i="2" s="1"/>
  <c r="H143" i="2"/>
  <c r="I143" i="2"/>
  <c r="J143" i="2"/>
  <c r="K143" i="2" s="1"/>
  <c r="H338" i="2"/>
  <c r="H481" i="2"/>
  <c r="I481" i="2" s="1"/>
  <c r="J481" i="2" s="1"/>
  <c r="K481" i="2" s="1"/>
  <c r="H616" i="2"/>
  <c r="H624" i="2"/>
  <c r="I624" i="2"/>
  <c r="H632" i="2"/>
  <c r="I632" i="2" s="1"/>
  <c r="H639" i="2"/>
  <c r="I639" i="2" s="1"/>
  <c r="H646" i="2"/>
  <c r="I646" i="2"/>
  <c r="H654" i="2"/>
  <c r="I654" i="2"/>
  <c r="H667" i="2"/>
  <c r="H674" i="2"/>
  <c r="H681" i="2"/>
  <c r="H688" i="2"/>
  <c r="I688" i="2"/>
  <c r="H207" i="2"/>
  <c r="I625" i="2"/>
  <c r="H625" i="2"/>
  <c r="H622" i="2"/>
  <c r="H152" i="2"/>
  <c r="I152" i="2" s="1"/>
  <c r="J152" i="2" s="1"/>
  <c r="K152" i="2" s="1"/>
  <c r="H165" i="2"/>
  <c r="H219" i="2"/>
  <c r="I219" i="2"/>
  <c r="J219" i="2" s="1"/>
  <c r="K219" i="2" s="1"/>
  <c r="H617" i="2"/>
  <c r="I617" i="2"/>
  <c r="H633" i="2"/>
  <c r="I633" i="2"/>
  <c r="H640" i="2"/>
  <c r="I640" i="2" s="1"/>
  <c r="H647" i="2"/>
  <c r="H675" i="2"/>
  <c r="H689" i="2"/>
  <c r="I689" i="2"/>
  <c r="H590" i="2"/>
  <c r="H362" i="2"/>
  <c r="H233" i="2"/>
  <c r="H16" i="2"/>
  <c r="I16" i="2" s="1"/>
  <c r="J16" i="2" s="1"/>
  <c r="K16" i="2" s="1"/>
  <c r="H451" i="2"/>
  <c r="H618" i="2"/>
  <c r="I618" i="2" s="1"/>
  <c r="H626" i="2"/>
  <c r="H641" i="2"/>
  <c r="H648" i="2"/>
  <c r="H676" i="2"/>
  <c r="I676" i="2" s="1"/>
  <c r="H690" i="2"/>
  <c r="I690" i="2" s="1"/>
  <c r="H221" i="2"/>
  <c r="I221" i="2" s="1"/>
  <c r="J221" i="2" s="1"/>
  <c r="K221" i="2" s="1"/>
  <c r="H37" i="2"/>
  <c r="I37" i="2"/>
  <c r="J37" i="2" s="1"/>
  <c r="K37" i="2" s="1"/>
  <c r="H509" i="2"/>
  <c r="I509" i="2" s="1"/>
  <c r="J509" i="2" s="1"/>
  <c r="K509" i="2" s="1"/>
  <c r="H572" i="2"/>
  <c r="I572" i="2"/>
  <c r="J572" i="2" s="1"/>
  <c r="K572" i="2" s="1"/>
  <c r="H203" i="2"/>
  <c r="I203" i="2" s="1"/>
  <c r="J203" i="2" s="1"/>
  <c r="K203" i="2" s="1"/>
  <c r="H515" i="2"/>
  <c r="I515" i="2"/>
  <c r="J515" i="2" s="1"/>
  <c r="K515" i="2" s="1"/>
  <c r="H280" i="2"/>
  <c r="I280" i="2" s="1"/>
  <c r="J280" i="2" s="1"/>
  <c r="K280" i="2" s="1"/>
  <c r="H585" i="2"/>
  <c r="I585" i="2"/>
  <c r="J585" i="2" s="1"/>
  <c r="K585" i="2" s="1"/>
  <c r="H410" i="2"/>
  <c r="I410" i="2" s="1"/>
  <c r="J410" i="2" s="1"/>
  <c r="K410" i="2" s="1"/>
  <c r="H637" i="2"/>
  <c r="H326" i="2"/>
  <c r="I326" i="2"/>
  <c r="J326" i="2" s="1"/>
  <c r="K326" i="2" s="1"/>
  <c r="H202" i="2"/>
  <c r="I202" i="2"/>
  <c r="J202" i="2" s="1"/>
  <c r="K202" i="2" s="1"/>
  <c r="H427" i="2"/>
  <c r="I427" i="2"/>
  <c r="J427" i="2" s="1"/>
  <c r="K427" i="2" s="1"/>
  <c r="H373" i="2"/>
  <c r="H442" i="2"/>
  <c r="I442" i="2" s="1"/>
  <c r="J442" i="2" s="1"/>
  <c r="K442" i="2" s="1"/>
  <c r="H604" i="2"/>
  <c r="I604" i="2"/>
  <c r="J604" i="2" s="1"/>
  <c r="K604" i="2" s="1"/>
  <c r="H619" i="2"/>
  <c r="I619" i="2" s="1"/>
  <c r="H627" i="2"/>
  <c r="I627" i="2"/>
  <c r="H642" i="2"/>
  <c r="I642" i="2"/>
  <c r="H649" i="2"/>
  <c r="I649" i="2" s="1"/>
  <c r="H656" i="2"/>
  <c r="I656" i="2" s="1"/>
  <c r="H669" i="2"/>
  <c r="H677" i="2"/>
  <c r="H683" i="2"/>
  <c r="I683" i="2" s="1"/>
  <c r="H691" i="2"/>
  <c r="I691" i="2" s="1"/>
  <c r="H556" i="2"/>
  <c r="I556" i="2" s="1"/>
  <c r="J556" i="2" s="1"/>
  <c r="K556" i="2" s="1"/>
  <c r="H403" i="2"/>
  <c r="H513" i="2"/>
  <c r="I513" i="2" s="1"/>
  <c r="J513" i="2" s="1"/>
  <c r="K513" i="2"/>
  <c r="H374" i="2"/>
  <c r="I374" i="2" s="1"/>
  <c r="J374" i="2"/>
  <c r="K374" i="2" s="1"/>
  <c r="H620" i="2"/>
  <c r="H628" i="2"/>
  <c r="I628" i="2" s="1"/>
  <c r="H635" i="2"/>
  <c r="I635" i="2" s="1"/>
  <c r="H650" i="2"/>
  <c r="I650" i="2"/>
  <c r="H657" i="2"/>
  <c r="I657" i="2"/>
  <c r="H663" i="2"/>
  <c r="I663" i="2" s="1"/>
  <c r="H670" i="2"/>
  <c r="H684" i="2"/>
  <c r="H692" i="2"/>
  <c r="H150" i="2"/>
  <c r="I150" i="2" s="1"/>
  <c r="J150" i="2" s="1"/>
  <c r="K150" i="2" s="1"/>
  <c r="H87" i="2"/>
  <c r="I87" i="2" s="1"/>
  <c r="J87" i="2"/>
  <c r="K87" i="2" s="1"/>
  <c r="H355" i="2"/>
  <c r="I355" i="2"/>
  <c r="J355" i="2" s="1"/>
  <c r="K355" i="2" s="1"/>
  <c r="H455" i="2"/>
  <c r="I455" i="2" s="1"/>
  <c r="J455" i="2" s="1"/>
  <c r="K455" i="2" s="1"/>
  <c r="H678" i="2"/>
  <c r="H561" i="2"/>
  <c r="I561" i="2"/>
  <c r="J561" i="2" s="1"/>
  <c r="K561" i="2" s="1"/>
  <c r="H126" i="2"/>
  <c r="I126" i="2"/>
  <c r="J126" i="2" s="1"/>
  <c r="K126" i="2" s="1"/>
  <c r="H621" i="2"/>
  <c r="I621" i="2"/>
  <c r="H629" i="2"/>
  <c r="I629" i="2"/>
  <c r="H636" i="2"/>
  <c r="H651" i="2"/>
  <c r="I651" i="2"/>
  <c r="H658" i="2"/>
  <c r="H664" i="2"/>
  <c r="I664" i="2" s="1"/>
  <c r="H671" i="2"/>
  <c r="I671" i="2" s="1"/>
  <c r="H685" i="2"/>
  <c r="I685" i="2" s="1"/>
  <c r="H693" i="2"/>
  <c r="I693" i="2"/>
  <c r="H58" i="2"/>
  <c r="H659" i="2"/>
  <c r="H178" i="2"/>
  <c r="I178" i="2"/>
  <c r="J178" i="2" s="1"/>
  <c r="K178" i="2" s="1"/>
  <c r="H393" i="2"/>
  <c r="I393" i="2"/>
  <c r="J393" i="2" s="1"/>
  <c r="K393" i="2" s="1"/>
  <c r="H665" i="2"/>
  <c r="H211" i="2"/>
  <c r="I211" i="2"/>
  <c r="J211" i="2"/>
  <c r="K211" i="2" s="1"/>
  <c r="H543" i="2"/>
  <c r="I679" i="2"/>
  <c r="H679" i="2"/>
  <c r="H13" i="2"/>
  <c r="I13" i="2"/>
  <c r="J13" i="2"/>
  <c r="K13" i="2" s="1"/>
  <c r="H487" i="2"/>
  <c r="I487" i="2"/>
  <c r="J487" i="2" s="1"/>
  <c r="K487" i="2" s="1"/>
  <c r="H399" i="2"/>
  <c r="I399" i="2"/>
  <c r="J399" i="2"/>
  <c r="K399" i="2" s="1"/>
  <c r="H194" i="2"/>
  <c r="I194" i="2"/>
  <c r="J194" i="2" s="1"/>
  <c r="K194" i="2" s="1"/>
  <c r="H591" i="2"/>
  <c r="I591" i="2"/>
  <c r="J591" i="2"/>
  <c r="K591" i="2" s="1"/>
  <c r="H612" i="2"/>
  <c r="I612" i="2"/>
  <c r="J612" i="2" s="1"/>
  <c r="K612" i="2" s="1"/>
  <c r="H113" i="2"/>
  <c r="I113" i="2"/>
  <c r="J113" i="2"/>
  <c r="K113" i="2" s="1"/>
  <c r="H251" i="2"/>
  <c r="I251" i="2" s="1"/>
  <c r="J251" i="2" s="1"/>
  <c r="K251" i="2" s="1"/>
  <c r="H235" i="2"/>
  <c r="I235" i="2"/>
  <c r="J235" i="2" s="1"/>
  <c r="K235" i="2" s="1"/>
  <c r="H432" i="2"/>
  <c r="I432" i="2" s="1"/>
  <c r="J432" i="2" s="1"/>
  <c r="K432" i="2" s="1"/>
  <c r="H135" i="2"/>
  <c r="I135" i="2"/>
  <c r="J135" i="2" s="1"/>
  <c r="K135" i="2" s="1"/>
  <c r="H315" i="2"/>
  <c r="H60" i="2"/>
  <c r="I60" i="2"/>
  <c r="J60" i="2" s="1"/>
  <c r="K60" i="2" s="1"/>
  <c r="H218" i="2"/>
  <c r="H214" i="2"/>
  <c r="I214" i="2"/>
  <c r="J214" i="2" s="1"/>
  <c r="K214" i="2" s="1"/>
  <c r="H414" i="2"/>
  <c r="H216" i="2"/>
  <c r="I216" i="2"/>
  <c r="J216" i="2" s="1"/>
  <c r="K216" i="2" s="1"/>
  <c r="H44" i="2"/>
  <c r="H428" i="2"/>
  <c r="H400" i="2"/>
  <c r="I400" i="2" s="1"/>
  <c r="J400" i="2" s="1"/>
  <c r="K400" i="2" s="1"/>
  <c r="H39" i="2"/>
  <c r="H229" i="2"/>
  <c r="I229" i="2" s="1"/>
  <c r="J229" i="2" s="1"/>
  <c r="K229" i="2" s="1"/>
  <c r="H168" i="2"/>
  <c r="H490" i="2"/>
  <c r="I490" i="2" s="1"/>
  <c r="J490" i="2" s="1"/>
  <c r="K490" i="2" s="1"/>
  <c r="H406" i="2"/>
  <c r="H209" i="2"/>
  <c r="I209" i="2" s="1"/>
  <c r="J209" i="2" s="1"/>
  <c r="K209" i="2" s="1"/>
  <c r="H380" i="2"/>
  <c r="H56" i="2"/>
  <c r="I56" i="2" s="1"/>
  <c r="J56" i="2" s="1"/>
  <c r="K56" i="2" s="1"/>
  <c r="H583" i="2"/>
  <c r="H227" i="2"/>
  <c r="H155" i="2"/>
  <c r="I155" i="2"/>
  <c r="J155" i="2" s="1"/>
  <c r="K155" i="2" s="1"/>
  <c r="H30" i="2"/>
  <c r="I30" i="2"/>
  <c r="J30" i="2"/>
  <c r="K30" i="2" s="1"/>
  <c r="H108" i="2"/>
  <c r="I108" i="2"/>
  <c r="J108" i="2" s="1"/>
  <c r="K108" i="2" s="1"/>
  <c r="H244" i="2"/>
  <c r="I244" i="2"/>
  <c r="J244" i="2"/>
  <c r="K244" i="2" s="1"/>
  <c r="H472" i="2"/>
  <c r="I472" i="2"/>
  <c r="J472" i="2" s="1"/>
  <c r="K472" i="2" s="1"/>
  <c r="H494" i="2"/>
  <c r="I494" i="2"/>
  <c r="J494" i="2"/>
  <c r="K494" i="2" s="1"/>
  <c r="H444" i="2"/>
  <c r="I444" i="2"/>
  <c r="J444" i="2" s="1"/>
  <c r="K444" i="2" s="1"/>
  <c r="H553" i="2"/>
  <c r="I553" i="2"/>
  <c r="J553" i="2"/>
  <c r="K553" i="2" s="1"/>
  <c r="H529" i="2"/>
  <c r="I529" i="2"/>
  <c r="J529" i="2" s="1"/>
  <c r="K529" i="2" s="1"/>
  <c r="H368" i="2"/>
  <c r="I368" i="2"/>
  <c r="J368" i="2"/>
  <c r="K368" i="2" s="1"/>
  <c r="H255" i="2"/>
  <c r="I255" i="2"/>
  <c r="J255" i="2" s="1"/>
  <c r="K255" i="2" s="1"/>
  <c r="H340" i="2"/>
  <c r="H398" i="2"/>
  <c r="I398" i="2" s="1"/>
  <c r="J398" i="2" s="1"/>
  <c r="K398" i="2" s="1"/>
  <c r="H672" i="2"/>
  <c r="I672" i="2"/>
  <c r="H166" i="2"/>
  <c r="H350" i="2"/>
  <c r="I350" i="2" s="1"/>
  <c r="J350" i="2" s="1"/>
  <c r="K350" i="2" s="1"/>
  <c r="H300" i="2"/>
  <c r="H158" i="2"/>
  <c r="H187" i="2"/>
  <c r="I187" i="2" s="1"/>
  <c r="J187" i="2" s="1"/>
  <c r="K187" i="2" s="1"/>
  <c r="H174" i="2"/>
  <c r="H254" i="2"/>
  <c r="I254" i="2" s="1"/>
  <c r="J254" i="2" s="1"/>
  <c r="K254" i="2" s="1"/>
  <c r="H302" i="2"/>
  <c r="H424" i="2"/>
  <c r="I424" i="2" s="1"/>
  <c r="J424" i="2" s="1"/>
  <c r="K424" i="2" s="1"/>
  <c r="H130" i="2"/>
  <c r="H569" i="2"/>
  <c r="I569" i="2" s="1"/>
  <c r="J569" i="2" s="1"/>
  <c r="K569" i="2" s="1"/>
  <c r="H196" i="2"/>
  <c r="H351" i="2"/>
  <c r="I351" i="2" s="1"/>
  <c r="J351" i="2" s="1"/>
  <c r="K351" i="2" s="1"/>
  <c r="H324" i="2"/>
  <c r="H504" i="2"/>
  <c r="I504" i="2" s="1"/>
  <c r="J504" i="2" s="1"/>
  <c r="K504" i="2" s="1"/>
  <c r="H595" i="2"/>
  <c r="H296" i="2"/>
  <c r="I296" i="2" s="1"/>
  <c r="J296" i="2" s="1"/>
  <c r="K296" i="2" s="1"/>
  <c r="H266" i="2"/>
  <c r="H231" i="2"/>
  <c r="I231" i="2" s="1"/>
  <c r="J231" i="2" s="1"/>
  <c r="K231" i="2" s="1"/>
  <c r="H71" i="2"/>
  <c r="H480" i="2"/>
  <c r="I480" i="2"/>
  <c r="J480" i="2"/>
  <c r="K480" i="2"/>
  <c r="H320" i="2"/>
  <c r="H381" i="2"/>
  <c r="I381" i="2"/>
  <c r="J381" i="2"/>
  <c r="K381" i="2"/>
  <c r="H328" i="2"/>
  <c r="I328" i="2" s="1"/>
  <c r="J328" i="2" s="1"/>
  <c r="K328" i="2" s="1"/>
  <c r="H517" i="2"/>
  <c r="I517" i="2"/>
  <c r="J517" i="2"/>
  <c r="K517" i="2" s="1"/>
  <c r="H436" i="2"/>
  <c r="I436" i="2" s="1"/>
  <c r="J436" i="2" s="1"/>
  <c r="K436" i="2" s="1"/>
  <c r="H103" i="2"/>
  <c r="I103" i="2"/>
  <c r="J103" i="2"/>
  <c r="K103" i="2" s="1"/>
  <c r="H186" i="2"/>
  <c r="I186" i="2" s="1"/>
  <c r="J186" i="2" s="1"/>
  <c r="K186" i="2" s="1"/>
  <c r="H62" i="2"/>
  <c r="I62" i="2" s="1"/>
  <c r="J62" i="2" s="1"/>
  <c r="K62" i="2" s="1"/>
  <c r="H452" i="2"/>
  <c r="I452" i="2"/>
  <c r="J452" i="2" s="1"/>
  <c r="K452" i="2" s="1"/>
  <c r="H630" i="2"/>
  <c r="I630" i="2"/>
  <c r="H686" i="2"/>
  <c r="I686" i="2" s="1"/>
  <c r="H496" i="2"/>
  <c r="I496" i="2"/>
  <c r="J496" i="2" s="1"/>
  <c r="K496" i="2" s="1"/>
  <c r="H363" i="2"/>
  <c r="I363" i="2"/>
  <c r="J363" i="2" s="1"/>
  <c r="K363" i="2" s="1"/>
  <c r="H694" i="2"/>
  <c r="I694" i="2"/>
  <c r="H343" i="2"/>
  <c r="I343" i="2" s="1"/>
  <c r="J343" i="2" s="1"/>
  <c r="K343" i="2" s="1"/>
  <c r="H309" i="2"/>
  <c r="I309" i="2"/>
  <c r="J309" i="2"/>
  <c r="K309" i="2"/>
  <c r="H10" i="2"/>
  <c r="I10" i="2" s="1"/>
  <c r="J10" i="2" s="1"/>
  <c r="K10" i="2" s="1"/>
  <c r="H99" i="2"/>
  <c r="I99" i="2"/>
  <c r="J99" i="2"/>
  <c r="K99" i="2"/>
  <c r="H588" i="2"/>
  <c r="H22" i="2"/>
  <c r="I22" i="2"/>
  <c r="J22" i="2"/>
  <c r="K22" i="2"/>
  <c r="H265" i="2"/>
  <c r="I265" i="2" s="1"/>
  <c r="J265" i="2" s="1"/>
  <c r="K265" i="2" s="1"/>
  <c r="H383" i="2"/>
  <c r="I383" i="2"/>
  <c r="J383" i="2"/>
  <c r="K383" i="2"/>
  <c r="H234" i="2"/>
  <c r="I234" i="2" s="1"/>
  <c r="J234" i="2" s="1"/>
  <c r="K234" i="2" s="1"/>
  <c r="H20" i="2"/>
  <c r="I20" i="2"/>
  <c r="J20" i="2"/>
  <c r="K20" i="2"/>
  <c r="H524" i="2"/>
  <c r="H253" i="2"/>
  <c r="I253" i="2" s="1"/>
  <c r="J253" i="2" s="1"/>
  <c r="K253" i="2"/>
  <c r="H567" i="2"/>
  <c r="H191" i="2"/>
  <c r="I191" i="2" s="1"/>
  <c r="J191" i="2" s="1"/>
  <c r="K191" i="2" s="1"/>
  <c r="H334" i="2"/>
  <c r="H548" i="2"/>
  <c r="I548" i="2" s="1"/>
  <c r="J548" i="2" s="1"/>
  <c r="K548" i="2"/>
  <c r="H290" i="2"/>
  <c r="H304" i="2"/>
  <c r="I304" i="2" s="1"/>
  <c r="J304" i="2" s="1"/>
  <c r="K304" i="2"/>
  <c r="H79" i="2"/>
  <c r="I79" i="2" s="1"/>
  <c r="J79" i="2" s="1"/>
  <c r="K79" i="2" s="1"/>
  <c r="H32" i="2"/>
  <c r="I32" i="2" s="1"/>
  <c r="J32" i="2" s="1"/>
  <c r="K32" i="2" s="1"/>
  <c r="H502" i="2"/>
  <c r="I502" i="2" s="1"/>
  <c r="J502" i="2" s="1"/>
  <c r="K502" i="2" s="1"/>
  <c r="H446" i="2"/>
  <c r="I446" i="2" s="1"/>
  <c r="J446" i="2" s="1"/>
  <c r="K446" i="2" s="1"/>
  <c r="H141" i="2"/>
  <c r="I141" i="2" s="1"/>
  <c r="J141" i="2" s="1"/>
  <c r="K141" i="2" s="1"/>
  <c r="H510" i="2"/>
  <c r="I510" i="2" s="1"/>
  <c r="J510" i="2" s="1"/>
  <c r="K510" i="2" s="1"/>
  <c r="H518" i="2"/>
  <c r="I518" i="2" s="1"/>
  <c r="J518" i="2" s="1"/>
  <c r="K518" i="2" s="1"/>
  <c r="H33" i="2"/>
  <c r="I33" i="2" s="1"/>
  <c r="J33" i="2" s="1"/>
  <c r="K33" i="2"/>
  <c r="H608" i="2"/>
  <c r="I608" i="2" s="1"/>
  <c r="J608" i="2" s="1"/>
  <c r="K608" i="2" s="1"/>
  <c r="H476" i="2"/>
  <c r="I476" i="2" s="1"/>
  <c r="J476" i="2" s="1"/>
  <c r="K476" i="2"/>
  <c r="H589" i="2"/>
  <c r="H15" i="2"/>
  <c r="I15" i="2" s="1"/>
  <c r="J15" i="2" s="1"/>
  <c r="K15" i="2"/>
  <c r="H468" i="2"/>
  <c r="H31" i="2"/>
  <c r="I31" i="2" s="1"/>
  <c r="J31" i="2" s="1"/>
  <c r="K31" i="2"/>
  <c r="H580" i="2"/>
  <c r="H376" i="2"/>
  <c r="I376" i="2" s="1"/>
  <c r="J376" i="2" s="1"/>
  <c r="K376" i="2"/>
  <c r="H448" i="2"/>
  <c r="H171" i="2"/>
  <c r="I171" i="2" s="1"/>
  <c r="J171" i="2" s="1"/>
  <c r="K171" i="2" s="1"/>
  <c r="H453" i="2"/>
  <c r="H14" i="2"/>
  <c r="I14" i="2" s="1"/>
  <c r="J14" i="2" s="1"/>
  <c r="K14" i="2" s="1"/>
  <c r="H387" i="2"/>
  <c r="H610" i="2"/>
  <c r="H460" i="2"/>
  <c r="H578" i="2"/>
  <c r="H596" i="2"/>
  <c r="H371" i="2"/>
  <c r="I371" i="2" s="1"/>
  <c r="J371" i="2" s="1"/>
  <c r="K371" i="2" s="1"/>
  <c r="H644" i="2"/>
  <c r="I644" i="2" s="1"/>
  <c r="H26" i="2"/>
  <c r="I26" i="2"/>
  <c r="J26" i="2"/>
  <c r="K26" i="2" s="1"/>
  <c r="H575" i="2"/>
  <c r="I575" i="2"/>
  <c r="J575" i="2" s="1"/>
  <c r="K575" i="2" s="1"/>
  <c r="K412" i="2"/>
  <c r="H66" i="2"/>
  <c r="I66" i="2"/>
  <c r="J66" i="2"/>
  <c r="K66" i="2"/>
  <c r="H464" i="2"/>
  <c r="I464" i="2"/>
  <c r="J464" i="2"/>
  <c r="K464" i="2" s="1"/>
  <c r="H603" i="2"/>
  <c r="I603" i="2"/>
  <c r="J603" i="2"/>
  <c r="K603" i="2"/>
  <c r="H421" i="2"/>
  <c r="I421" i="2"/>
  <c r="J421" i="2"/>
  <c r="K421" i="2" s="1"/>
  <c r="H412" i="2"/>
  <c r="I412" i="2"/>
  <c r="J412" i="2"/>
  <c r="K668" i="2"/>
  <c r="K682" i="2"/>
  <c r="K665" i="2"/>
  <c r="K620" i="2"/>
  <c r="K669" i="2"/>
  <c r="K645" i="2"/>
  <c r="K666" i="2"/>
  <c r="K648" i="2"/>
  <c r="K633" i="2"/>
  <c r="K662" i="2"/>
  <c r="K627" i="2"/>
  <c r="K618" i="2"/>
  <c r="K685" i="2"/>
  <c r="K677" i="2"/>
  <c r="K688" i="2"/>
  <c r="K661" i="2"/>
  <c r="K642" i="2"/>
  <c r="K679" i="2"/>
  <c r="K616" i="2"/>
  <c r="K617" i="2"/>
  <c r="K624" i="2"/>
  <c r="K687" i="2"/>
  <c r="K644" i="2"/>
  <c r="K651" i="2"/>
  <c r="K680" i="2"/>
  <c r="K647" i="2"/>
  <c r="K676" i="2"/>
  <c r="K654" i="2"/>
  <c r="K678" i="2"/>
  <c r="K656" i="2"/>
  <c r="K683" i="2"/>
  <c r="K641" i="2"/>
  <c r="K690" i="2"/>
  <c r="K652" i="2"/>
  <c r="K686" i="2"/>
  <c r="K632" i="2"/>
  <c r="K672" i="2"/>
  <c r="K631" i="2"/>
  <c r="K628" i="2"/>
  <c r="K673" i="2"/>
  <c r="K621" i="2"/>
  <c r="K655" i="2"/>
  <c r="K623" i="2"/>
  <c r="K629" i="2"/>
  <c r="K630" i="2"/>
  <c r="K674" i="2"/>
  <c r="K634" i="2"/>
  <c r="K650" i="2"/>
  <c r="K660" i="2"/>
  <c r="K671" i="2"/>
  <c r="K694" i="2"/>
  <c r="K657" i="2"/>
  <c r="K643" i="2"/>
  <c r="K646" i="2"/>
  <c r="K626" i="2"/>
  <c r="K667" i="2"/>
  <c r="K636" i="2"/>
  <c r="K658" i="2"/>
  <c r="K653" i="2"/>
  <c r="K619" i="2"/>
  <c r="K659" i="2"/>
  <c r="K622" i="2"/>
  <c r="K649" i="2"/>
  <c r="K638" i="2"/>
  <c r="K639" i="2"/>
  <c r="K670" i="2"/>
  <c r="K663" i="2"/>
  <c r="K675" i="2"/>
  <c r="K640" i="2"/>
  <c r="K635" i="2"/>
  <c r="K625" i="2"/>
  <c r="K691" i="2"/>
  <c r="K693" i="2"/>
  <c r="K637" i="2"/>
  <c r="K681" i="2"/>
  <c r="K684" i="2"/>
  <c r="K692" i="2"/>
  <c r="K664" i="2"/>
  <c r="K689" i="2"/>
  <c r="H478" i="2"/>
  <c r="I478" i="2" s="1"/>
  <c r="J478" i="2" s="1"/>
  <c r="K478" i="2" s="1"/>
  <c r="H503" i="2"/>
  <c r="I503" i="2" s="1"/>
  <c r="J503" i="2" s="1"/>
  <c r="K503" i="2" s="1"/>
  <c r="H129" i="2"/>
  <c r="I129" i="2" s="1"/>
  <c r="J129" i="2" s="1"/>
  <c r="K129" i="2" s="1"/>
  <c r="H119" i="2"/>
  <c r="I119" i="2" s="1"/>
  <c r="J119" i="2" s="1"/>
  <c r="K119" i="2" s="1"/>
  <c r="H116" i="2"/>
  <c r="I116" i="2"/>
  <c r="J116" i="2"/>
  <c r="K116" i="2" s="1"/>
  <c r="H185" i="2"/>
  <c r="H120" i="2"/>
  <c r="I120" i="2"/>
  <c r="J120" i="2"/>
  <c r="K120" i="2" s="1"/>
  <c r="H40" i="2"/>
  <c r="H459" i="2"/>
  <c r="I459" i="2"/>
  <c r="J459" i="2"/>
  <c r="K459" i="2" s="1"/>
  <c r="H498" i="2"/>
  <c r="H390" i="2"/>
  <c r="I390" i="2"/>
  <c r="J390" i="2"/>
  <c r="K390" i="2" s="1"/>
  <c r="H96" i="2"/>
  <c r="H437" i="2"/>
  <c r="I437" i="2"/>
  <c r="J437" i="2"/>
  <c r="K437" i="2" s="1"/>
  <c r="H570" i="2"/>
  <c r="H147" i="2"/>
  <c r="I147" i="2"/>
  <c r="J147" i="2"/>
  <c r="K147" i="2" s="1"/>
  <c r="H82" i="2"/>
  <c r="H242" i="2"/>
  <c r="I242" i="2"/>
  <c r="J242" i="2"/>
  <c r="K242" i="2" s="1"/>
  <c r="H275" i="2"/>
  <c r="H552" i="2"/>
  <c r="I552" i="2"/>
  <c r="J552" i="2"/>
  <c r="K552" i="2" s="1"/>
  <c r="H445" i="2"/>
  <c r="H189" i="2"/>
  <c r="I189" i="2"/>
  <c r="J189" i="2"/>
  <c r="K189" i="2" s="1"/>
  <c r="H206" i="2"/>
  <c r="H311" i="2"/>
  <c r="I311" i="2"/>
  <c r="J311" i="2"/>
  <c r="K311" i="2" s="1"/>
  <c r="H222" i="2"/>
  <c r="H250" i="2"/>
  <c r="I250" i="2"/>
  <c r="J250" i="2"/>
  <c r="K250" i="2" s="1"/>
  <c r="H132" i="2"/>
  <c r="H562" i="2"/>
  <c r="I562" i="2"/>
  <c r="J562" i="2"/>
  <c r="K562" i="2" s="1"/>
  <c r="H48" i="2"/>
  <c r="H50" i="2"/>
  <c r="I50" i="2"/>
  <c r="J50" i="2"/>
  <c r="K50" i="2" s="1"/>
  <c r="H322" i="2"/>
  <c r="H512" i="2"/>
  <c r="I512" i="2" s="1"/>
  <c r="J512" i="2" s="1"/>
  <c r="K512" i="2" s="1"/>
  <c r="H491" i="2"/>
  <c r="H7" i="2"/>
  <c r="I7" i="2"/>
  <c r="J7" i="2" s="1"/>
  <c r="K7" i="2" s="1"/>
  <c r="H68" i="2"/>
  <c r="H156" i="2"/>
  <c r="I156" i="2"/>
  <c r="J156" i="2" s="1"/>
  <c r="K156" i="2" s="1"/>
  <c r="H408" i="2"/>
  <c r="H584" i="2"/>
  <c r="I584" i="2" s="1"/>
  <c r="J584" i="2" s="1"/>
  <c r="K584" i="2"/>
  <c r="H270" i="2"/>
  <c r="I270" i="2"/>
  <c r="J270" i="2" s="1"/>
  <c r="K270" i="2" s="1"/>
  <c r="H547" i="2"/>
  <c r="I547" i="2" s="1"/>
  <c r="J547" i="2" s="1"/>
  <c r="K547" i="2"/>
  <c r="H173" i="2"/>
  <c r="I173" i="2"/>
  <c r="J173" i="2" s="1"/>
  <c r="K173" i="2" s="1"/>
  <c r="H18" i="2"/>
  <c r="I18" i="2" s="1"/>
  <c r="J18" i="2" s="1"/>
  <c r="K18" i="2" s="1"/>
  <c r="H240" i="2"/>
  <c r="H137" i="2"/>
  <c r="I137" i="2"/>
  <c r="J137" i="2"/>
  <c r="K137" i="2" s="1"/>
  <c r="H391" i="2"/>
  <c r="H164" i="2"/>
  <c r="I164" i="2"/>
  <c r="J164" i="2"/>
  <c r="K164" i="2" s="1"/>
  <c r="H49" i="2"/>
  <c r="H131" i="2"/>
  <c r="I131" i="2" s="1"/>
  <c r="J131" i="2" s="1"/>
  <c r="K131" i="2" s="1"/>
  <c r="H301" i="2"/>
  <c r="I301" i="2"/>
  <c r="J301" i="2" s="1"/>
  <c r="K301" i="2" s="1"/>
  <c r="H483" i="2"/>
  <c r="I483" i="2" s="1"/>
  <c r="J483" i="2" s="1"/>
  <c r="K483" i="2"/>
  <c r="H426" i="2"/>
  <c r="I426" i="2"/>
  <c r="J426" i="2" s="1"/>
  <c r="K426" i="2" s="1"/>
  <c r="H111" i="2"/>
  <c r="I111" i="2" s="1"/>
  <c r="J111" i="2" s="1"/>
  <c r="K111" i="2" s="1"/>
  <c r="H259" i="2"/>
  <c r="I259" i="2"/>
  <c r="J259" i="2" s="1"/>
  <c r="K259" i="2" s="1"/>
  <c r="H594" i="2"/>
  <c r="H59" i="2"/>
  <c r="I59" i="2"/>
  <c r="J59" i="2" s="1"/>
  <c r="K59" i="2" s="1"/>
  <c r="H469" i="2"/>
  <c r="H124" i="2"/>
  <c r="H440" i="2"/>
  <c r="I440" i="2"/>
  <c r="J440" i="2" s="1"/>
  <c r="K440" i="2" s="1"/>
  <c r="H582" i="2"/>
  <c r="H148" i="2"/>
  <c r="I148" i="2"/>
  <c r="J148" i="2" s="1"/>
  <c r="K148" i="2" s="1"/>
  <c r="H522" i="2"/>
  <c r="H223" i="2"/>
  <c r="I223" i="2"/>
  <c r="J223" i="2" s="1"/>
  <c r="K223" i="2" s="1"/>
  <c r="H11" i="2"/>
  <c r="H395" i="2"/>
  <c r="I395" i="2"/>
  <c r="J395" i="2" s="1"/>
  <c r="K395" i="2" s="1"/>
  <c r="H454" i="2"/>
  <c r="H256" i="2"/>
  <c r="I256" i="2"/>
  <c r="J256" i="2" s="1"/>
  <c r="K256" i="2" s="1"/>
  <c r="H499" i="2"/>
  <c r="I499" i="2"/>
  <c r="J499" i="2" s="1"/>
  <c r="K499" i="2" s="1"/>
  <c r="H540" i="2"/>
  <c r="I540" i="2"/>
  <c r="J540" i="2"/>
  <c r="K540" i="2" s="1"/>
  <c r="H539" i="2"/>
  <c r="I539" i="2"/>
  <c r="J539" i="2" s="1"/>
  <c r="K539" i="2" s="1"/>
  <c r="H360" i="2"/>
  <c r="I360" i="2"/>
  <c r="J360" i="2"/>
  <c r="K360" i="2" s="1"/>
  <c r="H243" i="2"/>
  <c r="I243" i="2"/>
  <c r="J243" i="2" s="1"/>
  <c r="K243" i="2" s="1"/>
  <c r="H615" i="2"/>
  <c r="I615" i="2"/>
  <c r="J615" i="2"/>
  <c r="K615" i="2" s="1"/>
  <c r="H348" i="2"/>
  <c r="H457" i="2"/>
  <c r="I457" i="2"/>
  <c r="J457" i="2"/>
  <c r="K457" i="2" s="1"/>
  <c r="H533" i="2"/>
  <c r="I533" i="2" s="1"/>
  <c r="J533" i="2" s="1"/>
  <c r="K533" i="2" s="1"/>
  <c r="H605" i="2"/>
  <c r="I605" i="2"/>
  <c r="J605" i="2"/>
  <c r="K605" i="2" s="1"/>
  <c r="H192" i="2"/>
  <c r="H64" i="2"/>
  <c r="I64" i="2"/>
  <c r="J64" i="2"/>
  <c r="K64" i="2" s="1"/>
  <c r="H77" i="2"/>
  <c r="I77" i="2"/>
  <c r="J77" i="2" s="1"/>
  <c r="K77" i="2" s="1"/>
  <c r="H449" i="2"/>
  <c r="I449" i="2" s="1"/>
  <c r="J449" i="2"/>
  <c r="K449" i="2" s="1"/>
  <c r="H121" i="2"/>
  <c r="H407" i="2"/>
  <c r="I407" i="2"/>
  <c r="J407" i="2" s="1"/>
  <c r="K407" i="2"/>
  <c r="H198" i="2"/>
  <c r="H47" i="2"/>
  <c r="I47" i="2"/>
  <c r="J47" i="2" s="1"/>
  <c r="K47" i="2" s="1"/>
  <c r="H25" i="2"/>
  <c r="H413" i="2"/>
  <c r="I413" i="2"/>
  <c r="J413" i="2" s="1"/>
  <c r="K413" i="2"/>
  <c r="H563" i="2"/>
  <c r="H405" i="2"/>
  <c r="I405" i="2"/>
  <c r="J405" i="2" s="1"/>
  <c r="K405" i="2" s="1"/>
  <c r="H439" i="2"/>
  <c r="H358" i="2"/>
  <c r="I358" i="2"/>
  <c r="J358" i="2" s="1"/>
  <c r="K358" i="2"/>
  <c r="H341" i="2"/>
  <c r="H365" i="2"/>
  <c r="I365" i="2"/>
  <c r="J365" i="2" s="1"/>
  <c r="K365" i="2" s="1"/>
  <c r="H336" i="2"/>
  <c r="H172" i="2"/>
  <c r="I172" i="2"/>
  <c r="J172" i="2" s="1"/>
  <c r="K172" i="2"/>
  <c r="H112" i="2"/>
  <c r="H369" i="2"/>
  <c r="I369" i="2"/>
  <c r="J369" i="2" s="1"/>
  <c r="K369" i="2" s="1"/>
  <c r="H429" i="2"/>
  <c r="H419" i="2"/>
  <c r="I419" i="2"/>
  <c r="J419" i="2"/>
  <c r="K419" i="2" s="1"/>
  <c r="H652" i="2"/>
  <c r="H106" i="2"/>
  <c r="I106" i="2"/>
  <c r="J106" i="2" s="1"/>
  <c r="K106" i="2" s="1"/>
  <c r="H327" i="2"/>
  <c r="H613" i="2"/>
  <c r="I613" i="2"/>
  <c r="J613" i="2" s="1"/>
  <c r="K613" i="2" s="1"/>
  <c r="H587" i="2"/>
  <c r="H268" i="2"/>
  <c r="I268" i="2"/>
  <c r="J268" i="2" s="1"/>
  <c r="K268" i="2" s="1"/>
  <c r="H534" i="2"/>
  <c r="H36" i="2"/>
  <c r="I36" i="2"/>
  <c r="J36" i="2" s="1"/>
  <c r="K36" i="2" s="1"/>
  <c r="H531" i="2"/>
  <c r="H271" i="2"/>
  <c r="I271" i="2" s="1"/>
  <c r="J271" i="2" s="1"/>
  <c r="K271" i="2" s="1"/>
  <c r="H105" i="2"/>
  <c r="H346" i="2"/>
  <c r="I346" i="2" s="1"/>
  <c r="J346" i="2" s="1"/>
  <c r="K346" i="2" s="1"/>
  <c r="H485" i="2"/>
  <c r="H544" i="2"/>
  <c r="I544" i="2" s="1"/>
  <c r="J544" i="2" s="1"/>
  <c r="K544" i="2" s="1"/>
  <c r="H467" i="2"/>
  <c r="H27" i="2"/>
  <c r="I27" i="2" s="1"/>
  <c r="J27" i="2" s="1"/>
  <c r="K27" i="2" s="1"/>
  <c r="H537" i="2"/>
  <c r="H63" i="2"/>
  <c r="I63" i="2" s="1"/>
  <c r="J63" i="2" s="1"/>
  <c r="K63" i="2" s="1"/>
  <c r="H417" i="2"/>
  <c r="H349" i="2"/>
  <c r="H433" i="2"/>
  <c r="I433" i="2"/>
  <c r="J433" i="2" s="1"/>
  <c r="K433" i="2" s="1"/>
  <c r="H225" i="2"/>
  <c r="I225" i="2" s="1"/>
  <c r="J225" i="2" s="1"/>
  <c r="K225" i="2" s="1"/>
  <c r="H184" i="2"/>
  <c r="H289" i="2"/>
  <c r="I289" i="2"/>
  <c r="J289" i="2"/>
  <c r="K289" i="2" s="1"/>
  <c r="H175" i="2"/>
  <c r="I175" i="2" s="1"/>
  <c r="J175" i="2" s="1"/>
  <c r="K175" i="2" s="1"/>
  <c r="H357" i="2"/>
  <c r="I357" i="2"/>
  <c r="J357" i="2" s="1"/>
  <c r="K357" i="2" s="1"/>
  <c r="H65" i="2"/>
  <c r="I65" i="2"/>
  <c r="J65" i="2" s="1"/>
  <c r="K65" i="2" s="1"/>
  <c r="H8" i="2"/>
  <c r="I8" i="2"/>
  <c r="J8" i="2"/>
  <c r="K8" i="2" s="1"/>
  <c r="H397" i="2"/>
  <c r="I397" i="2"/>
  <c r="J397" i="2" s="1"/>
  <c r="K397" i="2" s="1"/>
  <c r="H149" i="2"/>
  <c r="H609" i="2"/>
  <c r="H279" i="2"/>
  <c r="H356" i="2"/>
  <c r="I356" i="2"/>
  <c r="J356" i="2"/>
  <c r="K356" i="2" s="1"/>
  <c r="H384" i="2"/>
  <c r="I384" i="2"/>
  <c r="J384" i="2"/>
  <c r="K384" i="2" s="1"/>
  <c r="H420" i="2"/>
  <c r="H352" i="2"/>
  <c r="H107" i="2"/>
  <c r="H306" i="2"/>
  <c r="I306" i="2"/>
  <c r="J306" i="2"/>
  <c r="K306" i="2" s="1"/>
  <c r="H43" i="2"/>
  <c r="I43" i="2"/>
  <c r="J43" i="2"/>
  <c r="K43" i="2" s="1"/>
  <c r="H294" i="2"/>
  <c r="I294" i="2"/>
  <c r="J294" i="2" s="1"/>
  <c r="K294" i="2" s="1"/>
  <c r="H183" i="2"/>
  <c r="I183" i="2"/>
  <c r="J183" i="2" s="1"/>
  <c r="K183" i="2" s="1"/>
  <c r="H386" i="2"/>
  <c r="I386" i="2"/>
  <c r="J386" i="2" s="1"/>
  <c r="K386" i="2" s="1"/>
  <c r="H29" i="2"/>
  <c r="H435" i="2"/>
  <c r="H597" i="2"/>
  <c r="I597" i="2" s="1"/>
  <c r="J597" i="2" s="1"/>
  <c r="K597" i="2" s="1"/>
  <c r="H422" i="2"/>
  <c r="I422" i="2"/>
  <c r="J422" i="2" s="1"/>
  <c r="K422" i="2"/>
  <c r="H507" i="2"/>
  <c r="I507" i="2"/>
  <c r="J507" i="2" s="1"/>
  <c r="K507" i="2" s="1"/>
  <c r="H314" i="2"/>
  <c r="I314" i="2"/>
  <c r="J314" i="2"/>
  <c r="K314" i="2" s="1"/>
  <c r="H541" i="2"/>
  <c r="I541" i="2"/>
  <c r="J541" i="2" s="1"/>
  <c r="K541" i="2" s="1"/>
  <c r="H394" i="2"/>
  <c r="H554" i="2"/>
  <c r="H282" i="2"/>
  <c r="I282" i="2"/>
  <c r="J282" i="2" s="1"/>
  <c r="K282" i="2" s="1"/>
  <c r="H486" i="2"/>
  <c r="I486" i="2"/>
  <c r="J486" i="2"/>
  <c r="K486" i="2" s="1"/>
  <c r="H228" i="2"/>
  <c r="I228" i="2"/>
  <c r="J228" i="2"/>
  <c r="K228" i="2" s="1"/>
  <c r="H318" i="2"/>
  <c r="H75" i="2"/>
  <c r="H601" i="2"/>
  <c r="I601" i="2"/>
  <c r="J601" i="2" s="1"/>
  <c r="K601" i="2" s="1"/>
  <c r="H162" i="2"/>
  <c r="I162" i="2"/>
  <c r="J162" i="2"/>
  <c r="K162" i="2" s="1"/>
  <c r="H288" i="2"/>
  <c r="H86" i="2"/>
  <c r="I86" i="2"/>
  <c r="J86" i="2"/>
  <c r="K86" i="2" s="1"/>
  <c r="H377" i="2"/>
  <c r="H353" i="2"/>
  <c r="I353" i="2"/>
  <c r="J353" i="2"/>
  <c r="K353" i="2" s="1"/>
  <c r="H404" i="2"/>
  <c r="H145" i="2"/>
  <c r="I145" i="2"/>
  <c r="J145" i="2"/>
  <c r="K145" i="2"/>
  <c r="H416" i="2"/>
  <c r="I416" i="2"/>
  <c r="J416" i="2" s="1"/>
  <c r="K416" i="2" s="1"/>
  <c r="H102" i="2"/>
  <c r="I102" i="2"/>
  <c r="J102" i="2"/>
  <c r="K102" i="2"/>
  <c r="H461" i="2"/>
  <c r="I461" i="2"/>
  <c r="J461" i="2" s="1"/>
  <c r="K461" i="2" s="1"/>
  <c r="H418" i="2"/>
  <c r="I418" i="2"/>
  <c r="J418" i="2"/>
  <c r="K418" i="2"/>
  <c r="H136" i="2"/>
  <c r="I136" i="2"/>
  <c r="J136" i="2" s="1"/>
  <c r="K136" i="2" s="1"/>
  <c r="H9" i="2"/>
  <c r="I9" i="2"/>
  <c r="J9" i="2"/>
  <c r="K9" i="2"/>
  <c r="H316" i="2"/>
  <c r="I316" i="2"/>
  <c r="J316" i="2" s="1"/>
  <c r="K316" i="2" s="1"/>
  <c r="H607" i="2"/>
  <c r="I607" i="2"/>
  <c r="J607" i="2"/>
  <c r="K607" i="2" s="1"/>
  <c r="H167" i="2"/>
  <c r="H224" i="2"/>
  <c r="I224" i="2"/>
  <c r="J224" i="2" s="1"/>
  <c r="K224" i="2" s="1"/>
  <c r="H536" i="2"/>
  <c r="I536" i="2"/>
  <c r="J536" i="2"/>
  <c r="K536" i="2" s="1"/>
  <c r="H180" i="2"/>
  <c r="I180" i="2"/>
  <c r="J180" i="2" s="1"/>
  <c r="K180" i="2" s="1"/>
  <c r="H101" i="2"/>
  <c r="I101" i="2"/>
  <c r="J101" i="2"/>
  <c r="K101" i="2"/>
  <c r="H493" i="2"/>
  <c r="I493" i="2"/>
  <c r="J493" i="2" s="1"/>
  <c r="K493" i="2" s="1"/>
  <c r="H153" i="2"/>
  <c r="I153" i="2"/>
  <c r="J153" i="2"/>
  <c r="K153" i="2" s="1"/>
  <c r="H24" i="2"/>
  <c r="H525" i="2"/>
  <c r="I525" i="2"/>
  <c r="J525" i="2"/>
  <c r="K525" i="2"/>
  <c r="H292" i="2"/>
  <c r="I292" i="2"/>
  <c r="J292" i="2" s="1"/>
  <c r="K292" i="2" s="1"/>
  <c r="H89" i="2"/>
  <c r="I89" i="2" s="1"/>
  <c r="J89" i="2" s="1"/>
  <c r="K89" i="2" s="1"/>
  <c r="H134" i="2"/>
  <c r="H484" i="2"/>
  <c r="I484" i="2" s="1"/>
  <c r="J484" i="2" s="1"/>
  <c r="K484" i="2" s="1"/>
  <c r="H201" i="2"/>
  <c r="H359" i="2"/>
  <c r="I359" i="2" s="1"/>
  <c r="J359" i="2" s="1"/>
  <c r="K359" i="2" s="1"/>
  <c r="H339" i="2"/>
  <c r="I339" i="2"/>
  <c r="J339" i="2" s="1"/>
  <c r="K339" i="2" s="1"/>
  <c r="H169" i="2"/>
  <c r="I169" i="2"/>
  <c r="J169" i="2" s="1"/>
  <c r="K169" i="2" s="1"/>
  <c r="H361" i="2"/>
  <c r="H5" i="2"/>
  <c r="I5" i="2"/>
  <c r="J5" i="2"/>
  <c r="K5" i="2" s="1"/>
  <c r="H241" i="2"/>
  <c r="H74" i="2"/>
  <c r="I74" i="2"/>
  <c r="J74" i="2"/>
  <c r="K74" i="2" s="1"/>
  <c r="H262" i="2"/>
  <c r="I262" i="2"/>
  <c r="J262" i="2" s="1"/>
  <c r="K262" i="2" s="1"/>
  <c r="H456" i="2"/>
  <c r="I456" i="2" s="1"/>
  <c r="J456" i="2" s="1"/>
  <c r="K456" i="2" s="1"/>
  <c r="H465" i="2"/>
  <c r="I465" i="2"/>
  <c r="J465" i="2" s="1"/>
  <c r="K465" i="2" s="1"/>
  <c r="H382" i="2"/>
  <c r="H565" i="2"/>
  <c r="I565" i="2"/>
  <c r="J565" i="2"/>
  <c r="K565" i="2" s="1"/>
  <c r="H574" i="2"/>
  <c r="I574" i="2"/>
  <c r="J574" i="2" s="1"/>
  <c r="K574" i="2" s="1"/>
  <c r="H260" i="2"/>
  <c r="I260" i="2"/>
  <c r="J260" i="2"/>
  <c r="K260" i="2"/>
  <c r="H140" i="2"/>
  <c r="I140" i="2"/>
  <c r="J140" i="2" s="1"/>
  <c r="K140" i="2" s="1"/>
  <c r="H466" i="2"/>
  <c r="I466" i="2" s="1"/>
  <c r="J466" i="2" s="1"/>
  <c r="K466" i="2" s="1"/>
  <c r="H277" i="2"/>
  <c r="I277" i="2"/>
  <c r="J277" i="2" s="1"/>
  <c r="K277" i="2" s="1"/>
  <c r="H482" i="2"/>
  <c r="I482" i="2"/>
  <c r="J482" i="2" s="1"/>
  <c r="K482" i="2" s="1"/>
  <c r="H308" i="2"/>
  <c r="I308" i="2"/>
  <c r="J308" i="2"/>
  <c r="K308" i="2" s="1"/>
  <c r="H264" i="2"/>
  <c r="H495" i="2"/>
  <c r="I495" i="2"/>
  <c r="J495" i="2"/>
  <c r="K495" i="2" s="1"/>
  <c r="H528" i="2"/>
  <c r="H94" i="2"/>
  <c r="I94" i="2"/>
  <c r="J94" i="2"/>
  <c r="K94" i="2"/>
  <c r="H115" i="2"/>
  <c r="I115" i="2"/>
  <c r="J115" i="2" s="1"/>
  <c r="K115" i="2" s="1"/>
  <c r="H283" i="2"/>
  <c r="I283" i="2"/>
  <c r="J283" i="2"/>
  <c r="K283" i="2"/>
  <c r="H182" i="2"/>
  <c r="I182" i="2"/>
  <c r="J182" i="2" s="1"/>
  <c r="K182" i="2" s="1"/>
  <c r="H471" i="2"/>
  <c r="I471" i="2" s="1"/>
  <c r="J471" i="2" s="1"/>
  <c r="K471" i="2" s="1"/>
  <c r="H500" i="2"/>
  <c r="H144" i="2"/>
  <c r="I144" i="2"/>
  <c r="J144" i="2" s="1"/>
  <c r="K144" i="2" s="1"/>
  <c r="H205" i="2"/>
  <c r="I205" i="2"/>
  <c r="J205" i="2" s="1"/>
  <c r="K205" i="2" s="1"/>
  <c r="H367" i="2"/>
  <c r="I367" i="2"/>
  <c r="J367" i="2"/>
  <c r="K367" i="2" s="1"/>
  <c r="H84" i="2"/>
  <c r="I84" i="2"/>
  <c r="J84" i="2" s="1"/>
  <c r="K84" i="2" s="1"/>
  <c r="H138" i="2"/>
  <c r="I138" i="2" s="1"/>
  <c r="J138" i="2" s="1"/>
  <c r="K138" i="2" s="1"/>
  <c r="H78" i="2"/>
  <c r="H389" i="2"/>
  <c r="I389" i="2"/>
  <c r="J389" i="2" s="1"/>
  <c r="K389" i="2" s="1"/>
  <c r="H163" i="2"/>
  <c r="I163" i="2"/>
  <c r="J163" i="2"/>
  <c r="K163" i="2" s="1"/>
  <c r="H458" i="2"/>
  <c r="H530" i="2"/>
  <c r="I530" i="2"/>
  <c r="J530" i="2"/>
  <c r="K530" i="2" s="1"/>
  <c r="H220" i="2"/>
  <c r="I220" i="2"/>
  <c r="J220" i="2" s="1"/>
  <c r="K220" i="2" s="1"/>
  <c r="H492" i="2"/>
  <c r="I492" i="2" s="1"/>
  <c r="J492" i="2" s="1"/>
  <c r="K492" i="2" s="1"/>
  <c r="H299" i="2"/>
  <c r="H298" i="2"/>
  <c r="I298" i="2" s="1"/>
  <c r="J298" i="2" s="1"/>
  <c r="K298" i="2" s="1"/>
  <c r="H538" i="2"/>
  <c r="H325" i="2"/>
  <c r="I325" i="2"/>
  <c r="J325" i="2" s="1"/>
  <c r="K325" i="2" s="1"/>
  <c r="H34" i="2"/>
  <c r="H475" i="2"/>
  <c r="I475" i="2" s="1"/>
  <c r="J475" i="2" s="1"/>
  <c r="K475" i="2" s="1"/>
  <c r="H434" i="2"/>
  <c r="H586" i="2"/>
  <c r="I586" i="2" s="1"/>
  <c r="J586" i="2" s="1"/>
  <c r="K586" i="2" s="1"/>
  <c r="H195" i="2"/>
  <c r="H372" i="2"/>
  <c r="I372" i="2" s="1"/>
  <c r="J372" i="2" s="1"/>
  <c r="K372" i="2" s="1"/>
  <c r="H35" i="2"/>
  <c r="H239" i="2"/>
  <c r="I239" i="2" s="1"/>
  <c r="J239" i="2" s="1"/>
  <c r="K239" i="2" s="1"/>
  <c r="H97" i="2"/>
  <c r="H551" i="2"/>
  <c r="I551" i="2" s="1"/>
  <c r="J551" i="2" s="1"/>
  <c r="K551" i="2" s="1"/>
  <c r="H61" i="2"/>
  <c r="H402" i="2"/>
  <c r="I402" i="2" s="1"/>
  <c r="J402" i="2" s="1"/>
  <c r="K402" i="2" s="1"/>
  <c r="H344" i="2"/>
  <c r="H519" i="2"/>
  <c r="I519" i="2" s="1"/>
  <c r="J519" i="2" s="1"/>
  <c r="K519" i="2" s="1"/>
  <c r="H576" i="2"/>
  <c r="I576" i="2"/>
  <c r="J576" i="2" s="1"/>
  <c r="K576" i="2" s="1"/>
  <c r="H232" i="2"/>
  <c r="I232" i="2"/>
  <c r="J232" i="2"/>
  <c r="K232" i="2" s="1"/>
  <c r="H38" i="2"/>
  <c r="I38" i="2" s="1"/>
  <c r="J38" i="2" s="1"/>
  <c r="K38" i="2"/>
  <c r="H307" i="2"/>
  <c r="I307" i="2"/>
  <c r="J307" i="2" s="1"/>
  <c r="K307" i="2" s="1"/>
  <c r="H501" i="2"/>
  <c r="I501" i="2" s="1"/>
  <c r="J501" i="2" s="1"/>
  <c r="K501" i="2" s="1"/>
  <c r="H161" i="2"/>
  <c r="H321" i="2"/>
  <c r="I321" i="2"/>
  <c r="J321" i="2" s="1"/>
  <c r="K321" i="2" s="1"/>
  <c r="H473" i="2"/>
  <c r="I473" i="2"/>
  <c r="J473" i="2" s="1"/>
  <c r="K473" i="2" s="1"/>
  <c r="H388" i="2"/>
  <c r="I388" i="2"/>
  <c r="J388" i="2" s="1"/>
  <c r="K388" i="2" s="1"/>
  <c r="H378" i="2"/>
  <c r="H450" i="2"/>
  <c r="I450" i="2"/>
  <c r="J450" i="2" s="1"/>
  <c r="K450" i="2" s="1"/>
  <c r="H12" i="2"/>
  <c r="I12" i="2"/>
  <c r="J12" i="2" s="1"/>
  <c r="K12" i="2" s="1"/>
  <c r="H430" i="2"/>
  <c r="I430" i="2"/>
  <c r="J430" i="2" s="1"/>
  <c r="K430" i="2" s="1"/>
  <c r="H81" i="2"/>
  <c r="I81" i="2"/>
  <c r="J81" i="2" s="1"/>
  <c r="K81" i="2" s="1"/>
  <c r="H52" i="2"/>
  <c r="I52" i="2" s="1"/>
  <c r="J52" i="2" s="1"/>
  <c r="K52" i="2" s="1"/>
  <c r="H160" i="2"/>
  <c r="I160" i="2"/>
  <c r="J160" i="2" s="1"/>
  <c r="K160" i="2" s="1"/>
  <c r="H443" i="2"/>
  <c r="I443" i="2"/>
  <c r="J443" i="2" s="1"/>
  <c r="K443" i="2" s="1"/>
  <c r="H272" i="2"/>
  <c r="H122" i="2"/>
  <c r="I122" i="2" s="1"/>
  <c r="J122" i="2" s="1"/>
  <c r="K122" i="2" s="1"/>
  <c r="H210" i="2"/>
  <c r="H123" i="2"/>
  <c r="I123" i="2"/>
  <c r="J123" i="2" s="1"/>
  <c r="K123" i="2" s="1"/>
  <c r="H273" i="2"/>
  <c r="I273" i="2"/>
  <c r="J273" i="2"/>
  <c r="K273" i="2" s="1"/>
  <c r="H330" i="2"/>
  <c r="I330" i="2"/>
  <c r="J330" i="2" s="1"/>
  <c r="K330" i="2" s="1"/>
  <c r="H463" i="2"/>
  <c r="I463" i="2" s="1"/>
  <c r="J463" i="2" s="1"/>
  <c r="K463" i="2" s="1"/>
  <c r="H193" i="2"/>
  <c r="H215" i="2"/>
  <c r="I215" i="2" s="1"/>
  <c r="J215" i="2" s="1"/>
  <c r="K215" i="2" s="1"/>
  <c r="H488" i="2"/>
  <c r="I488" i="2"/>
  <c r="J488" i="2" s="1"/>
  <c r="K488" i="2" s="1"/>
  <c r="H110" i="2"/>
  <c r="I110" i="2" s="1"/>
  <c r="J110" i="2" s="1"/>
  <c r="K110" i="2" s="1"/>
  <c r="H347" i="2"/>
  <c r="I347" i="2"/>
  <c r="J347" i="2" s="1"/>
  <c r="K347" i="2" s="1"/>
  <c r="H238" i="2"/>
  <c r="I238" i="2" s="1"/>
  <c r="J238" i="2" s="1"/>
  <c r="K238" i="2" s="1"/>
  <c r="H125" i="2"/>
  <c r="I125" i="2"/>
  <c r="J125" i="2" s="1"/>
  <c r="K125" i="2" s="1"/>
  <c r="H100" i="2"/>
  <c r="I100" i="2" s="1"/>
  <c r="J100" i="2" s="1"/>
  <c r="K100" i="2" s="1"/>
  <c r="H532" i="2"/>
  <c r="I532" i="2"/>
  <c r="J532" i="2" s="1"/>
  <c r="K532" i="2" s="1"/>
  <c r="H379" i="2"/>
  <c r="I379" i="2" s="1"/>
  <c r="J379" i="2" s="1"/>
  <c r="K379" i="2" s="1"/>
  <c r="H523" i="2"/>
  <c r="I523" i="2"/>
  <c r="J523" i="2" s="1"/>
  <c r="K523" i="2" s="1"/>
  <c r="H91" i="2"/>
  <c r="I91" i="2" s="1"/>
  <c r="J91" i="2" s="1"/>
  <c r="K91" i="2" s="1"/>
  <c r="H542" i="2"/>
  <c r="I542" i="2"/>
  <c r="J542" i="2" s="1"/>
  <c r="K542" i="2" s="1"/>
  <c r="H364" i="2"/>
  <c r="I364" i="2" s="1"/>
  <c r="J364" i="2" s="1"/>
  <c r="K364" i="2" s="1"/>
  <c r="H98" i="2"/>
  <c r="I98" i="2"/>
  <c r="J98" i="2" s="1"/>
  <c r="K98" i="2" s="1"/>
  <c r="H559" i="2"/>
  <c r="I559" i="2" s="1"/>
  <c r="J559" i="2" s="1"/>
  <c r="K559" i="2" s="1"/>
  <c r="H474" i="2"/>
  <c r="I474" i="2"/>
  <c r="J474" i="2" s="1"/>
  <c r="K474" i="2" s="1"/>
  <c r="H92" i="2"/>
  <c r="I92" i="2" s="1"/>
  <c r="J92" i="2" s="1"/>
  <c r="K92" i="2" s="1"/>
  <c r="H514" i="2"/>
  <c r="I514" i="2"/>
  <c r="J514" i="2" s="1"/>
  <c r="K514" i="2" s="1"/>
  <c r="H313" i="2"/>
  <c r="I313" i="2" s="1"/>
  <c r="J313" i="2" s="1"/>
  <c r="K313" i="2" s="1"/>
  <c r="H606" i="2"/>
  <c r="I606" i="2"/>
  <c r="J606" i="2" s="1"/>
  <c r="K606" i="2" s="1"/>
  <c r="H73" i="2"/>
  <c r="I73" i="2" s="1"/>
  <c r="J73" i="2" s="1"/>
  <c r="K73" i="2" s="1"/>
  <c r="H93" i="2"/>
  <c r="I93" i="2"/>
  <c r="J93" i="2" s="1"/>
  <c r="K93" i="2" s="1"/>
  <c r="H114" i="2"/>
  <c r="I114" i="2" s="1"/>
  <c r="J114" i="2" s="1"/>
  <c r="K114" i="2" s="1"/>
  <c r="H267" i="2"/>
  <c r="I267" i="2"/>
  <c r="J267" i="2" s="1"/>
  <c r="K267" i="2" s="1"/>
  <c r="H415" i="2"/>
  <c r="I415" i="2" s="1"/>
  <c r="J415" i="2" s="1"/>
  <c r="K415" i="2" s="1"/>
  <c r="H345" i="2"/>
  <c r="I345" i="2"/>
  <c r="J345" i="2" s="1"/>
  <c r="K345" i="2" s="1"/>
  <c r="H505" i="2"/>
  <c r="I505" i="2"/>
  <c r="J505" i="2"/>
  <c r="K505" i="2" s="1"/>
  <c r="H310" i="2"/>
  <c r="I310" i="2"/>
  <c r="J310" i="2" s="1"/>
  <c r="K310" i="2" s="1"/>
  <c r="H55" i="2"/>
  <c r="I55" i="2"/>
  <c r="J55" i="2"/>
  <c r="K55" i="2" s="1"/>
  <c r="H489" i="2"/>
  <c r="H564" i="2"/>
  <c r="I564" i="2" s="1"/>
  <c r="J564" i="2" s="1"/>
  <c r="K564" i="2" s="1"/>
  <c r="H109" i="2"/>
  <c r="I109" i="2"/>
  <c r="J109" i="2" s="1"/>
  <c r="K109" i="2" s="1"/>
  <c r="H370" i="2"/>
  <c r="I370" i="2" s="1"/>
  <c r="J370" i="2" s="1"/>
  <c r="K370" i="2" s="1"/>
  <c r="H263" i="2"/>
  <c r="H118" i="2"/>
  <c r="I118" i="2"/>
  <c r="J118" i="2" s="1"/>
  <c r="K118" i="2" s="1"/>
  <c r="H51" i="2"/>
  <c r="I51" i="2"/>
  <c r="J51" i="2"/>
  <c r="K51" i="2" s="1"/>
  <c r="H177" i="2"/>
  <c r="I177" i="2"/>
  <c r="J177" i="2"/>
  <c r="K177" i="2" s="1"/>
  <c r="H431" i="2"/>
  <c r="H46" i="2"/>
  <c r="I46" i="2" s="1"/>
  <c r="J46" i="2" s="1"/>
  <c r="K46" i="2" s="1"/>
  <c r="H611" i="2"/>
  <c r="H226" i="2"/>
  <c r="I226" i="2" s="1"/>
  <c r="J226" i="2" s="1"/>
  <c r="K226" i="2" s="1"/>
  <c r="H69" i="2"/>
  <c r="H331" i="2"/>
  <c r="I331" i="2" s="1"/>
  <c r="J331" i="2" s="1"/>
  <c r="K331" i="2" s="1"/>
  <c r="H291" i="2"/>
  <c r="I291" i="2"/>
  <c r="J291" i="2" s="1"/>
  <c r="K291" i="2" s="1"/>
  <c r="H213" i="2"/>
  <c r="H409" i="2"/>
  <c r="I409" i="2"/>
  <c r="J409" i="2"/>
  <c r="K409" i="2" s="1"/>
  <c r="H520" i="2"/>
  <c r="I520" i="2"/>
  <c r="J520" i="2" s="1"/>
  <c r="K520" i="2" s="1"/>
  <c r="H568" i="2"/>
  <c r="I568" i="2" s="1"/>
  <c r="J568" i="2" s="1"/>
  <c r="K568" i="2" s="1"/>
  <c r="H217" i="2"/>
  <c r="H602" i="2"/>
  <c r="I602" i="2" s="1"/>
  <c r="J602" i="2" s="1"/>
  <c r="K602" i="2"/>
  <c r="H332" i="2"/>
  <c r="H546" i="2"/>
  <c r="I546" i="2"/>
  <c r="J546" i="2" s="1"/>
  <c r="K546" i="2" s="1"/>
  <c r="H557" i="2"/>
  <c r="H366" i="2"/>
  <c r="I366" i="2"/>
  <c r="J366" i="2" s="1"/>
  <c r="K366" i="2" s="1"/>
  <c r="H200" i="2"/>
  <c r="I200" i="2"/>
  <c r="J200" i="2"/>
  <c r="K200" i="2" s="1"/>
  <c r="H599" i="2"/>
  <c r="H21" i="2"/>
  <c r="I21" i="2"/>
  <c r="J21" i="2" s="1"/>
  <c r="K21" i="2" s="1"/>
  <c r="H354" i="2"/>
  <c r="H19" i="2"/>
  <c r="I19" i="2"/>
  <c r="J19" i="2" s="1"/>
  <c r="K19" i="2" s="1"/>
  <c r="H90" i="2"/>
  <c r="I90" i="2"/>
  <c r="J90" i="2" s="1"/>
  <c r="K90" i="2" s="1"/>
  <c r="H261" i="2"/>
  <c r="H593" i="2"/>
  <c r="I593" i="2"/>
  <c r="J593" i="2" s="1"/>
  <c r="K593" i="2" s="1"/>
  <c r="H335" i="2"/>
  <c r="H319" i="2"/>
  <c r="I319" i="2" s="1"/>
  <c r="J319" i="2"/>
  <c r="K319" i="2" s="1"/>
  <c r="H305" i="2"/>
  <c r="H401" i="2"/>
  <c r="I401" i="2"/>
  <c r="J401" i="2" s="1"/>
  <c r="K401" i="2" s="1"/>
  <c r="H57" i="2"/>
  <c r="H441" i="2"/>
  <c r="I441" i="2" s="1"/>
  <c r="J441" i="2" s="1"/>
  <c r="K441" i="2" s="1"/>
  <c r="H375" i="2"/>
  <c r="I375" i="2"/>
  <c r="J375" i="2" s="1"/>
  <c r="K375" i="2" s="1"/>
  <c r="H208" i="2"/>
  <c r="H257" i="2"/>
  <c r="H83" i="2"/>
  <c r="H159" i="2"/>
  <c r="I159" i="2"/>
  <c r="J159" i="2" s="1"/>
  <c r="K159" i="2" s="1"/>
  <c r="H293" i="2"/>
  <c r="I293" i="2" s="1"/>
  <c r="J293" i="2" s="1"/>
  <c r="K293" i="2" s="1"/>
  <c r="H508" i="2"/>
  <c r="I508" i="2"/>
  <c r="J508" i="2" s="1"/>
  <c r="K508" i="2"/>
  <c r="H286" i="2"/>
  <c r="I286" i="2"/>
  <c r="J286" i="2"/>
  <c r="K286" i="2" s="1"/>
  <c r="H317" i="2"/>
  <c r="I317" i="2" s="1"/>
  <c r="J317" i="2" s="1"/>
  <c r="K317" i="2" s="1"/>
  <c r="H252" i="2"/>
  <c r="I252" i="2"/>
  <c r="J252" i="2"/>
  <c r="K252" i="2" s="1"/>
  <c r="H4" i="2"/>
  <c r="Z4" i="2" s="1"/>
  <c r="I4" i="2"/>
  <c r="J4" i="2" s="1"/>
  <c r="K4" i="2" s="1"/>
  <c r="L4" i="2" s="1"/>
  <c r="L5" i="2" s="1"/>
  <c r="L6" i="2" s="1"/>
  <c r="L7" i="2" s="1"/>
  <c r="L8" i="2" s="1"/>
  <c r="L9" i="2" s="1"/>
  <c r="L10" i="2" s="1"/>
  <c r="H88" i="2"/>
  <c r="I88" i="2" s="1"/>
  <c r="J88" i="2" s="1"/>
  <c r="K88" i="2" s="1"/>
  <c r="H80" i="2"/>
  <c r="H385" i="2"/>
  <c r="I385" i="2"/>
  <c r="J385" i="2"/>
  <c r="K385" i="2" s="1"/>
  <c r="H447" i="2"/>
  <c r="I447" i="2"/>
  <c r="J447" i="2" s="1"/>
  <c r="K447" i="2" s="1"/>
  <c r="H53" i="2"/>
  <c r="I53" i="2"/>
  <c r="J53" i="2"/>
  <c r="K53" i="2"/>
  <c r="H104" i="2"/>
  <c r="I104" i="2"/>
  <c r="J104" i="2" s="1"/>
  <c r="K104" i="2" s="1"/>
  <c r="H284" i="2"/>
  <c r="I284" i="2"/>
  <c r="J284" i="2"/>
  <c r="K284" i="2"/>
  <c r="H506" i="2"/>
  <c r="I506" i="2"/>
  <c r="J506" i="2" s="1"/>
  <c r="K506" i="2" s="1"/>
  <c r="H41" i="2"/>
  <c r="I41" i="2" s="1"/>
  <c r="J41" i="2" s="1"/>
  <c r="K41" i="2" s="1"/>
  <c r="H342" i="2"/>
  <c r="H571" i="2"/>
  <c r="I571" i="2" s="1"/>
  <c r="J571" i="2"/>
  <c r="K571" i="2" s="1"/>
  <c r="I80" i="2" l="1"/>
  <c r="J80" i="2" s="1"/>
  <c r="K80" i="2" s="1"/>
  <c r="I161" i="2"/>
  <c r="J161" i="2" s="1"/>
  <c r="K161" i="2" s="1"/>
  <c r="I201" i="2"/>
  <c r="J201" i="2" s="1"/>
  <c r="K201" i="2" s="1"/>
  <c r="I652" i="2"/>
  <c r="I348" i="2"/>
  <c r="J348" i="2" s="1"/>
  <c r="K348" i="2" s="1"/>
  <c r="I522" i="2"/>
  <c r="J522" i="2" s="1"/>
  <c r="K522" i="2" s="1"/>
  <c r="I69" i="2"/>
  <c r="J69" i="2" s="1"/>
  <c r="K69" i="2" s="1"/>
  <c r="I378" i="2"/>
  <c r="J378" i="2" s="1"/>
  <c r="K378" i="2" s="1"/>
  <c r="I344" i="2"/>
  <c r="J344" i="2" s="1"/>
  <c r="K344" i="2" s="1"/>
  <c r="I195" i="2"/>
  <c r="J195" i="2" s="1"/>
  <c r="K195" i="2" s="1"/>
  <c r="I352" i="2"/>
  <c r="J352" i="2" s="1"/>
  <c r="K352" i="2" s="1"/>
  <c r="I279" i="2"/>
  <c r="J279" i="2" s="1"/>
  <c r="K279" i="2" s="1"/>
  <c r="I299" i="2"/>
  <c r="J299" i="2" s="1"/>
  <c r="K299" i="2" s="1"/>
  <c r="I134" i="2"/>
  <c r="J134" i="2" s="1"/>
  <c r="K134" i="2" s="1"/>
  <c r="I332" i="2"/>
  <c r="J332" i="2" s="1"/>
  <c r="K332" i="2" s="1"/>
  <c r="I611" i="2"/>
  <c r="J611" i="2" s="1"/>
  <c r="K611" i="2" s="1"/>
  <c r="I263" i="2"/>
  <c r="J263" i="2" s="1"/>
  <c r="K263" i="2" s="1"/>
  <c r="I61" i="2"/>
  <c r="J61" i="2" s="1"/>
  <c r="K61" i="2" s="1"/>
  <c r="I434" i="2"/>
  <c r="J434" i="2" s="1"/>
  <c r="K434" i="2" s="1"/>
  <c r="I167" i="2"/>
  <c r="J167" i="2" s="1"/>
  <c r="K167" i="2" s="1"/>
  <c r="I318" i="2"/>
  <c r="J318" i="2" s="1"/>
  <c r="K318" i="2" s="1"/>
  <c r="I538" i="2"/>
  <c r="J538" i="2" s="1"/>
  <c r="K538" i="2" s="1"/>
  <c r="I83" i="2"/>
  <c r="J83" i="2" s="1"/>
  <c r="K83" i="2" s="1"/>
  <c r="I198" i="2"/>
  <c r="J198" i="2" s="1"/>
  <c r="K198" i="2" s="1"/>
  <c r="I210" i="2"/>
  <c r="J210" i="2" s="1"/>
  <c r="K210" i="2" s="1"/>
  <c r="I305" i="2"/>
  <c r="J305" i="2" s="1"/>
  <c r="K305" i="2" s="1"/>
  <c r="I97" i="2"/>
  <c r="J97" i="2" s="1"/>
  <c r="K97" i="2" s="1"/>
  <c r="I34" i="2"/>
  <c r="J34" i="2" s="1"/>
  <c r="K34" i="2" s="1"/>
  <c r="I563" i="2"/>
  <c r="J563" i="2" s="1"/>
  <c r="K563" i="2" s="1"/>
  <c r="I257" i="2"/>
  <c r="J257" i="2" s="1"/>
  <c r="K257" i="2" s="1"/>
  <c r="I261" i="2"/>
  <c r="J261" i="2" s="1"/>
  <c r="K261" i="2" s="1"/>
  <c r="I217" i="2"/>
  <c r="J217" i="2" s="1"/>
  <c r="K217" i="2" s="1"/>
  <c r="I341" i="2"/>
  <c r="J341" i="2" s="1"/>
  <c r="K341" i="2" s="1"/>
  <c r="I342" i="2"/>
  <c r="J342" i="2" s="1"/>
  <c r="K342" i="2" s="1"/>
  <c r="I208" i="2"/>
  <c r="J208" i="2" s="1"/>
  <c r="K208" i="2" s="1"/>
  <c r="I57" i="2"/>
  <c r="J57" i="2" s="1"/>
  <c r="K57" i="2" s="1"/>
  <c r="I557" i="2"/>
  <c r="J557" i="2" s="1"/>
  <c r="K557" i="2" s="1"/>
  <c r="I193" i="2"/>
  <c r="J193" i="2" s="1"/>
  <c r="K193" i="2" s="1"/>
  <c r="I35" i="2"/>
  <c r="J35" i="2" s="1"/>
  <c r="K35" i="2" s="1"/>
  <c r="I78" i="2"/>
  <c r="J78" i="2" s="1"/>
  <c r="K78" i="2" s="1"/>
  <c r="I112" i="2"/>
  <c r="J112" i="2" s="1"/>
  <c r="K112" i="2" s="1"/>
  <c r="I107" i="2"/>
  <c r="J107" i="2" s="1"/>
  <c r="K107" i="2" s="1"/>
  <c r="I124" i="2"/>
  <c r="J124" i="2" s="1"/>
  <c r="K124" i="2" s="1"/>
  <c r="I68" i="2"/>
  <c r="J68" i="2" s="1"/>
  <c r="K68" i="2" s="1"/>
  <c r="I266" i="2"/>
  <c r="J266" i="2" s="1"/>
  <c r="K266" i="2" s="1"/>
  <c r="I130" i="2"/>
  <c r="J130" i="2" s="1"/>
  <c r="K130" i="2" s="1"/>
  <c r="I435" i="2"/>
  <c r="J435" i="2" s="1"/>
  <c r="K435" i="2" s="1"/>
  <c r="I349" i="2"/>
  <c r="J349" i="2" s="1"/>
  <c r="K349" i="2" s="1"/>
  <c r="I587" i="2"/>
  <c r="J587" i="2" s="1"/>
  <c r="K587" i="2" s="1"/>
  <c r="I610" i="2"/>
  <c r="J610" i="2" s="1"/>
  <c r="K610" i="2" s="1"/>
  <c r="I29" i="2"/>
  <c r="J29" i="2" s="1"/>
  <c r="K29" i="2" s="1"/>
  <c r="I417" i="2"/>
  <c r="J417" i="2" s="1"/>
  <c r="K417" i="2" s="1"/>
  <c r="I467" i="2"/>
  <c r="J467" i="2" s="1"/>
  <c r="K467" i="2" s="1"/>
  <c r="I105" i="2"/>
  <c r="J105" i="2" s="1"/>
  <c r="K105" i="2" s="1"/>
  <c r="I491" i="2"/>
  <c r="J491" i="2" s="1"/>
  <c r="K491" i="2" s="1"/>
  <c r="Z5" i="2"/>
  <c r="Z6" i="2" s="1"/>
  <c r="I609" i="2"/>
  <c r="J609" i="2" s="1"/>
  <c r="K609" i="2" s="1"/>
  <c r="I534" i="2"/>
  <c r="J534" i="2" s="1"/>
  <c r="K534" i="2" s="1"/>
  <c r="I454" i="2"/>
  <c r="J454" i="2" s="1"/>
  <c r="K454" i="2" s="1"/>
  <c r="I85" i="2"/>
  <c r="J85" i="2" s="1"/>
  <c r="K85" i="2" s="1"/>
  <c r="I554" i="2"/>
  <c r="J554" i="2" s="1"/>
  <c r="K554" i="2" s="1"/>
  <c r="I582" i="2"/>
  <c r="J582" i="2" s="1"/>
  <c r="K582" i="2" s="1"/>
  <c r="I408" i="2"/>
  <c r="J408" i="2" s="1"/>
  <c r="K408" i="2" s="1"/>
  <c r="I327" i="2"/>
  <c r="J327" i="2" s="1"/>
  <c r="K327" i="2" s="1"/>
  <c r="I429" i="2"/>
  <c r="J429" i="2" s="1"/>
  <c r="K429" i="2" s="1"/>
  <c r="I336" i="2"/>
  <c r="J336" i="2" s="1"/>
  <c r="K336" i="2" s="1"/>
  <c r="I439" i="2"/>
  <c r="J439" i="2" s="1"/>
  <c r="K439" i="2" s="1"/>
  <c r="I25" i="2"/>
  <c r="J25" i="2" s="1"/>
  <c r="K25" i="2" s="1"/>
  <c r="I121" i="2"/>
  <c r="J121" i="2" s="1"/>
  <c r="K121" i="2" s="1"/>
  <c r="I335" i="2"/>
  <c r="J335" i="2" s="1"/>
  <c r="K335" i="2" s="1"/>
  <c r="I354" i="2"/>
  <c r="J354" i="2" s="1"/>
  <c r="K354" i="2" s="1"/>
  <c r="I599" i="2"/>
  <c r="J599" i="2" s="1"/>
  <c r="K599" i="2" s="1"/>
  <c r="I213" i="2"/>
  <c r="J213" i="2" s="1"/>
  <c r="K213" i="2" s="1"/>
  <c r="I431" i="2"/>
  <c r="J431" i="2" s="1"/>
  <c r="K431" i="2" s="1"/>
  <c r="I489" i="2"/>
  <c r="J489" i="2" s="1"/>
  <c r="K489" i="2" s="1"/>
  <c r="I272" i="2"/>
  <c r="J272" i="2" s="1"/>
  <c r="K272" i="2" s="1"/>
  <c r="I458" i="2"/>
  <c r="J458" i="2" s="1"/>
  <c r="K458" i="2" s="1"/>
  <c r="I500" i="2"/>
  <c r="J500" i="2" s="1"/>
  <c r="K500" i="2" s="1"/>
  <c r="I528" i="2"/>
  <c r="J528" i="2" s="1"/>
  <c r="K528" i="2" s="1"/>
  <c r="I264" i="2"/>
  <c r="J264" i="2" s="1"/>
  <c r="K264" i="2" s="1"/>
  <c r="I382" i="2"/>
  <c r="J382" i="2" s="1"/>
  <c r="K382" i="2" s="1"/>
  <c r="I241" i="2"/>
  <c r="J241" i="2" s="1"/>
  <c r="K241" i="2" s="1"/>
  <c r="I361" i="2"/>
  <c r="J361" i="2" s="1"/>
  <c r="K361" i="2" s="1"/>
  <c r="I24" i="2"/>
  <c r="J24" i="2" s="1"/>
  <c r="K24" i="2" s="1"/>
  <c r="I404" i="2"/>
  <c r="J404" i="2" s="1"/>
  <c r="K404" i="2" s="1"/>
  <c r="I377" i="2"/>
  <c r="J377" i="2" s="1"/>
  <c r="K377" i="2" s="1"/>
  <c r="I288" i="2"/>
  <c r="J288" i="2" s="1"/>
  <c r="K288" i="2" s="1"/>
  <c r="I75" i="2"/>
  <c r="J75" i="2" s="1"/>
  <c r="K75" i="2" s="1"/>
  <c r="I394" i="2"/>
  <c r="J394" i="2" s="1"/>
  <c r="K394" i="2" s="1"/>
  <c r="I537" i="2"/>
  <c r="J537" i="2" s="1"/>
  <c r="K537" i="2" s="1"/>
  <c r="I485" i="2"/>
  <c r="J485" i="2" s="1"/>
  <c r="K485" i="2" s="1"/>
  <c r="I531" i="2"/>
  <c r="J531" i="2" s="1"/>
  <c r="K531" i="2" s="1"/>
  <c r="I192" i="2"/>
  <c r="J192" i="2" s="1"/>
  <c r="K192" i="2" s="1"/>
  <c r="I11" i="2"/>
  <c r="J11" i="2" s="1"/>
  <c r="K11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I589" i="2"/>
  <c r="J589" i="2" s="1"/>
  <c r="K589" i="2" s="1"/>
  <c r="I460" i="2"/>
  <c r="J460" i="2" s="1"/>
  <c r="K460" i="2" s="1"/>
  <c r="I71" i="2"/>
  <c r="J71" i="2" s="1"/>
  <c r="K71" i="2" s="1"/>
  <c r="I196" i="2"/>
  <c r="J196" i="2" s="1"/>
  <c r="K196" i="2" s="1"/>
  <c r="I158" i="2"/>
  <c r="J158" i="2" s="1"/>
  <c r="K158" i="2" s="1"/>
  <c r="I207" i="2"/>
  <c r="J207" i="2" s="1"/>
  <c r="K207" i="2" s="1"/>
  <c r="I448" i="2"/>
  <c r="J448" i="2" s="1"/>
  <c r="K448" i="2" s="1"/>
  <c r="I340" i="2"/>
  <c r="J340" i="2" s="1"/>
  <c r="K340" i="2" s="1"/>
  <c r="I380" i="2"/>
  <c r="J380" i="2" s="1"/>
  <c r="K380" i="2" s="1"/>
  <c r="I428" i="2"/>
  <c r="J428" i="2" s="1"/>
  <c r="K428" i="2" s="1"/>
  <c r="I387" i="2"/>
  <c r="J387" i="2" s="1"/>
  <c r="K387" i="2" s="1"/>
  <c r="I406" i="2"/>
  <c r="J406" i="2" s="1"/>
  <c r="K406" i="2" s="1"/>
  <c r="I469" i="2"/>
  <c r="J469" i="2" s="1"/>
  <c r="K469" i="2" s="1"/>
  <c r="I594" i="2"/>
  <c r="J594" i="2" s="1"/>
  <c r="K594" i="2" s="1"/>
  <c r="I596" i="2"/>
  <c r="J596" i="2" s="1"/>
  <c r="K596" i="2" s="1"/>
  <c r="I580" i="2"/>
  <c r="J580" i="2" s="1"/>
  <c r="K580" i="2" s="1"/>
  <c r="I595" i="2"/>
  <c r="J595" i="2" s="1"/>
  <c r="K595" i="2" s="1"/>
  <c r="I302" i="2"/>
  <c r="J302" i="2" s="1"/>
  <c r="K302" i="2" s="1"/>
  <c r="I166" i="2"/>
  <c r="J166" i="2" s="1"/>
  <c r="K166" i="2" s="1"/>
  <c r="I168" i="2"/>
  <c r="J168" i="2" s="1"/>
  <c r="K168" i="2" s="1"/>
  <c r="I670" i="2"/>
  <c r="Z7" i="2"/>
  <c r="I578" i="2"/>
  <c r="J578" i="2" s="1"/>
  <c r="K578" i="2" s="1"/>
  <c r="I453" i="2"/>
  <c r="J453" i="2" s="1"/>
  <c r="K453" i="2" s="1"/>
  <c r="I324" i="2"/>
  <c r="J324" i="2" s="1"/>
  <c r="K324" i="2" s="1"/>
  <c r="I174" i="2"/>
  <c r="J174" i="2" s="1"/>
  <c r="K174" i="2" s="1"/>
  <c r="I543" i="2"/>
  <c r="J543" i="2" s="1"/>
  <c r="K543" i="2" s="1"/>
  <c r="I420" i="2"/>
  <c r="J420" i="2" s="1"/>
  <c r="K420" i="2" s="1"/>
  <c r="I149" i="2"/>
  <c r="J149" i="2" s="1"/>
  <c r="K149" i="2" s="1"/>
  <c r="Z8" i="2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Z589" i="2" s="1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Z647" i="2" s="1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Z676" i="2" s="1"/>
  <c r="Z677" i="2" s="1"/>
  <c r="Z678" i="2" s="1"/>
  <c r="Z679" i="2" s="1"/>
  <c r="Z680" i="2" s="1"/>
  <c r="Z681" i="2" s="1"/>
  <c r="Z682" i="2" s="1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I184" i="2"/>
  <c r="J184" i="2" s="1"/>
  <c r="K184" i="2" s="1"/>
  <c r="I49" i="2"/>
  <c r="J49" i="2" s="1"/>
  <c r="K49" i="2" s="1"/>
  <c r="I391" i="2"/>
  <c r="J391" i="2" s="1"/>
  <c r="K391" i="2" s="1"/>
  <c r="I240" i="2"/>
  <c r="J240" i="2" s="1"/>
  <c r="K240" i="2" s="1"/>
  <c r="I322" i="2"/>
  <c r="J322" i="2" s="1"/>
  <c r="K322" i="2" s="1"/>
  <c r="I48" i="2"/>
  <c r="J48" i="2" s="1"/>
  <c r="K48" i="2" s="1"/>
  <c r="I132" i="2"/>
  <c r="J132" i="2" s="1"/>
  <c r="K132" i="2" s="1"/>
  <c r="I222" i="2"/>
  <c r="J222" i="2" s="1"/>
  <c r="K222" i="2" s="1"/>
  <c r="I206" i="2"/>
  <c r="J206" i="2" s="1"/>
  <c r="K206" i="2" s="1"/>
  <c r="I445" i="2"/>
  <c r="J445" i="2" s="1"/>
  <c r="K445" i="2" s="1"/>
  <c r="I275" i="2"/>
  <c r="J275" i="2" s="1"/>
  <c r="K275" i="2" s="1"/>
  <c r="I82" i="2"/>
  <c r="J82" i="2" s="1"/>
  <c r="K82" i="2" s="1"/>
  <c r="I570" i="2"/>
  <c r="J570" i="2" s="1"/>
  <c r="K570" i="2" s="1"/>
  <c r="I96" i="2"/>
  <c r="J96" i="2" s="1"/>
  <c r="K96" i="2" s="1"/>
  <c r="I498" i="2"/>
  <c r="J498" i="2" s="1"/>
  <c r="K498" i="2" s="1"/>
  <c r="I40" i="2"/>
  <c r="J40" i="2" s="1"/>
  <c r="K40" i="2" s="1"/>
  <c r="I185" i="2"/>
  <c r="J185" i="2" s="1"/>
  <c r="K185" i="2" s="1"/>
  <c r="I468" i="2"/>
  <c r="J468" i="2" s="1"/>
  <c r="K468" i="2" s="1"/>
  <c r="I583" i="2"/>
  <c r="J583" i="2" s="1"/>
  <c r="K583" i="2" s="1"/>
  <c r="I39" i="2"/>
  <c r="J39" i="2" s="1"/>
  <c r="K39" i="2" s="1"/>
  <c r="I411" i="2"/>
  <c r="J411" i="2" s="1"/>
  <c r="K411" i="2" s="1"/>
  <c r="I403" i="2"/>
  <c r="J403" i="2" s="1"/>
  <c r="K403" i="2" s="1"/>
  <c r="I669" i="2"/>
  <c r="I675" i="2"/>
  <c r="I674" i="2"/>
  <c r="I660" i="2"/>
  <c r="I425" i="2"/>
  <c r="J425" i="2" s="1"/>
  <c r="K425" i="2" s="1"/>
  <c r="I290" i="2"/>
  <c r="J290" i="2" s="1"/>
  <c r="K290" i="2" s="1"/>
  <c r="I334" i="2"/>
  <c r="J334" i="2" s="1"/>
  <c r="K334" i="2" s="1"/>
  <c r="I567" i="2"/>
  <c r="J567" i="2" s="1"/>
  <c r="K567" i="2" s="1"/>
  <c r="I524" i="2"/>
  <c r="J524" i="2" s="1"/>
  <c r="K524" i="2" s="1"/>
  <c r="I588" i="2"/>
  <c r="J588" i="2" s="1"/>
  <c r="K588" i="2" s="1"/>
  <c r="I320" i="2"/>
  <c r="J320" i="2" s="1"/>
  <c r="K320" i="2" s="1"/>
  <c r="I684" i="2"/>
  <c r="I637" i="2"/>
  <c r="I641" i="2"/>
  <c r="I451" i="2"/>
  <c r="J451" i="2" s="1"/>
  <c r="K451" i="2" s="1"/>
  <c r="I647" i="2"/>
  <c r="I614" i="2"/>
  <c r="J614" i="2" s="1"/>
  <c r="K614" i="2" s="1"/>
  <c r="I58" i="2"/>
  <c r="J58" i="2" s="1"/>
  <c r="K58" i="2" s="1"/>
  <c r="I658" i="2"/>
  <c r="I626" i="2"/>
  <c r="I233" i="2"/>
  <c r="J233" i="2" s="1"/>
  <c r="K233" i="2" s="1"/>
  <c r="I600" i="2"/>
  <c r="J600" i="2" s="1"/>
  <c r="K600" i="2" s="1"/>
  <c r="I678" i="2"/>
  <c r="I165" i="2"/>
  <c r="J165" i="2" s="1"/>
  <c r="K165" i="2" s="1"/>
  <c r="I616" i="2"/>
  <c r="I590" i="2"/>
  <c r="J590" i="2" s="1"/>
  <c r="K590" i="2" s="1"/>
  <c r="I300" i="2"/>
  <c r="J300" i="2" s="1"/>
  <c r="K300" i="2" s="1"/>
  <c r="I227" i="2"/>
  <c r="J227" i="2" s="1"/>
  <c r="K227" i="2" s="1"/>
  <c r="I438" i="2"/>
  <c r="J438" i="2" s="1"/>
  <c r="K438" i="2" s="1"/>
  <c r="I44" i="2"/>
  <c r="J44" i="2" s="1"/>
  <c r="K44" i="2" s="1"/>
  <c r="I414" i="2"/>
  <c r="J414" i="2" s="1"/>
  <c r="K414" i="2" s="1"/>
  <c r="I218" i="2"/>
  <c r="J218" i="2" s="1"/>
  <c r="K218" i="2" s="1"/>
  <c r="I315" i="2"/>
  <c r="J315" i="2" s="1"/>
  <c r="K315" i="2" s="1"/>
  <c r="I665" i="2"/>
  <c r="I659" i="2"/>
  <c r="I622" i="2"/>
  <c r="I681" i="2"/>
  <c r="I338" i="2"/>
  <c r="J338" i="2" s="1"/>
  <c r="K338" i="2" s="1"/>
  <c r="I666" i="2"/>
  <c r="I373" i="2"/>
  <c r="J373" i="2" s="1"/>
  <c r="K373" i="2" s="1"/>
  <c r="I545" i="2"/>
  <c r="J545" i="2" s="1"/>
  <c r="K545" i="2" s="1"/>
  <c r="I188" i="2"/>
  <c r="J188" i="2" s="1"/>
  <c r="K188" i="2" s="1"/>
  <c r="I692" i="2"/>
  <c r="I620" i="2"/>
  <c r="I677" i="2"/>
  <c r="I648" i="2"/>
  <c r="I477" i="2"/>
  <c r="J477" i="2" s="1"/>
  <c r="K477" i="2" s="1"/>
  <c r="I636" i="2"/>
  <c r="I667" i="2"/>
  <c r="I653" i="2"/>
  <c r="I558" i="2"/>
  <c r="J558" i="2" s="1"/>
  <c r="K558" i="2" s="1"/>
  <c r="I362" i="2"/>
  <c r="J362" i="2" s="1"/>
  <c r="K362" i="2" s="1"/>
  <c r="I54" i="2"/>
  <c r="J54" i="2" s="1"/>
  <c r="K54" i="2" s="1"/>
  <c r="I581" i="2"/>
  <c r="J581" i="2" s="1"/>
  <c r="K581" i="2" s="1"/>
  <c r="I230" i="2"/>
  <c r="J230" i="2" s="1"/>
  <c r="K230" i="2" s="1"/>
  <c r="I285" i="2"/>
  <c r="J285" i="2" s="1"/>
  <c r="K285" i="2" s="1"/>
  <c r="I142" i="2"/>
  <c r="J142" i="2" s="1"/>
  <c r="K142" i="2" s="1"/>
  <c r="I247" i="2"/>
  <c r="J247" i="2" s="1"/>
  <c r="K247" i="2" s="1"/>
  <c r="I550" i="2"/>
  <c r="J550" i="2" s="1"/>
  <c r="K550" i="2" s="1"/>
  <c r="I248" i="2"/>
  <c r="J248" i="2" s="1"/>
  <c r="K248" i="2" s="1"/>
  <c r="I258" i="2"/>
  <c r="J258" i="2" s="1"/>
  <c r="K258" i="2" s="1"/>
  <c r="I127" i="2"/>
  <c r="J127" i="2" s="1"/>
  <c r="K127" i="2" s="1"/>
  <c r="I662" i="2"/>
  <c r="I634" i="2"/>
  <c r="I462" i="2"/>
  <c r="J462" i="2" s="1"/>
  <c r="K462" i="2" s="1"/>
  <c r="I682" i="2"/>
  <c r="I67" i="2"/>
  <c r="J67" i="2" s="1"/>
  <c r="K67" i="2" s="1"/>
  <c r="I566" i="2"/>
  <c r="J566" i="2" s="1"/>
  <c r="K566" i="2" s="1"/>
  <c r="I76" i="2"/>
  <c r="J76" i="2" s="1"/>
  <c r="K76" i="2" s="1"/>
  <c r="I535" i="2"/>
  <c r="J535" i="2" s="1"/>
  <c r="K535" i="2" s="1"/>
  <c r="I151" i="2"/>
  <c r="J151" i="2" s="1"/>
  <c r="K151" i="2" s="1"/>
  <c r="I42" i="2"/>
  <c r="J42" i="2" s="1"/>
  <c r="K42" i="2" s="1"/>
  <c r="I337" i="2"/>
  <c r="J337" i="2" s="1"/>
  <c r="K337" i="2" s="1"/>
  <c r="I423" i="2"/>
  <c r="J423" i="2" s="1"/>
  <c r="K423" i="2" s="1"/>
  <c r="I176" i="2"/>
  <c r="J176" i="2" s="1"/>
  <c r="K176" i="2" s="1"/>
  <c r="I269" i="2"/>
  <c r="J269" i="2" s="1"/>
  <c r="K269" i="2" s="1"/>
  <c r="I197" i="2"/>
  <c r="J197" i="2" s="1"/>
  <c r="K197" i="2" s="1"/>
  <c r="I236" i="2"/>
  <c r="J236" i="2" s="1"/>
  <c r="K236" i="2" s="1"/>
  <c r="I287" i="2"/>
  <c r="J287" i="2" s="1"/>
  <c r="K287" i="2" s="1"/>
  <c r="I592" i="2"/>
  <c r="J592" i="2" s="1"/>
  <c r="K592" i="2" s="1"/>
  <c r="I133" i="2"/>
  <c r="J133" i="2" s="1"/>
  <c r="K133" i="2" s="1"/>
  <c r="I17" i="2"/>
  <c r="J17" i="2" s="1"/>
  <c r="K17" i="2" s="1"/>
  <c r="I146" i="2"/>
  <c r="J146" i="2" s="1"/>
  <c r="K146" i="2" s="1"/>
  <c r="I128" i="2"/>
  <c r="J128" i="2" s="1"/>
  <c r="K128" i="2" s="1"/>
  <c r="I516" i="2"/>
  <c r="J516" i="2" s="1"/>
  <c r="K516" i="2" s="1"/>
</calcChain>
</file>

<file path=xl/sharedStrings.xml><?xml version="1.0" encoding="utf-8"?>
<sst xmlns="http://schemas.openxmlformats.org/spreadsheetml/2006/main" count="6245" uniqueCount="747">
  <si>
    <t>Ad group</t>
  </si>
  <si>
    <t>Keyword</t>
  </si>
  <si>
    <t>Currency</t>
  </si>
  <si>
    <t>Avg. Monthly Searches (exact match only)</t>
  </si>
  <si>
    <t>Competition</t>
  </si>
  <si>
    <t>Suggested bid</t>
  </si>
  <si>
    <t>Computer Learning</t>
  </si>
  <si>
    <t>Keywords like: C.</t>
  </si>
  <si>
    <t>how to learn computer programming</t>
  </si>
  <si>
    <t>USD</t>
  </si>
  <si>
    <t>education degree online</t>
  </si>
  <si>
    <t>learn computer programming</t>
  </si>
  <si>
    <t>learning computer programming</t>
  </si>
  <si>
    <t>online school</t>
  </si>
  <si>
    <t>learn computer programming online</t>
  </si>
  <si>
    <t>learn computer programing</t>
  </si>
  <si>
    <t>Computer Program</t>
  </si>
  <si>
    <t>computer programming education</t>
  </si>
  <si>
    <t>learn computer programming free</t>
  </si>
  <si>
    <t>learn computer programming online free</t>
  </si>
  <si>
    <t>Programming School</t>
  </si>
  <si>
    <t>schools for computer programming</t>
  </si>
  <si>
    <t>computer learning programs</t>
  </si>
  <si>
    <t>how to learn computer</t>
  </si>
  <si>
    <t>Computer Training</t>
  </si>
  <si>
    <t>computer programming training</t>
  </si>
  <si>
    <t>i want to learn computer programming</t>
  </si>
  <si>
    <t>Programming Course</t>
  </si>
  <si>
    <t>computer programming online courses</t>
  </si>
  <si>
    <t>learn computer</t>
  </si>
  <si>
    <t>colleges for computer programming</t>
  </si>
  <si>
    <t>learning computer programming online</t>
  </si>
  <si>
    <t>learning computer</t>
  </si>
  <si>
    <t>computer programming colleges</t>
  </si>
  <si>
    <t>computer learning</t>
  </si>
  <si>
    <t>how can i learn computer programming</t>
  </si>
  <si>
    <t>Online Program</t>
  </si>
  <si>
    <t>online distance learning programs</t>
  </si>
  <si>
    <t>learn computer science</t>
  </si>
  <si>
    <t>how can i learn to program computers</t>
  </si>
  <si>
    <t>online computer programming courses</t>
  </si>
  <si>
    <t>learn about computers</t>
  </si>
  <si>
    <t>learn to computer program</t>
  </si>
  <si>
    <t>computer programming certifications</t>
  </si>
  <si>
    <t>learning computers</t>
  </si>
  <si>
    <t>computer programming degree</t>
  </si>
  <si>
    <t>learning about computers</t>
  </si>
  <si>
    <t>how to learn computer programming for free</t>
  </si>
  <si>
    <t>online computer programming</t>
  </si>
  <si>
    <t>learn computer hardware</t>
  </si>
  <si>
    <t>computer programming online</t>
  </si>
  <si>
    <t>learn computers</t>
  </si>
  <si>
    <t>Programming Class</t>
  </si>
  <si>
    <t>computer programming classes online</t>
  </si>
  <si>
    <t>Computer Classes</t>
  </si>
  <si>
    <t>learn computer networking</t>
  </si>
  <si>
    <t>online computer classes</t>
  </si>
  <si>
    <t>learn about computer</t>
  </si>
  <si>
    <t>learning computer programing</t>
  </si>
  <si>
    <t>distance learning computer programming</t>
  </si>
  <si>
    <t>computer programming programs</t>
  </si>
  <si>
    <t>how to learn about computers</t>
  </si>
  <si>
    <t>Computer Programmer</t>
  </si>
  <si>
    <t>computer programmer education requirements</t>
  </si>
  <si>
    <t>learning computer science</t>
  </si>
  <si>
    <t>how to learn computer programing</t>
  </si>
  <si>
    <t>computer programing schools</t>
  </si>
  <si>
    <t>online program</t>
  </si>
  <si>
    <t>learn computer language</t>
  </si>
  <si>
    <t>computer learning software</t>
  </si>
  <si>
    <t>computer programming schools</t>
  </si>
  <si>
    <t>how to learn computer science</t>
  </si>
  <si>
    <t>how to start learning computer programming</t>
  </si>
  <si>
    <t>online learning programs</t>
  </si>
  <si>
    <t>where to learn computer programming</t>
  </si>
  <si>
    <t>learn computer science online</t>
  </si>
  <si>
    <t>computer programming school</t>
  </si>
  <si>
    <t>learn about computer programming</t>
  </si>
  <si>
    <t>programming programs</t>
  </si>
  <si>
    <t>programming classes online</t>
  </si>
  <si>
    <t>learn how to computer program</t>
  </si>
  <si>
    <t>computer programming class</t>
  </si>
  <si>
    <t>learning computer programs</t>
  </si>
  <si>
    <t>computer programming certificate</t>
  </si>
  <si>
    <t>learn how to program computers</t>
  </si>
  <si>
    <t>free computer learning programs</t>
  </si>
  <si>
    <t>how to learn computer programming online</t>
  </si>
  <si>
    <t>online training programs</t>
  </si>
  <si>
    <t>learn more about computers</t>
  </si>
  <si>
    <t>computer programmer education</t>
  </si>
  <si>
    <t>learning about computer programming</t>
  </si>
  <si>
    <t>computer programming courses online</t>
  </si>
  <si>
    <t>learn how to program a computer</t>
  </si>
  <si>
    <t>online computer learning</t>
  </si>
  <si>
    <t>computer programming major</t>
  </si>
  <si>
    <t>how do i learn computer programming</t>
  </si>
  <si>
    <t>computer colleges</t>
  </si>
  <si>
    <t>Learn C</t>
  </si>
  <si>
    <t>learning c programming</t>
  </si>
  <si>
    <t>online education</t>
  </si>
  <si>
    <t>how to learn c programming</t>
  </si>
  <si>
    <t>becoming a computer programmer</t>
  </si>
  <si>
    <t>learn c programming online</t>
  </si>
  <si>
    <t>Online Training</t>
  </si>
  <si>
    <t>online training software</t>
  </si>
  <si>
    <t>learn programming in c</t>
  </si>
  <si>
    <t>Math</t>
  </si>
  <si>
    <t>learn programming c</t>
  </si>
  <si>
    <t>online math courses</t>
  </si>
  <si>
    <t>learn to program c</t>
  </si>
  <si>
    <t>online programming courses</t>
  </si>
  <si>
    <t>learn to program in c</t>
  </si>
  <si>
    <t>programming schools</t>
  </si>
  <si>
    <t>learn c sharp programming</t>
  </si>
  <si>
    <t>computer programming degrees</t>
  </si>
  <si>
    <t>how to learn c programming easily</t>
  </si>
  <si>
    <t>computer programmer</t>
  </si>
  <si>
    <t>learning to program in c</t>
  </si>
  <si>
    <t>conversion to sale</t>
  </si>
  <si>
    <t>computer programming classes</t>
  </si>
  <si>
    <t>learn c programing</t>
  </si>
  <si>
    <t>learn c programming language</t>
  </si>
  <si>
    <t>computer schools</t>
  </si>
  <si>
    <t>learn how to program in c</t>
  </si>
  <si>
    <t>computer programmers</t>
  </si>
  <si>
    <t>Learn Php</t>
  </si>
  <si>
    <t>learn c</t>
  </si>
  <si>
    <t>learn to program php</t>
  </si>
  <si>
    <t>learning c</t>
  </si>
  <si>
    <t>computer science programming</t>
  </si>
  <si>
    <t>how to learn programming in c</t>
  </si>
  <si>
    <t>Best Learn</t>
  </si>
  <si>
    <t>best distance learning programs</t>
  </si>
  <si>
    <t>learn c programming pdf</t>
  </si>
  <si>
    <t>programming online courses</t>
  </si>
  <si>
    <t>how to learn c programming language</t>
  </si>
  <si>
    <t>Software Programming</t>
  </si>
  <si>
    <t>learn software programming</t>
  </si>
  <si>
    <t>learn c online</t>
  </si>
  <si>
    <t>free online classes</t>
  </si>
  <si>
    <t>best way to learn c programming</t>
  </si>
  <si>
    <t>learn c programming online free</t>
  </si>
  <si>
    <t>Game Programming</t>
  </si>
  <si>
    <t>gaming programming</t>
  </si>
  <si>
    <t>learn c programming free</t>
  </si>
  <si>
    <t>Beginner Computer</t>
  </si>
  <si>
    <t>computer programming courses for beginners</t>
  </si>
  <si>
    <t>learning c programming online</t>
  </si>
  <si>
    <t>how to learn c</t>
  </si>
  <si>
    <t>training software</t>
  </si>
  <si>
    <t>C Program</t>
  </si>
  <si>
    <t>learn c language</t>
  </si>
  <si>
    <t>c programming certification</t>
  </si>
  <si>
    <t xml:space="preserve">cum profit when ROI &gt; </t>
  </si>
  <si>
    <t>easy way to learn c programming</t>
  </si>
  <si>
    <t>Learning Game</t>
  </si>
  <si>
    <t>learn game programming online</t>
  </si>
  <si>
    <t>learn objective c</t>
  </si>
  <si>
    <t>online software training</t>
  </si>
  <si>
    <t>learn c sharp</t>
  </si>
  <si>
    <t>how to learn c programing</t>
  </si>
  <si>
    <t>programming training</t>
  </si>
  <si>
    <t>learn c program</t>
  </si>
  <si>
    <t>Cost to buy all</t>
  </si>
  <si>
    <t>online programming classes</t>
  </si>
  <si>
    <t>how to learn c program</t>
  </si>
  <si>
    <t>computer programing courses</t>
  </si>
  <si>
    <t>how to learn c programming online</t>
  </si>
  <si>
    <t>profit</t>
  </si>
  <si>
    <t>ROI</t>
  </si>
  <si>
    <t>best book to learn c programming</t>
  </si>
  <si>
    <t>computer science classes</t>
  </si>
  <si>
    <t>learning c programming language</t>
  </si>
  <si>
    <t>computer classes</t>
  </si>
  <si>
    <t>learning c language</t>
  </si>
  <si>
    <t>computer classes online</t>
  </si>
  <si>
    <t>how to learn c sharp programming</t>
  </si>
  <si>
    <t>learn to program online</t>
  </si>
  <si>
    <t>learning c online</t>
  </si>
  <si>
    <t>game programming languages</t>
  </si>
  <si>
    <t>learn c programming language in 24 hours</t>
  </si>
  <si>
    <t>learning c programming pdf</t>
  </si>
  <si>
    <t>learn programing c</t>
  </si>
  <si>
    <t>learn game programming</t>
  </si>
  <si>
    <t>cum sum</t>
  </si>
  <si>
    <t>cum sum rev</t>
  </si>
  <si>
    <t>cum sum cost</t>
  </si>
  <si>
    <t>learning programming c</t>
  </si>
  <si>
    <t>learn embedded c programming</t>
  </si>
  <si>
    <t>online it training</t>
  </si>
  <si>
    <t>learning c programing</t>
  </si>
  <si>
    <t>game programer</t>
  </si>
  <si>
    <t>learn c programming in 24 hours</t>
  </si>
  <si>
    <t>game programs</t>
  </si>
  <si>
    <t>learn c programming fast</t>
  </si>
  <si>
    <t>learn objective c programming</t>
  </si>
  <si>
    <t>Programmer</t>
  </si>
  <si>
    <t>c programming learning</t>
  </si>
  <si>
    <t>video game programmer</t>
  </si>
  <si>
    <t>learning to program c</t>
  </si>
  <si>
    <t>education online</t>
  </si>
  <si>
    <t>i want to learn c programming</t>
  </si>
  <si>
    <t>Computer Lessons</t>
  </si>
  <si>
    <t>computer programming lessons</t>
  </si>
  <si>
    <t>learn programming online</t>
  </si>
  <si>
    <t>learning programming online</t>
  </si>
  <si>
    <t>c programming help</t>
  </si>
  <si>
    <t>learn web programming online</t>
  </si>
  <si>
    <t>learn programming languages online</t>
  </si>
  <si>
    <t>online learning program</t>
  </si>
  <si>
    <t>game programmers</t>
  </si>
  <si>
    <t>how to learn programming online</t>
  </si>
  <si>
    <t>online learning programming</t>
  </si>
  <si>
    <t>online programming courses free</t>
  </si>
  <si>
    <t>learn programing online</t>
  </si>
  <si>
    <t>computer programming games</t>
  </si>
  <si>
    <t>learn how to program online</t>
  </si>
  <si>
    <t>online programming</t>
  </si>
  <si>
    <t>learn cobol</t>
  </si>
  <si>
    <t>Learning Program</t>
  </si>
  <si>
    <t>learning to program</t>
  </si>
  <si>
    <t>learning programming</t>
  </si>
  <si>
    <t>where to learn programming online</t>
  </si>
  <si>
    <t>online learn programming</t>
  </si>
  <si>
    <t>programming classes</t>
  </si>
  <si>
    <t>learn online programming</t>
  </si>
  <si>
    <t>game program</t>
  </si>
  <si>
    <t>learning to program online</t>
  </si>
  <si>
    <t>programmers</t>
  </si>
  <si>
    <t>Language Learning</t>
  </si>
  <si>
    <t>how to learn a programming language</t>
  </si>
  <si>
    <t>how to program</t>
  </si>
  <si>
    <t>how to learn programming languages</t>
  </si>
  <si>
    <t>online it courses</t>
  </si>
  <si>
    <t>learn programming languages</t>
  </si>
  <si>
    <t>learn programming language</t>
  </si>
  <si>
    <t>c training</t>
  </si>
  <si>
    <t>learning programming languages</t>
  </si>
  <si>
    <t>language learning programs</t>
  </si>
  <si>
    <t>online training courses</t>
  </si>
  <si>
    <t>how to learn programming language</t>
  </si>
  <si>
    <t>what programming language should i learn</t>
  </si>
  <si>
    <t>video game programming</t>
  </si>
  <si>
    <t>easiest programming language to learn</t>
  </si>
  <si>
    <t>language learning program</t>
  </si>
  <si>
    <t>game development</t>
  </si>
  <si>
    <t>programming languages to learn</t>
  </si>
  <si>
    <t>learn a programming language</t>
  </si>
  <si>
    <t>it training</t>
  </si>
  <si>
    <t>learning a programming language</t>
  </si>
  <si>
    <t>learning languages</t>
  </si>
  <si>
    <t>computer programming courses</t>
  </si>
  <si>
    <t>learning programming language</t>
  </si>
  <si>
    <t>first programming language to learn</t>
  </si>
  <si>
    <t>easy to learn programming language</t>
  </si>
  <si>
    <t>best way to learn computer programming</t>
  </si>
  <si>
    <t>foreign language learning programs</t>
  </si>
  <si>
    <t>learning language programs</t>
  </si>
  <si>
    <t>easy programming language to learn</t>
  </si>
  <si>
    <t>learn programing languages</t>
  </si>
  <si>
    <t>top programming languages to learn</t>
  </si>
  <si>
    <t>must learn programming languages</t>
  </si>
  <si>
    <t>most useful programming language to learn</t>
  </si>
  <si>
    <t>hardest programming language to learn</t>
  </si>
  <si>
    <t>best way to learn programming</t>
  </si>
  <si>
    <t>best language learning program</t>
  </si>
  <si>
    <t>best programming language to learn</t>
  </si>
  <si>
    <t>best language learning programs</t>
  </si>
  <si>
    <t>best programming language to learn first</t>
  </si>
  <si>
    <t>best language to learn programming</t>
  </si>
  <si>
    <t>best programming languages to learn</t>
  </si>
  <si>
    <t>best book to learn programming</t>
  </si>
  <si>
    <t>best english learning program</t>
  </si>
  <si>
    <t>what is the best language learning program</t>
  </si>
  <si>
    <t>best programing language to learn</t>
  </si>
  <si>
    <t>Computer Courses</t>
  </si>
  <si>
    <t>best ways to learn a language</t>
  </si>
  <si>
    <t>computer online courses</t>
  </si>
  <si>
    <t>best ways to learn programming</t>
  </si>
  <si>
    <t>Vb</t>
  </si>
  <si>
    <t>best program to learn english</t>
  </si>
  <si>
    <t>vb 2010 tutorial</t>
  </si>
  <si>
    <t>web programming course</t>
  </si>
  <si>
    <t>best learn to read program</t>
  </si>
  <si>
    <t>best program to learn german</t>
  </si>
  <si>
    <t>where to learn programming</t>
  </si>
  <si>
    <t>best guitar learning program</t>
  </si>
  <si>
    <t>how to learn game programming</t>
  </si>
  <si>
    <t>learn to program games</t>
  </si>
  <si>
    <t>learning game programming</t>
  </si>
  <si>
    <t>learn how to program games</t>
  </si>
  <si>
    <t>Program Free</t>
  </si>
  <si>
    <t>learn programming free</t>
  </si>
  <si>
    <t>learn programming online free</t>
  </si>
  <si>
    <t>free learning programs</t>
  </si>
  <si>
    <t>web programming</t>
  </si>
  <si>
    <t>learn programming for free</t>
  </si>
  <si>
    <t>game programmer</t>
  </si>
  <si>
    <t>learn to program free</t>
  </si>
  <si>
    <t>learning programming online free</t>
  </si>
  <si>
    <t>computer game programming</t>
  </si>
  <si>
    <t>learn programming online for free</t>
  </si>
  <si>
    <t>computer training online</t>
  </si>
  <si>
    <t>free online learning programs</t>
  </si>
  <si>
    <t>learning about programming</t>
  </si>
  <si>
    <t>Learn Python</t>
  </si>
  <si>
    <t>programming courses</t>
  </si>
  <si>
    <t>learn python programming</t>
  </si>
  <si>
    <t>learn sql programming</t>
  </si>
  <si>
    <t>learn to program python</t>
  </si>
  <si>
    <t>learning python programming</t>
  </si>
  <si>
    <t>python learning</t>
  </si>
  <si>
    <t>computer programmer salary</t>
  </si>
  <si>
    <t>how to learn python programming</t>
  </si>
  <si>
    <t>internet training</t>
  </si>
  <si>
    <t>learn programming python</t>
  </si>
  <si>
    <t>learn to program in python</t>
  </si>
  <si>
    <t>learn to code python</t>
  </si>
  <si>
    <t>service learning program</t>
  </si>
  <si>
    <t>programming course online</t>
  </si>
  <si>
    <t>learning to program in python</t>
  </si>
  <si>
    <t>learning to program with python</t>
  </si>
  <si>
    <t>learn programming</t>
  </si>
  <si>
    <t>learn programming with python</t>
  </si>
  <si>
    <t>learn python programming language</t>
  </si>
  <si>
    <t>learn ruby programming</t>
  </si>
  <si>
    <t>learning programming with python</t>
  </si>
  <si>
    <t>computer classes for adults</t>
  </si>
  <si>
    <t>learning to program python</t>
  </si>
  <si>
    <t>learn php programming</t>
  </si>
  <si>
    <t>it training courses</t>
  </si>
  <si>
    <t>how to learn php programming</t>
  </si>
  <si>
    <t>learn php online</t>
  </si>
  <si>
    <t>computer programming code</t>
  </si>
  <si>
    <t>learning php programming</t>
  </si>
  <si>
    <t>computer networking training</t>
  </si>
  <si>
    <t>Programming For Beginners</t>
  </si>
  <si>
    <t>online computer training</t>
  </si>
  <si>
    <t>learning c programming for beginners</t>
  </si>
  <si>
    <t>C Course</t>
  </si>
  <si>
    <t>how to learn asp.net programming</t>
  </si>
  <si>
    <t>c courses</t>
  </si>
  <si>
    <t>learn c programming for beginners</t>
  </si>
  <si>
    <t>learning programming for beginners</t>
  </si>
  <si>
    <t>programming for beginners</t>
  </si>
  <si>
    <t>c programming for beginners</t>
  </si>
  <si>
    <t>Program For Kids</t>
  </si>
  <si>
    <t>kids learning program</t>
  </si>
  <si>
    <t>learning ios programming</t>
  </si>
  <si>
    <t>learning program for kids</t>
  </si>
  <si>
    <t>computer programming for kids</t>
  </si>
  <si>
    <t>learn programming for kids</t>
  </si>
  <si>
    <t>learning programs for kids</t>
  </si>
  <si>
    <t>learning programming for kids</t>
  </si>
  <si>
    <t>kids learning programs</t>
  </si>
  <si>
    <t>learn to program for kids</t>
  </si>
  <si>
    <t>learn embedded programming</t>
  </si>
  <si>
    <t>c programming</t>
  </si>
  <si>
    <t>learn chinese program</t>
  </si>
  <si>
    <t>c programming language</t>
  </si>
  <si>
    <t>programming in c</t>
  </si>
  <si>
    <t>c programs</t>
  </si>
  <si>
    <t>c programing</t>
  </si>
  <si>
    <t>free online computer classes</t>
  </si>
  <si>
    <t>c program</t>
  </si>
  <si>
    <t>c programming examples</t>
  </si>
  <si>
    <t>computer courses online</t>
  </si>
  <si>
    <t>programming c</t>
  </si>
  <si>
    <t>programing in c</t>
  </si>
  <si>
    <t>programmer</t>
  </si>
  <si>
    <t>c sharp programming</t>
  </si>
  <si>
    <t>learning programs</t>
  </si>
  <si>
    <t>objective c programming</t>
  </si>
  <si>
    <t>c programing language</t>
  </si>
  <si>
    <t>c game programming</t>
  </si>
  <si>
    <t>introduction to c programming</t>
  </si>
  <si>
    <t>c programming videos</t>
  </si>
  <si>
    <t>embedded c programming</t>
  </si>
  <si>
    <t>online programming course</t>
  </si>
  <si>
    <t>c programming code</t>
  </si>
  <si>
    <t>programing c</t>
  </si>
  <si>
    <t>programming with c</t>
  </si>
  <si>
    <t>c programming training</t>
  </si>
  <si>
    <t>c programming programs</t>
  </si>
  <si>
    <t>how to learn about programming</t>
  </si>
  <si>
    <t>computer programming</t>
  </si>
  <si>
    <t>Learning C#</t>
  </si>
  <si>
    <t>learn c# programming</t>
  </si>
  <si>
    <t>learn c#</t>
  </si>
  <si>
    <t>computer programming salary</t>
  </si>
  <si>
    <t>how to learn c# programming</t>
  </si>
  <si>
    <t>visual studio training</t>
  </si>
  <si>
    <t>learning c# programming</t>
  </si>
  <si>
    <t>learn to program c#</t>
  </si>
  <si>
    <t>learn programming c#</t>
  </si>
  <si>
    <t>graphics programming</t>
  </si>
  <si>
    <t>learn to program in c#</t>
  </si>
  <si>
    <t>learn web programming</t>
  </si>
  <si>
    <t>Programming Basics</t>
  </si>
  <si>
    <t>learn programming basics</t>
  </si>
  <si>
    <t>game developer</t>
  </si>
  <si>
    <t>Online Language</t>
  </si>
  <si>
    <t>learn the basics of programming</t>
  </si>
  <si>
    <t>online language learning</t>
  </si>
  <si>
    <t>computer programming basics</t>
  </si>
  <si>
    <t>c course online</t>
  </si>
  <si>
    <t>c programming basics</t>
  </si>
  <si>
    <t>basics of computer programming</t>
  </si>
  <si>
    <t>basics of c programming</t>
  </si>
  <si>
    <t>beginning programming</t>
  </si>
  <si>
    <t>learn computer programming basics</t>
  </si>
  <si>
    <t>learn database programming</t>
  </si>
  <si>
    <t>learning computer programming basics</t>
  </si>
  <si>
    <t>computer training classes</t>
  </si>
  <si>
    <t>online computer courses</t>
  </si>
  <si>
    <t>game programming course</t>
  </si>
  <si>
    <t>computer training course</t>
  </si>
  <si>
    <t>computer courses</t>
  </si>
  <si>
    <t>computer training courses</t>
  </si>
  <si>
    <t>Yourself Programming</t>
  </si>
  <si>
    <t>perl programming</t>
  </si>
  <si>
    <t>how to teach yourself computer programming</t>
  </si>
  <si>
    <t>online computer course</t>
  </si>
  <si>
    <t>computer course</t>
  </si>
  <si>
    <t>online training</t>
  </si>
  <si>
    <t>computing courses</t>
  </si>
  <si>
    <t>learning .net programming</t>
  </si>
  <si>
    <t>computer software courses</t>
  </si>
  <si>
    <t>it courses</t>
  </si>
  <si>
    <t>courses in computer</t>
  </si>
  <si>
    <t>computer programer</t>
  </si>
  <si>
    <t>game programming</t>
  </si>
  <si>
    <t>c for beginners</t>
  </si>
  <si>
    <t>programming games</t>
  </si>
  <si>
    <t>computer programing for beginners</t>
  </si>
  <si>
    <t>how to program a game</t>
  </si>
  <si>
    <t>learning program</t>
  </si>
  <si>
    <t>game programming courses</t>
  </si>
  <si>
    <t>programming game</t>
  </si>
  <si>
    <t>learn vba programming</t>
  </si>
  <si>
    <t>how to operate a computer</t>
  </si>
  <si>
    <t>how to learn programming on your own</t>
  </si>
  <si>
    <t>game programing</t>
  </si>
  <si>
    <t>games programming</t>
  </si>
  <si>
    <t>free online education</t>
  </si>
  <si>
    <t>how to program games</t>
  </si>
  <si>
    <t>learn to program</t>
  </si>
  <si>
    <t>game programming in c</t>
  </si>
  <si>
    <t>computer courses for beginners</t>
  </si>
  <si>
    <t>3d game programming</t>
  </si>
  <si>
    <t>learn ios programming</t>
  </si>
  <si>
    <t>programming courses online</t>
  </si>
  <si>
    <t>program games</t>
  </si>
  <si>
    <t>programming a game</t>
  </si>
  <si>
    <t>learn html programming</t>
  </si>
  <si>
    <t>learn crestron programming</t>
  </si>
  <si>
    <t>Programming Language</t>
  </si>
  <si>
    <t>programming languages</t>
  </si>
  <si>
    <t>programming language</t>
  </si>
  <si>
    <t>computer classes for beginners</t>
  </si>
  <si>
    <t>computer programming languages</t>
  </si>
  <si>
    <t>e learning programs</t>
  </si>
  <si>
    <t>programing languages</t>
  </si>
  <si>
    <t>what is computer programming language</t>
  </si>
  <si>
    <t>programming program</t>
  </si>
  <si>
    <t>computer program languages</t>
  </si>
  <si>
    <t>Start Learning</t>
  </si>
  <si>
    <t>where to start to learn programming</t>
  </si>
  <si>
    <t>how to start learning programming</t>
  </si>
  <si>
    <t>computer class</t>
  </si>
  <si>
    <t>where to start learning programming</t>
  </si>
  <si>
    <t>learn program</t>
  </si>
  <si>
    <t>starting to learn programming</t>
  </si>
  <si>
    <t>i want to learn programming where do i start</t>
  </si>
  <si>
    <t>start learning programming</t>
  </si>
  <si>
    <t>learning to program where to start</t>
  </si>
  <si>
    <t>teach yourself programming</t>
  </si>
  <si>
    <t>learning programming where to start</t>
  </si>
  <si>
    <t>i want to learn programming where to start</t>
  </si>
  <si>
    <t>free computer classes</t>
  </si>
  <si>
    <t>computer classes for kids</t>
  </si>
  <si>
    <t>computer classes for seniors</t>
  </si>
  <si>
    <t>online c programming course</t>
  </si>
  <si>
    <t>how to be a computer programmer</t>
  </si>
  <si>
    <t>computer programmer job</t>
  </si>
  <si>
    <t>online tutoring</t>
  </si>
  <si>
    <t>programing</t>
  </si>
  <si>
    <t>computer programming information</t>
  </si>
  <si>
    <t>programming course</t>
  </si>
  <si>
    <t>how to learn how to program</t>
  </si>
  <si>
    <t>computer programming course</t>
  </si>
  <si>
    <t>how to operate computer</t>
  </si>
  <si>
    <t>Learn To Code</t>
  </si>
  <si>
    <t>learning computer code</t>
  </si>
  <si>
    <t>free programming courses</t>
  </si>
  <si>
    <t>computer training</t>
  </si>
  <si>
    <t>how to learn programming fast</t>
  </si>
  <si>
    <t>programing courses</t>
  </si>
  <si>
    <t>programming online course</t>
  </si>
  <si>
    <t>learning how to program</t>
  </si>
  <si>
    <t>free computer training</t>
  </si>
  <si>
    <t>learn programming fast</t>
  </si>
  <si>
    <t>free online computer training</t>
  </si>
  <si>
    <t>training computer</t>
  </si>
  <si>
    <t>computer skills training</t>
  </si>
  <si>
    <t>computer training videos</t>
  </si>
  <si>
    <t>adult learning programs</t>
  </si>
  <si>
    <t>computer software training</t>
  </si>
  <si>
    <t>computer training for seniors</t>
  </si>
  <si>
    <t>computer training school</t>
  </si>
  <si>
    <t>programming learning</t>
  </si>
  <si>
    <t>programmer job</t>
  </si>
  <si>
    <t>learn perl programming</t>
  </si>
  <si>
    <t>online programmer</t>
  </si>
  <si>
    <t>become programmer</t>
  </si>
  <si>
    <t>how to learn web programming</t>
  </si>
  <si>
    <t>c language</t>
  </si>
  <si>
    <t>free online training</t>
  </si>
  <si>
    <t>learn .net programming</t>
  </si>
  <si>
    <t>learning to write code</t>
  </si>
  <si>
    <t>Courses Free</t>
  </si>
  <si>
    <t>computer courses online free</t>
  </si>
  <si>
    <t>free online computer courses</t>
  </si>
  <si>
    <t>learn how to program</t>
  </si>
  <si>
    <t>free computer courses</t>
  </si>
  <si>
    <t>free online training courses</t>
  </si>
  <si>
    <t>free online english courses</t>
  </si>
  <si>
    <t>free english courses online</t>
  </si>
  <si>
    <t>learn to program apps</t>
  </si>
  <si>
    <t>english courses online free</t>
  </si>
  <si>
    <t>free computer course</t>
  </si>
  <si>
    <t>free computer courses online</t>
  </si>
  <si>
    <t>Programming Tutorials</t>
  </si>
  <si>
    <t>computer programming software</t>
  </si>
  <si>
    <t>c programming tutorial</t>
  </si>
  <si>
    <t>computer programming tutorials</t>
  </si>
  <si>
    <t>how to computer program</t>
  </si>
  <si>
    <t>programming tutorials</t>
  </si>
  <si>
    <t>c programming tutorials</t>
  </si>
  <si>
    <t>python programming tutorials</t>
  </si>
  <si>
    <t>game programming tutorials</t>
  </si>
  <si>
    <t>computer literacy lessons</t>
  </si>
  <si>
    <t>programming software</t>
  </si>
  <si>
    <t>vb programming</t>
  </si>
  <si>
    <t>how to learn software programming</t>
  </si>
  <si>
    <t>language learning online</t>
  </si>
  <si>
    <t>game programming software</t>
  </si>
  <si>
    <t>learning software programming</t>
  </si>
  <si>
    <t>computer programing</t>
  </si>
  <si>
    <t>math learning programs</t>
  </si>
  <si>
    <t>how to learn sql programming</t>
  </si>
  <si>
    <t>learn math online</t>
  </si>
  <si>
    <t>online math learning</t>
  </si>
  <si>
    <t>how to learn computer coding</t>
  </si>
  <si>
    <t>math learning program</t>
  </si>
  <si>
    <t>Computer Basics</t>
  </si>
  <si>
    <t>computer basics</t>
  </si>
  <si>
    <t>learn computer basics</t>
  </si>
  <si>
    <t>baby learning programs</t>
  </si>
  <si>
    <t>learning computer basics</t>
  </si>
  <si>
    <t>how to learn computer basics</t>
  </si>
  <si>
    <t>computer basics tutorial</t>
  </si>
  <si>
    <t>vb tutorial</t>
  </si>
  <si>
    <t>learn vb</t>
  </si>
  <si>
    <t>learn r programming</t>
  </si>
  <si>
    <t>vb game</t>
  </si>
  <si>
    <t>learning assistance program</t>
  </si>
  <si>
    <t>learning vb</t>
  </si>
  <si>
    <t>vb training</t>
  </si>
  <si>
    <t>computer lessons</t>
  </si>
  <si>
    <t>learning plc programming</t>
  </si>
  <si>
    <t>free computer lessons</t>
  </si>
  <si>
    <t>computer programming for beginners</t>
  </si>
  <si>
    <t>computer lessons for seniors</t>
  </si>
  <si>
    <t>computer lesson</t>
  </si>
  <si>
    <t>learning object oriented programming</t>
  </si>
  <si>
    <t>beginner computer programming</t>
  </si>
  <si>
    <t>c certification</t>
  </si>
  <si>
    <t>computer lessons for beginners</t>
  </si>
  <si>
    <t>learning sql programming</t>
  </si>
  <si>
    <t>introduction to computer programming</t>
  </si>
  <si>
    <t>how to learn to program</t>
  </si>
  <si>
    <t>learning programing</t>
  </si>
  <si>
    <t>learn plc programming</t>
  </si>
  <si>
    <t>learn language online</t>
  </si>
  <si>
    <t>how to learn computer code</t>
  </si>
  <si>
    <t>learn computer code</t>
  </si>
  <si>
    <t>learn programming from scratch</t>
  </si>
  <si>
    <t>learning html</t>
  </si>
  <si>
    <t>c programming course</t>
  </si>
  <si>
    <t>learn object oriented programming</t>
  </si>
  <si>
    <t>c course</t>
  </si>
  <si>
    <t>c for dummies</t>
  </si>
  <si>
    <t>how to learn html programming</t>
  </si>
  <si>
    <t>c online course</t>
  </si>
  <si>
    <t>online c course</t>
  </si>
  <si>
    <t>learning videos</t>
  </si>
  <si>
    <t>learn languages online</t>
  </si>
  <si>
    <t>learn sign language online</t>
  </si>
  <si>
    <t>computertraining</t>
  </si>
  <si>
    <t>learning languages online</t>
  </si>
  <si>
    <t>game source code</t>
  </si>
  <si>
    <t>learn a language online</t>
  </si>
  <si>
    <t>learning a language online</t>
  </si>
  <si>
    <t>learn to write code</t>
  </si>
  <si>
    <t>game coding</t>
  </si>
  <si>
    <t>learn programming code</t>
  </si>
  <si>
    <t>learn batch programming</t>
  </si>
  <si>
    <t>learning code online</t>
  </si>
  <si>
    <t>learn how to code online</t>
  </si>
  <si>
    <t>learn code free</t>
  </si>
  <si>
    <t>how to learn computer programming by yourself</t>
  </si>
  <si>
    <t>how to teach yourself programming</t>
  </si>
  <si>
    <t>teach yourself computer programming</t>
  </si>
  <si>
    <t>learn xml programming</t>
  </si>
  <si>
    <t>how to learn programming</t>
  </si>
  <si>
    <t>reddit learn programming</t>
  </si>
  <si>
    <t>learn programing</t>
  </si>
  <si>
    <t>i want to learn programming</t>
  </si>
  <si>
    <t>vba training</t>
  </si>
  <si>
    <t>learn to program ruby</t>
  </si>
  <si>
    <t>how can i learn programming</t>
  </si>
  <si>
    <t>programming learn</t>
  </si>
  <si>
    <t>learn pascal programming</t>
  </si>
  <si>
    <t>how long to learn programming</t>
  </si>
  <si>
    <t>learn german program</t>
  </si>
  <si>
    <t>how to learn programming easily</t>
  </si>
  <si>
    <t>learning programs for toddlers</t>
  </si>
  <si>
    <t>how to learn .net programming</t>
  </si>
  <si>
    <t>programming academy</t>
  </si>
  <si>
    <t>how hard is it to learn programming</t>
  </si>
  <si>
    <t>learn about programming</t>
  </si>
  <si>
    <t>learn lua programming</t>
  </si>
  <si>
    <t>learn go programming</t>
  </si>
  <si>
    <t>how to learn programing</t>
  </si>
  <si>
    <t>how to learn programming faster</t>
  </si>
  <si>
    <t>e-learning program</t>
  </si>
  <si>
    <t>how to write computer programs</t>
  </si>
  <si>
    <t>how do i learn programming</t>
  </si>
  <si>
    <t>learning programs for children</t>
  </si>
  <si>
    <t>learn linux programming</t>
  </si>
  <si>
    <t>learn rpg programming</t>
  </si>
  <si>
    <t>learn vba</t>
  </si>
  <si>
    <t>learn to program chris pine</t>
  </si>
  <si>
    <t>nessy learning program</t>
  </si>
  <si>
    <t>programmed learning</t>
  </si>
  <si>
    <t>learn programming interactive</t>
  </si>
  <si>
    <t>fundamentals of computer programming</t>
  </si>
  <si>
    <t>how to learn app programming</t>
  </si>
  <si>
    <t>summer learning programs</t>
  </si>
  <si>
    <t>learning vba</t>
  </si>
  <si>
    <t>mit learn programming</t>
  </si>
  <si>
    <t>learning programming on your own</t>
  </si>
  <si>
    <t>what are computer programs</t>
  </si>
  <si>
    <t>treehouse learn programming</t>
  </si>
  <si>
    <t>computer programming jobs</t>
  </si>
  <si>
    <t>chinese learning program</t>
  </si>
  <si>
    <t>programming in python</t>
  </si>
  <si>
    <t>chris pine learn to program</t>
  </si>
  <si>
    <t>learn programming in 10 years</t>
  </si>
  <si>
    <t>c code</t>
  </si>
  <si>
    <t>learn to run program</t>
  </si>
  <si>
    <t>learning websites</t>
  </si>
  <si>
    <t>scratch learn programming</t>
  </si>
  <si>
    <t>how to learn plc programming</t>
  </si>
  <si>
    <t>c sharp</t>
  </si>
  <si>
    <t>computer education</t>
  </si>
  <si>
    <t>children learning program</t>
  </si>
  <si>
    <t>learn to read programs</t>
  </si>
  <si>
    <t>learning perl</t>
  </si>
  <si>
    <t>how learn programming</t>
  </si>
  <si>
    <t>learn microcontroller programming</t>
  </si>
  <si>
    <t>learning to read programs</t>
  </si>
  <si>
    <t>learning web programming</t>
  </si>
  <si>
    <t>programming jobs</t>
  </si>
  <si>
    <t>learn functional programming</t>
  </si>
  <si>
    <t>u.s.e the learning program</t>
  </si>
  <si>
    <t>e learning programming</t>
  </si>
  <si>
    <t>easy way to learn programming</t>
  </si>
  <si>
    <t>program learning</t>
  </si>
  <si>
    <t>c.</t>
  </si>
  <si>
    <t>german learning program</t>
  </si>
  <si>
    <t>how to program a computer</t>
  </si>
  <si>
    <t>guitar learning program</t>
  </si>
  <si>
    <t>programs to learn programming</t>
  </si>
  <si>
    <t>learning programming from scratch</t>
  </si>
  <si>
    <t>service learning programs</t>
  </si>
  <si>
    <t>where can i learn to program</t>
  </si>
  <si>
    <t>easiest way to learn programming</t>
  </si>
  <si>
    <t>learn mobile programming</t>
  </si>
  <si>
    <t>how to learn programming from scratch</t>
  </si>
  <si>
    <t>learn to swim program</t>
  </si>
  <si>
    <t>learn guitar program</t>
  </si>
  <si>
    <t>fastest way to learn programming</t>
  </si>
  <si>
    <t>computer studies</t>
  </si>
  <si>
    <t>ways to learn programming</t>
  </si>
  <si>
    <t>want to learn programming</t>
  </si>
  <si>
    <t>learn dynamic programming</t>
  </si>
  <si>
    <t>how to learn microcontroller programming</t>
  </si>
  <si>
    <t>visual programming</t>
  </si>
  <si>
    <t>learn programming fundamentals</t>
  </si>
  <si>
    <t>plc programming</t>
  </si>
  <si>
    <t>learn cobol programming</t>
  </si>
  <si>
    <t>learn korean program</t>
  </si>
  <si>
    <t>how do you learn programming</t>
  </si>
  <si>
    <t>c#</t>
  </si>
  <si>
    <t>chess learning program</t>
  </si>
  <si>
    <t>german learning programs</t>
  </si>
  <si>
    <t>learn to program.tv</t>
  </si>
  <si>
    <t>learn piano program</t>
  </si>
  <si>
    <t>learn italian program</t>
  </si>
  <si>
    <t>learn to program by chris pine</t>
  </si>
  <si>
    <t>to learn programming</t>
  </si>
  <si>
    <t>where to learn to program</t>
  </si>
  <si>
    <t>where can i learn programming</t>
  </si>
  <si>
    <t>how to learn linux programming</t>
  </si>
  <si>
    <t>guitar learning programs</t>
  </si>
  <si>
    <t>library programs</t>
  </si>
  <si>
    <t>learn how to programming</t>
  </si>
  <si>
    <t>learn russian program</t>
  </si>
  <si>
    <t>how to learn embedded programming</t>
  </si>
  <si>
    <t>learn fpga programming</t>
  </si>
  <si>
    <t>computer programs</t>
  </si>
  <si>
    <t>computer tutorials</t>
  </si>
  <si>
    <t>computer programming books</t>
  </si>
  <si>
    <t>computer programming for dummies</t>
  </si>
  <si>
    <t>about computer programming</t>
  </si>
  <si>
    <t>computer instruction</t>
  </si>
  <si>
    <t>python programs</t>
  </si>
  <si>
    <t>study french online</t>
  </si>
  <si>
    <t>programming with python</t>
  </si>
  <si>
    <t>what is programming</t>
  </si>
  <si>
    <t>game code</t>
  </si>
  <si>
    <t>cprogramming</t>
  </si>
  <si>
    <t>programming for dummies</t>
  </si>
  <si>
    <t>c tutorials</t>
  </si>
  <si>
    <t>visual basics</t>
  </si>
  <si>
    <t>computer teaching</t>
  </si>
  <si>
    <t>how to learn english</t>
  </si>
  <si>
    <t>computer study</t>
  </si>
  <si>
    <t>video programming</t>
  </si>
  <si>
    <t>teach yourself computer science</t>
  </si>
  <si>
    <t>hardware courses</t>
  </si>
  <si>
    <t>study computer</t>
  </si>
  <si>
    <t>laptop repair training</t>
  </si>
  <si>
    <t>learn internet</t>
  </si>
  <si>
    <t>all about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</si>
</sst>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 applyBorder="1"/>
    <xf numFmtId="9" fontId="0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9" fontId="1" fillId="2" borderId="0" xfId="0" applyNumberFormat="1" applyFont="1" applyFill="1" applyBorder="1"/>
    <xf numFmtId="10" fontId="0" fillId="0" borderId="0" xfId="0" applyNumberFormat="1" applyFont="1"/>
    <xf numFmtId="164" fontId="2" fillId="3" borderId="0" xfId="0" applyNumberFormat="1" applyFont="1" applyFill="1" applyBorder="1"/>
    <xf numFmtId="164" fontId="3" fillId="4" borderId="0" xfId="0" applyNumberFormat="1" applyFont="1" applyFill="1" applyBorder="1"/>
    <xf numFmtId="164" fontId="0" fillId="0" borderId="0" xfId="0" applyNumberFormat="1" applyFont="1"/>
    <xf numFmtId="164" fontId="0" fillId="2" borderId="0" xfId="0" applyNumberFormat="1" applyFont="1" applyFill="1" applyBorder="1"/>
    <xf numFmtId="3" fontId="0" fillId="0" borderId="0" xfId="0" applyNumberFormat="1" applyFont="1"/>
    <xf numFmtId="0" fontId="0" fillId="2" borderId="0" xfId="0" applyFont="1" applyFill="1" applyBorder="1"/>
  </cellXfs>
  <cellStyles count="1">
    <cellStyle name="Normal" xfId="0" builtinId="0"/>
  </cellStyles>
  <dxfs count="2"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E2EFD9"/>
          <bgColor rgb="FFE2EFD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06640625" defaultRowHeight="15" customHeight="1" x14ac:dyDescent="0.45"/>
  <cols>
    <col min="1" max="1" width="34" customWidth="1"/>
    <col min="2" max="2" width="39.265625" customWidth="1"/>
    <col min="3" max="3" width="7.73046875" customWidth="1"/>
    <col min="4" max="4" width="21.265625" customWidth="1"/>
    <col min="5" max="5" width="10.59765625" customWidth="1"/>
    <col min="6" max="6" width="11.73046875" customWidth="1"/>
    <col min="7" max="26" width="7.73046875" customWidth="1"/>
  </cols>
  <sheetData>
    <row r="1" spans="1:6" ht="13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5" customHeight="1" x14ac:dyDescent="0.45">
      <c r="A2" s="1" t="s">
        <v>6</v>
      </c>
      <c r="B2" s="1" t="s">
        <v>8</v>
      </c>
      <c r="C2" s="1" t="s">
        <v>9</v>
      </c>
      <c r="D2" s="1">
        <v>1000</v>
      </c>
      <c r="E2" s="1">
        <v>0.7</v>
      </c>
      <c r="F2" s="1">
        <v>5.48</v>
      </c>
    </row>
    <row r="3" spans="1:6" ht="13.5" customHeight="1" x14ac:dyDescent="0.45">
      <c r="A3" s="1" t="s">
        <v>6</v>
      </c>
      <c r="B3" s="1" t="s">
        <v>11</v>
      </c>
      <c r="C3" s="1" t="s">
        <v>9</v>
      </c>
      <c r="D3" s="1">
        <v>2400</v>
      </c>
      <c r="E3" s="1">
        <v>0.72</v>
      </c>
      <c r="F3" s="1">
        <v>4.55</v>
      </c>
    </row>
    <row r="4" spans="1:6" ht="13.5" customHeight="1" x14ac:dyDescent="0.45">
      <c r="A4" s="1" t="s">
        <v>6</v>
      </c>
      <c r="B4" s="1" t="s">
        <v>12</v>
      </c>
      <c r="C4" s="1" t="s">
        <v>9</v>
      </c>
      <c r="D4" s="1">
        <v>1000</v>
      </c>
      <c r="E4" s="1">
        <v>0.83</v>
      </c>
      <c r="F4" s="1">
        <v>8.26</v>
      </c>
    </row>
    <row r="5" spans="1:6" ht="13.5" customHeight="1" x14ac:dyDescent="0.45">
      <c r="A5" s="1" t="s">
        <v>6</v>
      </c>
      <c r="B5" s="1" t="s">
        <v>14</v>
      </c>
      <c r="C5" s="1" t="s">
        <v>9</v>
      </c>
      <c r="D5" s="1">
        <v>390</v>
      </c>
      <c r="E5" s="1">
        <v>0.79</v>
      </c>
      <c r="F5" s="1">
        <v>6.99</v>
      </c>
    </row>
    <row r="6" spans="1:6" ht="13.5" customHeight="1" x14ac:dyDescent="0.45">
      <c r="A6" s="1" t="s">
        <v>6</v>
      </c>
      <c r="B6" s="1" t="s">
        <v>15</v>
      </c>
      <c r="C6" s="1" t="s">
        <v>9</v>
      </c>
      <c r="D6" s="1">
        <v>70</v>
      </c>
      <c r="E6" s="1">
        <v>0.7</v>
      </c>
      <c r="F6" s="1">
        <v>7.04</v>
      </c>
    </row>
    <row r="7" spans="1:6" ht="13.5" customHeight="1" x14ac:dyDescent="0.45">
      <c r="A7" s="1" t="s">
        <v>6</v>
      </c>
      <c r="B7" s="1" t="s">
        <v>18</v>
      </c>
      <c r="C7" s="1" t="s">
        <v>9</v>
      </c>
      <c r="D7" s="1">
        <v>140</v>
      </c>
      <c r="E7" s="1">
        <v>0.73</v>
      </c>
      <c r="F7" s="1">
        <v>1.57</v>
      </c>
    </row>
    <row r="8" spans="1:6" ht="13.5" customHeight="1" x14ac:dyDescent="0.45">
      <c r="A8" s="1" t="s">
        <v>6</v>
      </c>
      <c r="B8" s="1" t="s">
        <v>19</v>
      </c>
      <c r="C8" s="1" t="s">
        <v>9</v>
      </c>
      <c r="D8" s="1">
        <v>210</v>
      </c>
      <c r="E8" s="1">
        <v>0.68</v>
      </c>
      <c r="F8" s="1">
        <v>3.79</v>
      </c>
    </row>
    <row r="9" spans="1:6" ht="13.5" customHeight="1" x14ac:dyDescent="0.45">
      <c r="A9" s="1" t="s">
        <v>6</v>
      </c>
      <c r="B9" s="1" t="s">
        <v>22</v>
      </c>
      <c r="C9" s="1" t="s">
        <v>9</v>
      </c>
      <c r="D9" s="1">
        <v>40</v>
      </c>
      <c r="E9" s="1">
        <v>0.84</v>
      </c>
      <c r="F9" s="1">
        <v>9.4600000000000009</v>
      </c>
    </row>
    <row r="10" spans="1:6" ht="13.5" customHeight="1" x14ac:dyDescent="0.45">
      <c r="A10" s="1" t="s">
        <v>6</v>
      </c>
      <c r="B10" s="1" t="s">
        <v>23</v>
      </c>
      <c r="C10" s="1" t="s">
        <v>9</v>
      </c>
      <c r="D10" s="1">
        <v>1000</v>
      </c>
      <c r="E10" s="1">
        <v>0.67</v>
      </c>
      <c r="F10" s="1">
        <v>0.7</v>
      </c>
    </row>
    <row r="11" spans="1:6" ht="13.5" customHeight="1" x14ac:dyDescent="0.45">
      <c r="A11" s="1" t="s">
        <v>6</v>
      </c>
      <c r="B11" s="1" t="s">
        <v>26</v>
      </c>
      <c r="C11" s="1" t="s">
        <v>9</v>
      </c>
      <c r="D11" s="1">
        <v>50</v>
      </c>
      <c r="E11" s="1">
        <v>0.64</v>
      </c>
      <c r="F11" s="1"/>
    </row>
    <row r="12" spans="1:6" ht="13.5" customHeight="1" x14ac:dyDescent="0.45">
      <c r="A12" s="1" t="s">
        <v>6</v>
      </c>
      <c r="B12" s="1" t="s">
        <v>29</v>
      </c>
      <c r="C12" s="1" t="s">
        <v>9</v>
      </c>
      <c r="D12" s="1">
        <v>880</v>
      </c>
      <c r="E12" s="1">
        <v>0.53</v>
      </c>
      <c r="F12" s="1">
        <v>1.59</v>
      </c>
    </row>
    <row r="13" spans="1:6" ht="13.5" customHeight="1" x14ac:dyDescent="0.45">
      <c r="A13" s="1" t="s">
        <v>6</v>
      </c>
      <c r="B13" s="1" t="s">
        <v>31</v>
      </c>
      <c r="C13" s="1" t="s">
        <v>9</v>
      </c>
      <c r="D13" s="1">
        <v>70</v>
      </c>
      <c r="E13" s="1">
        <v>0.82</v>
      </c>
      <c r="F13" s="1">
        <v>4.4800000000000004</v>
      </c>
    </row>
    <row r="14" spans="1:6" ht="13.5" customHeight="1" x14ac:dyDescent="0.45">
      <c r="A14" s="1" t="s">
        <v>6</v>
      </c>
      <c r="B14" s="1" t="s">
        <v>32</v>
      </c>
      <c r="C14" s="1" t="s">
        <v>9</v>
      </c>
      <c r="D14" s="1">
        <v>880</v>
      </c>
      <c r="E14" s="1">
        <v>0.77</v>
      </c>
      <c r="F14" s="1">
        <v>1.36</v>
      </c>
    </row>
    <row r="15" spans="1:6" ht="13.5" customHeight="1" x14ac:dyDescent="0.45">
      <c r="A15" s="1" t="s">
        <v>6</v>
      </c>
      <c r="B15" s="1" t="s">
        <v>34</v>
      </c>
      <c r="C15" s="1" t="s">
        <v>9</v>
      </c>
      <c r="D15" s="1">
        <v>1600</v>
      </c>
      <c r="E15" s="1">
        <v>0.67</v>
      </c>
      <c r="F15" s="1">
        <v>1.26</v>
      </c>
    </row>
    <row r="16" spans="1:6" ht="13.5" customHeight="1" x14ac:dyDescent="0.45">
      <c r="A16" s="1" t="s">
        <v>6</v>
      </c>
      <c r="B16" s="1" t="s">
        <v>35</v>
      </c>
      <c r="C16" s="1" t="s">
        <v>9</v>
      </c>
      <c r="D16" s="1">
        <v>50</v>
      </c>
      <c r="E16" s="1">
        <v>0.74</v>
      </c>
      <c r="F16" s="1">
        <v>2.96</v>
      </c>
    </row>
    <row r="17" spans="1:6" ht="13.5" customHeight="1" x14ac:dyDescent="0.45">
      <c r="A17" s="1" t="s">
        <v>6</v>
      </c>
      <c r="B17" s="1" t="s">
        <v>38</v>
      </c>
      <c r="C17" s="1" t="s">
        <v>9</v>
      </c>
      <c r="D17" s="1">
        <v>720</v>
      </c>
      <c r="E17" s="1">
        <v>0.41</v>
      </c>
      <c r="F17" s="1">
        <v>7.04</v>
      </c>
    </row>
    <row r="18" spans="1:6" ht="13.5" customHeight="1" x14ac:dyDescent="0.45">
      <c r="A18" s="1" t="s">
        <v>6</v>
      </c>
      <c r="B18" s="1" t="s">
        <v>39</v>
      </c>
      <c r="C18" s="1" t="s">
        <v>9</v>
      </c>
      <c r="D18" s="1">
        <v>40</v>
      </c>
      <c r="E18" s="1">
        <v>0.56999999999999995</v>
      </c>
      <c r="F18" s="1">
        <v>5.08</v>
      </c>
    </row>
    <row r="19" spans="1:6" ht="13.5" customHeight="1" x14ac:dyDescent="0.45">
      <c r="A19" s="1" t="s">
        <v>6</v>
      </c>
      <c r="B19" s="1" t="s">
        <v>41</v>
      </c>
      <c r="C19" s="1" t="s">
        <v>9</v>
      </c>
      <c r="D19" s="1">
        <v>590</v>
      </c>
      <c r="E19" s="1">
        <v>0.47</v>
      </c>
      <c r="F19" s="1">
        <v>2.61</v>
      </c>
    </row>
    <row r="20" spans="1:6" ht="13.5" customHeight="1" x14ac:dyDescent="0.45">
      <c r="A20" s="1" t="s">
        <v>6</v>
      </c>
      <c r="B20" s="1" t="s">
        <v>42</v>
      </c>
      <c r="C20" s="1" t="s">
        <v>9</v>
      </c>
      <c r="D20" s="1">
        <v>50</v>
      </c>
      <c r="E20" s="1">
        <v>0.67</v>
      </c>
      <c r="F20" s="1">
        <v>3.75</v>
      </c>
    </row>
    <row r="21" spans="1:6" ht="13.5" customHeight="1" x14ac:dyDescent="0.45">
      <c r="A21" s="1" t="s">
        <v>6</v>
      </c>
      <c r="B21" s="1" t="s">
        <v>44</v>
      </c>
      <c r="C21" s="1" t="s">
        <v>9</v>
      </c>
      <c r="D21" s="1">
        <v>320</v>
      </c>
      <c r="E21" s="1">
        <v>0.69</v>
      </c>
      <c r="F21" s="1">
        <v>1.99</v>
      </c>
    </row>
    <row r="22" spans="1:6" ht="13.5" customHeight="1" x14ac:dyDescent="0.45">
      <c r="A22" s="1" t="s">
        <v>6</v>
      </c>
      <c r="B22" s="1" t="s">
        <v>46</v>
      </c>
      <c r="C22" s="1" t="s">
        <v>9</v>
      </c>
      <c r="D22" s="1">
        <v>390</v>
      </c>
      <c r="E22" s="1">
        <v>0.38</v>
      </c>
      <c r="F22" s="1">
        <v>2.2999999999999998</v>
      </c>
    </row>
    <row r="23" spans="1:6" ht="13.5" customHeight="1" x14ac:dyDescent="0.45">
      <c r="A23" s="1" t="s">
        <v>6</v>
      </c>
      <c r="B23" s="1" t="s">
        <v>47</v>
      </c>
      <c r="C23" s="1" t="s">
        <v>9</v>
      </c>
      <c r="D23" s="1">
        <v>40</v>
      </c>
      <c r="E23" s="1">
        <v>0.67</v>
      </c>
      <c r="F23" s="1">
        <v>1.2</v>
      </c>
    </row>
    <row r="24" spans="1:6" ht="13.5" customHeight="1" x14ac:dyDescent="0.45">
      <c r="A24" s="1" t="s">
        <v>6</v>
      </c>
      <c r="B24" s="1" t="s">
        <v>49</v>
      </c>
      <c r="C24" s="1" t="s">
        <v>9</v>
      </c>
      <c r="D24" s="1">
        <v>390</v>
      </c>
      <c r="E24" s="1">
        <v>0.34</v>
      </c>
      <c r="F24" s="1">
        <v>1.23</v>
      </c>
    </row>
    <row r="25" spans="1:6" ht="13.5" customHeight="1" x14ac:dyDescent="0.45">
      <c r="A25" s="1" t="s">
        <v>6</v>
      </c>
      <c r="B25" s="1" t="s">
        <v>51</v>
      </c>
      <c r="C25" s="1" t="s">
        <v>9</v>
      </c>
      <c r="D25" s="1">
        <v>260</v>
      </c>
      <c r="E25" s="1">
        <v>0.48</v>
      </c>
      <c r="F25" s="1">
        <v>1.54</v>
      </c>
    </row>
    <row r="26" spans="1:6" ht="13.5" customHeight="1" x14ac:dyDescent="0.45">
      <c r="A26" s="1" t="s">
        <v>6</v>
      </c>
      <c r="B26" s="1" t="s">
        <v>55</v>
      </c>
      <c r="C26" s="1" t="s">
        <v>9</v>
      </c>
      <c r="D26" s="1">
        <v>260</v>
      </c>
      <c r="E26" s="1">
        <v>0.47</v>
      </c>
      <c r="F26" s="1">
        <v>9.15</v>
      </c>
    </row>
    <row r="27" spans="1:6" ht="13.5" customHeight="1" x14ac:dyDescent="0.45">
      <c r="A27" s="1" t="s">
        <v>6</v>
      </c>
      <c r="B27" s="1" t="s">
        <v>57</v>
      </c>
      <c r="C27" s="1" t="s">
        <v>9</v>
      </c>
      <c r="D27" s="1">
        <v>170</v>
      </c>
      <c r="E27" s="1">
        <v>0.38</v>
      </c>
      <c r="F27" s="1">
        <v>0.21</v>
      </c>
    </row>
    <row r="28" spans="1:6" ht="13.5" customHeight="1" x14ac:dyDescent="0.45">
      <c r="A28" s="1" t="s">
        <v>6</v>
      </c>
      <c r="B28" s="1" t="s">
        <v>59</v>
      </c>
      <c r="C28" s="1" t="s">
        <v>9</v>
      </c>
      <c r="D28" s="1">
        <v>20</v>
      </c>
      <c r="E28" s="1">
        <v>0.74</v>
      </c>
      <c r="F28" s="1">
        <v>3.84</v>
      </c>
    </row>
    <row r="29" spans="1:6" ht="13.5" customHeight="1" x14ac:dyDescent="0.45">
      <c r="A29" s="1" t="s">
        <v>6</v>
      </c>
      <c r="B29" s="1" t="s">
        <v>61</v>
      </c>
      <c r="C29" s="1" t="s">
        <v>9</v>
      </c>
      <c r="D29" s="1">
        <v>260</v>
      </c>
      <c r="E29" s="1">
        <v>0.55000000000000004</v>
      </c>
      <c r="F29" s="1">
        <v>2.35</v>
      </c>
    </row>
    <row r="30" spans="1:6" ht="13.5" customHeight="1" x14ac:dyDescent="0.45">
      <c r="A30" s="1" t="s">
        <v>6</v>
      </c>
      <c r="B30" s="1" t="s">
        <v>64</v>
      </c>
      <c r="C30" s="1" t="s">
        <v>9</v>
      </c>
      <c r="D30" s="1">
        <v>320</v>
      </c>
      <c r="E30" s="1">
        <v>0.47</v>
      </c>
      <c r="F30" s="1">
        <v>3.66</v>
      </c>
    </row>
    <row r="31" spans="1:6" ht="13.5" customHeight="1" x14ac:dyDescent="0.45">
      <c r="A31" s="1" t="s">
        <v>6</v>
      </c>
      <c r="B31" s="1" t="s">
        <v>65</v>
      </c>
      <c r="C31" s="1" t="s">
        <v>9</v>
      </c>
      <c r="D31" s="1">
        <v>30</v>
      </c>
      <c r="E31" s="1">
        <v>0.78</v>
      </c>
      <c r="F31" s="1">
        <v>4.2300000000000004</v>
      </c>
    </row>
    <row r="32" spans="1:6" ht="13.5" customHeight="1" x14ac:dyDescent="0.45">
      <c r="A32" s="1" t="s">
        <v>6</v>
      </c>
      <c r="B32" s="1" t="s">
        <v>68</v>
      </c>
      <c r="C32" s="1" t="s">
        <v>9</v>
      </c>
      <c r="D32" s="1">
        <v>170</v>
      </c>
      <c r="E32" s="1">
        <v>0.18</v>
      </c>
      <c r="F32" s="1">
        <v>2.0499999999999998</v>
      </c>
    </row>
    <row r="33" spans="1:6" ht="13.5" customHeight="1" x14ac:dyDescent="0.45">
      <c r="A33" s="1" t="s">
        <v>6</v>
      </c>
      <c r="B33" s="1" t="s">
        <v>69</v>
      </c>
      <c r="C33" s="1" t="s">
        <v>9</v>
      </c>
      <c r="D33" s="1">
        <v>110</v>
      </c>
      <c r="E33" s="1">
        <v>0.7</v>
      </c>
      <c r="F33" s="1">
        <v>1.41</v>
      </c>
    </row>
    <row r="34" spans="1:6" ht="13.5" customHeight="1" x14ac:dyDescent="0.45">
      <c r="A34" s="1" t="s">
        <v>6</v>
      </c>
      <c r="B34" s="1" t="s">
        <v>71</v>
      </c>
      <c r="C34" s="1" t="s">
        <v>9</v>
      </c>
      <c r="D34" s="1">
        <v>320</v>
      </c>
      <c r="E34" s="1">
        <v>0.48</v>
      </c>
      <c r="F34" s="1">
        <v>4.6900000000000004</v>
      </c>
    </row>
    <row r="35" spans="1:6" ht="13.5" customHeight="1" x14ac:dyDescent="0.45">
      <c r="A35" s="1" t="s">
        <v>6</v>
      </c>
      <c r="B35" s="1" t="s">
        <v>72</v>
      </c>
      <c r="C35" s="1" t="s">
        <v>9</v>
      </c>
      <c r="D35" s="1">
        <v>90</v>
      </c>
      <c r="E35" s="1">
        <v>0.48</v>
      </c>
      <c r="F35" s="1"/>
    </row>
    <row r="36" spans="1:6" ht="13.5" customHeight="1" x14ac:dyDescent="0.45">
      <c r="A36" s="1" t="s">
        <v>6</v>
      </c>
      <c r="B36" s="1" t="s">
        <v>74</v>
      </c>
      <c r="C36" s="1" t="s">
        <v>9</v>
      </c>
      <c r="D36" s="1">
        <v>40</v>
      </c>
      <c r="E36" s="1">
        <v>0.73</v>
      </c>
      <c r="F36" s="1">
        <v>7.86</v>
      </c>
    </row>
    <row r="37" spans="1:6" ht="13.5" customHeight="1" x14ac:dyDescent="0.45">
      <c r="A37" s="1" t="s">
        <v>6</v>
      </c>
      <c r="B37" s="1" t="s">
        <v>75</v>
      </c>
      <c r="C37" s="1" t="s">
        <v>9</v>
      </c>
      <c r="D37" s="1">
        <v>320</v>
      </c>
      <c r="E37" s="1">
        <v>0.66</v>
      </c>
      <c r="F37" s="1">
        <v>5.83</v>
      </c>
    </row>
    <row r="38" spans="1:6" ht="13.5" customHeight="1" x14ac:dyDescent="0.45">
      <c r="A38" s="1" t="s">
        <v>6</v>
      </c>
      <c r="B38" s="1" t="s">
        <v>77</v>
      </c>
      <c r="C38" s="1" t="s">
        <v>9</v>
      </c>
      <c r="D38" s="1">
        <v>30</v>
      </c>
      <c r="E38" s="1">
        <v>0.38</v>
      </c>
      <c r="F38" s="1"/>
    </row>
    <row r="39" spans="1:6" ht="13.5" customHeight="1" x14ac:dyDescent="0.45">
      <c r="A39" s="1" t="s">
        <v>6</v>
      </c>
      <c r="B39" s="1" t="s">
        <v>80</v>
      </c>
      <c r="C39" s="1" t="s">
        <v>9</v>
      </c>
      <c r="D39" s="1">
        <v>40</v>
      </c>
      <c r="E39" s="1">
        <v>0.71</v>
      </c>
      <c r="F39" s="1">
        <v>11.58</v>
      </c>
    </row>
    <row r="40" spans="1:6" ht="13.5" customHeight="1" x14ac:dyDescent="0.45">
      <c r="A40" s="1" t="s">
        <v>6</v>
      </c>
      <c r="B40" s="1" t="s">
        <v>82</v>
      </c>
      <c r="C40" s="1" t="s">
        <v>9</v>
      </c>
      <c r="D40" s="1">
        <v>20</v>
      </c>
      <c r="E40" s="1">
        <v>1</v>
      </c>
      <c r="F40" s="1">
        <v>0.51</v>
      </c>
    </row>
    <row r="41" spans="1:6" ht="13.5" customHeight="1" x14ac:dyDescent="0.45">
      <c r="A41" s="1" t="s">
        <v>6</v>
      </c>
      <c r="B41" s="1" t="s">
        <v>58</v>
      </c>
      <c r="C41" s="1" t="s">
        <v>9</v>
      </c>
      <c r="D41" s="1">
        <v>20</v>
      </c>
      <c r="E41" s="1">
        <v>0.88</v>
      </c>
      <c r="F41" s="1">
        <v>21.15</v>
      </c>
    </row>
    <row r="42" spans="1:6" ht="13.5" customHeight="1" x14ac:dyDescent="0.45">
      <c r="A42" s="1" t="s">
        <v>6</v>
      </c>
      <c r="B42" s="1" t="s">
        <v>84</v>
      </c>
      <c r="C42" s="1" t="s">
        <v>9</v>
      </c>
      <c r="D42" s="1">
        <v>20</v>
      </c>
      <c r="E42" s="1">
        <v>0.61</v>
      </c>
      <c r="F42" s="1">
        <v>4.51</v>
      </c>
    </row>
    <row r="43" spans="1:6" ht="13.5" customHeight="1" x14ac:dyDescent="0.45">
      <c r="A43" s="1" t="s">
        <v>6</v>
      </c>
      <c r="B43" s="1" t="s">
        <v>85</v>
      </c>
      <c r="C43" s="1" t="s">
        <v>9</v>
      </c>
      <c r="D43" s="1">
        <v>10</v>
      </c>
      <c r="E43" s="1">
        <v>0.76</v>
      </c>
      <c r="F43" s="1"/>
    </row>
    <row r="44" spans="1:6" ht="13.5" customHeight="1" x14ac:dyDescent="0.45">
      <c r="A44" s="1" t="s">
        <v>6</v>
      </c>
      <c r="B44" s="1" t="s">
        <v>86</v>
      </c>
      <c r="C44" s="1" t="s">
        <v>9</v>
      </c>
      <c r="D44" s="1">
        <v>30</v>
      </c>
      <c r="E44" s="1">
        <v>0.68</v>
      </c>
      <c r="F44" s="1">
        <v>3.2</v>
      </c>
    </row>
    <row r="45" spans="1:6" ht="13.5" customHeight="1" x14ac:dyDescent="0.45">
      <c r="A45" s="1" t="s">
        <v>6</v>
      </c>
      <c r="B45" s="1" t="s">
        <v>88</v>
      </c>
      <c r="C45" s="1" t="s">
        <v>9</v>
      </c>
      <c r="D45" s="1">
        <v>110</v>
      </c>
      <c r="E45" s="1">
        <v>0.37</v>
      </c>
      <c r="F45" s="1">
        <v>1.95</v>
      </c>
    </row>
    <row r="46" spans="1:6" ht="13.5" customHeight="1" x14ac:dyDescent="0.45">
      <c r="A46" s="1" t="s">
        <v>6</v>
      </c>
      <c r="B46" s="1" t="s">
        <v>90</v>
      </c>
      <c r="C46" s="1" t="s">
        <v>9</v>
      </c>
      <c r="D46" s="1">
        <v>20</v>
      </c>
      <c r="E46" s="1">
        <v>0.93</v>
      </c>
      <c r="F46" s="1">
        <v>4.16</v>
      </c>
    </row>
    <row r="47" spans="1:6" ht="13.5" customHeight="1" x14ac:dyDescent="0.45">
      <c r="A47" s="1" t="s">
        <v>6</v>
      </c>
      <c r="B47" s="1" t="s">
        <v>92</v>
      </c>
      <c r="C47" s="1" t="s">
        <v>9</v>
      </c>
      <c r="D47" s="1">
        <v>10</v>
      </c>
      <c r="E47" s="1">
        <v>0.69</v>
      </c>
      <c r="F47" s="1">
        <v>1.84</v>
      </c>
    </row>
    <row r="48" spans="1:6" ht="13.5" customHeight="1" x14ac:dyDescent="0.45">
      <c r="A48" s="1" t="s">
        <v>6</v>
      </c>
      <c r="B48" s="1" t="s">
        <v>93</v>
      </c>
      <c r="C48" s="1" t="s">
        <v>9</v>
      </c>
      <c r="D48" s="1">
        <v>110</v>
      </c>
      <c r="E48" s="1">
        <v>0.84</v>
      </c>
      <c r="F48" s="1">
        <v>3.28</v>
      </c>
    </row>
    <row r="49" spans="1:6" ht="13.5" customHeight="1" x14ac:dyDescent="0.45">
      <c r="A49" s="1" t="s">
        <v>6</v>
      </c>
      <c r="B49" s="1" t="s">
        <v>95</v>
      </c>
      <c r="C49" s="1" t="s">
        <v>9</v>
      </c>
      <c r="D49" s="1">
        <v>20</v>
      </c>
      <c r="E49" s="1">
        <v>0.74</v>
      </c>
      <c r="F49" s="1"/>
    </row>
    <row r="50" spans="1:6" ht="13.5" customHeight="1" x14ac:dyDescent="0.45">
      <c r="A50" s="1" t="s">
        <v>97</v>
      </c>
      <c r="B50" s="1" t="s">
        <v>98</v>
      </c>
      <c r="C50" s="1" t="s">
        <v>9</v>
      </c>
      <c r="D50" s="1">
        <v>880</v>
      </c>
      <c r="E50" s="1">
        <v>0.3</v>
      </c>
      <c r="F50" s="1">
        <v>2.48</v>
      </c>
    </row>
    <row r="51" spans="1:6" ht="13.5" customHeight="1" x14ac:dyDescent="0.45">
      <c r="A51" s="1" t="s">
        <v>97</v>
      </c>
      <c r="B51" s="1" t="s">
        <v>100</v>
      </c>
      <c r="C51" s="1" t="s">
        <v>9</v>
      </c>
      <c r="D51" s="1">
        <v>880</v>
      </c>
      <c r="E51" s="1">
        <v>0.26</v>
      </c>
      <c r="F51" s="1">
        <v>0.59</v>
      </c>
    </row>
    <row r="52" spans="1:6" ht="13.5" customHeight="1" x14ac:dyDescent="0.45">
      <c r="A52" s="1" t="s">
        <v>97</v>
      </c>
      <c r="B52" s="1" t="s">
        <v>102</v>
      </c>
      <c r="C52" s="1" t="s">
        <v>9</v>
      </c>
      <c r="D52" s="1">
        <v>880</v>
      </c>
      <c r="E52" s="1">
        <v>0.24</v>
      </c>
      <c r="F52" s="1">
        <v>2.8</v>
      </c>
    </row>
    <row r="53" spans="1:6" ht="13.5" customHeight="1" x14ac:dyDescent="0.45">
      <c r="A53" s="1" t="s">
        <v>97</v>
      </c>
      <c r="B53" s="1" t="s">
        <v>105</v>
      </c>
      <c r="C53" s="1" t="s">
        <v>9</v>
      </c>
      <c r="D53" s="1">
        <v>110</v>
      </c>
      <c r="E53" s="1">
        <v>0.27</v>
      </c>
      <c r="F53" s="1">
        <v>2.72</v>
      </c>
    </row>
    <row r="54" spans="1:6" ht="13.5" customHeight="1" x14ac:dyDescent="0.45">
      <c r="A54" s="1" t="s">
        <v>97</v>
      </c>
      <c r="B54" s="1" t="s">
        <v>107</v>
      </c>
      <c r="C54" s="1" t="s">
        <v>9</v>
      </c>
      <c r="D54" s="1">
        <v>110</v>
      </c>
      <c r="E54" s="1">
        <v>0.11</v>
      </c>
      <c r="F54" s="1">
        <v>2.66</v>
      </c>
    </row>
    <row r="55" spans="1:6" ht="13.5" customHeight="1" x14ac:dyDescent="0.45">
      <c r="A55" s="1" t="s">
        <v>97</v>
      </c>
      <c r="B55" s="1" t="s">
        <v>109</v>
      </c>
      <c r="C55" s="1" t="s">
        <v>9</v>
      </c>
      <c r="D55" s="1">
        <v>110</v>
      </c>
      <c r="E55" s="1">
        <v>0.26</v>
      </c>
      <c r="F55" s="1">
        <v>2.34</v>
      </c>
    </row>
    <row r="56" spans="1:6" ht="13.5" customHeight="1" x14ac:dyDescent="0.45">
      <c r="A56" s="1" t="s">
        <v>97</v>
      </c>
      <c r="B56" s="1" t="s">
        <v>111</v>
      </c>
      <c r="C56" s="1" t="s">
        <v>9</v>
      </c>
      <c r="D56" s="1">
        <v>320</v>
      </c>
      <c r="E56" s="1">
        <v>0.33</v>
      </c>
      <c r="F56" s="1">
        <v>4.29</v>
      </c>
    </row>
    <row r="57" spans="1:6" ht="13.5" customHeight="1" x14ac:dyDescent="0.45">
      <c r="A57" s="1" t="s">
        <v>97</v>
      </c>
      <c r="B57" s="1" t="s">
        <v>113</v>
      </c>
      <c r="C57" s="1" t="s">
        <v>9</v>
      </c>
      <c r="D57" s="1">
        <v>70</v>
      </c>
      <c r="E57" s="1">
        <v>0.46</v>
      </c>
      <c r="F57" s="1">
        <v>7.05</v>
      </c>
    </row>
    <row r="58" spans="1:6" ht="13.5" customHeight="1" x14ac:dyDescent="0.45">
      <c r="A58" s="1" t="s">
        <v>97</v>
      </c>
      <c r="B58" s="1" t="s">
        <v>115</v>
      </c>
      <c r="C58" s="1" t="s">
        <v>9</v>
      </c>
      <c r="D58" s="1">
        <v>170</v>
      </c>
      <c r="E58" s="1">
        <v>0.55000000000000004</v>
      </c>
      <c r="F58" s="1">
        <v>0.43</v>
      </c>
    </row>
    <row r="59" spans="1:6" ht="13.5" customHeight="1" x14ac:dyDescent="0.45">
      <c r="A59" s="1" t="s">
        <v>97</v>
      </c>
      <c r="B59" s="1" t="s">
        <v>117</v>
      </c>
      <c r="C59" s="1" t="s">
        <v>9</v>
      </c>
      <c r="D59" s="1">
        <v>140</v>
      </c>
      <c r="E59" s="1">
        <v>0.33</v>
      </c>
      <c r="F59" s="1">
        <v>8.5500000000000007</v>
      </c>
    </row>
    <row r="60" spans="1:6" ht="13.5" customHeight="1" x14ac:dyDescent="0.45">
      <c r="A60" s="1" t="s">
        <v>97</v>
      </c>
      <c r="B60" s="1" t="s">
        <v>120</v>
      </c>
      <c r="C60" s="1" t="s">
        <v>9</v>
      </c>
      <c r="D60" s="1">
        <v>90</v>
      </c>
      <c r="E60" s="1">
        <v>0.18</v>
      </c>
      <c r="F60" s="1">
        <v>0.54</v>
      </c>
    </row>
    <row r="61" spans="1:6" ht="13.5" customHeight="1" x14ac:dyDescent="0.45">
      <c r="A61" s="1" t="s">
        <v>97</v>
      </c>
      <c r="B61" s="1" t="s">
        <v>121</v>
      </c>
      <c r="C61" s="1" t="s">
        <v>9</v>
      </c>
      <c r="D61" s="1">
        <v>140</v>
      </c>
      <c r="E61" s="1">
        <v>0.18</v>
      </c>
      <c r="F61" s="1">
        <v>2.34</v>
      </c>
    </row>
    <row r="62" spans="1:6" ht="13.5" customHeight="1" x14ac:dyDescent="0.45">
      <c r="A62" s="1" t="s">
        <v>97</v>
      </c>
      <c r="B62" s="1" t="s">
        <v>123</v>
      </c>
      <c r="C62" s="1" t="s">
        <v>9</v>
      </c>
      <c r="D62" s="1">
        <v>90</v>
      </c>
      <c r="E62" s="1">
        <v>0.24</v>
      </c>
      <c r="F62" s="1">
        <v>2.69</v>
      </c>
    </row>
    <row r="63" spans="1:6" ht="13.5" customHeight="1" x14ac:dyDescent="0.45">
      <c r="A63" s="1" t="s">
        <v>97</v>
      </c>
      <c r="B63" s="1" t="s">
        <v>126</v>
      </c>
      <c r="C63" s="1" t="s">
        <v>9</v>
      </c>
      <c r="D63" s="1">
        <v>8100</v>
      </c>
      <c r="E63" s="1">
        <v>0.03</v>
      </c>
      <c r="F63" s="1">
        <v>1.1399999999999999</v>
      </c>
    </row>
    <row r="64" spans="1:6" ht="13.5" customHeight="1" x14ac:dyDescent="0.45">
      <c r="A64" s="1" t="s">
        <v>97</v>
      </c>
      <c r="B64" s="1" t="s">
        <v>128</v>
      </c>
      <c r="C64" s="1" t="s">
        <v>9</v>
      </c>
      <c r="D64" s="1">
        <v>2900</v>
      </c>
      <c r="E64" s="1">
        <v>0.03</v>
      </c>
      <c r="F64" s="1">
        <v>0.74</v>
      </c>
    </row>
    <row r="65" spans="1:6" ht="13.5" customHeight="1" x14ac:dyDescent="0.45">
      <c r="A65" s="1" t="s">
        <v>97</v>
      </c>
      <c r="B65" s="1" t="s">
        <v>130</v>
      </c>
      <c r="C65" s="1" t="s">
        <v>9</v>
      </c>
      <c r="D65" s="1">
        <v>90</v>
      </c>
      <c r="E65" s="1">
        <v>0.62</v>
      </c>
      <c r="F65" s="1">
        <v>0.66</v>
      </c>
    </row>
    <row r="66" spans="1:6" ht="13.5" customHeight="1" x14ac:dyDescent="0.45">
      <c r="A66" s="1" t="s">
        <v>97</v>
      </c>
      <c r="B66" s="1" t="s">
        <v>133</v>
      </c>
      <c r="C66" s="1" t="s">
        <v>9</v>
      </c>
      <c r="D66" s="1">
        <v>320</v>
      </c>
      <c r="E66" s="1">
        <v>0.09</v>
      </c>
      <c r="F66" s="1">
        <v>0.02</v>
      </c>
    </row>
    <row r="67" spans="1:6" ht="13.5" customHeight="1" x14ac:dyDescent="0.45">
      <c r="A67" s="1" t="s">
        <v>97</v>
      </c>
      <c r="B67" s="1" t="s">
        <v>135</v>
      </c>
      <c r="C67" s="1" t="s">
        <v>9</v>
      </c>
      <c r="D67" s="1">
        <v>70</v>
      </c>
      <c r="E67" s="1">
        <v>0.36</v>
      </c>
      <c r="F67" s="1">
        <v>0.32</v>
      </c>
    </row>
    <row r="68" spans="1:6" ht="13.5" customHeight="1" x14ac:dyDescent="0.45">
      <c r="A68" s="1" t="s">
        <v>97</v>
      </c>
      <c r="B68" s="1" t="s">
        <v>138</v>
      </c>
      <c r="C68" s="1" t="s">
        <v>9</v>
      </c>
      <c r="D68" s="1">
        <v>1600</v>
      </c>
      <c r="E68" s="1">
        <v>0.17</v>
      </c>
      <c r="F68" s="1">
        <v>2.8</v>
      </c>
    </row>
    <row r="69" spans="1:6" ht="13.5" customHeight="1" x14ac:dyDescent="0.45">
      <c r="A69" s="1" t="s">
        <v>97</v>
      </c>
      <c r="B69" s="1" t="s">
        <v>140</v>
      </c>
      <c r="C69" s="1" t="s">
        <v>9</v>
      </c>
      <c r="D69" s="1">
        <v>210</v>
      </c>
      <c r="E69" s="1">
        <v>0.27</v>
      </c>
      <c r="F69" s="1">
        <v>1.49</v>
      </c>
    </row>
    <row r="70" spans="1:6" ht="13.5" customHeight="1" x14ac:dyDescent="0.45">
      <c r="A70" s="1" t="s">
        <v>97</v>
      </c>
      <c r="B70" s="1" t="s">
        <v>141</v>
      </c>
      <c r="C70" s="1" t="s">
        <v>9</v>
      </c>
      <c r="D70" s="1">
        <v>90</v>
      </c>
      <c r="E70" s="1">
        <v>0.24</v>
      </c>
      <c r="F70" s="1">
        <v>2.4900000000000002</v>
      </c>
    </row>
    <row r="71" spans="1:6" ht="13.5" customHeight="1" x14ac:dyDescent="0.45">
      <c r="A71" s="1" t="s">
        <v>97</v>
      </c>
      <c r="B71" s="1" t="s">
        <v>144</v>
      </c>
      <c r="C71" s="1" t="s">
        <v>9</v>
      </c>
      <c r="D71" s="1">
        <v>140</v>
      </c>
      <c r="E71" s="1">
        <v>0.25</v>
      </c>
      <c r="F71" s="1">
        <v>0.79</v>
      </c>
    </row>
    <row r="72" spans="1:6" ht="13.5" customHeight="1" x14ac:dyDescent="0.45">
      <c r="A72" s="1" t="s">
        <v>97</v>
      </c>
      <c r="B72" s="1" t="s">
        <v>147</v>
      </c>
      <c r="C72" s="1" t="s">
        <v>9</v>
      </c>
      <c r="D72" s="1">
        <v>70</v>
      </c>
      <c r="E72" s="1">
        <v>0.38</v>
      </c>
      <c r="F72" s="1">
        <v>3.44</v>
      </c>
    </row>
    <row r="73" spans="1:6" ht="13.5" customHeight="1" x14ac:dyDescent="0.45">
      <c r="A73" s="1" t="s">
        <v>97</v>
      </c>
      <c r="B73" s="1" t="s">
        <v>148</v>
      </c>
      <c r="C73" s="1" t="s">
        <v>9</v>
      </c>
      <c r="D73" s="1">
        <v>880</v>
      </c>
      <c r="E73" s="1">
        <v>0.09</v>
      </c>
      <c r="F73" s="1">
        <v>0.72</v>
      </c>
    </row>
    <row r="74" spans="1:6" ht="13.5" customHeight="1" x14ac:dyDescent="0.45">
      <c r="A74" s="1" t="s">
        <v>97</v>
      </c>
      <c r="B74" s="1" t="s">
        <v>151</v>
      </c>
      <c r="C74" s="1" t="s">
        <v>9</v>
      </c>
      <c r="D74" s="1">
        <v>1300</v>
      </c>
      <c r="E74" s="1">
        <v>0.09</v>
      </c>
      <c r="F74" s="1">
        <v>0.82</v>
      </c>
    </row>
    <row r="75" spans="1:6" ht="13.5" customHeight="1" x14ac:dyDescent="0.45">
      <c r="A75" s="1" t="s">
        <v>97</v>
      </c>
      <c r="B75" s="1" t="s">
        <v>154</v>
      </c>
      <c r="C75" s="1" t="s">
        <v>9</v>
      </c>
      <c r="D75" s="1">
        <v>50</v>
      </c>
      <c r="E75" s="1">
        <v>0.53</v>
      </c>
      <c r="F75" s="1">
        <v>0.95</v>
      </c>
    </row>
    <row r="76" spans="1:6" ht="13.5" customHeight="1" x14ac:dyDescent="0.45">
      <c r="A76" s="1" t="s">
        <v>97</v>
      </c>
      <c r="B76" s="1" t="s">
        <v>157</v>
      </c>
      <c r="C76" s="1" t="s">
        <v>9</v>
      </c>
      <c r="D76" s="1">
        <v>4400</v>
      </c>
      <c r="E76" s="1">
        <v>0.21</v>
      </c>
      <c r="F76" s="1">
        <v>2.95</v>
      </c>
    </row>
    <row r="77" spans="1:6" ht="13.5" customHeight="1" x14ac:dyDescent="0.45">
      <c r="A77" s="1" t="s">
        <v>97</v>
      </c>
      <c r="B77" s="1" t="s">
        <v>159</v>
      </c>
      <c r="C77" s="1" t="s">
        <v>9</v>
      </c>
      <c r="D77" s="1">
        <v>880</v>
      </c>
      <c r="E77" s="1">
        <v>0.27</v>
      </c>
      <c r="F77" s="1">
        <v>6</v>
      </c>
    </row>
    <row r="78" spans="1:6" ht="13.5" customHeight="1" x14ac:dyDescent="0.45">
      <c r="A78" s="1" t="s">
        <v>97</v>
      </c>
      <c r="B78" s="1" t="s">
        <v>160</v>
      </c>
      <c r="C78" s="1" t="s">
        <v>9</v>
      </c>
      <c r="D78" s="1">
        <v>30</v>
      </c>
      <c r="E78" s="1">
        <v>0.28999999999999998</v>
      </c>
      <c r="F78" s="1">
        <v>0.36</v>
      </c>
    </row>
    <row r="79" spans="1:6" ht="13.5" customHeight="1" x14ac:dyDescent="0.45">
      <c r="A79" s="1" t="s">
        <v>97</v>
      </c>
      <c r="B79" s="1" t="s">
        <v>162</v>
      </c>
      <c r="C79" s="1" t="s">
        <v>9</v>
      </c>
      <c r="D79" s="1">
        <v>70</v>
      </c>
      <c r="E79" s="1">
        <v>0.17</v>
      </c>
      <c r="F79" s="1">
        <v>0.01</v>
      </c>
    </row>
    <row r="80" spans="1:6" ht="13.5" customHeight="1" x14ac:dyDescent="0.45">
      <c r="A80" s="1" t="s">
        <v>97</v>
      </c>
      <c r="B80" s="1" t="s">
        <v>165</v>
      </c>
      <c r="C80" s="1" t="s">
        <v>9</v>
      </c>
      <c r="D80" s="1">
        <v>40</v>
      </c>
      <c r="E80" s="1">
        <v>0.3</v>
      </c>
      <c r="F80" s="1">
        <v>0.23</v>
      </c>
    </row>
    <row r="81" spans="1:6" ht="13.5" customHeight="1" x14ac:dyDescent="0.45">
      <c r="A81" s="1" t="s">
        <v>97</v>
      </c>
      <c r="B81" s="1" t="s">
        <v>167</v>
      </c>
      <c r="C81" s="1" t="s">
        <v>9</v>
      </c>
      <c r="D81" s="1">
        <v>40</v>
      </c>
      <c r="E81" s="1">
        <v>0.39</v>
      </c>
      <c r="F81" s="1">
        <v>1.6</v>
      </c>
    </row>
    <row r="82" spans="1:6" ht="13.5" customHeight="1" x14ac:dyDescent="0.45">
      <c r="A82" s="1" t="s">
        <v>97</v>
      </c>
      <c r="B82" s="1" t="s">
        <v>170</v>
      </c>
      <c r="C82" s="1" t="s">
        <v>9</v>
      </c>
      <c r="D82" s="1">
        <v>140</v>
      </c>
      <c r="E82" s="1">
        <v>0.35</v>
      </c>
      <c r="F82" s="1">
        <v>0.28999999999999998</v>
      </c>
    </row>
    <row r="83" spans="1:6" ht="13.5" customHeight="1" x14ac:dyDescent="0.45">
      <c r="A83" s="1" t="s">
        <v>97</v>
      </c>
      <c r="B83" s="1" t="s">
        <v>172</v>
      </c>
      <c r="C83" s="1" t="s">
        <v>9</v>
      </c>
      <c r="D83" s="1">
        <v>50</v>
      </c>
      <c r="E83" s="1">
        <v>0.19</v>
      </c>
      <c r="F83" s="1">
        <v>0.08</v>
      </c>
    </row>
    <row r="84" spans="1:6" ht="13.5" customHeight="1" x14ac:dyDescent="0.45">
      <c r="A84" s="1" t="s">
        <v>97</v>
      </c>
      <c r="B84" s="1" t="s">
        <v>174</v>
      </c>
      <c r="C84" s="1" t="s">
        <v>9</v>
      </c>
      <c r="D84" s="1">
        <v>590</v>
      </c>
      <c r="E84" s="1">
        <v>0.15</v>
      </c>
      <c r="F84" s="1">
        <v>0.91</v>
      </c>
    </row>
    <row r="85" spans="1:6" ht="13.5" customHeight="1" x14ac:dyDescent="0.45">
      <c r="A85" s="1" t="s">
        <v>97</v>
      </c>
      <c r="B85" s="1" t="s">
        <v>176</v>
      </c>
      <c r="C85" s="1" t="s">
        <v>9</v>
      </c>
      <c r="D85" s="1">
        <v>10</v>
      </c>
      <c r="E85" s="1">
        <v>0.28000000000000003</v>
      </c>
      <c r="F85" s="1"/>
    </row>
    <row r="86" spans="1:6" ht="13.5" customHeight="1" x14ac:dyDescent="0.45">
      <c r="A86" s="1" t="s">
        <v>97</v>
      </c>
      <c r="B86" s="1" t="s">
        <v>178</v>
      </c>
      <c r="C86" s="1" t="s">
        <v>9</v>
      </c>
      <c r="D86" s="1">
        <v>140</v>
      </c>
      <c r="E86" s="1">
        <v>0.42</v>
      </c>
      <c r="F86" s="1">
        <v>2.71</v>
      </c>
    </row>
    <row r="87" spans="1:6" ht="13.5" customHeight="1" x14ac:dyDescent="0.45">
      <c r="A87" s="1" t="s">
        <v>97</v>
      </c>
      <c r="B87" s="1" t="s">
        <v>180</v>
      </c>
      <c r="C87" s="1" t="s">
        <v>9</v>
      </c>
      <c r="D87" s="1">
        <v>40</v>
      </c>
      <c r="E87" s="1">
        <v>7.0000000000000007E-2</v>
      </c>
      <c r="F87" s="1">
        <v>2.44</v>
      </c>
    </row>
    <row r="88" spans="1:6" ht="13.5" customHeight="1" x14ac:dyDescent="0.45">
      <c r="A88" s="1" t="s">
        <v>97</v>
      </c>
      <c r="B88" s="1" t="s">
        <v>181</v>
      </c>
      <c r="C88" s="1" t="s">
        <v>9</v>
      </c>
      <c r="D88" s="1">
        <v>90</v>
      </c>
      <c r="E88" s="1">
        <v>0.15</v>
      </c>
      <c r="F88" s="1">
        <v>0.03</v>
      </c>
    </row>
    <row r="89" spans="1:6" ht="13.5" customHeight="1" x14ac:dyDescent="0.45">
      <c r="A89" s="1" t="s">
        <v>97</v>
      </c>
      <c r="B89" s="1" t="s">
        <v>182</v>
      </c>
      <c r="C89" s="1" t="s">
        <v>9</v>
      </c>
      <c r="D89" s="1">
        <v>20</v>
      </c>
      <c r="E89" s="1">
        <v>0.23</v>
      </c>
      <c r="F89" s="1">
        <v>0.36</v>
      </c>
    </row>
    <row r="90" spans="1:6" ht="13.5" customHeight="1" x14ac:dyDescent="0.45">
      <c r="A90" s="1" t="s">
        <v>97</v>
      </c>
      <c r="B90" s="1" t="s">
        <v>187</v>
      </c>
      <c r="C90" s="1" t="s">
        <v>9</v>
      </c>
      <c r="D90" s="1">
        <v>30</v>
      </c>
      <c r="E90" s="1">
        <v>0.21</v>
      </c>
      <c r="F90" s="1">
        <v>0.84</v>
      </c>
    </row>
    <row r="91" spans="1:6" ht="13.5" customHeight="1" x14ac:dyDescent="0.45">
      <c r="A91" s="1" t="s">
        <v>97</v>
      </c>
      <c r="B91" s="1" t="s">
        <v>188</v>
      </c>
      <c r="C91" s="1" t="s">
        <v>9</v>
      </c>
      <c r="D91" s="1">
        <v>40</v>
      </c>
      <c r="E91" s="1">
        <v>0.41</v>
      </c>
      <c r="F91" s="1">
        <v>0.76</v>
      </c>
    </row>
    <row r="92" spans="1:6" ht="13.5" customHeight="1" x14ac:dyDescent="0.45">
      <c r="A92" s="1" t="s">
        <v>97</v>
      </c>
      <c r="B92" s="1" t="s">
        <v>190</v>
      </c>
      <c r="C92" s="1" t="s">
        <v>9</v>
      </c>
      <c r="D92" s="1">
        <v>30</v>
      </c>
      <c r="E92" s="1">
        <v>0.16</v>
      </c>
      <c r="F92" s="1"/>
    </row>
    <row r="93" spans="1:6" ht="13.5" customHeight="1" x14ac:dyDescent="0.45">
      <c r="A93" s="1" t="s">
        <v>97</v>
      </c>
      <c r="B93" s="1" t="s">
        <v>192</v>
      </c>
      <c r="C93" s="1" t="s">
        <v>9</v>
      </c>
      <c r="D93" s="1">
        <v>70</v>
      </c>
      <c r="E93" s="1">
        <v>7.0000000000000007E-2</v>
      </c>
      <c r="F93" s="1"/>
    </row>
    <row r="94" spans="1:6" ht="13.5" customHeight="1" x14ac:dyDescent="0.45">
      <c r="A94" s="1" t="s">
        <v>97</v>
      </c>
      <c r="B94" s="1" t="s">
        <v>194</v>
      </c>
      <c r="C94" s="1" t="s">
        <v>9</v>
      </c>
      <c r="D94" s="1">
        <v>30</v>
      </c>
      <c r="E94" s="1">
        <v>0.24</v>
      </c>
      <c r="F94" s="1"/>
    </row>
    <row r="95" spans="1:6" ht="13.5" customHeight="1" x14ac:dyDescent="0.45">
      <c r="A95" s="1" t="s">
        <v>97</v>
      </c>
      <c r="B95" s="1" t="s">
        <v>195</v>
      </c>
      <c r="C95" s="1" t="s">
        <v>9</v>
      </c>
      <c r="D95" s="1">
        <v>30</v>
      </c>
      <c r="E95" s="1">
        <v>0.41</v>
      </c>
      <c r="F95" s="1">
        <v>2.4</v>
      </c>
    </row>
    <row r="96" spans="1:6" ht="13.5" customHeight="1" x14ac:dyDescent="0.45">
      <c r="A96" s="1" t="s">
        <v>97</v>
      </c>
      <c r="B96" s="1" t="s">
        <v>197</v>
      </c>
      <c r="C96" s="1" t="s">
        <v>9</v>
      </c>
      <c r="D96" s="1">
        <v>90</v>
      </c>
      <c r="E96" s="1">
        <v>0.39</v>
      </c>
      <c r="F96" s="1">
        <v>0.01</v>
      </c>
    </row>
    <row r="97" spans="1:6" ht="13.5" customHeight="1" x14ac:dyDescent="0.45">
      <c r="A97" s="1" t="s">
        <v>97</v>
      </c>
      <c r="B97" s="1" t="s">
        <v>199</v>
      </c>
      <c r="C97" s="1" t="s">
        <v>9</v>
      </c>
      <c r="D97" s="1">
        <v>20</v>
      </c>
      <c r="E97" s="1">
        <v>0.26</v>
      </c>
      <c r="F97" s="1"/>
    </row>
    <row r="98" spans="1:6" ht="13.5" customHeight="1" x14ac:dyDescent="0.45">
      <c r="A98" s="1" t="s">
        <v>97</v>
      </c>
      <c r="B98" s="1" t="s">
        <v>201</v>
      </c>
      <c r="C98" s="1" t="s">
        <v>9</v>
      </c>
      <c r="D98" s="1">
        <v>20</v>
      </c>
      <c r="E98" s="1">
        <v>0.38</v>
      </c>
      <c r="F98" s="1">
        <v>7.0000000000000007E-2</v>
      </c>
    </row>
    <row r="99" spans="1:6" ht="13.5" customHeight="1" x14ac:dyDescent="0.45">
      <c r="A99" s="1" t="s">
        <v>36</v>
      </c>
      <c r="B99" s="1" t="s">
        <v>204</v>
      </c>
      <c r="C99" s="1" t="s">
        <v>9</v>
      </c>
      <c r="D99" s="1">
        <v>1300</v>
      </c>
      <c r="E99" s="1">
        <v>0.51</v>
      </c>
      <c r="F99" s="1">
        <v>6.12</v>
      </c>
    </row>
    <row r="100" spans="1:6" ht="13.5" customHeight="1" x14ac:dyDescent="0.45">
      <c r="A100" s="1" t="s">
        <v>36</v>
      </c>
      <c r="B100" s="1" t="s">
        <v>205</v>
      </c>
      <c r="C100" s="1" t="s">
        <v>9</v>
      </c>
      <c r="D100" s="1">
        <v>320</v>
      </c>
      <c r="E100" s="1">
        <v>0.57999999999999996</v>
      </c>
      <c r="F100" s="1">
        <v>6.26</v>
      </c>
    </row>
    <row r="101" spans="1:6" ht="13.5" customHeight="1" x14ac:dyDescent="0.45">
      <c r="A101" s="1" t="s">
        <v>36</v>
      </c>
      <c r="B101" s="1" t="s">
        <v>177</v>
      </c>
      <c r="C101" s="1" t="s">
        <v>9</v>
      </c>
      <c r="D101" s="1">
        <v>210</v>
      </c>
      <c r="E101" s="1">
        <v>0.61</v>
      </c>
      <c r="F101" s="1">
        <v>10.029999999999999</v>
      </c>
    </row>
    <row r="102" spans="1:6" ht="13.5" customHeight="1" x14ac:dyDescent="0.45">
      <c r="A102" s="1" t="s">
        <v>36</v>
      </c>
      <c r="B102" s="1" t="s">
        <v>73</v>
      </c>
      <c r="C102" s="1" t="s">
        <v>9</v>
      </c>
      <c r="D102" s="1">
        <v>260</v>
      </c>
      <c r="E102" s="1">
        <v>0.66</v>
      </c>
      <c r="F102" s="1">
        <v>19.399999999999999</v>
      </c>
    </row>
    <row r="103" spans="1:6" ht="13.5" customHeight="1" x14ac:dyDescent="0.45">
      <c r="A103" s="1" t="s">
        <v>36</v>
      </c>
      <c r="B103" s="1" t="s">
        <v>208</v>
      </c>
      <c r="C103" s="1" t="s">
        <v>9</v>
      </c>
      <c r="D103" s="1">
        <v>210</v>
      </c>
      <c r="E103" s="1">
        <v>0.2</v>
      </c>
      <c r="F103" s="1">
        <v>3.3</v>
      </c>
    </row>
    <row r="104" spans="1:6" ht="13.5" customHeight="1" x14ac:dyDescent="0.45">
      <c r="A104" s="1" t="s">
        <v>36</v>
      </c>
      <c r="B104" s="1" t="s">
        <v>209</v>
      </c>
      <c r="C104" s="1" t="s">
        <v>9</v>
      </c>
      <c r="D104" s="1">
        <v>50</v>
      </c>
      <c r="E104" s="1">
        <v>0.46</v>
      </c>
      <c r="F104" s="1">
        <v>3.59</v>
      </c>
    </row>
    <row r="105" spans="1:6" ht="13.5" customHeight="1" x14ac:dyDescent="0.45">
      <c r="A105" s="1" t="s">
        <v>36</v>
      </c>
      <c r="B105" s="1" t="s">
        <v>211</v>
      </c>
      <c r="C105" s="1" t="s">
        <v>9</v>
      </c>
      <c r="D105" s="1">
        <v>110</v>
      </c>
      <c r="E105" s="1">
        <v>0.43</v>
      </c>
      <c r="F105" s="1">
        <v>0.6</v>
      </c>
    </row>
    <row r="106" spans="1:6" ht="13.5" customHeight="1" x14ac:dyDescent="0.45">
      <c r="A106" s="1" t="s">
        <v>36</v>
      </c>
      <c r="B106" s="1" t="s">
        <v>212</v>
      </c>
      <c r="C106" s="1" t="s">
        <v>9</v>
      </c>
      <c r="D106" s="1">
        <v>50</v>
      </c>
      <c r="E106" s="1">
        <v>0.56000000000000005</v>
      </c>
      <c r="F106" s="1">
        <v>7.35</v>
      </c>
    </row>
    <row r="107" spans="1:6" ht="13.5" customHeight="1" x14ac:dyDescent="0.45">
      <c r="A107" s="1" t="s">
        <v>36</v>
      </c>
      <c r="B107" s="1" t="s">
        <v>214</v>
      </c>
      <c r="C107" s="1" t="s">
        <v>9</v>
      </c>
      <c r="D107" s="1">
        <v>90</v>
      </c>
      <c r="E107" s="1">
        <v>0.33</v>
      </c>
      <c r="F107" s="1">
        <v>1.32</v>
      </c>
    </row>
    <row r="108" spans="1:6" ht="13.5" customHeight="1" x14ac:dyDescent="0.45">
      <c r="A108" s="1" t="s">
        <v>36</v>
      </c>
      <c r="B108" s="1" t="s">
        <v>216</v>
      </c>
      <c r="C108" s="1" t="s">
        <v>9</v>
      </c>
      <c r="D108" s="1">
        <v>40</v>
      </c>
      <c r="E108" s="1">
        <v>0.67</v>
      </c>
      <c r="F108" s="1"/>
    </row>
    <row r="109" spans="1:6" ht="13.5" customHeight="1" x14ac:dyDescent="0.45">
      <c r="A109" s="1" t="s">
        <v>36</v>
      </c>
      <c r="B109" s="1" t="s">
        <v>217</v>
      </c>
      <c r="C109" s="1" t="s">
        <v>9</v>
      </c>
      <c r="D109" s="1">
        <v>1000</v>
      </c>
      <c r="E109" s="1">
        <v>0.31</v>
      </c>
      <c r="F109" s="1">
        <v>6.29</v>
      </c>
    </row>
    <row r="110" spans="1:6" ht="13.5" customHeight="1" x14ac:dyDescent="0.45">
      <c r="A110" s="1" t="s">
        <v>36</v>
      </c>
      <c r="B110" s="1" t="s">
        <v>67</v>
      </c>
      <c r="C110" s="1" t="s">
        <v>9</v>
      </c>
      <c r="D110" s="1">
        <v>880</v>
      </c>
      <c r="E110" s="1">
        <v>0.7</v>
      </c>
      <c r="F110" s="1">
        <v>19.72</v>
      </c>
    </row>
    <row r="111" spans="1:6" ht="13.5" customHeight="1" x14ac:dyDescent="0.45">
      <c r="A111" s="1" t="s">
        <v>36</v>
      </c>
      <c r="B111" s="1" t="s">
        <v>207</v>
      </c>
      <c r="C111" s="1" t="s">
        <v>9</v>
      </c>
      <c r="D111" s="1">
        <v>40</v>
      </c>
      <c r="E111" s="1">
        <v>0.6</v>
      </c>
      <c r="F111" s="1">
        <v>8.9700000000000006</v>
      </c>
    </row>
    <row r="112" spans="1:6" ht="13.5" customHeight="1" x14ac:dyDescent="0.45">
      <c r="A112" s="1" t="s">
        <v>36</v>
      </c>
      <c r="B112" s="1" t="s">
        <v>222</v>
      </c>
      <c r="C112" s="1" t="s">
        <v>9</v>
      </c>
      <c r="D112" s="1">
        <v>30</v>
      </c>
      <c r="E112" s="1">
        <v>0.51</v>
      </c>
      <c r="F112" s="1">
        <v>1.23</v>
      </c>
    </row>
    <row r="113" spans="1:6" ht="13.5" customHeight="1" x14ac:dyDescent="0.45">
      <c r="A113" s="1" t="s">
        <v>36</v>
      </c>
      <c r="B113" s="1" t="s">
        <v>223</v>
      </c>
      <c r="C113" s="1" t="s">
        <v>9</v>
      </c>
      <c r="D113" s="1">
        <v>20</v>
      </c>
      <c r="E113" s="1">
        <v>0.36</v>
      </c>
      <c r="F113" s="1">
        <v>2.48</v>
      </c>
    </row>
    <row r="114" spans="1:6" ht="13.5" customHeight="1" x14ac:dyDescent="0.45">
      <c r="A114" s="1" t="s">
        <v>36</v>
      </c>
      <c r="B114" s="1" t="s">
        <v>50</v>
      </c>
      <c r="C114" s="1" t="s">
        <v>9</v>
      </c>
      <c r="D114" s="1">
        <v>170</v>
      </c>
      <c r="E114" s="1">
        <v>0.7</v>
      </c>
      <c r="F114" s="1">
        <v>21.88</v>
      </c>
    </row>
    <row r="115" spans="1:6" ht="13.5" customHeight="1" x14ac:dyDescent="0.45">
      <c r="A115" s="1" t="s">
        <v>36</v>
      </c>
      <c r="B115" s="1" t="s">
        <v>87</v>
      </c>
      <c r="C115" s="1" t="s">
        <v>9</v>
      </c>
      <c r="D115" s="1">
        <v>320</v>
      </c>
      <c r="E115" s="1">
        <v>0.89</v>
      </c>
      <c r="F115" s="1">
        <v>16.97</v>
      </c>
    </row>
    <row r="116" spans="1:6" ht="13.5" customHeight="1" x14ac:dyDescent="0.45">
      <c r="A116" s="1" t="s">
        <v>36</v>
      </c>
      <c r="B116" s="1" t="s">
        <v>225</v>
      </c>
      <c r="C116" s="1" t="s">
        <v>9</v>
      </c>
      <c r="D116" s="1">
        <v>40</v>
      </c>
      <c r="E116" s="1">
        <v>0.35</v>
      </c>
      <c r="F116" s="1">
        <v>4.54</v>
      </c>
    </row>
    <row r="117" spans="1:6" ht="13.5" customHeight="1" x14ac:dyDescent="0.45">
      <c r="A117" s="1" t="s">
        <v>36</v>
      </c>
      <c r="B117" s="1" t="s">
        <v>227</v>
      </c>
      <c r="C117" s="1" t="s">
        <v>9</v>
      </c>
      <c r="D117" s="1">
        <v>20</v>
      </c>
      <c r="E117" s="1">
        <v>0.9</v>
      </c>
      <c r="F117" s="1"/>
    </row>
    <row r="118" spans="1:6" ht="13.5" customHeight="1" x14ac:dyDescent="0.45">
      <c r="A118" s="1" t="s">
        <v>36</v>
      </c>
      <c r="B118" s="1" t="s">
        <v>48</v>
      </c>
      <c r="C118" s="1" t="s">
        <v>9</v>
      </c>
      <c r="D118" s="1">
        <v>110</v>
      </c>
      <c r="E118" s="1">
        <v>0.78</v>
      </c>
      <c r="F118" s="1">
        <v>22.05</v>
      </c>
    </row>
    <row r="119" spans="1:6" ht="13.5" customHeight="1" x14ac:dyDescent="0.45">
      <c r="A119" s="1" t="s">
        <v>36</v>
      </c>
      <c r="B119" s="1" t="s">
        <v>37</v>
      </c>
      <c r="C119" s="1" t="s">
        <v>9</v>
      </c>
      <c r="D119" s="1">
        <v>50</v>
      </c>
      <c r="E119" s="1">
        <v>0.87</v>
      </c>
      <c r="F119" s="1">
        <v>23.66</v>
      </c>
    </row>
    <row r="120" spans="1:6" ht="13.5" customHeight="1" x14ac:dyDescent="0.45">
      <c r="A120" s="1" t="s">
        <v>229</v>
      </c>
      <c r="B120" s="1" t="s">
        <v>230</v>
      </c>
      <c r="C120" s="1" t="s">
        <v>9</v>
      </c>
      <c r="D120" s="1">
        <v>320</v>
      </c>
      <c r="E120" s="1">
        <v>0.09</v>
      </c>
      <c r="F120" s="1">
        <v>4.09</v>
      </c>
    </row>
    <row r="121" spans="1:6" ht="13.5" customHeight="1" x14ac:dyDescent="0.45">
      <c r="A121" s="1" t="s">
        <v>229</v>
      </c>
      <c r="B121" s="1" t="s">
        <v>232</v>
      </c>
      <c r="C121" s="1" t="s">
        <v>9</v>
      </c>
      <c r="D121" s="1">
        <v>260</v>
      </c>
      <c r="E121" s="1">
        <v>0.2</v>
      </c>
      <c r="F121" s="1">
        <v>4.1500000000000004</v>
      </c>
    </row>
    <row r="122" spans="1:6" ht="13.5" customHeight="1" x14ac:dyDescent="0.45">
      <c r="A122" s="1" t="s">
        <v>229</v>
      </c>
      <c r="B122" s="1" t="s">
        <v>234</v>
      </c>
      <c r="C122" s="1" t="s">
        <v>9</v>
      </c>
      <c r="D122" s="1">
        <v>590</v>
      </c>
      <c r="E122" s="1">
        <v>0.16</v>
      </c>
      <c r="F122" s="1">
        <v>2.61</v>
      </c>
    </row>
    <row r="123" spans="1:6" ht="13.5" customHeight="1" x14ac:dyDescent="0.45">
      <c r="A123" s="1" t="s">
        <v>229</v>
      </c>
      <c r="B123" s="1" t="s">
        <v>235</v>
      </c>
      <c r="C123" s="1" t="s">
        <v>9</v>
      </c>
      <c r="D123" s="1">
        <v>140</v>
      </c>
      <c r="E123" s="1">
        <v>0.1</v>
      </c>
      <c r="F123" s="1">
        <v>1.6</v>
      </c>
    </row>
    <row r="124" spans="1:6" ht="13.5" customHeight="1" x14ac:dyDescent="0.45">
      <c r="A124" s="1" t="s">
        <v>229</v>
      </c>
      <c r="B124" s="1" t="s">
        <v>237</v>
      </c>
      <c r="C124" s="1" t="s">
        <v>9</v>
      </c>
      <c r="D124" s="1">
        <v>260</v>
      </c>
      <c r="E124" s="1">
        <v>0.22</v>
      </c>
      <c r="F124" s="1">
        <v>6.31</v>
      </c>
    </row>
    <row r="125" spans="1:6" ht="13.5" customHeight="1" x14ac:dyDescent="0.45">
      <c r="A125" s="1" t="s">
        <v>229</v>
      </c>
      <c r="B125" s="1" t="s">
        <v>238</v>
      </c>
      <c r="C125" s="1" t="s">
        <v>9</v>
      </c>
      <c r="D125" s="1">
        <v>390</v>
      </c>
      <c r="E125" s="1">
        <v>0.53</v>
      </c>
      <c r="F125" s="1">
        <v>7.3</v>
      </c>
    </row>
    <row r="126" spans="1:6" ht="13.5" customHeight="1" x14ac:dyDescent="0.45">
      <c r="A126" s="1" t="s">
        <v>229</v>
      </c>
      <c r="B126" s="1" t="s">
        <v>240</v>
      </c>
      <c r="C126" s="1" t="s">
        <v>9</v>
      </c>
      <c r="D126" s="1">
        <v>320</v>
      </c>
      <c r="E126" s="1">
        <v>0.15</v>
      </c>
      <c r="F126" s="1">
        <v>1.88</v>
      </c>
    </row>
    <row r="127" spans="1:6" ht="13.5" customHeight="1" x14ac:dyDescent="0.45">
      <c r="A127" s="1" t="s">
        <v>229</v>
      </c>
      <c r="B127" s="1" t="s">
        <v>241</v>
      </c>
      <c r="C127" s="1" t="s">
        <v>9</v>
      </c>
      <c r="D127" s="1">
        <v>1600</v>
      </c>
      <c r="E127" s="1">
        <v>0.02</v>
      </c>
      <c r="F127" s="1">
        <v>4.2300000000000004</v>
      </c>
    </row>
    <row r="128" spans="1:6" ht="13.5" customHeight="1" x14ac:dyDescent="0.45">
      <c r="A128" s="1" t="s">
        <v>229</v>
      </c>
      <c r="B128" s="1" t="s">
        <v>243</v>
      </c>
      <c r="C128" s="1" t="s">
        <v>9</v>
      </c>
      <c r="D128" s="1">
        <v>1000</v>
      </c>
      <c r="E128" s="1">
        <v>0.03</v>
      </c>
      <c r="F128" s="1">
        <v>3.44</v>
      </c>
    </row>
    <row r="129" spans="1:6" ht="13.5" customHeight="1" x14ac:dyDescent="0.45">
      <c r="A129" s="1" t="s">
        <v>229</v>
      </c>
      <c r="B129" s="1" t="s">
        <v>244</v>
      </c>
      <c r="C129" s="1" t="s">
        <v>9</v>
      </c>
      <c r="D129" s="1">
        <v>140</v>
      </c>
      <c r="E129" s="1">
        <v>0.3</v>
      </c>
      <c r="F129" s="1">
        <v>4.3499999999999996</v>
      </c>
    </row>
    <row r="130" spans="1:6" ht="13.5" customHeight="1" x14ac:dyDescent="0.45">
      <c r="A130" s="1" t="s">
        <v>229</v>
      </c>
      <c r="B130" s="1" t="s">
        <v>246</v>
      </c>
      <c r="C130" s="1" t="s">
        <v>9</v>
      </c>
      <c r="D130" s="1">
        <v>720</v>
      </c>
      <c r="E130" s="1">
        <v>0.12</v>
      </c>
      <c r="F130" s="1">
        <v>0.92</v>
      </c>
    </row>
    <row r="131" spans="1:6" ht="13.5" customHeight="1" x14ac:dyDescent="0.45">
      <c r="A131" s="1" t="s">
        <v>229</v>
      </c>
      <c r="B131" s="1" t="s">
        <v>247</v>
      </c>
      <c r="C131" s="1" t="s">
        <v>9</v>
      </c>
      <c r="D131" s="1">
        <v>110</v>
      </c>
      <c r="E131" s="1">
        <v>0.08</v>
      </c>
      <c r="F131" s="1">
        <v>4.6399999999999997</v>
      </c>
    </row>
    <row r="132" spans="1:6" ht="13.5" customHeight="1" x14ac:dyDescent="0.45">
      <c r="A132" s="1" t="s">
        <v>229</v>
      </c>
      <c r="B132" s="1" t="s">
        <v>249</v>
      </c>
      <c r="C132" s="1" t="s">
        <v>9</v>
      </c>
      <c r="D132" s="1">
        <v>90</v>
      </c>
      <c r="E132" s="1">
        <v>0.19</v>
      </c>
      <c r="F132" s="1">
        <v>2</v>
      </c>
    </row>
    <row r="133" spans="1:6" ht="13.5" customHeight="1" x14ac:dyDescent="0.45">
      <c r="A133" s="1" t="s">
        <v>229</v>
      </c>
      <c r="B133" s="1" t="s">
        <v>250</v>
      </c>
      <c r="C133" s="1" t="s">
        <v>9</v>
      </c>
      <c r="D133" s="1">
        <v>3600</v>
      </c>
      <c r="E133" s="1">
        <v>0.37</v>
      </c>
      <c r="F133" s="1">
        <v>2.2599999999999998</v>
      </c>
    </row>
    <row r="134" spans="1:6" ht="13.5" customHeight="1" x14ac:dyDescent="0.45">
      <c r="A134" s="1" t="s">
        <v>229</v>
      </c>
      <c r="B134" s="1" t="s">
        <v>252</v>
      </c>
      <c r="C134" s="1" t="s">
        <v>9</v>
      </c>
      <c r="D134" s="1">
        <v>50</v>
      </c>
      <c r="E134" s="1">
        <v>0.15</v>
      </c>
      <c r="F134" s="1"/>
    </row>
    <row r="135" spans="1:6" ht="13.5" customHeight="1" x14ac:dyDescent="0.45">
      <c r="A135" s="1" t="s">
        <v>229</v>
      </c>
      <c r="B135" s="1" t="s">
        <v>253</v>
      </c>
      <c r="C135" s="1" t="s">
        <v>9</v>
      </c>
      <c r="D135" s="1">
        <v>260</v>
      </c>
      <c r="E135" s="1">
        <v>0.03</v>
      </c>
      <c r="F135" s="1"/>
    </row>
    <row r="136" spans="1:6" ht="13.5" customHeight="1" x14ac:dyDescent="0.45">
      <c r="A136" s="1" t="s">
        <v>229</v>
      </c>
      <c r="B136" s="1" t="s">
        <v>254</v>
      </c>
      <c r="C136" s="1" t="s">
        <v>9</v>
      </c>
      <c r="D136" s="1">
        <v>70</v>
      </c>
      <c r="E136" s="1">
        <v>0.08</v>
      </c>
      <c r="F136" s="1">
        <v>0.72</v>
      </c>
    </row>
    <row r="137" spans="1:6" ht="13.5" customHeight="1" x14ac:dyDescent="0.45">
      <c r="A137" s="1" t="s">
        <v>229</v>
      </c>
      <c r="B137" s="1" t="s">
        <v>256</v>
      </c>
      <c r="C137" s="1" t="s">
        <v>9</v>
      </c>
      <c r="D137" s="1">
        <v>50</v>
      </c>
      <c r="E137" s="1">
        <v>0.46</v>
      </c>
      <c r="F137" s="1"/>
    </row>
    <row r="138" spans="1:6" ht="13.5" customHeight="1" x14ac:dyDescent="0.45">
      <c r="A138" s="1" t="s">
        <v>229</v>
      </c>
      <c r="B138" s="1" t="s">
        <v>257</v>
      </c>
      <c r="C138" s="1" t="s">
        <v>9</v>
      </c>
      <c r="D138" s="1">
        <v>30</v>
      </c>
      <c r="E138" s="1">
        <v>0.67</v>
      </c>
      <c r="F138" s="1">
        <v>1.88</v>
      </c>
    </row>
    <row r="139" spans="1:6" ht="13.5" customHeight="1" x14ac:dyDescent="0.45">
      <c r="A139" s="1" t="s">
        <v>229</v>
      </c>
      <c r="B139" s="1" t="s">
        <v>258</v>
      </c>
      <c r="C139" s="1" t="s">
        <v>9</v>
      </c>
      <c r="D139" s="1">
        <v>110</v>
      </c>
      <c r="E139" s="1">
        <v>0.04</v>
      </c>
      <c r="F139" s="1"/>
    </row>
    <row r="140" spans="1:6" ht="13.5" customHeight="1" x14ac:dyDescent="0.45">
      <c r="A140" s="1" t="s">
        <v>229</v>
      </c>
      <c r="B140" s="1" t="s">
        <v>259</v>
      </c>
      <c r="C140" s="1" t="s">
        <v>9</v>
      </c>
      <c r="D140" s="1">
        <v>50</v>
      </c>
      <c r="E140" s="1">
        <v>0.08</v>
      </c>
      <c r="F140" s="1">
        <v>2.4900000000000002</v>
      </c>
    </row>
    <row r="141" spans="1:6" ht="13.5" customHeight="1" x14ac:dyDescent="0.45">
      <c r="A141" s="1" t="s">
        <v>229</v>
      </c>
      <c r="B141" s="1" t="s">
        <v>260</v>
      </c>
      <c r="C141" s="1" t="s">
        <v>9</v>
      </c>
      <c r="D141" s="1">
        <v>140</v>
      </c>
      <c r="E141" s="1">
        <v>0.05</v>
      </c>
      <c r="F141" s="1"/>
    </row>
    <row r="142" spans="1:6" ht="13.5" customHeight="1" x14ac:dyDescent="0.45">
      <c r="A142" s="1" t="s">
        <v>229</v>
      </c>
      <c r="B142" s="1" t="s">
        <v>261</v>
      </c>
      <c r="C142" s="1" t="s">
        <v>9</v>
      </c>
      <c r="D142" s="1">
        <v>50</v>
      </c>
      <c r="E142" s="1">
        <v>0.08</v>
      </c>
      <c r="F142" s="1"/>
    </row>
    <row r="143" spans="1:6" ht="13.5" customHeight="1" x14ac:dyDescent="0.45">
      <c r="A143" s="1" t="s">
        <v>229</v>
      </c>
      <c r="B143" s="1" t="s">
        <v>262</v>
      </c>
      <c r="C143" s="1" t="s">
        <v>9</v>
      </c>
      <c r="D143" s="1">
        <v>140</v>
      </c>
      <c r="E143" s="1">
        <v>0.02</v>
      </c>
      <c r="F143" s="1"/>
    </row>
    <row r="144" spans="1:6" ht="13.5" customHeight="1" x14ac:dyDescent="0.45">
      <c r="A144" s="1" t="s">
        <v>229</v>
      </c>
      <c r="B144" s="1" t="s">
        <v>263</v>
      </c>
      <c r="C144" s="1" t="s">
        <v>9</v>
      </c>
      <c r="D144" s="1">
        <v>140</v>
      </c>
      <c r="E144" s="1">
        <v>0.02</v>
      </c>
      <c r="F144" s="1"/>
    </row>
    <row r="145" spans="1:6" ht="13.5" customHeight="1" x14ac:dyDescent="0.45">
      <c r="A145" s="1" t="s">
        <v>131</v>
      </c>
      <c r="B145" s="1" t="s">
        <v>264</v>
      </c>
      <c r="C145" s="1" t="s">
        <v>9</v>
      </c>
      <c r="D145" s="1">
        <v>880</v>
      </c>
      <c r="E145" s="1">
        <v>0.15</v>
      </c>
      <c r="F145" s="1">
        <v>2.91</v>
      </c>
    </row>
    <row r="146" spans="1:6" ht="13.5" customHeight="1" x14ac:dyDescent="0.45">
      <c r="A146" s="1" t="s">
        <v>131</v>
      </c>
      <c r="B146" s="1" t="s">
        <v>265</v>
      </c>
      <c r="C146" s="1" t="s">
        <v>9</v>
      </c>
      <c r="D146" s="1">
        <v>720</v>
      </c>
      <c r="E146" s="1">
        <v>0.24</v>
      </c>
      <c r="F146" s="1">
        <v>5.58</v>
      </c>
    </row>
    <row r="147" spans="1:6" ht="13.5" customHeight="1" x14ac:dyDescent="0.45">
      <c r="A147" s="1" t="s">
        <v>131</v>
      </c>
      <c r="B147" s="1" t="s">
        <v>266</v>
      </c>
      <c r="C147" s="1" t="s">
        <v>9</v>
      </c>
      <c r="D147" s="1">
        <v>3600</v>
      </c>
      <c r="E147" s="1">
        <v>0.03</v>
      </c>
      <c r="F147" s="1">
        <v>4.66</v>
      </c>
    </row>
    <row r="148" spans="1:6" ht="13.5" customHeight="1" x14ac:dyDescent="0.45">
      <c r="A148" s="1" t="s">
        <v>131</v>
      </c>
      <c r="B148" s="1" t="s">
        <v>255</v>
      </c>
      <c r="C148" s="1" t="s">
        <v>9</v>
      </c>
      <c r="D148" s="1">
        <v>170</v>
      </c>
      <c r="E148" s="1">
        <v>0.59</v>
      </c>
      <c r="F148" s="1">
        <v>7.83</v>
      </c>
    </row>
    <row r="149" spans="1:6" ht="13.5" customHeight="1" x14ac:dyDescent="0.45">
      <c r="A149" s="1" t="s">
        <v>131</v>
      </c>
      <c r="B149" s="1" t="s">
        <v>267</v>
      </c>
      <c r="C149" s="1" t="s">
        <v>9</v>
      </c>
      <c r="D149" s="1">
        <v>260</v>
      </c>
      <c r="E149" s="1">
        <v>0.25</v>
      </c>
      <c r="F149" s="1">
        <v>3.89</v>
      </c>
    </row>
    <row r="150" spans="1:6" ht="13.5" customHeight="1" x14ac:dyDescent="0.45">
      <c r="A150" s="1" t="s">
        <v>131</v>
      </c>
      <c r="B150" s="1" t="s">
        <v>268</v>
      </c>
      <c r="C150" s="1" t="s">
        <v>9</v>
      </c>
      <c r="D150" s="1">
        <v>720</v>
      </c>
      <c r="E150" s="1">
        <v>0.01</v>
      </c>
      <c r="F150" s="1">
        <v>1.7</v>
      </c>
    </row>
    <row r="151" spans="1:6" ht="13.5" customHeight="1" x14ac:dyDescent="0.45">
      <c r="A151" s="1" t="s">
        <v>131</v>
      </c>
      <c r="B151" s="1" t="s">
        <v>269</v>
      </c>
      <c r="C151" s="1" t="s">
        <v>9</v>
      </c>
      <c r="D151" s="1">
        <v>170</v>
      </c>
      <c r="E151" s="1">
        <v>0.04</v>
      </c>
      <c r="F151" s="1">
        <v>7.15</v>
      </c>
    </row>
    <row r="152" spans="1:6" ht="13.5" customHeight="1" x14ac:dyDescent="0.45">
      <c r="A152" s="1" t="s">
        <v>131</v>
      </c>
      <c r="B152" s="1" t="s">
        <v>270</v>
      </c>
      <c r="C152" s="1" t="s">
        <v>9</v>
      </c>
      <c r="D152" s="1">
        <v>480</v>
      </c>
      <c r="E152" s="1">
        <v>0.03</v>
      </c>
      <c r="F152" s="1"/>
    </row>
    <row r="153" spans="1:6" ht="13.5" customHeight="1" x14ac:dyDescent="0.45">
      <c r="A153" s="1" t="s">
        <v>131</v>
      </c>
      <c r="B153" s="1" t="s">
        <v>271</v>
      </c>
      <c r="C153" s="1" t="s">
        <v>9</v>
      </c>
      <c r="D153" s="1">
        <v>140</v>
      </c>
      <c r="E153" s="1">
        <v>0.22</v>
      </c>
      <c r="F153" s="1">
        <v>0.12</v>
      </c>
    </row>
    <row r="154" spans="1:6" ht="13.5" customHeight="1" x14ac:dyDescent="0.45">
      <c r="A154" s="1" t="s">
        <v>131</v>
      </c>
      <c r="B154" s="1" t="s">
        <v>132</v>
      </c>
      <c r="C154" s="1" t="s">
        <v>9</v>
      </c>
      <c r="D154" s="1">
        <v>140</v>
      </c>
      <c r="E154" s="1">
        <v>0.79</v>
      </c>
      <c r="F154" s="1">
        <v>12.83</v>
      </c>
    </row>
    <row r="155" spans="1:6" ht="13.5" customHeight="1" x14ac:dyDescent="0.45">
      <c r="A155" s="1" t="s">
        <v>131</v>
      </c>
      <c r="B155" s="1" t="s">
        <v>272</v>
      </c>
      <c r="C155" s="1" t="s">
        <v>9</v>
      </c>
      <c r="D155" s="1">
        <v>30</v>
      </c>
      <c r="E155" s="1">
        <v>0.41</v>
      </c>
      <c r="F155" s="1"/>
    </row>
    <row r="156" spans="1:6" ht="13.5" customHeight="1" x14ac:dyDescent="0.45">
      <c r="A156" s="1" t="s">
        <v>131</v>
      </c>
      <c r="B156" s="1" t="s">
        <v>273</v>
      </c>
      <c r="C156" s="1" t="s">
        <v>9</v>
      </c>
      <c r="D156" s="1">
        <v>90</v>
      </c>
      <c r="E156" s="1">
        <v>0.28000000000000003</v>
      </c>
      <c r="F156" s="1">
        <v>2.42</v>
      </c>
    </row>
    <row r="157" spans="1:6" ht="13.5" customHeight="1" x14ac:dyDescent="0.45">
      <c r="A157" s="1" t="s">
        <v>131</v>
      </c>
      <c r="B157" s="1" t="s">
        <v>274</v>
      </c>
      <c r="C157" s="1" t="s">
        <v>9</v>
      </c>
      <c r="D157" s="1">
        <v>210</v>
      </c>
      <c r="E157" s="1">
        <v>7.0000000000000007E-2</v>
      </c>
      <c r="F157" s="1"/>
    </row>
    <row r="158" spans="1:6" ht="13.5" customHeight="1" x14ac:dyDescent="0.45">
      <c r="A158" s="1" t="s">
        <v>131</v>
      </c>
      <c r="B158" s="1" t="s">
        <v>276</v>
      </c>
      <c r="C158" s="1" t="s">
        <v>9</v>
      </c>
      <c r="D158" s="1">
        <v>590</v>
      </c>
      <c r="E158" s="1">
        <v>0.12</v>
      </c>
      <c r="F158" s="1">
        <v>5.71</v>
      </c>
    </row>
    <row r="159" spans="1:6" ht="13.5" customHeight="1" x14ac:dyDescent="0.45">
      <c r="A159" s="1" t="s">
        <v>131</v>
      </c>
      <c r="B159" s="1" t="s">
        <v>278</v>
      </c>
      <c r="C159" s="1" t="s">
        <v>9</v>
      </c>
      <c r="D159" s="1">
        <v>70</v>
      </c>
      <c r="E159" s="1">
        <v>0.14000000000000001</v>
      </c>
      <c r="F159" s="1">
        <v>1.97</v>
      </c>
    </row>
    <row r="160" spans="1:6" ht="13.5" customHeight="1" x14ac:dyDescent="0.45">
      <c r="A160" s="1" t="s">
        <v>131</v>
      </c>
      <c r="B160" s="1" t="s">
        <v>280</v>
      </c>
      <c r="C160" s="1" t="s">
        <v>9</v>
      </c>
      <c r="D160" s="1">
        <v>90</v>
      </c>
      <c r="E160" s="1">
        <v>0.47</v>
      </c>
      <c r="F160" s="1">
        <v>0.92</v>
      </c>
    </row>
    <row r="161" spans="1:6" ht="13.5" customHeight="1" x14ac:dyDescent="0.45">
      <c r="A161" s="1" t="s">
        <v>131</v>
      </c>
      <c r="B161" s="1" t="s">
        <v>283</v>
      </c>
      <c r="C161" s="1" t="s">
        <v>9</v>
      </c>
      <c r="D161" s="1">
        <v>40</v>
      </c>
      <c r="E161" s="1">
        <v>0.78</v>
      </c>
      <c r="F161" s="1">
        <v>1.45</v>
      </c>
    </row>
    <row r="162" spans="1:6" ht="13.5" customHeight="1" x14ac:dyDescent="0.45">
      <c r="A162" s="1" t="s">
        <v>131</v>
      </c>
      <c r="B162" s="1" t="s">
        <v>284</v>
      </c>
      <c r="C162" s="1" t="s">
        <v>9</v>
      </c>
      <c r="D162" s="1">
        <v>90</v>
      </c>
      <c r="E162" s="1">
        <v>0.33</v>
      </c>
      <c r="F162" s="1">
        <v>5.67</v>
      </c>
    </row>
    <row r="163" spans="1:6" ht="13.5" customHeight="1" x14ac:dyDescent="0.45">
      <c r="A163" s="1" t="s">
        <v>131</v>
      </c>
      <c r="B163" s="1" t="s">
        <v>286</v>
      </c>
      <c r="C163" s="1" t="s">
        <v>9</v>
      </c>
      <c r="D163" s="1">
        <v>30</v>
      </c>
      <c r="E163" s="1">
        <v>0.18</v>
      </c>
      <c r="F163" s="1">
        <v>1.05</v>
      </c>
    </row>
    <row r="164" spans="1:6" ht="13.5" customHeight="1" x14ac:dyDescent="0.45">
      <c r="A164" s="1" t="s">
        <v>155</v>
      </c>
      <c r="B164" s="1" t="s">
        <v>183</v>
      </c>
      <c r="C164" s="1" t="s">
        <v>9</v>
      </c>
      <c r="D164" s="1">
        <v>320</v>
      </c>
      <c r="E164" s="1">
        <v>0.42</v>
      </c>
      <c r="F164" s="1">
        <v>9.74</v>
      </c>
    </row>
    <row r="165" spans="1:6" ht="13.5" customHeight="1" x14ac:dyDescent="0.45">
      <c r="A165" s="1" t="s">
        <v>155</v>
      </c>
      <c r="B165" s="1" t="s">
        <v>287</v>
      </c>
      <c r="C165" s="1" t="s">
        <v>9</v>
      </c>
      <c r="D165" s="1">
        <v>110</v>
      </c>
      <c r="E165" s="1">
        <v>0.27</v>
      </c>
      <c r="F165" s="1">
        <v>2.41</v>
      </c>
    </row>
    <row r="166" spans="1:6" ht="13.5" customHeight="1" x14ac:dyDescent="0.45">
      <c r="A166" s="1" t="s">
        <v>155</v>
      </c>
      <c r="B166" s="1" t="s">
        <v>288</v>
      </c>
      <c r="C166" s="1" t="s">
        <v>9</v>
      </c>
      <c r="D166" s="1">
        <v>110</v>
      </c>
      <c r="E166" s="1">
        <v>0.32</v>
      </c>
      <c r="F166" s="1">
        <v>2.87</v>
      </c>
    </row>
    <row r="167" spans="1:6" ht="13.5" customHeight="1" x14ac:dyDescent="0.45">
      <c r="A167" s="1" t="s">
        <v>155</v>
      </c>
      <c r="B167" s="1" t="s">
        <v>289</v>
      </c>
      <c r="C167" s="1" t="s">
        <v>9</v>
      </c>
      <c r="D167" s="1">
        <v>70</v>
      </c>
      <c r="E167" s="1">
        <v>0.47</v>
      </c>
      <c r="F167" s="1">
        <v>2.1800000000000002</v>
      </c>
    </row>
    <row r="168" spans="1:6" ht="13.5" customHeight="1" x14ac:dyDescent="0.45">
      <c r="A168" s="1" t="s">
        <v>155</v>
      </c>
      <c r="B168" s="1" t="s">
        <v>156</v>
      </c>
      <c r="C168" s="1" t="s">
        <v>9</v>
      </c>
      <c r="D168" s="1">
        <v>50</v>
      </c>
      <c r="E168" s="1">
        <v>0.63</v>
      </c>
      <c r="F168" s="1">
        <v>11.11</v>
      </c>
    </row>
    <row r="169" spans="1:6" ht="13.5" customHeight="1" x14ac:dyDescent="0.45">
      <c r="A169" s="1" t="s">
        <v>155</v>
      </c>
      <c r="B169" s="1" t="s">
        <v>290</v>
      </c>
      <c r="C169" s="1" t="s">
        <v>9</v>
      </c>
      <c r="D169" s="1">
        <v>40</v>
      </c>
      <c r="E169" s="1">
        <v>0.23</v>
      </c>
      <c r="F169" s="1">
        <v>4.9000000000000004</v>
      </c>
    </row>
    <row r="170" spans="1:6" ht="13.5" customHeight="1" x14ac:dyDescent="0.45">
      <c r="A170" s="1" t="s">
        <v>291</v>
      </c>
      <c r="B170" s="1" t="s">
        <v>292</v>
      </c>
      <c r="C170" s="1" t="s">
        <v>9</v>
      </c>
      <c r="D170" s="1">
        <v>140</v>
      </c>
      <c r="E170" s="1">
        <v>0.35</v>
      </c>
      <c r="F170" s="1">
        <v>6.34</v>
      </c>
    </row>
    <row r="171" spans="1:6" ht="13.5" customHeight="1" x14ac:dyDescent="0.45">
      <c r="A171" s="1" t="s">
        <v>291</v>
      </c>
      <c r="B171" s="1" t="s">
        <v>293</v>
      </c>
      <c r="C171" s="1" t="s">
        <v>9</v>
      </c>
      <c r="D171" s="1">
        <v>210</v>
      </c>
      <c r="E171" s="1">
        <v>0.36</v>
      </c>
      <c r="F171" s="1">
        <v>1.66</v>
      </c>
    </row>
    <row r="172" spans="1:6" ht="13.5" customHeight="1" x14ac:dyDescent="0.45">
      <c r="A172" s="1" t="s">
        <v>291</v>
      </c>
      <c r="B172" s="1" t="s">
        <v>294</v>
      </c>
      <c r="C172" s="1" t="s">
        <v>9</v>
      </c>
      <c r="D172" s="1">
        <v>50</v>
      </c>
      <c r="E172" s="1">
        <v>0.83</v>
      </c>
      <c r="F172" s="1">
        <v>3.1</v>
      </c>
    </row>
    <row r="173" spans="1:6" ht="13.5" customHeight="1" x14ac:dyDescent="0.45">
      <c r="A173" s="1" t="s">
        <v>291</v>
      </c>
      <c r="B173" s="1" t="s">
        <v>296</v>
      </c>
      <c r="C173" s="1" t="s">
        <v>9</v>
      </c>
      <c r="D173" s="1">
        <v>70</v>
      </c>
      <c r="E173" s="1">
        <v>0.36</v>
      </c>
      <c r="F173" s="1">
        <v>1.97</v>
      </c>
    </row>
    <row r="174" spans="1:6" ht="13.5" customHeight="1" x14ac:dyDescent="0.45">
      <c r="A174" s="1" t="s">
        <v>291</v>
      </c>
      <c r="B174" s="1" t="s">
        <v>298</v>
      </c>
      <c r="C174" s="1" t="s">
        <v>9</v>
      </c>
      <c r="D174" s="1">
        <v>50</v>
      </c>
      <c r="E174" s="1">
        <v>0.44</v>
      </c>
      <c r="F174" s="1"/>
    </row>
    <row r="175" spans="1:6" ht="13.5" customHeight="1" x14ac:dyDescent="0.45">
      <c r="A175" s="1" t="s">
        <v>291</v>
      </c>
      <c r="B175" s="1" t="s">
        <v>299</v>
      </c>
      <c r="C175" s="1" t="s">
        <v>9</v>
      </c>
      <c r="D175" s="1">
        <v>20</v>
      </c>
      <c r="E175" s="1">
        <v>0.56000000000000005</v>
      </c>
      <c r="F175" s="1"/>
    </row>
    <row r="176" spans="1:6" ht="13.5" customHeight="1" x14ac:dyDescent="0.45">
      <c r="A176" s="1" t="s">
        <v>291</v>
      </c>
      <c r="B176" s="1" t="s">
        <v>301</v>
      </c>
      <c r="C176" s="1" t="s">
        <v>9</v>
      </c>
      <c r="D176" s="1">
        <v>30</v>
      </c>
      <c r="E176" s="1">
        <v>0.43</v>
      </c>
      <c r="F176" s="1">
        <v>2.92</v>
      </c>
    </row>
    <row r="177" spans="1:6" ht="13.5" customHeight="1" x14ac:dyDescent="0.45">
      <c r="A177" s="1" t="s">
        <v>291</v>
      </c>
      <c r="B177" s="1" t="s">
        <v>303</v>
      </c>
      <c r="C177" s="1" t="s">
        <v>9</v>
      </c>
      <c r="D177" s="1">
        <v>30</v>
      </c>
      <c r="E177" s="1">
        <v>0.92</v>
      </c>
      <c r="F177" s="1"/>
    </row>
    <row r="178" spans="1:6" ht="13.5" customHeight="1" x14ac:dyDescent="0.45">
      <c r="A178" s="1" t="s">
        <v>305</v>
      </c>
      <c r="B178" s="1" t="s">
        <v>307</v>
      </c>
      <c r="C178" s="1" t="s">
        <v>9</v>
      </c>
      <c r="D178" s="1">
        <v>1000</v>
      </c>
      <c r="E178" s="1">
        <v>0.32</v>
      </c>
      <c r="F178" s="1">
        <v>2.62</v>
      </c>
    </row>
    <row r="179" spans="1:6" ht="13.5" customHeight="1" x14ac:dyDescent="0.45">
      <c r="A179" s="1" t="s">
        <v>305</v>
      </c>
      <c r="B179" s="1" t="s">
        <v>309</v>
      </c>
      <c r="C179" s="1" t="s">
        <v>9</v>
      </c>
      <c r="D179" s="1">
        <v>210</v>
      </c>
      <c r="E179" s="1">
        <v>0.23</v>
      </c>
      <c r="F179" s="1">
        <v>3.31</v>
      </c>
    </row>
    <row r="180" spans="1:6" ht="13.5" customHeight="1" x14ac:dyDescent="0.45">
      <c r="A180" s="1" t="s">
        <v>305</v>
      </c>
      <c r="B180" s="1" t="s">
        <v>310</v>
      </c>
      <c r="C180" s="1" t="s">
        <v>9</v>
      </c>
      <c r="D180" s="1">
        <v>170</v>
      </c>
      <c r="E180" s="1">
        <v>0.52</v>
      </c>
      <c r="F180" s="1">
        <v>5.42</v>
      </c>
    </row>
    <row r="181" spans="1:6" ht="13.5" customHeight="1" x14ac:dyDescent="0.45">
      <c r="A181" s="1" t="s">
        <v>305</v>
      </c>
      <c r="B181" s="1" t="s">
        <v>311</v>
      </c>
      <c r="C181" s="1" t="s">
        <v>9</v>
      </c>
      <c r="D181" s="1">
        <v>1000</v>
      </c>
      <c r="E181" s="1">
        <v>0.11</v>
      </c>
      <c r="F181" s="1">
        <v>2.0099999999999998</v>
      </c>
    </row>
    <row r="182" spans="1:6" ht="13.5" customHeight="1" x14ac:dyDescent="0.45">
      <c r="A182" s="1" t="s">
        <v>305</v>
      </c>
      <c r="B182" s="1" t="s">
        <v>313</v>
      </c>
      <c r="C182" s="1" t="s">
        <v>9</v>
      </c>
      <c r="D182" s="1">
        <v>110</v>
      </c>
      <c r="E182" s="1">
        <v>0.27</v>
      </c>
      <c r="F182" s="1">
        <v>3.41</v>
      </c>
    </row>
    <row r="183" spans="1:6" ht="13.5" customHeight="1" x14ac:dyDescent="0.45">
      <c r="A183" s="1" t="s">
        <v>305</v>
      </c>
      <c r="B183" s="1" t="s">
        <v>315</v>
      </c>
      <c r="C183" s="1" t="s">
        <v>9</v>
      </c>
      <c r="D183" s="1">
        <v>50</v>
      </c>
      <c r="E183" s="1">
        <v>0.2</v>
      </c>
      <c r="F183" s="1">
        <v>2.2599999999999998</v>
      </c>
    </row>
    <row r="184" spans="1:6" ht="13.5" customHeight="1" x14ac:dyDescent="0.45">
      <c r="A184" s="1" t="s">
        <v>305</v>
      </c>
      <c r="B184" s="1" t="s">
        <v>316</v>
      </c>
      <c r="C184" s="1" t="s">
        <v>9</v>
      </c>
      <c r="D184" s="1">
        <v>70</v>
      </c>
      <c r="E184" s="1">
        <v>0.31</v>
      </c>
      <c r="F184" s="1"/>
    </row>
    <row r="185" spans="1:6" ht="13.5" customHeight="1" x14ac:dyDescent="0.45">
      <c r="A185" s="1" t="s">
        <v>305</v>
      </c>
      <c r="B185" s="1" t="s">
        <v>317</v>
      </c>
      <c r="C185" s="1" t="s">
        <v>9</v>
      </c>
      <c r="D185" s="1">
        <v>260</v>
      </c>
      <c r="E185" s="1">
        <v>0.24</v>
      </c>
      <c r="F185" s="1">
        <v>6.28</v>
      </c>
    </row>
    <row r="186" spans="1:6" ht="13.5" customHeight="1" x14ac:dyDescent="0.45">
      <c r="A186" s="1" t="s">
        <v>305</v>
      </c>
      <c r="B186" s="1" t="s">
        <v>320</v>
      </c>
      <c r="C186" s="1" t="s">
        <v>9</v>
      </c>
      <c r="D186" s="1">
        <v>70</v>
      </c>
      <c r="E186" s="1">
        <v>0.32</v>
      </c>
      <c r="F186" s="1"/>
    </row>
    <row r="187" spans="1:6" ht="13.5" customHeight="1" x14ac:dyDescent="0.45">
      <c r="A187" s="1" t="s">
        <v>305</v>
      </c>
      <c r="B187" s="1" t="s">
        <v>321</v>
      </c>
      <c r="C187" s="1" t="s">
        <v>9</v>
      </c>
      <c r="D187" s="1">
        <v>40</v>
      </c>
      <c r="E187" s="1">
        <v>0.44</v>
      </c>
      <c r="F187" s="1">
        <v>0.17</v>
      </c>
    </row>
    <row r="188" spans="1:6" ht="13.5" customHeight="1" x14ac:dyDescent="0.45">
      <c r="A188" s="1" t="s">
        <v>305</v>
      </c>
      <c r="B188" s="1" t="s">
        <v>323</v>
      </c>
      <c r="C188" s="1" t="s">
        <v>9</v>
      </c>
      <c r="D188" s="1">
        <v>40</v>
      </c>
      <c r="E188" s="1">
        <v>0.24</v>
      </c>
      <c r="F188" s="1">
        <v>5.96</v>
      </c>
    </row>
    <row r="189" spans="1:6" ht="13.5" customHeight="1" x14ac:dyDescent="0.45">
      <c r="A189" s="1" t="s">
        <v>305</v>
      </c>
      <c r="B189" s="1" t="s">
        <v>324</v>
      </c>
      <c r="C189" s="1" t="s">
        <v>9</v>
      </c>
      <c r="D189" s="1">
        <v>50</v>
      </c>
      <c r="E189" s="1">
        <v>0.28999999999999998</v>
      </c>
      <c r="F189" s="1"/>
    </row>
    <row r="190" spans="1:6" ht="13.5" customHeight="1" x14ac:dyDescent="0.45">
      <c r="A190" s="1" t="s">
        <v>305</v>
      </c>
      <c r="B190" s="1" t="s">
        <v>326</v>
      </c>
      <c r="C190" s="1" t="s">
        <v>9</v>
      </c>
      <c r="D190" s="1">
        <v>30</v>
      </c>
      <c r="E190" s="1">
        <v>0.26</v>
      </c>
      <c r="F190" s="1"/>
    </row>
    <row r="191" spans="1:6" ht="13.5" customHeight="1" x14ac:dyDescent="0.45">
      <c r="A191" s="1" t="s">
        <v>305</v>
      </c>
      <c r="B191" s="1" t="s">
        <v>328</v>
      </c>
      <c r="C191" s="1" t="s">
        <v>9</v>
      </c>
      <c r="D191" s="1">
        <v>40</v>
      </c>
      <c r="E191" s="1">
        <v>0.15</v>
      </c>
      <c r="F191" s="1"/>
    </row>
    <row r="192" spans="1:6" ht="13.5" customHeight="1" x14ac:dyDescent="0.45">
      <c r="A192" s="1" t="s">
        <v>125</v>
      </c>
      <c r="B192" s="1" t="s">
        <v>329</v>
      </c>
      <c r="C192" s="1" t="s">
        <v>9</v>
      </c>
      <c r="D192" s="1">
        <v>260</v>
      </c>
      <c r="E192" s="1">
        <v>0.48</v>
      </c>
      <c r="F192" s="1">
        <v>3.81</v>
      </c>
    </row>
    <row r="193" spans="1:6" ht="13.5" customHeight="1" x14ac:dyDescent="0.45">
      <c r="A193" s="1" t="s">
        <v>125</v>
      </c>
      <c r="B193" s="1" t="s">
        <v>331</v>
      </c>
      <c r="C193" s="1" t="s">
        <v>9</v>
      </c>
      <c r="D193" s="1">
        <v>140</v>
      </c>
      <c r="E193" s="1">
        <v>0.4</v>
      </c>
      <c r="F193" s="1">
        <v>3.87</v>
      </c>
    </row>
    <row r="194" spans="1:6" ht="13.5" customHeight="1" x14ac:dyDescent="0.45">
      <c r="A194" s="1" t="s">
        <v>125</v>
      </c>
      <c r="B194" s="1" t="s">
        <v>332</v>
      </c>
      <c r="C194" s="1" t="s">
        <v>9</v>
      </c>
      <c r="D194" s="1">
        <v>1900</v>
      </c>
      <c r="E194" s="1">
        <v>0.54</v>
      </c>
      <c r="F194" s="1">
        <v>3.1</v>
      </c>
    </row>
    <row r="195" spans="1:6" ht="13.5" customHeight="1" x14ac:dyDescent="0.45">
      <c r="A195" s="1" t="s">
        <v>125</v>
      </c>
      <c r="B195" s="1" t="s">
        <v>334</v>
      </c>
      <c r="C195" s="1" t="s">
        <v>9</v>
      </c>
      <c r="D195" s="1">
        <v>50</v>
      </c>
      <c r="E195" s="1">
        <v>0.56999999999999995</v>
      </c>
      <c r="F195" s="1">
        <v>3.65</v>
      </c>
    </row>
    <row r="196" spans="1:6" ht="13.5" customHeight="1" x14ac:dyDescent="0.45">
      <c r="A196" s="1" t="s">
        <v>125</v>
      </c>
      <c r="B196" s="1" t="s">
        <v>127</v>
      </c>
      <c r="C196" s="1" t="s">
        <v>9</v>
      </c>
      <c r="D196" s="1">
        <v>20</v>
      </c>
      <c r="E196" s="1">
        <v>0.56999999999999995</v>
      </c>
      <c r="F196" s="1">
        <v>12.97</v>
      </c>
    </row>
    <row r="197" spans="1:6" ht="13.5" customHeight="1" x14ac:dyDescent="0.45">
      <c r="A197" s="1" t="s">
        <v>336</v>
      </c>
      <c r="B197" s="1" t="s">
        <v>338</v>
      </c>
      <c r="C197" s="1" t="s">
        <v>9</v>
      </c>
      <c r="D197" s="1">
        <v>170</v>
      </c>
      <c r="E197" s="1">
        <v>0.32</v>
      </c>
      <c r="F197" s="1">
        <v>1.0900000000000001</v>
      </c>
    </row>
    <row r="198" spans="1:6" ht="13.5" customHeight="1" x14ac:dyDescent="0.45">
      <c r="A198" s="1" t="s">
        <v>336</v>
      </c>
      <c r="B198" s="1" t="s">
        <v>342</v>
      </c>
      <c r="C198" s="1" t="s">
        <v>9</v>
      </c>
      <c r="D198" s="1">
        <v>140</v>
      </c>
      <c r="E198" s="1">
        <v>0.22</v>
      </c>
      <c r="F198" s="1">
        <v>0.77</v>
      </c>
    </row>
    <row r="199" spans="1:6" ht="13.5" customHeight="1" x14ac:dyDescent="0.45">
      <c r="A199" s="1" t="s">
        <v>336</v>
      </c>
      <c r="B199" s="1" t="s">
        <v>343</v>
      </c>
      <c r="C199" s="1" t="s">
        <v>9</v>
      </c>
      <c r="D199" s="1">
        <v>110</v>
      </c>
      <c r="E199" s="1">
        <v>0.44</v>
      </c>
      <c r="F199" s="1">
        <v>6.23</v>
      </c>
    </row>
    <row r="200" spans="1:6" ht="13.5" customHeight="1" x14ac:dyDescent="0.45">
      <c r="A200" s="1" t="s">
        <v>336</v>
      </c>
      <c r="B200" s="1" t="s">
        <v>344</v>
      </c>
      <c r="C200" s="1" t="s">
        <v>9</v>
      </c>
      <c r="D200" s="1">
        <v>4400</v>
      </c>
      <c r="E200" s="1">
        <v>0.17</v>
      </c>
      <c r="F200" s="1">
        <v>1.86</v>
      </c>
    </row>
    <row r="201" spans="1:6" ht="13.5" customHeight="1" x14ac:dyDescent="0.45">
      <c r="A201" s="1" t="s">
        <v>336</v>
      </c>
      <c r="B201" s="1" t="s">
        <v>345</v>
      </c>
      <c r="C201" s="1" t="s">
        <v>9</v>
      </c>
      <c r="D201" s="1">
        <v>720</v>
      </c>
      <c r="E201" s="1">
        <v>0.32</v>
      </c>
      <c r="F201" s="1">
        <v>1.07</v>
      </c>
    </row>
    <row r="202" spans="1:6" ht="13.5" customHeight="1" x14ac:dyDescent="0.45">
      <c r="A202" s="1" t="s">
        <v>346</v>
      </c>
      <c r="B202" s="1" t="s">
        <v>347</v>
      </c>
      <c r="C202" s="1" t="s">
        <v>9</v>
      </c>
      <c r="D202" s="1">
        <v>70</v>
      </c>
      <c r="E202" s="1">
        <v>0.78</v>
      </c>
      <c r="F202" s="1">
        <v>2.62</v>
      </c>
    </row>
    <row r="203" spans="1:6" ht="13.5" customHeight="1" x14ac:dyDescent="0.45">
      <c r="A203" s="1" t="s">
        <v>346</v>
      </c>
      <c r="B203" s="1" t="s">
        <v>349</v>
      </c>
      <c r="C203" s="1" t="s">
        <v>9</v>
      </c>
      <c r="D203" s="1">
        <v>50</v>
      </c>
      <c r="E203" s="1">
        <v>0.72</v>
      </c>
      <c r="F203" s="1">
        <v>1.86</v>
      </c>
    </row>
    <row r="204" spans="1:6" ht="13.5" customHeight="1" x14ac:dyDescent="0.45">
      <c r="A204" s="1" t="s">
        <v>346</v>
      </c>
      <c r="B204" s="1" t="s">
        <v>350</v>
      </c>
      <c r="C204" s="1" t="s">
        <v>9</v>
      </c>
      <c r="D204" s="1">
        <v>3600</v>
      </c>
      <c r="E204" s="1">
        <v>0.6</v>
      </c>
      <c r="F204" s="1">
        <v>2.19</v>
      </c>
    </row>
    <row r="205" spans="1:6" ht="13.5" customHeight="1" x14ac:dyDescent="0.45">
      <c r="A205" s="1" t="s">
        <v>346</v>
      </c>
      <c r="B205" s="1" t="s">
        <v>351</v>
      </c>
      <c r="C205" s="1" t="s">
        <v>9</v>
      </c>
      <c r="D205" s="1">
        <v>110</v>
      </c>
      <c r="E205" s="1">
        <v>0.38</v>
      </c>
      <c r="F205" s="1">
        <v>1.7</v>
      </c>
    </row>
    <row r="206" spans="1:6" ht="13.5" customHeight="1" x14ac:dyDescent="0.45">
      <c r="A206" s="1" t="s">
        <v>346</v>
      </c>
      <c r="B206" s="1" t="s">
        <v>352</v>
      </c>
      <c r="C206" s="1" t="s">
        <v>9</v>
      </c>
      <c r="D206" s="1">
        <v>170</v>
      </c>
      <c r="E206" s="1">
        <v>0.82</v>
      </c>
      <c r="F206" s="1">
        <v>1.89</v>
      </c>
    </row>
    <row r="207" spans="1:6" ht="13.5" customHeight="1" x14ac:dyDescent="0.45">
      <c r="A207" s="1" t="s">
        <v>346</v>
      </c>
      <c r="B207" s="1" t="s">
        <v>353</v>
      </c>
      <c r="C207" s="1" t="s">
        <v>9</v>
      </c>
      <c r="D207" s="1">
        <v>90</v>
      </c>
      <c r="E207" s="1">
        <v>0.52</v>
      </c>
      <c r="F207" s="1">
        <v>1.92</v>
      </c>
    </row>
    <row r="208" spans="1:6" ht="13.5" customHeight="1" x14ac:dyDescent="0.45">
      <c r="A208" s="1" t="s">
        <v>346</v>
      </c>
      <c r="B208" s="1" t="s">
        <v>354</v>
      </c>
      <c r="C208" s="1" t="s">
        <v>9</v>
      </c>
      <c r="D208" s="1">
        <v>90</v>
      </c>
      <c r="E208" s="1">
        <v>0.86</v>
      </c>
      <c r="F208" s="1">
        <v>2.13</v>
      </c>
    </row>
    <row r="209" spans="1:6" ht="13.5" customHeight="1" x14ac:dyDescent="0.45">
      <c r="A209" s="1" t="s">
        <v>346</v>
      </c>
      <c r="B209" s="1" t="s">
        <v>355</v>
      </c>
      <c r="C209" s="1" t="s">
        <v>9</v>
      </c>
      <c r="D209" s="1">
        <v>70</v>
      </c>
      <c r="E209" s="1">
        <v>0.71</v>
      </c>
      <c r="F209" s="1">
        <v>3.02</v>
      </c>
    </row>
    <row r="210" spans="1:6" ht="13.5" customHeight="1" x14ac:dyDescent="0.45">
      <c r="A210" s="1" t="s">
        <v>150</v>
      </c>
      <c r="B210" s="1" t="s">
        <v>357</v>
      </c>
      <c r="C210" s="1" t="s">
        <v>9</v>
      </c>
      <c r="D210" s="1">
        <v>60500</v>
      </c>
      <c r="E210" s="1">
        <v>0.34</v>
      </c>
      <c r="F210" s="1">
        <v>0.3</v>
      </c>
    </row>
    <row r="211" spans="1:6" ht="13.5" customHeight="1" x14ac:dyDescent="0.45">
      <c r="A211" s="1" t="s">
        <v>150</v>
      </c>
      <c r="B211" s="1" t="s">
        <v>359</v>
      </c>
      <c r="C211" s="1" t="s">
        <v>9</v>
      </c>
      <c r="D211" s="1">
        <v>14800</v>
      </c>
      <c r="E211" s="1">
        <v>0.16</v>
      </c>
      <c r="F211" s="1">
        <v>0.81</v>
      </c>
    </row>
    <row r="212" spans="1:6" ht="13.5" customHeight="1" x14ac:dyDescent="0.45">
      <c r="A212" s="1" t="s">
        <v>150</v>
      </c>
      <c r="B212" s="1" t="s">
        <v>360</v>
      </c>
      <c r="C212" s="1" t="s">
        <v>9</v>
      </c>
      <c r="D212" s="1">
        <v>9900</v>
      </c>
      <c r="E212" s="1">
        <v>0.43</v>
      </c>
      <c r="F212" s="1">
        <v>0.28000000000000003</v>
      </c>
    </row>
    <row r="213" spans="1:6" ht="13.5" customHeight="1" x14ac:dyDescent="0.45">
      <c r="A213" s="1" t="s">
        <v>150</v>
      </c>
      <c r="B213" s="1" t="s">
        <v>361</v>
      </c>
      <c r="C213" s="1" t="s">
        <v>9</v>
      </c>
      <c r="D213" s="1">
        <v>8100</v>
      </c>
      <c r="E213" s="1">
        <v>0.08</v>
      </c>
      <c r="F213" s="1">
        <v>0.53</v>
      </c>
    </row>
    <row r="214" spans="1:6" ht="13.5" customHeight="1" x14ac:dyDescent="0.45">
      <c r="A214" s="1" t="s">
        <v>150</v>
      </c>
      <c r="B214" s="1" t="s">
        <v>362</v>
      </c>
      <c r="C214" s="1" t="s">
        <v>9</v>
      </c>
      <c r="D214" s="1">
        <v>3600</v>
      </c>
      <c r="E214" s="1">
        <v>0.4</v>
      </c>
      <c r="F214" s="1">
        <v>0.18</v>
      </c>
    </row>
    <row r="215" spans="1:6" ht="13.5" customHeight="1" x14ac:dyDescent="0.45">
      <c r="A215" s="1" t="s">
        <v>150</v>
      </c>
      <c r="B215" s="1" t="s">
        <v>364</v>
      </c>
      <c r="C215" s="1" t="s">
        <v>9</v>
      </c>
      <c r="D215" s="1">
        <v>8100</v>
      </c>
      <c r="E215" s="1">
        <v>0.25</v>
      </c>
      <c r="F215" s="1">
        <v>0.44</v>
      </c>
    </row>
    <row r="216" spans="1:6" ht="13.5" customHeight="1" x14ac:dyDescent="0.45">
      <c r="A216" s="1" t="s">
        <v>150</v>
      </c>
      <c r="B216" s="1" t="s">
        <v>365</v>
      </c>
      <c r="C216" s="1" t="s">
        <v>9</v>
      </c>
      <c r="D216" s="1">
        <v>6600</v>
      </c>
      <c r="E216" s="1">
        <v>7.0000000000000007E-2</v>
      </c>
      <c r="F216" s="1">
        <v>0.1</v>
      </c>
    </row>
    <row r="217" spans="1:6" ht="13.5" customHeight="1" x14ac:dyDescent="0.45">
      <c r="A217" s="1" t="s">
        <v>150</v>
      </c>
      <c r="B217" s="1" t="s">
        <v>367</v>
      </c>
      <c r="C217" s="1" t="s">
        <v>9</v>
      </c>
      <c r="D217" s="1">
        <v>1600</v>
      </c>
      <c r="E217" s="1">
        <v>0.17</v>
      </c>
      <c r="F217" s="1">
        <v>1.31</v>
      </c>
    </row>
    <row r="218" spans="1:6" ht="13.5" customHeight="1" x14ac:dyDescent="0.45">
      <c r="A218" s="1" t="s">
        <v>150</v>
      </c>
      <c r="B218" s="1" t="s">
        <v>368</v>
      </c>
      <c r="C218" s="1" t="s">
        <v>9</v>
      </c>
      <c r="D218" s="1">
        <v>1000</v>
      </c>
      <c r="E218" s="1">
        <v>0.31</v>
      </c>
      <c r="F218" s="1">
        <v>0.25</v>
      </c>
    </row>
    <row r="219" spans="1:6" ht="13.5" customHeight="1" x14ac:dyDescent="0.45">
      <c r="A219" s="1" t="s">
        <v>150</v>
      </c>
      <c r="B219" s="1" t="s">
        <v>370</v>
      </c>
      <c r="C219" s="1" t="s">
        <v>9</v>
      </c>
      <c r="D219" s="1">
        <v>1600</v>
      </c>
      <c r="E219" s="1">
        <v>0.49</v>
      </c>
      <c r="F219" s="1">
        <v>3.78</v>
      </c>
    </row>
    <row r="220" spans="1:6" ht="13.5" customHeight="1" x14ac:dyDescent="0.45">
      <c r="A220" s="1" t="s">
        <v>150</v>
      </c>
      <c r="B220" s="1" t="s">
        <v>372</v>
      </c>
      <c r="C220" s="1" t="s">
        <v>9</v>
      </c>
      <c r="D220" s="1">
        <v>1000</v>
      </c>
      <c r="E220" s="1">
        <v>0.27</v>
      </c>
      <c r="F220" s="1">
        <v>5.95</v>
      </c>
    </row>
    <row r="221" spans="1:6" ht="13.5" customHeight="1" x14ac:dyDescent="0.45">
      <c r="A221" s="1" t="s">
        <v>150</v>
      </c>
      <c r="B221" s="1" t="s">
        <v>373</v>
      </c>
      <c r="C221" s="1" t="s">
        <v>9</v>
      </c>
      <c r="D221" s="1">
        <v>720</v>
      </c>
      <c r="E221" s="1">
        <v>0.23</v>
      </c>
      <c r="F221" s="1">
        <v>0.09</v>
      </c>
    </row>
    <row r="222" spans="1:6" ht="13.5" customHeight="1" x14ac:dyDescent="0.45">
      <c r="A222" s="1" t="s">
        <v>150</v>
      </c>
      <c r="B222" s="1" t="s">
        <v>375</v>
      </c>
      <c r="C222" s="1" t="s">
        <v>9</v>
      </c>
      <c r="D222" s="1">
        <v>880</v>
      </c>
      <c r="E222" s="1">
        <v>0.18</v>
      </c>
      <c r="F222" s="1">
        <v>0.21</v>
      </c>
    </row>
    <row r="223" spans="1:6" ht="13.5" customHeight="1" x14ac:dyDescent="0.45">
      <c r="A223" s="1" t="s">
        <v>150</v>
      </c>
      <c r="B223" s="1" t="s">
        <v>377</v>
      </c>
      <c r="C223" s="1" t="s">
        <v>9</v>
      </c>
      <c r="D223" s="1">
        <v>2400</v>
      </c>
      <c r="E223" s="1">
        <v>0.56000000000000005</v>
      </c>
      <c r="F223" s="1">
        <v>0.33</v>
      </c>
    </row>
    <row r="224" spans="1:6" ht="13.5" customHeight="1" x14ac:dyDescent="0.45">
      <c r="A224" s="1" t="s">
        <v>150</v>
      </c>
      <c r="B224" s="1" t="s">
        <v>379</v>
      </c>
      <c r="C224" s="1" t="s">
        <v>9</v>
      </c>
      <c r="D224" s="1">
        <v>390</v>
      </c>
      <c r="E224" s="1">
        <v>0.1</v>
      </c>
      <c r="F224" s="1">
        <v>0.69</v>
      </c>
    </row>
    <row r="225" spans="1:6" ht="13.5" customHeight="1" x14ac:dyDescent="0.45">
      <c r="A225" s="1" t="s">
        <v>150</v>
      </c>
      <c r="B225" s="1" t="s">
        <v>380</v>
      </c>
      <c r="C225" s="1" t="s">
        <v>9</v>
      </c>
      <c r="D225" s="1">
        <v>320</v>
      </c>
      <c r="E225" s="1">
        <v>0.26</v>
      </c>
      <c r="F225" s="1">
        <v>0.15</v>
      </c>
    </row>
    <row r="226" spans="1:6" ht="13.5" customHeight="1" x14ac:dyDescent="0.45">
      <c r="A226" s="1" t="s">
        <v>150</v>
      </c>
      <c r="B226" s="1" t="s">
        <v>381</v>
      </c>
      <c r="C226" s="1" t="s">
        <v>9</v>
      </c>
      <c r="D226" s="1">
        <v>390</v>
      </c>
      <c r="E226" s="1">
        <v>0.3</v>
      </c>
      <c r="F226" s="1">
        <v>0.36</v>
      </c>
    </row>
    <row r="227" spans="1:6" ht="13.5" customHeight="1" x14ac:dyDescent="0.45">
      <c r="A227" s="1" t="s">
        <v>150</v>
      </c>
      <c r="B227" s="1" t="s">
        <v>206</v>
      </c>
      <c r="C227" s="1" t="s">
        <v>9</v>
      </c>
      <c r="D227" s="1">
        <v>140</v>
      </c>
      <c r="E227" s="1">
        <v>0.71</v>
      </c>
      <c r="F227" s="1">
        <v>9.0500000000000007</v>
      </c>
    </row>
    <row r="228" spans="1:6" ht="13.5" customHeight="1" x14ac:dyDescent="0.45">
      <c r="A228" s="1" t="s">
        <v>150</v>
      </c>
      <c r="B228" s="1" t="s">
        <v>382</v>
      </c>
      <c r="C228" s="1" t="s">
        <v>9</v>
      </c>
      <c r="D228" s="1">
        <v>90</v>
      </c>
      <c r="E228" s="1">
        <v>0.59</v>
      </c>
      <c r="F228" s="1">
        <v>4.2300000000000004</v>
      </c>
    </row>
    <row r="229" spans="1:6" ht="13.5" customHeight="1" x14ac:dyDescent="0.45">
      <c r="A229" s="1" t="s">
        <v>150</v>
      </c>
      <c r="B229" s="1" t="s">
        <v>383</v>
      </c>
      <c r="C229" s="1" t="s">
        <v>9</v>
      </c>
      <c r="D229" s="1">
        <v>210</v>
      </c>
      <c r="E229" s="1">
        <v>0.14000000000000001</v>
      </c>
      <c r="F229" s="1">
        <v>1.19</v>
      </c>
    </row>
    <row r="230" spans="1:6" ht="13.5" customHeight="1" x14ac:dyDescent="0.45">
      <c r="A230" s="1" t="s">
        <v>150</v>
      </c>
      <c r="B230" s="1" t="s">
        <v>152</v>
      </c>
      <c r="C230" s="1" t="s">
        <v>9</v>
      </c>
      <c r="D230" s="1">
        <v>170</v>
      </c>
      <c r="E230" s="1">
        <v>0.47</v>
      </c>
      <c r="F230" s="1">
        <v>11.16</v>
      </c>
    </row>
    <row r="231" spans="1:6" ht="13.5" customHeight="1" x14ac:dyDescent="0.45">
      <c r="A231" s="1" t="s">
        <v>150</v>
      </c>
      <c r="B231" s="1" t="s">
        <v>376</v>
      </c>
      <c r="C231" s="1" t="s">
        <v>9</v>
      </c>
      <c r="D231" s="1">
        <v>110</v>
      </c>
      <c r="E231" s="1">
        <v>0.09</v>
      </c>
      <c r="F231" s="1">
        <v>0.02</v>
      </c>
    </row>
    <row r="232" spans="1:6" ht="13.5" customHeight="1" x14ac:dyDescent="0.45">
      <c r="A232" s="1" t="s">
        <v>386</v>
      </c>
      <c r="B232" s="1" t="s">
        <v>387</v>
      </c>
      <c r="C232" s="1" t="s">
        <v>9</v>
      </c>
      <c r="D232" s="1">
        <v>480</v>
      </c>
      <c r="E232" s="1">
        <v>0.48</v>
      </c>
      <c r="F232" s="1">
        <v>3.52</v>
      </c>
    </row>
    <row r="233" spans="1:6" ht="13.5" customHeight="1" x14ac:dyDescent="0.45">
      <c r="A233" s="1" t="s">
        <v>386</v>
      </c>
      <c r="B233" s="1" t="s">
        <v>388</v>
      </c>
      <c r="C233" s="1" t="s">
        <v>9</v>
      </c>
      <c r="D233" s="1">
        <v>8100</v>
      </c>
      <c r="E233" s="1">
        <v>0.19</v>
      </c>
      <c r="F233" s="1">
        <v>3.93</v>
      </c>
    </row>
    <row r="234" spans="1:6" ht="13.5" customHeight="1" x14ac:dyDescent="0.45">
      <c r="A234" s="1" t="s">
        <v>386</v>
      </c>
      <c r="B234" s="1" t="s">
        <v>390</v>
      </c>
      <c r="C234" s="1" t="s">
        <v>9</v>
      </c>
      <c r="D234" s="1">
        <v>110</v>
      </c>
      <c r="E234" s="1">
        <v>0.49</v>
      </c>
      <c r="F234" s="1">
        <v>2.6</v>
      </c>
    </row>
    <row r="235" spans="1:6" ht="13.5" customHeight="1" x14ac:dyDescent="0.45">
      <c r="A235" s="1" t="s">
        <v>386</v>
      </c>
      <c r="B235" s="1" t="s">
        <v>392</v>
      </c>
      <c r="C235" s="1" t="s">
        <v>9</v>
      </c>
      <c r="D235" s="1">
        <v>70</v>
      </c>
      <c r="E235" s="1">
        <v>0.49</v>
      </c>
      <c r="F235" s="1">
        <v>2.2599999999999998</v>
      </c>
    </row>
    <row r="236" spans="1:6" ht="13.5" customHeight="1" x14ac:dyDescent="0.45">
      <c r="A236" s="1" t="s">
        <v>386</v>
      </c>
      <c r="B236" s="1" t="s">
        <v>393</v>
      </c>
      <c r="C236" s="1" t="s">
        <v>9</v>
      </c>
      <c r="D236" s="1">
        <v>50</v>
      </c>
      <c r="E236" s="1">
        <v>0.24</v>
      </c>
      <c r="F236" s="1">
        <v>2.36</v>
      </c>
    </row>
    <row r="237" spans="1:6" ht="13.5" customHeight="1" x14ac:dyDescent="0.45">
      <c r="A237" s="1" t="s">
        <v>386</v>
      </c>
      <c r="B237" s="1" t="s">
        <v>394</v>
      </c>
      <c r="C237" s="1" t="s">
        <v>9</v>
      </c>
      <c r="D237" s="1">
        <v>30</v>
      </c>
      <c r="E237" s="1">
        <v>0.33</v>
      </c>
      <c r="F237" s="1"/>
    </row>
    <row r="238" spans="1:6" ht="13.5" customHeight="1" x14ac:dyDescent="0.45">
      <c r="A238" s="1" t="s">
        <v>386</v>
      </c>
      <c r="B238" s="1" t="s">
        <v>396</v>
      </c>
      <c r="C238" s="1" t="s">
        <v>9</v>
      </c>
      <c r="D238" s="1">
        <v>30</v>
      </c>
      <c r="E238" s="1">
        <v>0.49</v>
      </c>
      <c r="F238" s="1">
        <v>3.42</v>
      </c>
    </row>
    <row r="239" spans="1:6" ht="13.5" customHeight="1" x14ac:dyDescent="0.45">
      <c r="A239" s="1" t="s">
        <v>398</v>
      </c>
      <c r="B239" s="1" t="s">
        <v>399</v>
      </c>
      <c r="C239" s="1" t="s">
        <v>9</v>
      </c>
      <c r="D239" s="1">
        <v>210</v>
      </c>
      <c r="E239" s="1">
        <v>0.13</v>
      </c>
      <c r="F239" s="1">
        <v>1.31</v>
      </c>
    </row>
    <row r="240" spans="1:6" ht="13.5" customHeight="1" x14ac:dyDescent="0.45">
      <c r="A240" s="1" t="s">
        <v>398</v>
      </c>
      <c r="B240" s="1" t="s">
        <v>402</v>
      </c>
      <c r="C240" s="1" t="s">
        <v>9</v>
      </c>
      <c r="D240" s="1">
        <v>40</v>
      </c>
      <c r="E240" s="1">
        <v>0.09</v>
      </c>
      <c r="F240" s="1"/>
    </row>
    <row r="241" spans="1:6" ht="13.5" customHeight="1" x14ac:dyDescent="0.45">
      <c r="A241" s="1" t="s">
        <v>398</v>
      </c>
      <c r="B241" s="1" t="s">
        <v>404</v>
      </c>
      <c r="C241" s="1" t="s">
        <v>9</v>
      </c>
      <c r="D241" s="1">
        <v>880</v>
      </c>
      <c r="E241" s="1">
        <v>0.25</v>
      </c>
      <c r="F241" s="1">
        <v>2.89</v>
      </c>
    </row>
    <row r="242" spans="1:6" ht="13.5" customHeight="1" x14ac:dyDescent="0.45">
      <c r="A242" s="1" t="s">
        <v>398</v>
      </c>
      <c r="B242" s="1" t="s">
        <v>406</v>
      </c>
      <c r="C242" s="1" t="s">
        <v>9</v>
      </c>
      <c r="D242" s="1">
        <v>3600</v>
      </c>
      <c r="E242" s="1">
        <v>0.23</v>
      </c>
      <c r="F242" s="1">
        <v>0.21</v>
      </c>
    </row>
    <row r="243" spans="1:6" ht="13.5" customHeight="1" x14ac:dyDescent="0.45">
      <c r="A243" s="1" t="s">
        <v>398</v>
      </c>
      <c r="B243" s="1" t="s">
        <v>407</v>
      </c>
      <c r="C243" s="1" t="s">
        <v>9</v>
      </c>
      <c r="D243" s="1">
        <v>480</v>
      </c>
      <c r="E243" s="1">
        <v>0.21</v>
      </c>
      <c r="F243" s="1">
        <v>0.44</v>
      </c>
    </row>
    <row r="244" spans="1:6" ht="13.5" customHeight="1" x14ac:dyDescent="0.45">
      <c r="A244" s="1" t="s">
        <v>398</v>
      </c>
      <c r="B244" s="1" t="s">
        <v>408</v>
      </c>
      <c r="C244" s="1" t="s">
        <v>9</v>
      </c>
      <c r="D244" s="1">
        <v>1000</v>
      </c>
      <c r="E244" s="1">
        <v>0.17</v>
      </c>
      <c r="F244" s="1">
        <v>0.08</v>
      </c>
    </row>
    <row r="245" spans="1:6" ht="13.5" customHeight="1" x14ac:dyDescent="0.45">
      <c r="A245" s="1" t="s">
        <v>398</v>
      </c>
      <c r="B245" s="1" t="s">
        <v>410</v>
      </c>
      <c r="C245" s="1" t="s">
        <v>9</v>
      </c>
      <c r="D245" s="1">
        <v>10</v>
      </c>
      <c r="E245" s="1">
        <v>0.52</v>
      </c>
      <c r="F245" s="1"/>
    </row>
    <row r="246" spans="1:6" ht="13.5" customHeight="1" x14ac:dyDescent="0.45">
      <c r="A246" s="1" t="s">
        <v>398</v>
      </c>
      <c r="B246" s="1" t="s">
        <v>412</v>
      </c>
      <c r="C246" s="1" t="s">
        <v>9</v>
      </c>
      <c r="D246" s="1">
        <v>30</v>
      </c>
      <c r="E246" s="1">
        <v>0.78</v>
      </c>
      <c r="F246" s="1">
        <v>1.42</v>
      </c>
    </row>
    <row r="247" spans="1:6" ht="13.5" customHeight="1" x14ac:dyDescent="0.45">
      <c r="A247" s="1" t="s">
        <v>275</v>
      </c>
      <c r="B247" s="1" t="s">
        <v>414</v>
      </c>
      <c r="C247" s="1" t="s">
        <v>9</v>
      </c>
      <c r="D247" s="1">
        <v>2900</v>
      </c>
      <c r="E247" s="1">
        <v>0.87</v>
      </c>
      <c r="F247" s="1">
        <v>4.4000000000000004</v>
      </c>
    </row>
    <row r="248" spans="1:6" ht="13.5" customHeight="1" x14ac:dyDescent="0.45">
      <c r="A248" s="1" t="s">
        <v>275</v>
      </c>
      <c r="B248" s="1" t="s">
        <v>366</v>
      </c>
      <c r="C248" s="1" t="s">
        <v>9</v>
      </c>
      <c r="D248" s="1">
        <v>1300</v>
      </c>
      <c r="E248" s="1">
        <v>0.89</v>
      </c>
      <c r="F248" s="1">
        <v>6.21</v>
      </c>
    </row>
    <row r="249" spans="1:6" ht="13.5" customHeight="1" x14ac:dyDescent="0.45">
      <c r="A249" s="1" t="s">
        <v>275</v>
      </c>
      <c r="B249" s="1" t="s">
        <v>417</v>
      </c>
      <c r="C249" s="1" t="s">
        <v>9</v>
      </c>
      <c r="D249" s="1">
        <v>12100</v>
      </c>
      <c r="E249" s="1">
        <v>0.84</v>
      </c>
      <c r="F249" s="1">
        <v>2.54</v>
      </c>
    </row>
    <row r="250" spans="1:6" ht="13.5" customHeight="1" x14ac:dyDescent="0.45">
      <c r="A250" s="1" t="s">
        <v>275</v>
      </c>
      <c r="B250" s="1" t="s">
        <v>418</v>
      </c>
      <c r="C250" s="1" t="s">
        <v>9</v>
      </c>
      <c r="D250" s="1">
        <v>720</v>
      </c>
      <c r="E250" s="1">
        <v>0.82</v>
      </c>
      <c r="F250" s="1">
        <v>4.1500000000000004</v>
      </c>
    </row>
    <row r="251" spans="1:6" ht="13.5" customHeight="1" x14ac:dyDescent="0.45">
      <c r="A251" s="1" t="s">
        <v>275</v>
      </c>
      <c r="B251" s="1" t="s">
        <v>422</v>
      </c>
      <c r="C251" s="1" t="s">
        <v>9</v>
      </c>
      <c r="D251" s="1">
        <v>320</v>
      </c>
      <c r="E251" s="1">
        <v>0.92</v>
      </c>
      <c r="F251" s="1">
        <v>3.91</v>
      </c>
    </row>
    <row r="252" spans="1:6" ht="13.5" customHeight="1" x14ac:dyDescent="0.45">
      <c r="A252" s="1" t="s">
        <v>275</v>
      </c>
      <c r="B252" s="1" t="s">
        <v>423</v>
      </c>
      <c r="C252" s="1" t="s">
        <v>9</v>
      </c>
      <c r="D252" s="1">
        <v>1900</v>
      </c>
      <c r="E252" s="1">
        <v>0.77</v>
      </c>
      <c r="F252" s="1">
        <v>2.78</v>
      </c>
    </row>
    <row r="253" spans="1:6" ht="13.5" customHeight="1" x14ac:dyDescent="0.45">
      <c r="A253" s="1" t="s">
        <v>275</v>
      </c>
      <c r="B253" s="1" t="s">
        <v>277</v>
      </c>
      <c r="C253" s="1" t="s">
        <v>9</v>
      </c>
      <c r="D253" s="1">
        <v>170</v>
      </c>
      <c r="E253" s="1">
        <v>0.88</v>
      </c>
      <c r="F253" s="1">
        <v>7.81</v>
      </c>
    </row>
    <row r="254" spans="1:6" ht="13.5" customHeight="1" x14ac:dyDescent="0.45">
      <c r="A254" s="1" t="s">
        <v>275</v>
      </c>
      <c r="B254" s="1" t="s">
        <v>425</v>
      </c>
      <c r="C254" s="1" t="s">
        <v>9</v>
      </c>
      <c r="D254" s="1">
        <v>390</v>
      </c>
      <c r="E254" s="1">
        <v>0.83</v>
      </c>
      <c r="F254" s="1">
        <v>3.25</v>
      </c>
    </row>
    <row r="255" spans="1:6" ht="13.5" customHeight="1" x14ac:dyDescent="0.45">
      <c r="A255" s="1" t="s">
        <v>275</v>
      </c>
      <c r="B255" s="1" t="s">
        <v>427</v>
      </c>
      <c r="C255" s="1" t="s">
        <v>9</v>
      </c>
      <c r="D255" s="1">
        <v>260</v>
      </c>
      <c r="E255" s="1">
        <v>0.77</v>
      </c>
      <c r="F255" s="1">
        <v>0.55000000000000004</v>
      </c>
    </row>
    <row r="256" spans="1:6" ht="13.5" customHeight="1" x14ac:dyDescent="0.45">
      <c r="A256" s="1" t="s">
        <v>275</v>
      </c>
      <c r="B256" s="1" t="s">
        <v>416</v>
      </c>
      <c r="C256" s="1" t="s">
        <v>9</v>
      </c>
      <c r="D256" s="1">
        <v>110</v>
      </c>
      <c r="E256" s="1">
        <v>0.76</v>
      </c>
      <c r="F256" s="1">
        <v>5.32</v>
      </c>
    </row>
    <row r="257" spans="1:6" ht="13.5" customHeight="1" x14ac:dyDescent="0.45">
      <c r="A257" s="1" t="s">
        <v>275</v>
      </c>
      <c r="B257" s="1" t="s">
        <v>429</v>
      </c>
      <c r="C257" s="1" t="s">
        <v>9</v>
      </c>
      <c r="D257" s="1">
        <v>110</v>
      </c>
      <c r="E257" s="1">
        <v>0.75</v>
      </c>
      <c r="F257" s="1">
        <v>0.82</v>
      </c>
    </row>
    <row r="258" spans="1:6" ht="13.5" customHeight="1" x14ac:dyDescent="0.45">
      <c r="A258" s="1" t="s">
        <v>142</v>
      </c>
      <c r="B258" s="1" t="s">
        <v>431</v>
      </c>
      <c r="C258" s="1" t="s">
        <v>9</v>
      </c>
      <c r="D258" s="1">
        <v>6600</v>
      </c>
      <c r="E258" s="1">
        <v>0.44</v>
      </c>
      <c r="F258" s="1">
        <v>2.9</v>
      </c>
    </row>
    <row r="259" spans="1:6" ht="13.5" customHeight="1" x14ac:dyDescent="0.45">
      <c r="A259" s="1" t="s">
        <v>142</v>
      </c>
      <c r="B259" s="1" t="s">
        <v>433</v>
      </c>
      <c r="C259" s="1" t="s">
        <v>9</v>
      </c>
      <c r="D259" s="1">
        <v>1900</v>
      </c>
      <c r="E259" s="1">
        <v>0.08</v>
      </c>
      <c r="F259" s="1">
        <v>3.17</v>
      </c>
    </row>
    <row r="260" spans="1:6" ht="13.5" customHeight="1" x14ac:dyDescent="0.45">
      <c r="A260" s="1" t="s">
        <v>142</v>
      </c>
      <c r="B260" s="1" t="s">
        <v>435</v>
      </c>
      <c r="C260" s="1" t="s">
        <v>9</v>
      </c>
      <c r="D260" s="1">
        <v>1600</v>
      </c>
      <c r="E260" s="1">
        <v>0.12</v>
      </c>
      <c r="F260" s="1">
        <v>3.31</v>
      </c>
    </row>
    <row r="261" spans="1:6" ht="13.5" customHeight="1" x14ac:dyDescent="0.45">
      <c r="A261" s="1" t="s">
        <v>142</v>
      </c>
      <c r="B261" s="1" t="s">
        <v>242</v>
      </c>
      <c r="C261" s="1" t="s">
        <v>9</v>
      </c>
      <c r="D261" s="1">
        <v>1600</v>
      </c>
      <c r="E261" s="1">
        <v>0.7</v>
      </c>
      <c r="F261" s="1">
        <v>8.2899999999999991</v>
      </c>
    </row>
    <row r="262" spans="1:6" ht="13.5" customHeight="1" x14ac:dyDescent="0.45">
      <c r="A262" s="1" t="s">
        <v>142</v>
      </c>
      <c r="B262" s="1" t="s">
        <v>438</v>
      </c>
      <c r="C262" s="1" t="s">
        <v>9</v>
      </c>
      <c r="D262" s="1">
        <v>880</v>
      </c>
      <c r="E262" s="1">
        <v>0.05</v>
      </c>
      <c r="F262" s="1">
        <v>3.57</v>
      </c>
    </row>
    <row r="263" spans="1:6" ht="13.5" customHeight="1" x14ac:dyDescent="0.45">
      <c r="A263" s="1" t="s">
        <v>142</v>
      </c>
      <c r="B263" s="1" t="s">
        <v>374</v>
      </c>
      <c r="C263" s="1" t="s">
        <v>9</v>
      </c>
      <c r="D263" s="1">
        <v>320</v>
      </c>
      <c r="E263" s="1">
        <v>0.13</v>
      </c>
      <c r="F263" s="1">
        <v>6.12</v>
      </c>
    </row>
    <row r="264" spans="1:6" ht="13.5" customHeight="1" x14ac:dyDescent="0.45">
      <c r="A264" s="1" t="s">
        <v>142</v>
      </c>
      <c r="B264" s="1" t="s">
        <v>442</v>
      </c>
      <c r="C264" s="1" t="s">
        <v>9</v>
      </c>
      <c r="D264" s="1">
        <v>320</v>
      </c>
      <c r="E264" s="1">
        <v>0.3</v>
      </c>
      <c r="F264" s="1">
        <v>4.34</v>
      </c>
    </row>
    <row r="265" spans="1:6" ht="13.5" customHeight="1" x14ac:dyDescent="0.45">
      <c r="A265" s="1" t="s">
        <v>142</v>
      </c>
      <c r="B265" s="1" t="s">
        <v>443</v>
      </c>
      <c r="C265" s="1" t="s">
        <v>9</v>
      </c>
      <c r="D265" s="1">
        <v>390</v>
      </c>
      <c r="E265" s="1">
        <v>0.13</v>
      </c>
      <c r="F265" s="1">
        <v>3.54</v>
      </c>
    </row>
    <row r="266" spans="1:6" ht="13.5" customHeight="1" x14ac:dyDescent="0.45">
      <c r="A266" s="1" t="s">
        <v>142</v>
      </c>
      <c r="B266" s="1" t="s">
        <v>445</v>
      </c>
      <c r="C266" s="1" t="s">
        <v>9</v>
      </c>
      <c r="D266" s="1">
        <v>480</v>
      </c>
      <c r="E266" s="1">
        <v>0.14000000000000001</v>
      </c>
      <c r="F266" s="1">
        <v>2.2599999999999998</v>
      </c>
    </row>
    <row r="267" spans="1:6" ht="13.5" customHeight="1" x14ac:dyDescent="0.45">
      <c r="A267" s="1" t="s">
        <v>142</v>
      </c>
      <c r="B267" s="1" t="s">
        <v>143</v>
      </c>
      <c r="C267" s="1" t="s">
        <v>9</v>
      </c>
      <c r="D267" s="1">
        <v>320</v>
      </c>
      <c r="E267" s="1">
        <v>0.46</v>
      </c>
      <c r="F267" s="1">
        <v>11.32</v>
      </c>
    </row>
    <row r="268" spans="1:6" ht="13.5" customHeight="1" x14ac:dyDescent="0.45">
      <c r="A268" s="1" t="s">
        <v>142</v>
      </c>
      <c r="B268" s="1" t="s">
        <v>447</v>
      </c>
      <c r="C268" s="1" t="s">
        <v>9</v>
      </c>
      <c r="D268" s="1">
        <v>210</v>
      </c>
      <c r="E268" s="1">
        <v>0.18</v>
      </c>
      <c r="F268" s="1">
        <v>0.11</v>
      </c>
    </row>
    <row r="269" spans="1:6" ht="13.5" customHeight="1" x14ac:dyDescent="0.45">
      <c r="A269" s="1" t="s">
        <v>142</v>
      </c>
      <c r="B269" s="1" t="s">
        <v>449</v>
      </c>
      <c r="C269" s="1" t="s">
        <v>9</v>
      </c>
      <c r="D269" s="1">
        <v>320</v>
      </c>
      <c r="E269" s="1">
        <v>0.3</v>
      </c>
      <c r="F269" s="1">
        <v>2.89</v>
      </c>
    </row>
    <row r="270" spans="1:6" ht="13.5" customHeight="1" x14ac:dyDescent="0.45">
      <c r="A270" s="1" t="s">
        <v>142</v>
      </c>
      <c r="B270" s="1" t="s">
        <v>226</v>
      </c>
      <c r="C270" s="1" t="s">
        <v>9</v>
      </c>
      <c r="D270" s="1">
        <v>260</v>
      </c>
      <c r="E270" s="1">
        <v>0.28999999999999998</v>
      </c>
      <c r="F270" s="1">
        <v>8.51</v>
      </c>
    </row>
    <row r="271" spans="1:6" ht="13.5" customHeight="1" x14ac:dyDescent="0.45">
      <c r="A271" s="1" t="s">
        <v>142</v>
      </c>
      <c r="B271" s="1" t="s">
        <v>179</v>
      </c>
      <c r="C271" s="1" t="s">
        <v>9</v>
      </c>
      <c r="D271" s="1">
        <v>320</v>
      </c>
      <c r="E271" s="1">
        <v>0.12</v>
      </c>
      <c r="F271" s="1">
        <v>10</v>
      </c>
    </row>
    <row r="272" spans="1:6" ht="13.5" customHeight="1" x14ac:dyDescent="0.45">
      <c r="A272" s="1" t="s">
        <v>142</v>
      </c>
      <c r="B272" s="1" t="s">
        <v>452</v>
      </c>
      <c r="C272" s="1" t="s">
        <v>9</v>
      </c>
      <c r="D272" s="1">
        <v>210</v>
      </c>
      <c r="E272" s="1">
        <v>0.27</v>
      </c>
      <c r="F272" s="1">
        <v>0.76</v>
      </c>
    </row>
    <row r="273" spans="1:6" ht="13.5" customHeight="1" x14ac:dyDescent="0.45">
      <c r="A273" s="1" t="s">
        <v>142</v>
      </c>
      <c r="B273" s="1" t="s">
        <v>453</v>
      </c>
      <c r="C273" s="1" t="s">
        <v>9</v>
      </c>
      <c r="D273" s="1">
        <v>170</v>
      </c>
      <c r="E273" s="1">
        <v>0.11</v>
      </c>
      <c r="F273" s="1">
        <v>4.16</v>
      </c>
    </row>
    <row r="274" spans="1:6" ht="13.5" customHeight="1" x14ac:dyDescent="0.45">
      <c r="A274" s="1" t="s">
        <v>142</v>
      </c>
      <c r="B274" s="1" t="s">
        <v>193</v>
      </c>
      <c r="C274" s="1" t="s">
        <v>9</v>
      </c>
      <c r="D274" s="1">
        <v>170</v>
      </c>
      <c r="E274" s="1">
        <v>0.47</v>
      </c>
      <c r="F274" s="1">
        <v>9.19</v>
      </c>
    </row>
    <row r="275" spans="1:6" ht="13.5" customHeight="1" x14ac:dyDescent="0.45">
      <c r="A275" s="1" t="s">
        <v>142</v>
      </c>
      <c r="B275" s="1" t="s">
        <v>300</v>
      </c>
      <c r="C275" s="1" t="s">
        <v>9</v>
      </c>
      <c r="D275" s="1">
        <v>170</v>
      </c>
      <c r="E275" s="1">
        <v>0.42</v>
      </c>
      <c r="F275" s="1">
        <v>7.3</v>
      </c>
    </row>
    <row r="276" spans="1:6" ht="13.5" customHeight="1" x14ac:dyDescent="0.45">
      <c r="A276" s="1" t="s">
        <v>142</v>
      </c>
      <c r="B276" s="1" t="s">
        <v>191</v>
      </c>
      <c r="C276" s="1" t="s">
        <v>9</v>
      </c>
      <c r="D276" s="1">
        <v>140</v>
      </c>
      <c r="E276" s="1">
        <v>0.49</v>
      </c>
      <c r="F276" s="1">
        <v>9.31</v>
      </c>
    </row>
    <row r="277" spans="1:6" ht="13.5" customHeight="1" x14ac:dyDescent="0.45">
      <c r="A277" s="1" t="s">
        <v>142</v>
      </c>
      <c r="B277" s="1" t="s">
        <v>215</v>
      </c>
      <c r="C277" s="1" t="s">
        <v>9</v>
      </c>
      <c r="D277" s="1">
        <v>210</v>
      </c>
      <c r="E277" s="1">
        <v>0.31</v>
      </c>
      <c r="F277" s="1">
        <v>8.69</v>
      </c>
    </row>
    <row r="278" spans="1:6" ht="13.5" customHeight="1" x14ac:dyDescent="0.45">
      <c r="A278" s="1" t="s">
        <v>456</v>
      </c>
      <c r="B278" s="1" t="s">
        <v>457</v>
      </c>
      <c r="C278" s="1" t="s">
        <v>9</v>
      </c>
      <c r="D278" s="1">
        <v>33100</v>
      </c>
      <c r="E278" s="1">
        <v>0.08</v>
      </c>
      <c r="F278" s="1">
        <v>0.57999999999999996</v>
      </c>
    </row>
    <row r="279" spans="1:6" ht="13.5" customHeight="1" x14ac:dyDescent="0.45">
      <c r="A279" s="1" t="s">
        <v>456</v>
      </c>
      <c r="B279" s="1" t="s">
        <v>458</v>
      </c>
      <c r="C279" s="1" t="s">
        <v>9</v>
      </c>
      <c r="D279" s="1">
        <v>12100</v>
      </c>
      <c r="E279" s="1">
        <v>7.0000000000000007E-2</v>
      </c>
      <c r="F279" s="1">
        <v>0.5</v>
      </c>
    </row>
    <row r="280" spans="1:6" ht="13.5" customHeight="1" x14ac:dyDescent="0.45">
      <c r="A280" s="1" t="s">
        <v>456</v>
      </c>
      <c r="B280" s="1" t="s">
        <v>460</v>
      </c>
      <c r="C280" s="1" t="s">
        <v>9</v>
      </c>
      <c r="D280" s="1">
        <v>2400</v>
      </c>
      <c r="E280" s="1">
        <v>0.11</v>
      </c>
      <c r="F280" s="1">
        <v>2.33</v>
      </c>
    </row>
    <row r="281" spans="1:6" ht="13.5" customHeight="1" x14ac:dyDescent="0.45">
      <c r="A281" s="1" t="s">
        <v>456</v>
      </c>
      <c r="B281" s="1" t="s">
        <v>462</v>
      </c>
      <c r="C281" s="1" t="s">
        <v>9</v>
      </c>
      <c r="D281" s="1">
        <v>3600</v>
      </c>
      <c r="E281" s="1">
        <v>0.06</v>
      </c>
      <c r="F281" s="1">
        <v>0.41</v>
      </c>
    </row>
    <row r="282" spans="1:6" ht="13.5" customHeight="1" x14ac:dyDescent="0.45">
      <c r="A282" s="1" t="s">
        <v>456</v>
      </c>
      <c r="B282" s="1" t="s">
        <v>463</v>
      </c>
      <c r="C282" s="1" t="s">
        <v>9</v>
      </c>
      <c r="D282" s="1">
        <v>170</v>
      </c>
      <c r="E282" s="1">
        <v>0.15</v>
      </c>
      <c r="F282" s="1"/>
    </row>
    <row r="283" spans="1:6" ht="13.5" customHeight="1" x14ac:dyDescent="0.45">
      <c r="A283" s="1" t="s">
        <v>456</v>
      </c>
      <c r="B283" s="1" t="s">
        <v>465</v>
      </c>
      <c r="C283" s="1" t="s">
        <v>9</v>
      </c>
      <c r="D283" s="1">
        <v>110</v>
      </c>
      <c r="E283" s="1">
        <v>0.18</v>
      </c>
      <c r="F283" s="1">
        <v>1.43</v>
      </c>
    </row>
    <row r="284" spans="1:6" ht="13.5" customHeight="1" x14ac:dyDescent="0.45">
      <c r="A284" s="1" t="s">
        <v>466</v>
      </c>
      <c r="B284" s="1" t="s">
        <v>467</v>
      </c>
      <c r="C284" s="1" t="s">
        <v>9</v>
      </c>
      <c r="D284" s="1">
        <v>30</v>
      </c>
      <c r="E284" s="1">
        <v>0.17</v>
      </c>
      <c r="F284" s="1">
        <v>1.7</v>
      </c>
    </row>
    <row r="285" spans="1:6" ht="13.5" customHeight="1" x14ac:dyDescent="0.45">
      <c r="A285" s="1" t="s">
        <v>466</v>
      </c>
      <c r="B285" s="1" t="s">
        <v>468</v>
      </c>
      <c r="C285" s="1" t="s">
        <v>9</v>
      </c>
      <c r="D285" s="1">
        <v>260</v>
      </c>
      <c r="E285" s="1">
        <v>0.09</v>
      </c>
      <c r="F285" s="1"/>
    </row>
    <row r="286" spans="1:6" ht="13.5" customHeight="1" x14ac:dyDescent="0.45">
      <c r="A286" s="1" t="s">
        <v>466</v>
      </c>
      <c r="B286" s="1" t="s">
        <v>470</v>
      </c>
      <c r="C286" s="1" t="s">
        <v>9</v>
      </c>
      <c r="D286" s="1">
        <v>140</v>
      </c>
      <c r="E286" s="1">
        <v>0.15</v>
      </c>
      <c r="F286" s="1"/>
    </row>
    <row r="287" spans="1:6" ht="13.5" customHeight="1" x14ac:dyDescent="0.45">
      <c r="A287" s="1" t="s">
        <v>466</v>
      </c>
      <c r="B287" s="1" t="s">
        <v>472</v>
      </c>
      <c r="C287" s="1" t="s">
        <v>9</v>
      </c>
      <c r="D287" s="1">
        <v>10</v>
      </c>
      <c r="E287" s="1">
        <v>0.11</v>
      </c>
      <c r="F287" s="1"/>
    </row>
    <row r="288" spans="1:6" ht="13.5" customHeight="1" x14ac:dyDescent="0.45">
      <c r="A288" s="1" t="s">
        <v>466</v>
      </c>
      <c r="B288" s="1" t="s">
        <v>473</v>
      </c>
      <c r="C288" s="1" t="s">
        <v>9</v>
      </c>
      <c r="D288" s="1">
        <v>40</v>
      </c>
      <c r="E288" s="1">
        <v>0.3</v>
      </c>
      <c r="F288" s="1"/>
    </row>
    <row r="289" spans="1:6" ht="13.5" customHeight="1" x14ac:dyDescent="0.45">
      <c r="A289" s="1" t="s">
        <v>466</v>
      </c>
      <c r="B289" s="1" t="s">
        <v>474</v>
      </c>
      <c r="C289" s="1" t="s">
        <v>9</v>
      </c>
      <c r="D289" s="1">
        <v>50</v>
      </c>
      <c r="E289" s="1">
        <v>0.09</v>
      </c>
      <c r="F289" s="1"/>
    </row>
    <row r="290" spans="1:6" ht="13.5" customHeight="1" x14ac:dyDescent="0.45">
      <c r="A290" s="1" t="s">
        <v>466</v>
      </c>
      <c r="B290" s="1" t="s">
        <v>475</v>
      </c>
      <c r="C290" s="1" t="s">
        <v>9</v>
      </c>
      <c r="D290" s="1">
        <v>40</v>
      </c>
      <c r="E290" s="1">
        <v>0.2</v>
      </c>
      <c r="F290" s="1">
        <v>0.27</v>
      </c>
    </row>
    <row r="291" spans="1:6" ht="13.5" customHeight="1" x14ac:dyDescent="0.45">
      <c r="A291" s="1" t="s">
        <v>466</v>
      </c>
      <c r="B291" s="1" t="s">
        <v>477</v>
      </c>
      <c r="C291" s="1" t="s">
        <v>9</v>
      </c>
      <c r="D291" s="1">
        <v>30</v>
      </c>
      <c r="E291" s="1">
        <v>0.06</v>
      </c>
      <c r="F291" s="1"/>
    </row>
    <row r="292" spans="1:6" ht="13.5" customHeight="1" x14ac:dyDescent="0.45">
      <c r="A292" s="1" t="s">
        <v>466</v>
      </c>
      <c r="B292" s="1" t="s">
        <v>478</v>
      </c>
      <c r="C292" s="1" t="s">
        <v>9</v>
      </c>
      <c r="D292" s="1">
        <v>40</v>
      </c>
      <c r="E292" s="1">
        <v>0.13</v>
      </c>
      <c r="F292" s="1">
        <v>1.85</v>
      </c>
    </row>
    <row r="293" spans="1:6" ht="13.5" customHeight="1" x14ac:dyDescent="0.45">
      <c r="A293" s="1" t="s">
        <v>54</v>
      </c>
      <c r="B293" s="1" t="s">
        <v>56</v>
      </c>
      <c r="C293" s="1" t="s">
        <v>9</v>
      </c>
      <c r="D293" s="1">
        <v>1300</v>
      </c>
      <c r="E293" s="1">
        <v>0.9</v>
      </c>
      <c r="F293" s="1">
        <v>21.18</v>
      </c>
    </row>
    <row r="294" spans="1:6" ht="13.5" customHeight="1" x14ac:dyDescent="0.45">
      <c r="A294" s="1" t="s">
        <v>54</v>
      </c>
      <c r="B294" s="1" t="s">
        <v>479</v>
      </c>
      <c r="C294" s="1" t="s">
        <v>9</v>
      </c>
      <c r="D294" s="1">
        <v>1900</v>
      </c>
      <c r="E294" s="1">
        <v>0.88</v>
      </c>
      <c r="F294" s="1">
        <v>2.57</v>
      </c>
    </row>
    <row r="295" spans="1:6" ht="13.5" customHeight="1" x14ac:dyDescent="0.45">
      <c r="A295" s="1" t="s">
        <v>54</v>
      </c>
      <c r="B295" s="1" t="s">
        <v>173</v>
      </c>
      <c r="C295" s="1" t="s">
        <v>9</v>
      </c>
      <c r="D295" s="1">
        <v>4400</v>
      </c>
      <c r="E295" s="1">
        <v>0.87</v>
      </c>
      <c r="F295" s="1">
        <v>10.45</v>
      </c>
    </row>
    <row r="296" spans="1:6" ht="13.5" customHeight="1" x14ac:dyDescent="0.45">
      <c r="A296" s="1" t="s">
        <v>54</v>
      </c>
      <c r="B296" s="1" t="s">
        <v>480</v>
      </c>
      <c r="C296" s="1" t="s">
        <v>9</v>
      </c>
      <c r="D296" s="1">
        <v>880</v>
      </c>
      <c r="E296" s="1">
        <v>0.77</v>
      </c>
      <c r="F296" s="1">
        <v>3.93</v>
      </c>
    </row>
    <row r="297" spans="1:6" ht="13.5" customHeight="1" x14ac:dyDescent="0.45">
      <c r="A297" s="1" t="s">
        <v>54</v>
      </c>
      <c r="B297" s="1" t="s">
        <v>469</v>
      </c>
      <c r="C297" s="1" t="s">
        <v>9</v>
      </c>
      <c r="D297" s="1">
        <v>1600</v>
      </c>
      <c r="E297" s="1">
        <v>0.55000000000000004</v>
      </c>
      <c r="F297" s="1">
        <v>4.6900000000000004</v>
      </c>
    </row>
    <row r="298" spans="1:6" ht="13.5" customHeight="1" x14ac:dyDescent="0.45">
      <c r="A298" s="1" t="s">
        <v>54</v>
      </c>
      <c r="B298" s="1" t="s">
        <v>171</v>
      </c>
      <c r="C298" s="1" t="s">
        <v>9</v>
      </c>
      <c r="D298" s="1">
        <v>590</v>
      </c>
      <c r="E298" s="1">
        <v>0.81</v>
      </c>
      <c r="F298" s="1">
        <v>10.52</v>
      </c>
    </row>
    <row r="299" spans="1:6" ht="13.5" customHeight="1" x14ac:dyDescent="0.45">
      <c r="A299" s="1" t="s">
        <v>54</v>
      </c>
      <c r="B299" s="1" t="s">
        <v>327</v>
      </c>
      <c r="C299" s="1" t="s">
        <v>9</v>
      </c>
      <c r="D299" s="1">
        <v>480</v>
      </c>
      <c r="E299" s="1">
        <v>0.93</v>
      </c>
      <c r="F299" s="1">
        <v>6.75</v>
      </c>
    </row>
    <row r="300" spans="1:6" ht="13.5" customHeight="1" x14ac:dyDescent="0.45">
      <c r="A300" s="1" t="s">
        <v>54</v>
      </c>
      <c r="B300" s="1" t="s">
        <v>363</v>
      </c>
      <c r="C300" s="1" t="s">
        <v>9</v>
      </c>
      <c r="D300" s="1">
        <v>390</v>
      </c>
      <c r="E300" s="1">
        <v>0.88</v>
      </c>
      <c r="F300" s="1">
        <v>6.23</v>
      </c>
    </row>
    <row r="301" spans="1:6" ht="13.5" customHeight="1" x14ac:dyDescent="0.45">
      <c r="A301" s="1" t="s">
        <v>54</v>
      </c>
      <c r="B301" s="1" t="s">
        <v>175</v>
      </c>
      <c r="C301" s="1" t="s">
        <v>9</v>
      </c>
      <c r="D301" s="1">
        <v>390</v>
      </c>
      <c r="E301" s="1">
        <v>0.93</v>
      </c>
      <c r="F301" s="1">
        <v>10.35</v>
      </c>
    </row>
    <row r="302" spans="1:6" ht="13.5" customHeight="1" x14ac:dyDescent="0.45">
      <c r="A302" s="1" t="s">
        <v>54</v>
      </c>
      <c r="B302" s="1" t="s">
        <v>481</v>
      </c>
      <c r="C302" s="1" t="s">
        <v>9</v>
      </c>
      <c r="D302" s="1">
        <v>590</v>
      </c>
      <c r="E302" s="1">
        <v>0.89</v>
      </c>
      <c r="F302" s="1">
        <v>2.9</v>
      </c>
    </row>
    <row r="303" spans="1:6" ht="13.5" customHeight="1" x14ac:dyDescent="0.45">
      <c r="A303" s="1" t="s">
        <v>54</v>
      </c>
      <c r="B303" s="1" t="s">
        <v>413</v>
      </c>
      <c r="C303" s="1" t="s">
        <v>9</v>
      </c>
      <c r="D303" s="1">
        <v>210</v>
      </c>
      <c r="E303" s="1">
        <v>0.87</v>
      </c>
      <c r="F303" s="1">
        <v>5.37</v>
      </c>
    </row>
    <row r="304" spans="1:6" ht="13.5" customHeight="1" x14ac:dyDescent="0.45">
      <c r="A304" s="1" t="s">
        <v>62</v>
      </c>
      <c r="B304" s="1" t="s">
        <v>116</v>
      </c>
      <c r="C304" s="1" t="s">
        <v>9</v>
      </c>
      <c r="D304" s="1">
        <v>9900</v>
      </c>
      <c r="E304" s="1">
        <v>0.51</v>
      </c>
      <c r="F304" s="1">
        <v>14.12</v>
      </c>
    </row>
    <row r="305" spans="1:6" ht="13.5" customHeight="1" x14ac:dyDescent="0.45">
      <c r="A305" s="1" t="s">
        <v>62</v>
      </c>
      <c r="B305" s="1" t="s">
        <v>312</v>
      </c>
      <c r="C305" s="1" t="s">
        <v>9</v>
      </c>
      <c r="D305" s="1">
        <v>6600</v>
      </c>
      <c r="E305" s="1">
        <v>0.15</v>
      </c>
      <c r="F305" s="1">
        <v>7.12</v>
      </c>
    </row>
    <row r="306" spans="1:6" ht="13.5" customHeight="1" x14ac:dyDescent="0.45">
      <c r="A306" s="1" t="s">
        <v>62</v>
      </c>
      <c r="B306" s="1" t="s">
        <v>124</v>
      </c>
      <c r="C306" s="1" t="s">
        <v>9</v>
      </c>
      <c r="D306" s="1">
        <v>1000</v>
      </c>
      <c r="E306" s="1">
        <v>0.73</v>
      </c>
      <c r="F306" s="1">
        <v>13.18</v>
      </c>
    </row>
    <row r="307" spans="1:6" ht="13.5" customHeight="1" x14ac:dyDescent="0.45">
      <c r="A307" s="1" t="s">
        <v>62</v>
      </c>
      <c r="B307" s="1" t="s">
        <v>483</v>
      </c>
      <c r="C307" s="1" t="s">
        <v>9</v>
      </c>
      <c r="D307" s="1">
        <v>390</v>
      </c>
      <c r="E307" s="1">
        <v>0.17</v>
      </c>
      <c r="F307" s="1">
        <v>2.95</v>
      </c>
    </row>
    <row r="308" spans="1:6" ht="13.5" customHeight="1" x14ac:dyDescent="0.45">
      <c r="A308" s="1" t="s">
        <v>62</v>
      </c>
      <c r="B308" s="1" t="s">
        <v>89</v>
      </c>
      <c r="C308" s="1" t="s">
        <v>9</v>
      </c>
      <c r="D308" s="1">
        <v>210</v>
      </c>
      <c r="E308" s="1">
        <v>0.7</v>
      </c>
      <c r="F308" s="1">
        <v>16.440000000000001</v>
      </c>
    </row>
    <row r="309" spans="1:6" ht="13.5" customHeight="1" x14ac:dyDescent="0.45">
      <c r="A309" s="1" t="s">
        <v>62</v>
      </c>
      <c r="B309" s="1" t="s">
        <v>101</v>
      </c>
      <c r="C309" s="1" t="s">
        <v>9</v>
      </c>
      <c r="D309" s="1">
        <v>170</v>
      </c>
      <c r="E309" s="1">
        <v>0.28000000000000003</v>
      </c>
      <c r="F309" s="1">
        <v>15.26</v>
      </c>
    </row>
    <row r="310" spans="1:6" ht="13.5" customHeight="1" x14ac:dyDescent="0.45">
      <c r="A310" s="1" t="s">
        <v>62</v>
      </c>
      <c r="B310" s="1" t="s">
        <v>484</v>
      </c>
      <c r="C310" s="1" t="s">
        <v>9</v>
      </c>
      <c r="D310" s="1">
        <v>170</v>
      </c>
      <c r="E310" s="1">
        <v>0.34</v>
      </c>
      <c r="F310" s="1">
        <v>3.57</v>
      </c>
    </row>
    <row r="311" spans="1:6" ht="13.5" customHeight="1" x14ac:dyDescent="0.45">
      <c r="A311" s="1" t="s">
        <v>62</v>
      </c>
      <c r="B311" s="1" t="s">
        <v>63</v>
      </c>
      <c r="C311" s="1" t="s">
        <v>9</v>
      </c>
      <c r="D311" s="1">
        <v>140</v>
      </c>
      <c r="E311" s="1">
        <v>0.52</v>
      </c>
      <c r="F311" s="1">
        <v>20.99</v>
      </c>
    </row>
    <row r="312" spans="1:6" ht="13.5" customHeight="1" x14ac:dyDescent="0.45">
      <c r="A312" s="1" t="s">
        <v>27</v>
      </c>
      <c r="B312" s="1" t="s">
        <v>251</v>
      </c>
      <c r="C312" s="1" t="s">
        <v>9</v>
      </c>
      <c r="D312" s="1">
        <v>2400</v>
      </c>
      <c r="E312" s="1">
        <v>0.89</v>
      </c>
      <c r="F312" s="1">
        <v>8.01</v>
      </c>
    </row>
    <row r="313" spans="1:6" ht="13.5" customHeight="1" x14ac:dyDescent="0.45">
      <c r="A313" s="1" t="s">
        <v>27</v>
      </c>
      <c r="B313" s="1" t="s">
        <v>306</v>
      </c>
      <c r="C313" s="1" t="s">
        <v>9</v>
      </c>
      <c r="D313" s="1">
        <v>1600</v>
      </c>
      <c r="E313" s="1">
        <v>0.74</v>
      </c>
      <c r="F313" s="1">
        <v>7.23</v>
      </c>
    </row>
    <row r="314" spans="1:6" ht="13.5" customHeight="1" x14ac:dyDescent="0.45">
      <c r="A314" s="1" t="s">
        <v>27</v>
      </c>
      <c r="B314" s="1" t="s">
        <v>40</v>
      </c>
      <c r="C314" s="1" t="s">
        <v>9</v>
      </c>
      <c r="D314" s="1">
        <v>480</v>
      </c>
      <c r="E314" s="1">
        <v>0.9</v>
      </c>
      <c r="F314" s="1">
        <v>22.83</v>
      </c>
    </row>
    <row r="315" spans="1:6" ht="13.5" customHeight="1" x14ac:dyDescent="0.45">
      <c r="A315" s="1" t="s">
        <v>27</v>
      </c>
      <c r="B315" s="1" t="s">
        <v>488</v>
      </c>
      <c r="C315" s="1" t="s">
        <v>9</v>
      </c>
      <c r="D315" s="1">
        <v>590</v>
      </c>
      <c r="E315" s="1">
        <v>0.54</v>
      </c>
      <c r="F315" s="1">
        <v>4.2699999999999996</v>
      </c>
    </row>
    <row r="316" spans="1:6" ht="13.5" customHeight="1" x14ac:dyDescent="0.45">
      <c r="A316" s="1" t="s">
        <v>27</v>
      </c>
      <c r="B316" s="1" t="s">
        <v>490</v>
      </c>
      <c r="C316" s="1" t="s">
        <v>9</v>
      </c>
      <c r="D316" s="1">
        <v>480</v>
      </c>
      <c r="E316" s="1">
        <v>0.67</v>
      </c>
      <c r="F316" s="1">
        <v>4.5</v>
      </c>
    </row>
    <row r="317" spans="1:6" ht="13.5" customHeight="1" x14ac:dyDescent="0.45">
      <c r="A317" s="1" t="s">
        <v>27</v>
      </c>
      <c r="B317" s="1" t="s">
        <v>110</v>
      </c>
      <c r="C317" s="1" t="s">
        <v>9</v>
      </c>
      <c r="D317" s="1">
        <v>2400</v>
      </c>
      <c r="E317" s="1">
        <v>0.82</v>
      </c>
      <c r="F317" s="1">
        <v>14.35</v>
      </c>
    </row>
    <row r="318" spans="1:6" ht="13.5" customHeight="1" x14ac:dyDescent="0.45">
      <c r="A318" s="1" t="s">
        <v>27</v>
      </c>
      <c r="B318" s="1" t="s">
        <v>378</v>
      </c>
      <c r="C318" s="1" t="s">
        <v>9</v>
      </c>
      <c r="D318" s="1">
        <v>260</v>
      </c>
      <c r="E318" s="1">
        <v>0.65</v>
      </c>
      <c r="F318" s="1">
        <v>6.08</v>
      </c>
    </row>
    <row r="319" spans="1:6" ht="13.5" customHeight="1" x14ac:dyDescent="0.45">
      <c r="A319" s="1" t="s">
        <v>27</v>
      </c>
      <c r="B319" s="1" t="s">
        <v>91</v>
      </c>
      <c r="C319" s="1" t="s">
        <v>9</v>
      </c>
      <c r="D319" s="1">
        <v>260</v>
      </c>
      <c r="E319" s="1">
        <v>0.9</v>
      </c>
      <c r="F319" s="1">
        <v>16.13</v>
      </c>
    </row>
    <row r="320" spans="1:6" ht="13.5" customHeight="1" x14ac:dyDescent="0.45">
      <c r="A320" s="1" t="s">
        <v>27</v>
      </c>
      <c r="B320" s="1" t="s">
        <v>282</v>
      </c>
      <c r="C320" s="1" t="s">
        <v>9</v>
      </c>
      <c r="D320" s="1">
        <v>260</v>
      </c>
      <c r="E320" s="1">
        <v>0.55000000000000004</v>
      </c>
      <c r="F320" s="1">
        <v>7.64</v>
      </c>
    </row>
    <row r="321" spans="1:6" ht="13.5" customHeight="1" x14ac:dyDescent="0.45">
      <c r="A321" s="1" t="s">
        <v>27</v>
      </c>
      <c r="B321" s="1" t="s">
        <v>451</v>
      </c>
      <c r="C321" s="1" t="s">
        <v>9</v>
      </c>
      <c r="D321" s="1">
        <v>480</v>
      </c>
      <c r="E321" s="1">
        <v>0.75</v>
      </c>
      <c r="F321" s="1">
        <v>5.01</v>
      </c>
    </row>
    <row r="322" spans="1:6" ht="13.5" customHeight="1" x14ac:dyDescent="0.45">
      <c r="A322" s="1" t="s">
        <v>27</v>
      </c>
      <c r="B322" s="1" t="s">
        <v>166</v>
      </c>
      <c r="C322" s="1" t="s">
        <v>9</v>
      </c>
      <c r="D322" s="1">
        <v>140</v>
      </c>
      <c r="E322" s="1">
        <v>0.88</v>
      </c>
      <c r="F322" s="1">
        <v>10.58</v>
      </c>
    </row>
    <row r="323" spans="1:6" ht="13.5" customHeight="1" x14ac:dyDescent="0.45">
      <c r="A323" s="1" t="s">
        <v>27</v>
      </c>
      <c r="B323" s="1" t="s">
        <v>437</v>
      </c>
      <c r="C323" s="1" t="s">
        <v>9</v>
      </c>
      <c r="D323" s="1">
        <v>260</v>
      </c>
      <c r="E323" s="1">
        <v>0.73</v>
      </c>
      <c r="F323" s="1">
        <v>5.18</v>
      </c>
    </row>
    <row r="324" spans="1:6" ht="13.5" customHeight="1" x14ac:dyDescent="0.45">
      <c r="A324" s="1" t="s">
        <v>27</v>
      </c>
      <c r="B324" s="1" t="s">
        <v>494</v>
      </c>
      <c r="C324" s="1" t="s">
        <v>9</v>
      </c>
      <c r="D324" s="1">
        <v>390</v>
      </c>
      <c r="E324" s="1">
        <v>0.6</v>
      </c>
      <c r="F324" s="1">
        <v>3.76</v>
      </c>
    </row>
    <row r="325" spans="1:6" ht="13.5" customHeight="1" x14ac:dyDescent="0.45">
      <c r="A325" s="1" t="s">
        <v>27</v>
      </c>
      <c r="B325" s="1" t="s">
        <v>28</v>
      </c>
      <c r="C325" s="1" t="s">
        <v>9</v>
      </c>
      <c r="D325" s="1">
        <v>110</v>
      </c>
      <c r="E325" s="1">
        <v>0.93</v>
      </c>
      <c r="F325" s="1">
        <v>27.99</v>
      </c>
    </row>
    <row r="326" spans="1:6" ht="13.5" customHeight="1" x14ac:dyDescent="0.45">
      <c r="A326" s="1" t="s">
        <v>27</v>
      </c>
      <c r="B326" s="1" t="s">
        <v>319</v>
      </c>
      <c r="C326" s="1" t="s">
        <v>9</v>
      </c>
      <c r="D326" s="1">
        <v>110</v>
      </c>
      <c r="E326" s="1">
        <v>0.64</v>
      </c>
      <c r="F326" s="1">
        <v>7.03</v>
      </c>
    </row>
    <row r="327" spans="1:6" ht="13.5" customHeight="1" x14ac:dyDescent="0.45">
      <c r="A327" s="1" t="s">
        <v>27</v>
      </c>
      <c r="B327" s="1" t="s">
        <v>415</v>
      </c>
      <c r="C327" s="1" t="s">
        <v>9</v>
      </c>
      <c r="D327" s="1">
        <v>140</v>
      </c>
      <c r="E327" s="1">
        <v>0.44</v>
      </c>
      <c r="F327" s="1">
        <v>5.33</v>
      </c>
    </row>
    <row r="328" spans="1:6" ht="13.5" customHeight="1" x14ac:dyDescent="0.45">
      <c r="A328" s="1" t="s">
        <v>27</v>
      </c>
      <c r="B328" s="1" t="s">
        <v>134</v>
      </c>
      <c r="C328" s="1" t="s">
        <v>9</v>
      </c>
      <c r="D328" s="1">
        <v>170</v>
      </c>
      <c r="E328" s="1">
        <v>0.74</v>
      </c>
      <c r="F328" s="1">
        <v>12.46</v>
      </c>
    </row>
    <row r="329" spans="1:6" ht="13.5" customHeight="1" x14ac:dyDescent="0.45">
      <c r="A329" s="1" t="s">
        <v>27</v>
      </c>
      <c r="B329" s="1" t="s">
        <v>497</v>
      </c>
      <c r="C329" s="1" t="s">
        <v>9</v>
      </c>
      <c r="D329" s="1">
        <v>210</v>
      </c>
      <c r="E329" s="1">
        <v>0.7</v>
      </c>
      <c r="F329" s="1">
        <v>2.5499999999999998</v>
      </c>
    </row>
    <row r="330" spans="1:6" ht="13.5" customHeight="1" x14ac:dyDescent="0.45">
      <c r="A330" s="1" t="s">
        <v>27</v>
      </c>
      <c r="B330" s="1" t="s">
        <v>498</v>
      </c>
      <c r="C330" s="1" t="s">
        <v>9</v>
      </c>
      <c r="D330" s="1">
        <v>90</v>
      </c>
      <c r="E330" s="1">
        <v>0.65</v>
      </c>
      <c r="F330" s="1">
        <v>3.41</v>
      </c>
    </row>
    <row r="331" spans="1:6" ht="13.5" customHeight="1" x14ac:dyDescent="0.45">
      <c r="A331" s="1" t="s">
        <v>27</v>
      </c>
      <c r="B331" s="1" t="s">
        <v>213</v>
      </c>
      <c r="C331" s="1" t="s">
        <v>9</v>
      </c>
      <c r="D331" s="1">
        <v>90</v>
      </c>
      <c r="E331" s="1">
        <v>0.6</v>
      </c>
      <c r="F331" s="1">
        <v>8.74</v>
      </c>
    </row>
    <row r="332" spans="1:6" ht="13.5" customHeight="1" x14ac:dyDescent="0.45">
      <c r="A332" s="1" t="s">
        <v>24</v>
      </c>
      <c r="B332" s="1" t="s">
        <v>337</v>
      </c>
      <c r="C332" s="1" t="s">
        <v>9</v>
      </c>
      <c r="D332" s="1">
        <v>880</v>
      </c>
      <c r="E332" s="1">
        <v>0.86</v>
      </c>
      <c r="F332" s="1">
        <v>6.44</v>
      </c>
    </row>
    <row r="333" spans="1:6" ht="13.5" customHeight="1" x14ac:dyDescent="0.45">
      <c r="A333" s="1" t="s">
        <v>24</v>
      </c>
      <c r="B333" s="1" t="s">
        <v>495</v>
      </c>
      <c r="C333" s="1" t="s">
        <v>9</v>
      </c>
      <c r="D333" s="1">
        <v>4400</v>
      </c>
      <c r="E333" s="1">
        <v>0.78</v>
      </c>
      <c r="F333" s="1">
        <v>4.3600000000000003</v>
      </c>
    </row>
    <row r="334" spans="1:6" ht="13.5" customHeight="1" x14ac:dyDescent="0.45">
      <c r="A334" s="1" t="s">
        <v>24</v>
      </c>
      <c r="B334" s="1" t="s">
        <v>500</v>
      </c>
      <c r="C334" s="1" t="s">
        <v>9</v>
      </c>
      <c r="D334" s="1">
        <v>720</v>
      </c>
      <c r="E334" s="1">
        <v>0.81</v>
      </c>
      <c r="F334" s="1">
        <v>2.0699999999999998</v>
      </c>
    </row>
    <row r="335" spans="1:6" ht="13.5" customHeight="1" x14ac:dyDescent="0.45">
      <c r="A335" s="1" t="s">
        <v>24</v>
      </c>
      <c r="B335" s="1" t="s">
        <v>302</v>
      </c>
      <c r="C335" s="1" t="s">
        <v>9</v>
      </c>
      <c r="D335" s="1">
        <v>260</v>
      </c>
      <c r="E335" s="1">
        <v>0.84</v>
      </c>
      <c r="F335" s="1">
        <v>7.25</v>
      </c>
    </row>
    <row r="336" spans="1:6" ht="13.5" customHeight="1" x14ac:dyDescent="0.45">
      <c r="A336" s="1" t="s">
        <v>24</v>
      </c>
      <c r="B336" s="1" t="s">
        <v>502</v>
      </c>
      <c r="C336" s="1" t="s">
        <v>9</v>
      </c>
      <c r="D336" s="1">
        <v>210</v>
      </c>
      <c r="E336" s="1">
        <v>0.8</v>
      </c>
      <c r="F336" s="1">
        <v>3.03</v>
      </c>
    </row>
    <row r="337" spans="1:6" ht="13.5" customHeight="1" x14ac:dyDescent="0.45">
      <c r="A337" s="1" t="s">
        <v>24</v>
      </c>
      <c r="B337" s="1" t="s">
        <v>25</v>
      </c>
      <c r="C337" s="1" t="s">
        <v>9</v>
      </c>
      <c r="D337" s="1">
        <v>210</v>
      </c>
      <c r="E337" s="1">
        <v>0.81</v>
      </c>
      <c r="F337" s="1">
        <v>28.06</v>
      </c>
    </row>
    <row r="338" spans="1:6" ht="13.5" customHeight="1" x14ac:dyDescent="0.45">
      <c r="A338" s="1" t="s">
        <v>24</v>
      </c>
      <c r="B338" s="1" t="s">
        <v>504</v>
      </c>
      <c r="C338" s="1" t="s">
        <v>9</v>
      </c>
      <c r="D338" s="1">
        <v>140</v>
      </c>
      <c r="E338" s="1">
        <v>0.82</v>
      </c>
      <c r="F338" s="1">
        <v>2.48</v>
      </c>
    </row>
    <row r="339" spans="1:6" ht="13.5" customHeight="1" x14ac:dyDescent="0.45">
      <c r="A339" s="1" t="s">
        <v>24</v>
      </c>
      <c r="B339" s="1" t="s">
        <v>505</v>
      </c>
      <c r="C339" s="1" t="s">
        <v>9</v>
      </c>
      <c r="D339" s="1">
        <v>140</v>
      </c>
      <c r="E339" s="1">
        <v>0.64</v>
      </c>
      <c r="F339" s="1">
        <v>3.72</v>
      </c>
    </row>
    <row r="340" spans="1:6" ht="13.5" customHeight="1" x14ac:dyDescent="0.45">
      <c r="A340" s="1" t="s">
        <v>24</v>
      </c>
      <c r="B340" s="1" t="s">
        <v>503</v>
      </c>
      <c r="C340" s="1" t="s">
        <v>9</v>
      </c>
      <c r="D340" s="1">
        <v>110</v>
      </c>
      <c r="E340" s="1">
        <v>0.53</v>
      </c>
      <c r="F340" s="1">
        <v>4.28</v>
      </c>
    </row>
    <row r="341" spans="1:6" ht="13.5" customHeight="1" x14ac:dyDescent="0.45">
      <c r="A341" s="1" t="s">
        <v>24</v>
      </c>
      <c r="B341" s="1" t="s">
        <v>507</v>
      </c>
      <c r="C341" s="1" t="s">
        <v>9</v>
      </c>
      <c r="D341" s="1">
        <v>140</v>
      </c>
      <c r="E341" s="1">
        <v>0.73</v>
      </c>
      <c r="F341" s="1">
        <v>3.52</v>
      </c>
    </row>
    <row r="342" spans="1:6" ht="13.5" customHeight="1" x14ac:dyDescent="0.45">
      <c r="A342" s="1" t="s">
        <v>24</v>
      </c>
      <c r="B342" s="1" t="s">
        <v>335</v>
      </c>
      <c r="C342" s="1" t="s">
        <v>9</v>
      </c>
      <c r="D342" s="1">
        <v>320</v>
      </c>
      <c r="E342" s="1">
        <v>0.75</v>
      </c>
      <c r="F342" s="1">
        <v>6.54</v>
      </c>
    </row>
    <row r="343" spans="1:6" ht="13.5" customHeight="1" x14ac:dyDescent="0.45">
      <c r="A343" s="1" t="s">
        <v>24</v>
      </c>
      <c r="B343" s="1" t="s">
        <v>508</v>
      </c>
      <c r="C343" s="1" t="s">
        <v>9</v>
      </c>
      <c r="D343" s="1">
        <v>260</v>
      </c>
      <c r="E343" s="1">
        <v>0.92</v>
      </c>
      <c r="F343" s="1">
        <v>3.37</v>
      </c>
    </row>
    <row r="344" spans="1:6" ht="13.5" customHeight="1" x14ac:dyDescent="0.45">
      <c r="A344" s="1" t="s">
        <v>24</v>
      </c>
      <c r="B344" s="1" t="s">
        <v>509</v>
      </c>
      <c r="C344" s="1" t="s">
        <v>9</v>
      </c>
      <c r="D344" s="1">
        <v>140</v>
      </c>
      <c r="E344" s="1">
        <v>0.82</v>
      </c>
      <c r="F344" s="1">
        <v>1.1000000000000001</v>
      </c>
    </row>
    <row r="345" spans="1:6" ht="13.5" customHeight="1" x14ac:dyDescent="0.45">
      <c r="A345" s="1" t="s">
        <v>196</v>
      </c>
      <c r="B345" s="1" t="s">
        <v>369</v>
      </c>
      <c r="C345" s="1" t="s">
        <v>9</v>
      </c>
      <c r="D345" s="1">
        <v>27100</v>
      </c>
      <c r="E345" s="1">
        <v>0.09</v>
      </c>
      <c r="F345" s="1">
        <v>6.15</v>
      </c>
    </row>
    <row r="346" spans="1:6" ht="13.5" customHeight="1" x14ac:dyDescent="0.45">
      <c r="A346" s="1" t="s">
        <v>196</v>
      </c>
      <c r="B346" s="1" t="s">
        <v>228</v>
      </c>
      <c r="C346" s="1" t="s">
        <v>9</v>
      </c>
      <c r="D346" s="1">
        <v>4400</v>
      </c>
      <c r="E346" s="1">
        <v>0.18</v>
      </c>
      <c r="F346" s="1">
        <v>8.5</v>
      </c>
    </row>
    <row r="347" spans="1:6" ht="13.5" customHeight="1" x14ac:dyDescent="0.45">
      <c r="A347" s="1" t="s">
        <v>196</v>
      </c>
      <c r="B347" s="1" t="s">
        <v>297</v>
      </c>
      <c r="C347" s="1" t="s">
        <v>9</v>
      </c>
      <c r="D347" s="1">
        <v>1600</v>
      </c>
      <c r="E347" s="1">
        <v>0.41</v>
      </c>
      <c r="F347" s="1">
        <v>7.34</v>
      </c>
    </row>
    <row r="348" spans="1:6" ht="13.5" customHeight="1" x14ac:dyDescent="0.45">
      <c r="A348" s="1" t="s">
        <v>196</v>
      </c>
      <c r="B348" s="1" t="s">
        <v>198</v>
      </c>
      <c r="C348" s="1" t="s">
        <v>9</v>
      </c>
      <c r="D348" s="1">
        <v>590</v>
      </c>
      <c r="E348" s="1">
        <v>0.59</v>
      </c>
      <c r="F348" s="1">
        <v>9.14</v>
      </c>
    </row>
    <row r="349" spans="1:6" ht="13.5" customHeight="1" x14ac:dyDescent="0.45">
      <c r="A349" s="1" t="s">
        <v>196</v>
      </c>
      <c r="B349" s="1" t="s">
        <v>511</v>
      </c>
      <c r="C349" s="1" t="s">
        <v>9</v>
      </c>
      <c r="D349" s="1">
        <v>390</v>
      </c>
      <c r="E349" s="1">
        <v>0.23</v>
      </c>
      <c r="F349" s="1">
        <v>1.72</v>
      </c>
    </row>
    <row r="350" spans="1:6" ht="13.5" customHeight="1" x14ac:dyDescent="0.45">
      <c r="A350" s="1" t="s">
        <v>196</v>
      </c>
      <c r="B350" s="1" t="s">
        <v>210</v>
      </c>
      <c r="C350" s="1" t="s">
        <v>9</v>
      </c>
      <c r="D350" s="1">
        <v>170</v>
      </c>
      <c r="E350" s="1">
        <v>0.49</v>
      </c>
      <c r="F350" s="1">
        <v>8.84</v>
      </c>
    </row>
    <row r="351" spans="1:6" ht="13.5" customHeight="1" x14ac:dyDescent="0.45">
      <c r="A351" s="1" t="s">
        <v>196</v>
      </c>
      <c r="B351" s="1" t="s">
        <v>513</v>
      </c>
      <c r="C351" s="1" t="s">
        <v>9</v>
      </c>
      <c r="D351" s="1">
        <v>140</v>
      </c>
      <c r="E351" s="1">
        <v>0.32</v>
      </c>
      <c r="F351" s="1">
        <v>3.72</v>
      </c>
    </row>
    <row r="352" spans="1:6" ht="13.5" customHeight="1" x14ac:dyDescent="0.45">
      <c r="A352" s="1" t="s">
        <v>196</v>
      </c>
      <c r="B352" s="1" t="s">
        <v>514</v>
      </c>
      <c r="C352" s="1" t="s">
        <v>9</v>
      </c>
      <c r="D352" s="1">
        <v>90</v>
      </c>
      <c r="E352" s="1">
        <v>0.13</v>
      </c>
      <c r="F352" s="1">
        <v>0.21</v>
      </c>
    </row>
    <row r="353" spans="1:6" ht="13.5" customHeight="1" x14ac:dyDescent="0.45">
      <c r="A353" s="1" t="s">
        <v>103</v>
      </c>
      <c r="B353" s="1" t="s">
        <v>424</v>
      </c>
      <c r="C353" s="1" t="s">
        <v>9</v>
      </c>
      <c r="D353" s="1">
        <v>8100</v>
      </c>
      <c r="E353" s="1">
        <v>0.8</v>
      </c>
      <c r="F353" s="1">
        <v>5.28</v>
      </c>
    </row>
    <row r="354" spans="1:6" ht="13.5" customHeight="1" x14ac:dyDescent="0.45">
      <c r="A354" s="1" t="s">
        <v>103</v>
      </c>
      <c r="B354" s="1" t="s">
        <v>239</v>
      </c>
      <c r="C354" s="1" t="s">
        <v>9</v>
      </c>
      <c r="D354" s="1">
        <v>3600</v>
      </c>
      <c r="E354" s="1">
        <v>0.9</v>
      </c>
      <c r="F354" s="1">
        <v>8.32</v>
      </c>
    </row>
    <row r="355" spans="1:6" ht="13.5" customHeight="1" x14ac:dyDescent="0.45">
      <c r="A355" s="1" t="s">
        <v>103</v>
      </c>
      <c r="B355" s="1" t="s">
        <v>517</v>
      </c>
      <c r="C355" s="1" t="s">
        <v>9</v>
      </c>
      <c r="D355" s="1">
        <v>1900</v>
      </c>
      <c r="E355" s="1">
        <v>0.75</v>
      </c>
      <c r="F355" s="1">
        <v>1.99</v>
      </c>
    </row>
    <row r="356" spans="1:6" ht="13.5" customHeight="1" x14ac:dyDescent="0.45">
      <c r="A356" s="1" t="s">
        <v>103</v>
      </c>
      <c r="B356" s="1" t="s">
        <v>189</v>
      </c>
      <c r="C356" s="1" t="s">
        <v>9</v>
      </c>
      <c r="D356" s="1">
        <v>1600</v>
      </c>
      <c r="E356" s="1">
        <v>0.88</v>
      </c>
      <c r="F356" s="1">
        <v>9.5399999999999991</v>
      </c>
    </row>
    <row r="357" spans="1:6" ht="13.5" customHeight="1" x14ac:dyDescent="0.45">
      <c r="A357" s="1" t="s">
        <v>103</v>
      </c>
      <c r="B357" s="1" t="s">
        <v>104</v>
      </c>
      <c r="C357" s="1" t="s">
        <v>9</v>
      </c>
      <c r="D357" s="1">
        <v>1600</v>
      </c>
      <c r="E357" s="1">
        <v>0.95</v>
      </c>
      <c r="F357" s="1">
        <v>15.14</v>
      </c>
    </row>
    <row r="358" spans="1:6" ht="13.5" customHeight="1" x14ac:dyDescent="0.45">
      <c r="A358" s="1" t="s">
        <v>103</v>
      </c>
      <c r="B358" s="1" t="s">
        <v>158</v>
      </c>
      <c r="C358" s="1" t="s">
        <v>9</v>
      </c>
      <c r="D358" s="1">
        <v>480</v>
      </c>
      <c r="E358" s="1">
        <v>0.85</v>
      </c>
      <c r="F358" s="1">
        <v>10.9</v>
      </c>
    </row>
    <row r="359" spans="1:6" ht="13.5" customHeight="1" x14ac:dyDescent="0.45">
      <c r="A359" s="1" t="s">
        <v>520</v>
      </c>
      <c r="B359" s="1" t="s">
        <v>522</v>
      </c>
      <c r="C359" s="1" t="s">
        <v>9</v>
      </c>
      <c r="D359" s="1">
        <v>1900</v>
      </c>
      <c r="E359" s="1">
        <v>0.84</v>
      </c>
      <c r="F359" s="1">
        <v>3.08</v>
      </c>
    </row>
    <row r="360" spans="1:6" ht="13.5" customHeight="1" x14ac:dyDescent="0.45">
      <c r="A360" s="1" t="s">
        <v>520</v>
      </c>
      <c r="B360" s="1" t="s">
        <v>524</v>
      </c>
      <c r="C360" s="1" t="s">
        <v>9</v>
      </c>
      <c r="D360" s="1">
        <v>1600</v>
      </c>
      <c r="E360" s="1">
        <v>0.82</v>
      </c>
      <c r="F360" s="1">
        <v>1.76</v>
      </c>
    </row>
    <row r="361" spans="1:6" ht="13.5" customHeight="1" x14ac:dyDescent="0.45">
      <c r="A361" s="1" t="s">
        <v>520</v>
      </c>
      <c r="B361" s="1" t="s">
        <v>521</v>
      </c>
      <c r="C361" s="1" t="s">
        <v>9</v>
      </c>
      <c r="D361" s="1">
        <v>170</v>
      </c>
      <c r="E361" s="1">
        <v>0.8</v>
      </c>
      <c r="F361" s="1">
        <v>3.95</v>
      </c>
    </row>
    <row r="362" spans="1:6" ht="13.5" customHeight="1" x14ac:dyDescent="0.45">
      <c r="A362" s="1" t="s">
        <v>520</v>
      </c>
      <c r="B362" s="1" t="s">
        <v>525</v>
      </c>
      <c r="C362" s="1" t="s">
        <v>9</v>
      </c>
      <c r="D362" s="1">
        <v>1000</v>
      </c>
      <c r="E362" s="1">
        <v>0.87</v>
      </c>
      <c r="F362" s="1">
        <v>2.85</v>
      </c>
    </row>
    <row r="363" spans="1:6" ht="13.5" customHeight="1" x14ac:dyDescent="0.45">
      <c r="A363" s="1" t="s">
        <v>520</v>
      </c>
      <c r="B363" s="1" t="s">
        <v>526</v>
      </c>
      <c r="C363" s="1" t="s">
        <v>9</v>
      </c>
      <c r="D363" s="1">
        <v>1000</v>
      </c>
      <c r="E363" s="1">
        <v>0.81</v>
      </c>
      <c r="F363" s="1">
        <v>1.56</v>
      </c>
    </row>
    <row r="364" spans="1:6" ht="13.5" customHeight="1" x14ac:dyDescent="0.45">
      <c r="A364" s="1" t="s">
        <v>520</v>
      </c>
      <c r="B364" s="1" t="s">
        <v>527</v>
      </c>
      <c r="C364" s="1" t="s">
        <v>9</v>
      </c>
      <c r="D364" s="1">
        <v>720</v>
      </c>
      <c r="E364" s="1">
        <v>0.83</v>
      </c>
      <c r="F364" s="1">
        <v>1.47</v>
      </c>
    </row>
    <row r="365" spans="1:6" ht="13.5" customHeight="1" x14ac:dyDescent="0.45">
      <c r="A365" s="1" t="s">
        <v>520</v>
      </c>
      <c r="B365" s="1" t="s">
        <v>529</v>
      </c>
      <c r="C365" s="1" t="s">
        <v>9</v>
      </c>
      <c r="D365" s="1">
        <v>590</v>
      </c>
      <c r="E365" s="1">
        <v>0.8</v>
      </c>
      <c r="F365" s="1">
        <v>0.93</v>
      </c>
    </row>
    <row r="366" spans="1:6" ht="13.5" customHeight="1" x14ac:dyDescent="0.45">
      <c r="A366" s="1" t="s">
        <v>520</v>
      </c>
      <c r="B366" s="1" t="s">
        <v>530</v>
      </c>
      <c r="C366" s="1" t="s">
        <v>9</v>
      </c>
      <c r="D366" s="1">
        <v>170</v>
      </c>
      <c r="E366" s="1">
        <v>0.76</v>
      </c>
      <c r="F366" s="1">
        <v>2.2000000000000002</v>
      </c>
    </row>
    <row r="367" spans="1:6" ht="13.5" customHeight="1" x14ac:dyDescent="0.45">
      <c r="A367" s="1" t="s">
        <v>520</v>
      </c>
      <c r="B367" s="1" t="s">
        <v>531</v>
      </c>
      <c r="C367" s="1" t="s">
        <v>9</v>
      </c>
      <c r="D367" s="1">
        <v>260</v>
      </c>
      <c r="E367" s="1">
        <v>0.81</v>
      </c>
      <c r="F367" s="1">
        <v>2</v>
      </c>
    </row>
    <row r="368" spans="1:6" ht="13.5" customHeight="1" x14ac:dyDescent="0.45">
      <c r="A368" s="1" t="s">
        <v>532</v>
      </c>
      <c r="B368" s="1" t="s">
        <v>534</v>
      </c>
      <c r="C368" s="1" t="s">
        <v>9</v>
      </c>
      <c r="D368" s="1">
        <v>12100</v>
      </c>
      <c r="E368" s="1">
        <v>0.1</v>
      </c>
      <c r="F368" s="1">
        <v>0.49</v>
      </c>
    </row>
    <row r="369" spans="1:6" ht="13.5" customHeight="1" x14ac:dyDescent="0.45">
      <c r="A369" s="1" t="s">
        <v>532</v>
      </c>
      <c r="B369" s="1" t="s">
        <v>535</v>
      </c>
      <c r="C369" s="1" t="s">
        <v>9</v>
      </c>
      <c r="D369" s="1">
        <v>210</v>
      </c>
      <c r="E369" s="1">
        <v>0.38</v>
      </c>
      <c r="F369" s="1">
        <v>1.59</v>
      </c>
    </row>
    <row r="370" spans="1:6" ht="13.5" customHeight="1" x14ac:dyDescent="0.45">
      <c r="A370" s="1" t="s">
        <v>532</v>
      </c>
      <c r="B370" s="1" t="s">
        <v>537</v>
      </c>
      <c r="C370" s="1" t="s">
        <v>9</v>
      </c>
      <c r="D370" s="1">
        <v>1600</v>
      </c>
      <c r="E370" s="1">
        <v>0.17</v>
      </c>
      <c r="F370" s="1">
        <v>1.91</v>
      </c>
    </row>
    <row r="371" spans="1:6" ht="13.5" customHeight="1" x14ac:dyDescent="0.45">
      <c r="A371" s="1" t="s">
        <v>532</v>
      </c>
      <c r="B371" s="1" t="s">
        <v>538</v>
      </c>
      <c r="C371" s="1" t="s">
        <v>9</v>
      </c>
      <c r="D371" s="1">
        <v>1000</v>
      </c>
      <c r="E371" s="1">
        <v>0.16</v>
      </c>
      <c r="F371" s="1">
        <v>0.89</v>
      </c>
    </row>
    <row r="372" spans="1:6" ht="13.5" customHeight="1" x14ac:dyDescent="0.45">
      <c r="A372" s="1" t="s">
        <v>532</v>
      </c>
      <c r="B372" s="1" t="s">
        <v>539</v>
      </c>
      <c r="C372" s="1" t="s">
        <v>9</v>
      </c>
      <c r="D372" s="1">
        <v>210</v>
      </c>
      <c r="E372" s="1">
        <v>0.19</v>
      </c>
      <c r="F372" s="1">
        <v>2.4300000000000002</v>
      </c>
    </row>
    <row r="373" spans="1:6" ht="13.5" customHeight="1" x14ac:dyDescent="0.45">
      <c r="A373" s="1" t="s">
        <v>532</v>
      </c>
      <c r="B373" s="1" t="s">
        <v>540</v>
      </c>
      <c r="C373" s="1" t="s">
        <v>9</v>
      </c>
      <c r="D373" s="1">
        <v>140</v>
      </c>
      <c r="E373" s="1">
        <v>0.2</v>
      </c>
      <c r="F373" s="1">
        <v>1.59</v>
      </c>
    </row>
    <row r="374" spans="1:6" ht="13.5" customHeight="1" x14ac:dyDescent="0.45">
      <c r="A374" s="1" t="s">
        <v>136</v>
      </c>
      <c r="B374" s="1" t="s">
        <v>137</v>
      </c>
      <c r="C374" s="1" t="s">
        <v>9</v>
      </c>
      <c r="D374" s="1">
        <v>70</v>
      </c>
      <c r="E374" s="1">
        <v>0.45</v>
      </c>
      <c r="F374" s="1">
        <v>11.8</v>
      </c>
    </row>
    <row r="375" spans="1:6" ht="13.5" customHeight="1" x14ac:dyDescent="0.45">
      <c r="A375" s="1" t="s">
        <v>136</v>
      </c>
      <c r="B375" s="1" t="s">
        <v>542</v>
      </c>
      <c r="C375" s="1" t="s">
        <v>9</v>
      </c>
      <c r="D375" s="1">
        <v>2900</v>
      </c>
      <c r="E375" s="1">
        <v>0.36</v>
      </c>
      <c r="F375" s="1">
        <v>3.04</v>
      </c>
    </row>
    <row r="376" spans="1:6" ht="13.5" customHeight="1" x14ac:dyDescent="0.45">
      <c r="A376" s="1" t="s">
        <v>136</v>
      </c>
      <c r="B376" s="1" t="s">
        <v>533</v>
      </c>
      <c r="C376" s="1" t="s">
        <v>9</v>
      </c>
      <c r="D376" s="1">
        <v>320</v>
      </c>
      <c r="E376" s="1">
        <v>0.61</v>
      </c>
      <c r="F376" s="1">
        <v>3.9</v>
      </c>
    </row>
    <row r="377" spans="1:6" ht="13.5" customHeight="1" x14ac:dyDescent="0.45">
      <c r="A377" s="1" t="s">
        <v>136</v>
      </c>
      <c r="B377" s="1" t="s">
        <v>544</v>
      </c>
      <c r="C377" s="1" t="s">
        <v>9</v>
      </c>
      <c r="D377" s="1">
        <v>40</v>
      </c>
      <c r="E377" s="1">
        <v>0.45</v>
      </c>
      <c r="F377" s="1">
        <v>0.27</v>
      </c>
    </row>
    <row r="378" spans="1:6" ht="13.5" customHeight="1" x14ac:dyDescent="0.45">
      <c r="A378" s="1" t="s">
        <v>136</v>
      </c>
      <c r="B378" s="1" t="s">
        <v>546</v>
      </c>
      <c r="C378" s="1" t="s">
        <v>9</v>
      </c>
      <c r="D378" s="1">
        <v>390</v>
      </c>
      <c r="E378" s="1">
        <v>0.73</v>
      </c>
      <c r="F378" s="1">
        <v>3.62</v>
      </c>
    </row>
    <row r="379" spans="1:6" ht="13.5" customHeight="1" x14ac:dyDescent="0.45">
      <c r="A379" s="1" t="s">
        <v>136</v>
      </c>
      <c r="B379" s="1" t="s">
        <v>547</v>
      </c>
      <c r="C379" s="1" t="s">
        <v>9</v>
      </c>
      <c r="D379" s="1">
        <v>30</v>
      </c>
      <c r="E379" s="1">
        <v>0.77</v>
      </c>
      <c r="F379" s="1">
        <v>1.79</v>
      </c>
    </row>
    <row r="380" spans="1:6" ht="13.5" customHeight="1" x14ac:dyDescent="0.45">
      <c r="A380" s="1" t="s">
        <v>106</v>
      </c>
      <c r="B380" s="1" t="s">
        <v>549</v>
      </c>
      <c r="C380" s="1" t="s">
        <v>9</v>
      </c>
      <c r="D380" s="1">
        <v>70</v>
      </c>
      <c r="E380" s="1">
        <v>0.8</v>
      </c>
      <c r="F380" s="1">
        <v>2.0299999999999998</v>
      </c>
    </row>
    <row r="381" spans="1:6" ht="13.5" customHeight="1" x14ac:dyDescent="0.45">
      <c r="A381" s="1" t="s">
        <v>106</v>
      </c>
      <c r="B381" s="1" t="s">
        <v>108</v>
      </c>
      <c r="C381" s="1" t="s">
        <v>9</v>
      </c>
      <c r="D381" s="1">
        <v>1900</v>
      </c>
      <c r="E381" s="1">
        <v>0.9</v>
      </c>
      <c r="F381" s="1">
        <v>14.53</v>
      </c>
    </row>
    <row r="382" spans="1:6" ht="13.5" customHeight="1" x14ac:dyDescent="0.45">
      <c r="A382" s="1" t="s">
        <v>106</v>
      </c>
      <c r="B382" s="1" t="s">
        <v>551</v>
      </c>
      <c r="C382" s="1" t="s">
        <v>9</v>
      </c>
      <c r="D382" s="1">
        <v>1000</v>
      </c>
      <c r="E382" s="1">
        <v>0.49</v>
      </c>
      <c r="F382" s="1">
        <v>1.54</v>
      </c>
    </row>
    <row r="383" spans="1:6" ht="13.5" customHeight="1" x14ac:dyDescent="0.45">
      <c r="A383" s="1" t="s">
        <v>106</v>
      </c>
      <c r="B383" s="1" t="s">
        <v>552</v>
      </c>
      <c r="C383" s="1" t="s">
        <v>9</v>
      </c>
      <c r="D383" s="1">
        <v>590</v>
      </c>
      <c r="E383" s="1">
        <v>0.53</v>
      </c>
      <c r="F383" s="1">
        <v>2.39</v>
      </c>
    </row>
    <row r="384" spans="1:6" ht="13.5" customHeight="1" x14ac:dyDescent="0.45">
      <c r="A384" s="1" t="s">
        <v>106</v>
      </c>
      <c r="B384" s="1" t="s">
        <v>554</v>
      </c>
      <c r="C384" s="1" t="s">
        <v>9</v>
      </c>
      <c r="D384" s="1">
        <v>30</v>
      </c>
      <c r="E384" s="1">
        <v>0.56999999999999995</v>
      </c>
      <c r="F384" s="1">
        <v>3.69</v>
      </c>
    </row>
    <row r="385" spans="1:6" ht="13.5" customHeight="1" x14ac:dyDescent="0.45">
      <c r="A385" s="1" t="s">
        <v>555</v>
      </c>
      <c r="B385" s="1" t="s">
        <v>556</v>
      </c>
      <c r="C385" s="1" t="s">
        <v>9</v>
      </c>
      <c r="D385" s="1">
        <v>8100</v>
      </c>
      <c r="E385" s="1">
        <v>0.34</v>
      </c>
      <c r="F385" s="1">
        <v>0.72</v>
      </c>
    </row>
    <row r="386" spans="1:6" ht="13.5" customHeight="1" x14ac:dyDescent="0.45">
      <c r="A386" s="1" t="s">
        <v>555</v>
      </c>
      <c r="B386" s="1" t="s">
        <v>557</v>
      </c>
      <c r="C386" s="1" t="s">
        <v>9</v>
      </c>
      <c r="D386" s="1">
        <v>320</v>
      </c>
      <c r="E386" s="1">
        <v>0.5</v>
      </c>
      <c r="F386" s="1">
        <v>0.86</v>
      </c>
    </row>
    <row r="387" spans="1:6" ht="13.5" customHeight="1" x14ac:dyDescent="0.45">
      <c r="A387" s="1" t="s">
        <v>555</v>
      </c>
      <c r="B387" s="1" t="s">
        <v>559</v>
      </c>
      <c r="C387" s="1" t="s">
        <v>9</v>
      </c>
      <c r="D387" s="1">
        <v>260</v>
      </c>
      <c r="E387" s="1">
        <v>0.72</v>
      </c>
      <c r="F387" s="1">
        <v>0.85</v>
      </c>
    </row>
    <row r="388" spans="1:6" ht="13.5" customHeight="1" x14ac:dyDescent="0.45">
      <c r="A388" s="1" t="s">
        <v>555</v>
      </c>
      <c r="B388" s="1" t="s">
        <v>560</v>
      </c>
      <c r="C388" s="1" t="s">
        <v>9</v>
      </c>
      <c r="D388" s="1">
        <v>210</v>
      </c>
      <c r="E388" s="1">
        <v>0.48</v>
      </c>
      <c r="F388" s="1">
        <v>0.3</v>
      </c>
    </row>
    <row r="389" spans="1:6" ht="13.5" customHeight="1" x14ac:dyDescent="0.45">
      <c r="A389" s="1" t="s">
        <v>555</v>
      </c>
      <c r="B389" s="1" t="s">
        <v>561</v>
      </c>
      <c r="C389" s="1" t="s">
        <v>9</v>
      </c>
      <c r="D389" s="1">
        <v>210</v>
      </c>
      <c r="E389" s="1">
        <v>0.22</v>
      </c>
      <c r="F389" s="1">
        <v>1.1599999999999999</v>
      </c>
    </row>
    <row r="390" spans="1:6" ht="13.5" customHeight="1" x14ac:dyDescent="0.45">
      <c r="A390" s="1" t="s">
        <v>279</v>
      </c>
      <c r="B390" s="1" t="s">
        <v>562</v>
      </c>
      <c r="C390" s="1" t="s">
        <v>9</v>
      </c>
      <c r="D390" s="1">
        <v>3600</v>
      </c>
      <c r="E390" s="1">
        <v>0.09</v>
      </c>
      <c r="F390" s="1">
        <v>0.46</v>
      </c>
    </row>
    <row r="391" spans="1:6" ht="13.5" customHeight="1" x14ac:dyDescent="0.45">
      <c r="A391" s="1" t="s">
        <v>279</v>
      </c>
      <c r="B391" s="1" t="s">
        <v>543</v>
      </c>
      <c r="C391" s="1" t="s">
        <v>9</v>
      </c>
      <c r="D391" s="1">
        <v>720</v>
      </c>
      <c r="E391" s="1">
        <v>0.38</v>
      </c>
      <c r="F391" s="1">
        <v>3.84</v>
      </c>
    </row>
    <row r="392" spans="1:6" ht="13.5" customHeight="1" x14ac:dyDescent="0.45">
      <c r="A392" s="1" t="s">
        <v>279</v>
      </c>
      <c r="B392" s="1" t="s">
        <v>563</v>
      </c>
      <c r="C392" s="1" t="s">
        <v>9</v>
      </c>
      <c r="D392" s="1">
        <v>480</v>
      </c>
      <c r="E392" s="1">
        <v>0.08</v>
      </c>
      <c r="F392" s="1">
        <v>0.35</v>
      </c>
    </row>
    <row r="393" spans="1:6" ht="13.5" customHeight="1" x14ac:dyDescent="0.45">
      <c r="A393" s="1" t="s">
        <v>279</v>
      </c>
      <c r="B393" s="1" t="s">
        <v>565</v>
      </c>
      <c r="C393" s="1" t="s">
        <v>9</v>
      </c>
      <c r="D393" s="1">
        <v>260</v>
      </c>
      <c r="E393" s="1">
        <v>0.1</v>
      </c>
      <c r="F393" s="1"/>
    </row>
    <row r="394" spans="1:6" ht="13.5" customHeight="1" x14ac:dyDescent="0.45">
      <c r="A394" s="1" t="s">
        <v>279</v>
      </c>
      <c r="B394" s="1" t="s">
        <v>281</v>
      </c>
      <c r="C394" s="1" t="s">
        <v>9</v>
      </c>
      <c r="D394" s="1">
        <v>390</v>
      </c>
      <c r="E394" s="1">
        <v>0.03</v>
      </c>
      <c r="F394" s="1">
        <v>0.01</v>
      </c>
    </row>
    <row r="395" spans="1:6" ht="13.5" customHeight="1" x14ac:dyDescent="0.45">
      <c r="A395" s="1" t="s">
        <v>279</v>
      </c>
      <c r="B395" s="1" t="s">
        <v>567</v>
      </c>
      <c r="C395" s="1" t="s">
        <v>9</v>
      </c>
      <c r="D395" s="1">
        <v>110</v>
      </c>
      <c r="E395" s="1">
        <v>0.11</v>
      </c>
      <c r="F395" s="1"/>
    </row>
    <row r="396" spans="1:6" ht="13.5" customHeight="1" x14ac:dyDescent="0.45">
      <c r="A396" s="1" t="s">
        <v>279</v>
      </c>
      <c r="B396" s="1" t="s">
        <v>568</v>
      </c>
      <c r="C396" s="1" t="s">
        <v>9</v>
      </c>
      <c r="D396" s="1">
        <v>110</v>
      </c>
      <c r="E396" s="1">
        <v>0.48</v>
      </c>
      <c r="F396" s="1">
        <v>2.68</v>
      </c>
    </row>
    <row r="397" spans="1:6" ht="13.5" customHeight="1" x14ac:dyDescent="0.45">
      <c r="A397" s="1" t="s">
        <v>202</v>
      </c>
      <c r="B397" s="1" t="s">
        <v>569</v>
      </c>
      <c r="C397" s="1" t="s">
        <v>9</v>
      </c>
      <c r="D397" s="1">
        <v>1600</v>
      </c>
      <c r="E397" s="1">
        <v>0.76</v>
      </c>
      <c r="F397" s="1">
        <v>1.71</v>
      </c>
    </row>
    <row r="398" spans="1:6" ht="13.5" customHeight="1" x14ac:dyDescent="0.45">
      <c r="A398" s="1" t="s">
        <v>202</v>
      </c>
      <c r="B398" s="1" t="s">
        <v>571</v>
      </c>
      <c r="C398" s="1" t="s">
        <v>9</v>
      </c>
      <c r="D398" s="1">
        <v>320</v>
      </c>
      <c r="E398" s="1">
        <v>0.75</v>
      </c>
      <c r="F398" s="1">
        <v>1.28</v>
      </c>
    </row>
    <row r="399" spans="1:6" ht="13.5" customHeight="1" x14ac:dyDescent="0.45">
      <c r="A399" s="1" t="s">
        <v>202</v>
      </c>
      <c r="B399" s="1" t="s">
        <v>203</v>
      </c>
      <c r="C399" s="1" t="s">
        <v>9</v>
      </c>
      <c r="D399" s="1">
        <v>140</v>
      </c>
      <c r="E399" s="1">
        <v>0.66</v>
      </c>
      <c r="F399" s="1">
        <v>9.08</v>
      </c>
    </row>
    <row r="400" spans="1:6" ht="13.5" customHeight="1" x14ac:dyDescent="0.45">
      <c r="A400" s="1" t="s">
        <v>202</v>
      </c>
      <c r="B400" s="1" t="s">
        <v>573</v>
      </c>
      <c r="C400" s="1" t="s">
        <v>9</v>
      </c>
      <c r="D400" s="1">
        <v>320</v>
      </c>
      <c r="E400" s="1">
        <v>0.79</v>
      </c>
      <c r="F400" s="1">
        <v>1.1200000000000001</v>
      </c>
    </row>
    <row r="401" spans="1:6" ht="13.5" customHeight="1" x14ac:dyDescent="0.45">
      <c r="A401" s="1" t="s">
        <v>202</v>
      </c>
      <c r="B401" s="1" t="s">
        <v>574</v>
      </c>
      <c r="C401" s="1" t="s">
        <v>9</v>
      </c>
      <c r="D401" s="1">
        <v>260</v>
      </c>
      <c r="E401" s="1">
        <v>0.37</v>
      </c>
      <c r="F401" s="1">
        <v>0.76</v>
      </c>
    </row>
    <row r="402" spans="1:6" ht="13.5" customHeight="1" x14ac:dyDescent="0.45">
      <c r="A402" s="1" t="s">
        <v>202</v>
      </c>
      <c r="B402" s="1" t="s">
        <v>541</v>
      </c>
      <c r="C402" s="1" t="s">
        <v>9</v>
      </c>
      <c r="D402" s="1">
        <v>320</v>
      </c>
      <c r="E402" s="1">
        <v>0.48</v>
      </c>
      <c r="F402" s="1">
        <v>3.86</v>
      </c>
    </row>
    <row r="403" spans="1:6" ht="13.5" customHeight="1" x14ac:dyDescent="0.45">
      <c r="A403" s="1" t="s">
        <v>145</v>
      </c>
      <c r="B403" s="1" t="s">
        <v>572</v>
      </c>
      <c r="C403" s="1" t="s">
        <v>9</v>
      </c>
      <c r="D403" s="1">
        <v>1600</v>
      </c>
      <c r="E403" s="1">
        <v>0.49</v>
      </c>
      <c r="F403" s="1">
        <v>3.6</v>
      </c>
    </row>
    <row r="404" spans="1:6" ht="13.5" customHeight="1" x14ac:dyDescent="0.45">
      <c r="A404" s="1" t="s">
        <v>145</v>
      </c>
      <c r="B404" s="1" t="s">
        <v>448</v>
      </c>
      <c r="C404" s="1" t="s">
        <v>9</v>
      </c>
      <c r="D404" s="1">
        <v>480</v>
      </c>
      <c r="E404" s="1">
        <v>0.86</v>
      </c>
      <c r="F404" s="1">
        <v>5.05</v>
      </c>
    </row>
    <row r="405" spans="1:6" ht="13.5" customHeight="1" x14ac:dyDescent="0.45">
      <c r="A405" s="1" t="s">
        <v>145</v>
      </c>
      <c r="B405" s="1" t="s">
        <v>434</v>
      </c>
      <c r="C405" s="1" t="s">
        <v>9</v>
      </c>
      <c r="D405" s="1">
        <v>170</v>
      </c>
      <c r="E405" s="1">
        <v>0.64</v>
      </c>
      <c r="F405" s="1">
        <v>5.2</v>
      </c>
    </row>
    <row r="406" spans="1:6" ht="13.5" customHeight="1" x14ac:dyDescent="0.45">
      <c r="A406" s="1" t="s">
        <v>145</v>
      </c>
      <c r="B406" s="1" t="s">
        <v>576</v>
      </c>
      <c r="C406" s="1" t="s">
        <v>9</v>
      </c>
      <c r="D406" s="1">
        <v>110</v>
      </c>
      <c r="E406" s="1">
        <v>0.47</v>
      </c>
      <c r="F406" s="1">
        <v>3.33</v>
      </c>
    </row>
    <row r="407" spans="1:6" ht="13.5" customHeight="1" x14ac:dyDescent="0.45">
      <c r="A407" s="1" t="s">
        <v>145</v>
      </c>
      <c r="B407" s="1" t="s">
        <v>578</v>
      </c>
      <c r="C407" s="1" t="s">
        <v>9</v>
      </c>
      <c r="D407" s="1">
        <v>320</v>
      </c>
      <c r="E407" s="1">
        <v>0.71</v>
      </c>
      <c r="F407" s="1">
        <v>0.69</v>
      </c>
    </row>
    <row r="408" spans="1:6" ht="13.5" customHeight="1" x14ac:dyDescent="0.45">
      <c r="A408" s="1" t="s">
        <v>145</v>
      </c>
      <c r="B408" s="1" t="s">
        <v>459</v>
      </c>
      <c r="C408" s="1" t="s">
        <v>9</v>
      </c>
      <c r="D408" s="1">
        <v>260</v>
      </c>
      <c r="E408" s="1">
        <v>0.88</v>
      </c>
      <c r="F408" s="1">
        <v>4.87</v>
      </c>
    </row>
    <row r="409" spans="1:6" ht="13.5" customHeight="1" x14ac:dyDescent="0.45">
      <c r="A409" s="1" t="s">
        <v>145</v>
      </c>
      <c r="B409" s="1" t="s">
        <v>146</v>
      </c>
      <c r="C409" s="1" t="s">
        <v>9</v>
      </c>
      <c r="D409" s="1">
        <v>110</v>
      </c>
      <c r="E409" s="1">
        <v>0.84</v>
      </c>
      <c r="F409" s="1">
        <v>11.21</v>
      </c>
    </row>
    <row r="410" spans="1:6" ht="13.5" customHeight="1" x14ac:dyDescent="0.45">
      <c r="A410" s="1" t="s">
        <v>52</v>
      </c>
      <c r="B410" s="1" t="s">
        <v>119</v>
      </c>
      <c r="C410" s="1" t="s">
        <v>9</v>
      </c>
      <c r="D410" s="1">
        <v>480</v>
      </c>
      <c r="E410" s="1">
        <v>0.92</v>
      </c>
      <c r="F410" s="1">
        <v>14.01</v>
      </c>
    </row>
    <row r="411" spans="1:6" ht="13.5" customHeight="1" x14ac:dyDescent="0.45">
      <c r="A411" s="1" t="s">
        <v>52</v>
      </c>
      <c r="B411" s="1" t="s">
        <v>224</v>
      </c>
      <c r="C411" s="1" t="s">
        <v>9</v>
      </c>
      <c r="D411" s="1">
        <v>590</v>
      </c>
      <c r="E411" s="1">
        <v>0.77</v>
      </c>
      <c r="F411" s="1">
        <v>8.5500000000000007</v>
      </c>
    </row>
    <row r="412" spans="1:6" ht="13.5" customHeight="1" x14ac:dyDescent="0.45">
      <c r="A412" s="1" t="s">
        <v>52</v>
      </c>
      <c r="B412" s="1" t="s">
        <v>164</v>
      </c>
      <c r="C412" s="1" t="s">
        <v>9</v>
      </c>
      <c r="D412" s="1">
        <v>170</v>
      </c>
      <c r="E412" s="1">
        <v>0.81</v>
      </c>
      <c r="F412" s="1">
        <v>10.72</v>
      </c>
    </row>
    <row r="413" spans="1:6" ht="13.5" customHeight="1" x14ac:dyDescent="0.45">
      <c r="A413" s="1" t="s">
        <v>52</v>
      </c>
      <c r="B413" s="1" t="s">
        <v>81</v>
      </c>
      <c r="C413" s="1" t="s">
        <v>9</v>
      </c>
      <c r="D413" s="1">
        <v>110</v>
      </c>
      <c r="E413" s="1">
        <v>0.84</v>
      </c>
      <c r="F413" s="1">
        <v>17.93</v>
      </c>
    </row>
    <row r="414" spans="1:6" ht="13.5" customHeight="1" x14ac:dyDescent="0.45">
      <c r="A414" s="1" t="s">
        <v>52</v>
      </c>
      <c r="B414" s="1" t="s">
        <v>79</v>
      </c>
      <c r="C414" s="1" t="s">
        <v>9</v>
      </c>
      <c r="D414" s="1">
        <v>210</v>
      </c>
      <c r="E414" s="1">
        <v>0.8</v>
      </c>
      <c r="F414" s="1">
        <v>18.2</v>
      </c>
    </row>
    <row r="415" spans="1:6" ht="13.5" customHeight="1" x14ac:dyDescent="0.45">
      <c r="A415" s="1" t="s">
        <v>52</v>
      </c>
      <c r="B415" s="1" t="s">
        <v>53</v>
      </c>
      <c r="C415" s="1" t="s">
        <v>9</v>
      </c>
      <c r="D415" s="1">
        <v>90</v>
      </c>
      <c r="E415" s="1">
        <v>0.93</v>
      </c>
      <c r="F415" s="1">
        <v>21.65</v>
      </c>
    </row>
    <row r="416" spans="1:6" ht="13.5" customHeight="1" x14ac:dyDescent="0.45">
      <c r="A416" s="1" t="s">
        <v>20</v>
      </c>
      <c r="B416" s="1" t="s">
        <v>70</v>
      </c>
      <c r="C416" s="1" t="s">
        <v>9</v>
      </c>
      <c r="D416" s="1">
        <v>590</v>
      </c>
      <c r="E416" s="1">
        <v>0.91</v>
      </c>
      <c r="F416" s="1">
        <v>19.670000000000002</v>
      </c>
    </row>
    <row r="417" spans="1:6" ht="13.5" customHeight="1" x14ac:dyDescent="0.45">
      <c r="A417" s="1" t="s">
        <v>20</v>
      </c>
      <c r="B417" s="1" t="s">
        <v>76</v>
      </c>
      <c r="C417" s="1" t="s">
        <v>9</v>
      </c>
      <c r="D417" s="1">
        <v>170</v>
      </c>
      <c r="E417" s="1">
        <v>0.82</v>
      </c>
      <c r="F417" s="1">
        <v>19.399999999999999</v>
      </c>
    </row>
    <row r="418" spans="1:6" ht="13.5" customHeight="1" x14ac:dyDescent="0.45">
      <c r="A418" s="1" t="s">
        <v>20</v>
      </c>
      <c r="B418" s="1" t="s">
        <v>112</v>
      </c>
      <c r="C418" s="1" t="s">
        <v>9</v>
      </c>
      <c r="D418" s="1">
        <v>170</v>
      </c>
      <c r="E418" s="1">
        <v>0.82</v>
      </c>
      <c r="F418" s="1">
        <v>14.25</v>
      </c>
    </row>
    <row r="419" spans="1:6" ht="13.5" customHeight="1" x14ac:dyDescent="0.45">
      <c r="A419" s="1" t="s">
        <v>20</v>
      </c>
      <c r="B419" s="1" t="s">
        <v>21</v>
      </c>
      <c r="C419" s="1" t="s">
        <v>9</v>
      </c>
      <c r="D419" s="1">
        <v>110</v>
      </c>
      <c r="E419" s="1">
        <v>0.95</v>
      </c>
      <c r="F419" s="1">
        <v>29.97</v>
      </c>
    </row>
    <row r="420" spans="1:6" ht="13.5" customHeight="1" x14ac:dyDescent="0.45">
      <c r="A420" s="1" t="s">
        <v>20</v>
      </c>
      <c r="B420" s="1" t="s">
        <v>66</v>
      </c>
      <c r="C420" s="1" t="s">
        <v>9</v>
      </c>
      <c r="D420" s="1">
        <v>70</v>
      </c>
      <c r="E420" s="1">
        <v>0.96</v>
      </c>
      <c r="F420" s="1">
        <v>20.64</v>
      </c>
    </row>
    <row r="421" spans="1:6" ht="13.5" customHeight="1" x14ac:dyDescent="0.45">
      <c r="A421" s="1" t="s">
        <v>339</v>
      </c>
      <c r="B421" s="1" t="s">
        <v>589</v>
      </c>
      <c r="C421" s="1" t="s">
        <v>9</v>
      </c>
      <c r="D421" s="1">
        <v>390</v>
      </c>
      <c r="E421" s="1">
        <v>0.54</v>
      </c>
      <c r="F421" s="1">
        <v>2.99</v>
      </c>
    </row>
    <row r="422" spans="1:6" ht="13.5" customHeight="1" x14ac:dyDescent="0.45">
      <c r="A422" s="1" t="s">
        <v>339</v>
      </c>
      <c r="B422" s="1" t="s">
        <v>591</v>
      </c>
      <c r="C422" s="1" t="s">
        <v>9</v>
      </c>
      <c r="D422" s="1">
        <v>320</v>
      </c>
      <c r="E422" s="1">
        <v>0.28000000000000003</v>
      </c>
      <c r="F422" s="1">
        <v>1.43</v>
      </c>
    </row>
    <row r="423" spans="1:6" ht="13.5" customHeight="1" x14ac:dyDescent="0.45">
      <c r="A423" s="1" t="s">
        <v>339</v>
      </c>
      <c r="B423" s="1" t="s">
        <v>482</v>
      </c>
      <c r="C423" s="1" t="s">
        <v>9</v>
      </c>
      <c r="D423" s="1">
        <v>210</v>
      </c>
      <c r="E423" s="1">
        <v>0.68</v>
      </c>
      <c r="F423" s="1">
        <v>4.57</v>
      </c>
    </row>
    <row r="424" spans="1:6" ht="13.5" customHeight="1" x14ac:dyDescent="0.45">
      <c r="A424" s="1" t="s">
        <v>339</v>
      </c>
      <c r="B424" s="1" t="s">
        <v>594</v>
      </c>
      <c r="C424" s="1" t="s">
        <v>9</v>
      </c>
      <c r="D424" s="1">
        <v>90</v>
      </c>
      <c r="E424" s="1">
        <v>0.59</v>
      </c>
      <c r="F424" s="1">
        <v>1.73</v>
      </c>
    </row>
    <row r="425" spans="1:6" ht="13.5" customHeight="1" x14ac:dyDescent="0.45">
      <c r="A425" s="1" t="s">
        <v>339</v>
      </c>
      <c r="B425" s="1" t="s">
        <v>595</v>
      </c>
      <c r="C425" s="1" t="s">
        <v>9</v>
      </c>
      <c r="D425" s="1">
        <v>90</v>
      </c>
      <c r="E425" s="1">
        <v>0.54</v>
      </c>
      <c r="F425" s="1">
        <v>2.2799999999999998</v>
      </c>
    </row>
    <row r="426" spans="1:6" ht="13.5" customHeight="1" x14ac:dyDescent="0.45">
      <c r="A426" s="1" t="s">
        <v>339</v>
      </c>
      <c r="B426" s="1" t="s">
        <v>341</v>
      </c>
      <c r="C426" s="1" t="s">
        <v>9</v>
      </c>
      <c r="D426" s="1">
        <v>90</v>
      </c>
      <c r="E426" s="1">
        <v>0.4</v>
      </c>
      <c r="F426" s="1">
        <v>6.4</v>
      </c>
    </row>
    <row r="427" spans="1:6" ht="13.5" customHeight="1" x14ac:dyDescent="0.45">
      <c r="A427" s="1" t="s">
        <v>339</v>
      </c>
      <c r="B427" s="1" t="s">
        <v>405</v>
      </c>
      <c r="C427" s="1" t="s">
        <v>9</v>
      </c>
      <c r="D427" s="1">
        <v>70</v>
      </c>
      <c r="E427" s="1">
        <v>0.62</v>
      </c>
      <c r="F427" s="1">
        <v>5.43</v>
      </c>
    </row>
    <row r="428" spans="1:6" ht="13.5" customHeight="1" x14ac:dyDescent="0.45">
      <c r="A428" s="1" t="s">
        <v>401</v>
      </c>
      <c r="B428" s="1" t="s">
        <v>597</v>
      </c>
      <c r="C428" s="1" t="s">
        <v>9</v>
      </c>
      <c r="D428" s="1">
        <v>2900</v>
      </c>
      <c r="E428" s="1">
        <v>0.32</v>
      </c>
      <c r="F428" s="1">
        <v>1.58</v>
      </c>
    </row>
    <row r="429" spans="1:6" ht="13.5" customHeight="1" x14ac:dyDescent="0.45">
      <c r="A429" s="1" t="s">
        <v>401</v>
      </c>
      <c r="B429" s="1" t="s">
        <v>598</v>
      </c>
      <c r="C429" s="1" t="s">
        <v>9</v>
      </c>
      <c r="D429" s="1">
        <v>2400</v>
      </c>
      <c r="E429" s="1">
        <v>0.38</v>
      </c>
      <c r="F429" s="1">
        <v>1.92</v>
      </c>
    </row>
    <row r="430" spans="1:6" ht="13.5" customHeight="1" x14ac:dyDescent="0.45">
      <c r="A430" s="1" t="s">
        <v>401</v>
      </c>
      <c r="B430" s="1" t="s">
        <v>403</v>
      </c>
      <c r="C430" s="1" t="s">
        <v>9</v>
      </c>
      <c r="D430" s="1">
        <v>1900</v>
      </c>
      <c r="E430" s="1">
        <v>0.54</v>
      </c>
      <c r="F430" s="1">
        <v>5.46</v>
      </c>
    </row>
    <row r="431" spans="1:6" ht="13.5" customHeight="1" x14ac:dyDescent="0.45">
      <c r="A431" s="1" t="s">
        <v>401</v>
      </c>
      <c r="B431" s="1" t="s">
        <v>584</v>
      </c>
      <c r="C431" s="1" t="s">
        <v>9</v>
      </c>
      <c r="D431" s="1">
        <v>1300</v>
      </c>
      <c r="E431" s="1">
        <v>0.4</v>
      </c>
      <c r="F431" s="1">
        <v>3.31</v>
      </c>
    </row>
    <row r="432" spans="1:6" ht="13.5" customHeight="1" x14ac:dyDescent="0.45">
      <c r="A432" s="1" t="s">
        <v>401</v>
      </c>
      <c r="B432" s="1" t="s">
        <v>600</v>
      </c>
      <c r="C432" s="1" t="s">
        <v>9</v>
      </c>
      <c r="D432" s="1">
        <v>1000</v>
      </c>
      <c r="E432" s="1">
        <v>0.46</v>
      </c>
      <c r="F432" s="1">
        <v>2.69</v>
      </c>
    </row>
    <row r="433" spans="1:6" ht="13.5" customHeight="1" x14ac:dyDescent="0.45">
      <c r="A433" s="1" t="s">
        <v>401</v>
      </c>
      <c r="B433" s="1" t="s">
        <v>602</v>
      </c>
      <c r="C433" s="1" t="s">
        <v>9</v>
      </c>
      <c r="D433" s="1">
        <v>720</v>
      </c>
      <c r="E433" s="1">
        <v>0.49</v>
      </c>
      <c r="F433" s="1">
        <v>2.86</v>
      </c>
    </row>
    <row r="434" spans="1:6" ht="13.5" customHeight="1" x14ac:dyDescent="0.45">
      <c r="A434" s="1" t="s">
        <v>401</v>
      </c>
      <c r="B434" s="1" t="s">
        <v>545</v>
      </c>
      <c r="C434" s="1" t="s">
        <v>9</v>
      </c>
      <c r="D434" s="1">
        <v>720</v>
      </c>
      <c r="E434" s="1">
        <v>0.46</v>
      </c>
      <c r="F434" s="1">
        <v>3.82</v>
      </c>
    </row>
    <row r="435" spans="1:6" ht="13.5" customHeight="1" x14ac:dyDescent="0.45">
      <c r="A435" s="1" t="s">
        <v>401</v>
      </c>
      <c r="B435" s="1" t="s">
        <v>603</v>
      </c>
      <c r="C435" s="1" t="s">
        <v>9</v>
      </c>
      <c r="D435" s="1">
        <v>210</v>
      </c>
      <c r="E435" s="1">
        <v>0.5</v>
      </c>
      <c r="F435" s="1">
        <v>2.94</v>
      </c>
    </row>
    <row r="436" spans="1:6" ht="13.5" customHeight="1" x14ac:dyDescent="0.45">
      <c r="A436" s="1" t="s">
        <v>492</v>
      </c>
      <c r="B436" s="1" t="s">
        <v>604</v>
      </c>
      <c r="C436" s="1" t="s">
        <v>9</v>
      </c>
      <c r="D436" s="1">
        <v>720</v>
      </c>
      <c r="E436" s="1">
        <v>0.33</v>
      </c>
      <c r="F436" s="1">
        <v>2.2400000000000002</v>
      </c>
    </row>
    <row r="437" spans="1:6" ht="13.5" customHeight="1" x14ac:dyDescent="0.45">
      <c r="A437" s="1" t="s">
        <v>492</v>
      </c>
      <c r="B437" s="1" t="s">
        <v>493</v>
      </c>
      <c r="C437" s="1" t="s">
        <v>9</v>
      </c>
      <c r="D437" s="1">
        <v>210</v>
      </c>
      <c r="E437" s="1">
        <v>0.56999999999999995</v>
      </c>
      <c r="F437" s="1">
        <v>4.38</v>
      </c>
    </row>
    <row r="438" spans="1:6" ht="13.5" customHeight="1" x14ac:dyDescent="0.45">
      <c r="A438" s="1" t="s">
        <v>492</v>
      </c>
      <c r="B438" s="1" t="s">
        <v>585</v>
      </c>
      <c r="C438" s="1" t="s">
        <v>9</v>
      </c>
      <c r="D438" s="1">
        <v>210</v>
      </c>
      <c r="E438" s="1">
        <v>0.67</v>
      </c>
      <c r="F438" s="1">
        <v>3.29</v>
      </c>
    </row>
    <row r="439" spans="1:6" ht="13.5" customHeight="1" x14ac:dyDescent="0.45">
      <c r="A439" s="1" t="s">
        <v>492</v>
      </c>
      <c r="B439" s="1" t="s">
        <v>586</v>
      </c>
      <c r="C439" s="1" t="s">
        <v>9</v>
      </c>
      <c r="D439" s="1">
        <v>210</v>
      </c>
      <c r="E439" s="1">
        <v>0.6</v>
      </c>
      <c r="F439" s="1">
        <v>3.28</v>
      </c>
    </row>
    <row r="440" spans="1:6" ht="13.5" customHeight="1" x14ac:dyDescent="0.45">
      <c r="A440" s="1" t="s">
        <v>492</v>
      </c>
      <c r="B440" s="1" t="s">
        <v>606</v>
      </c>
      <c r="C440" s="1" t="s">
        <v>9</v>
      </c>
      <c r="D440" s="1">
        <v>40</v>
      </c>
      <c r="E440" s="1">
        <v>0.24</v>
      </c>
      <c r="F440" s="1">
        <v>2.56</v>
      </c>
    </row>
    <row r="441" spans="1:6" ht="13.5" customHeight="1" x14ac:dyDescent="0.45">
      <c r="A441" s="1" t="s">
        <v>492</v>
      </c>
      <c r="B441" s="1" t="s">
        <v>608</v>
      </c>
      <c r="C441" s="1" t="s">
        <v>9</v>
      </c>
      <c r="D441" s="1">
        <v>140</v>
      </c>
      <c r="E441" s="1">
        <v>0.27</v>
      </c>
      <c r="F441" s="1">
        <v>2.82</v>
      </c>
    </row>
    <row r="442" spans="1:6" ht="13.5" customHeight="1" x14ac:dyDescent="0.45">
      <c r="A442" s="1" t="s">
        <v>492</v>
      </c>
      <c r="B442" s="1" t="s">
        <v>609</v>
      </c>
      <c r="C442" s="1" t="s">
        <v>9</v>
      </c>
      <c r="D442" s="1">
        <v>110</v>
      </c>
      <c r="E442" s="1">
        <v>0.3</v>
      </c>
      <c r="F442" s="1">
        <v>2.5099999999999998</v>
      </c>
    </row>
    <row r="443" spans="1:6" ht="13.5" customHeight="1" x14ac:dyDescent="0.45">
      <c r="A443" s="1" t="s">
        <v>492</v>
      </c>
      <c r="B443" s="1" t="s">
        <v>519</v>
      </c>
      <c r="C443" s="1" t="s">
        <v>9</v>
      </c>
      <c r="D443" s="1">
        <v>260</v>
      </c>
      <c r="E443" s="1">
        <v>0.35</v>
      </c>
      <c r="F443" s="1">
        <v>4.01</v>
      </c>
    </row>
    <row r="444" spans="1:6" ht="13.5" customHeight="1" x14ac:dyDescent="0.45">
      <c r="A444" s="1" t="s">
        <v>492</v>
      </c>
      <c r="B444" s="1" t="s">
        <v>610</v>
      </c>
      <c r="C444" s="1" t="s">
        <v>9</v>
      </c>
      <c r="D444" s="1">
        <v>140</v>
      </c>
      <c r="E444" s="1">
        <v>0.13</v>
      </c>
      <c r="F444" s="1">
        <v>0.55000000000000004</v>
      </c>
    </row>
    <row r="445" spans="1:6" ht="13.5" customHeight="1" x14ac:dyDescent="0.45">
      <c r="A445" s="1" t="s">
        <v>492</v>
      </c>
      <c r="B445" s="1" t="s">
        <v>553</v>
      </c>
      <c r="C445" s="1" t="s">
        <v>9</v>
      </c>
      <c r="D445" s="1">
        <v>90</v>
      </c>
      <c r="E445" s="1">
        <v>0.67</v>
      </c>
      <c r="F445" s="1">
        <v>3.78</v>
      </c>
    </row>
    <row r="446" spans="1:6" ht="13.5" customHeight="1" x14ac:dyDescent="0.45">
      <c r="A446" s="1" t="s">
        <v>419</v>
      </c>
      <c r="B446" s="1" t="s">
        <v>611</v>
      </c>
      <c r="C446" s="1" t="s">
        <v>9</v>
      </c>
      <c r="D446" s="1">
        <v>70</v>
      </c>
      <c r="E446" s="1">
        <v>0.55000000000000004</v>
      </c>
      <c r="F446" s="1">
        <v>2.37</v>
      </c>
    </row>
    <row r="447" spans="1:6" ht="13.5" customHeight="1" x14ac:dyDescent="0.45">
      <c r="A447" s="1" t="s">
        <v>419</v>
      </c>
      <c r="B447" s="1" t="s">
        <v>612</v>
      </c>
      <c r="C447" s="1" t="s">
        <v>9</v>
      </c>
      <c r="D447" s="1">
        <v>110</v>
      </c>
      <c r="E447" s="1">
        <v>0.28000000000000003</v>
      </c>
      <c r="F447" s="1">
        <v>2</v>
      </c>
    </row>
    <row r="448" spans="1:6" ht="13.5" customHeight="1" x14ac:dyDescent="0.45">
      <c r="A448" s="1" t="s">
        <v>419</v>
      </c>
      <c r="B448" s="1" t="s">
        <v>476</v>
      </c>
      <c r="C448" s="1" t="s">
        <v>9</v>
      </c>
      <c r="D448" s="1">
        <v>320</v>
      </c>
      <c r="E448" s="1">
        <v>0.14000000000000001</v>
      </c>
      <c r="F448" s="1">
        <v>4.63</v>
      </c>
    </row>
    <row r="449" spans="1:6" ht="13.5" customHeight="1" x14ac:dyDescent="0.45">
      <c r="A449" s="1" t="s">
        <v>419</v>
      </c>
      <c r="B449" s="1" t="s">
        <v>613</v>
      </c>
      <c r="C449" s="1" t="s">
        <v>9</v>
      </c>
      <c r="D449" s="1">
        <v>140</v>
      </c>
      <c r="E449" s="1">
        <v>0.45</v>
      </c>
      <c r="F449" s="1">
        <v>0.83</v>
      </c>
    </row>
    <row r="450" spans="1:6" ht="13.5" customHeight="1" x14ac:dyDescent="0.45">
      <c r="A450" s="1" t="s">
        <v>419</v>
      </c>
      <c r="B450" s="1" t="s">
        <v>421</v>
      </c>
      <c r="C450" s="1" t="s">
        <v>9</v>
      </c>
      <c r="D450" s="1">
        <v>70</v>
      </c>
      <c r="E450" s="1">
        <v>0.37</v>
      </c>
      <c r="F450" s="1">
        <v>0.03</v>
      </c>
    </row>
    <row r="451" spans="1:6" ht="13.5" customHeight="1" x14ac:dyDescent="0.45">
      <c r="A451" s="1" t="s">
        <v>219</v>
      </c>
      <c r="B451" s="1" t="s">
        <v>615</v>
      </c>
      <c r="C451" s="1" t="s">
        <v>9</v>
      </c>
      <c r="D451" s="1">
        <v>2900</v>
      </c>
      <c r="E451" s="1">
        <v>0.17</v>
      </c>
      <c r="F451" s="1">
        <v>2.7</v>
      </c>
    </row>
    <row r="452" spans="1:6" ht="13.5" customHeight="1" x14ac:dyDescent="0.45">
      <c r="A452" s="1" t="s">
        <v>219</v>
      </c>
      <c r="B452" s="1" t="s">
        <v>221</v>
      </c>
      <c r="C452" s="1" t="s">
        <v>9</v>
      </c>
      <c r="D452" s="1">
        <v>1900</v>
      </c>
      <c r="E452" s="1">
        <v>0.36</v>
      </c>
      <c r="F452" s="1">
        <v>8.59</v>
      </c>
    </row>
    <row r="453" spans="1:6" ht="13.5" customHeight="1" x14ac:dyDescent="0.45">
      <c r="A453" s="1" t="s">
        <v>219</v>
      </c>
      <c r="B453" s="1" t="s">
        <v>446</v>
      </c>
      <c r="C453" s="1" t="s">
        <v>9</v>
      </c>
      <c r="D453" s="1">
        <v>3600</v>
      </c>
      <c r="E453" s="1">
        <v>0.31</v>
      </c>
      <c r="F453" s="1">
        <v>5.07</v>
      </c>
    </row>
    <row r="454" spans="1:6" ht="13.5" customHeight="1" x14ac:dyDescent="0.45">
      <c r="A454" s="1" t="s">
        <v>219</v>
      </c>
      <c r="B454" s="1" t="s">
        <v>496</v>
      </c>
      <c r="C454" s="1" t="s">
        <v>9</v>
      </c>
      <c r="D454" s="1">
        <v>390</v>
      </c>
      <c r="E454" s="1">
        <v>0.13</v>
      </c>
      <c r="F454" s="1">
        <v>4.3600000000000003</v>
      </c>
    </row>
    <row r="455" spans="1:6" ht="13.5" customHeight="1" x14ac:dyDescent="0.45">
      <c r="A455" s="1" t="s">
        <v>219</v>
      </c>
      <c r="B455" s="1" t="s">
        <v>616</v>
      </c>
      <c r="C455" s="1" t="s">
        <v>9</v>
      </c>
      <c r="D455" s="1">
        <v>1000</v>
      </c>
      <c r="E455" s="1">
        <v>0.01</v>
      </c>
      <c r="F455" s="1"/>
    </row>
    <row r="456" spans="1:6" ht="13.5" customHeight="1" x14ac:dyDescent="0.45">
      <c r="A456" s="1" t="s">
        <v>219</v>
      </c>
      <c r="B456" s="1" t="s">
        <v>617</v>
      </c>
      <c r="C456" s="1" t="s">
        <v>9</v>
      </c>
      <c r="D456" s="1">
        <v>390</v>
      </c>
      <c r="E456" s="1">
        <v>0.3</v>
      </c>
      <c r="F456" s="1">
        <v>1.49</v>
      </c>
    </row>
    <row r="457" spans="1:6" ht="13.5" customHeight="1" x14ac:dyDescent="0.45">
      <c r="A457" s="1" t="s">
        <v>219</v>
      </c>
      <c r="B457" s="1" t="s">
        <v>618</v>
      </c>
      <c r="C457" s="1" t="s">
        <v>9</v>
      </c>
      <c r="D457" s="1">
        <v>140</v>
      </c>
      <c r="E457" s="1">
        <v>0.27</v>
      </c>
      <c r="F457" s="1">
        <v>1.1200000000000001</v>
      </c>
    </row>
    <row r="458" spans="1:6" ht="13.5" customHeight="1" x14ac:dyDescent="0.45">
      <c r="A458" s="1" t="s">
        <v>219</v>
      </c>
      <c r="B458" s="1" t="s">
        <v>220</v>
      </c>
      <c r="C458" s="1" t="s">
        <v>9</v>
      </c>
      <c r="D458" s="1">
        <v>1000</v>
      </c>
      <c r="E458" s="1">
        <v>0.4</v>
      </c>
      <c r="F458" s="1">
        <v>8.61</v>
      </c>
    </row>
    <row r="459" spans="1:6" ht="13.5" customHeight="1" x14ac:dyDescent="0.45">
      <c r="A459" s="1" t="s">
        <v>219</v>
      </c>
      <c r="B459" s="1" t="s">
        <v>523</v>
      </c>
      <c r="C459" s="1" t="s">
        <v>9</v>
      </c>
      <c r="D459" s="1">
        <v>1300</v>
      </c>
      <c r="E459" s="1">
        <v>0.27</v>
      </c>
      <c r="F459" s="1">
        <v>3.94</v>
      </c>
    </row>
    <row r="460" spans="1:6" ht="13.5" customHeight="1" x14ac:dyDescent="0.45">
      <c r="A460" s="1" t="s">
        <v>219</v>
      </c>
      <c r="B460" s="1" t="s">
        <v>512</v>
      </c>
      <c r="C460" s="1" t="s">
        <v>9</v>
      </c>
      <c r="D460" s="1">
        <v>70</v>
      </c>
      <c r="E460" s="1">
        <v>0.28000000000000003</v>
      </c>
      <c r="F460" s="1">
        <v>0.14000000000000001</v>
      </c>
    </row>
    <row r="461" spans="1:6" ht="13.5" customHeight="1" x14ac:dyDescent="0.45">
      <c r="A461" s="1" t="s">
        <v>219</v>
      </c>
      <c r="B461" s="1" t="s">
        <v>621</v>
      </c>
      <c r="C461" s="1" t="s">
        <v>9</v>
      </c>
      <c r="D461" s="1">
        <v>40</v>
      </c>
      <c r="E461" s="1">
        <v>0.42</v>
      </c>
      <c r="F461" s="1">
        <v>0.33</v>
      </c>
    </row>
    <row r="462" spans="1:6" ht="13.5" customHeight="1" x14ac:dyDescent="0.45">
      <c r="A462" s="1" t="s">
        <v>219</v>
      </c>
      <c r="B462" s="1" t="s">
        <v>623</v>
      </c>
      <c r="C462" s="1" t="s">
        <v>9</v>
      </c>
      <c r="D462" s="1">
        <v>70</v>
      </c>
      <c r="E462" s="1">
        <v>0.09</v>
      </c>
      <c r="F462" s="1">
        <v>1.6</v>
      </c>
    </row>
    <row r="463" spans="1:6" ht="13.5" customHeight="1" x14ac:dyDescent="0.45">
      <c r="A463" s="1" t="s">
        <v>219</v>
      </c>
      <c r="B463" s="1" t="s">
        <v>499</v>
      </c>
      <c r="C463" s="1" t="s">
        <v>9</v>
      </c>
      <c r="D463" s="1">
        <v>390</v>
      </c>
      <c r="E463" s="1">
        <v>0.13</v>
      </c>
      <c r="F463" s="1">
        <v>4.32</v>
      </c>
    </row>
    <row r="464" spans="1:6" ht="13.5" customHeight="1" x14ac:dyDescent="0.45">
      <c r="A464" s="1" t="s">
        <v>219</v>
      </c>
      <c r="B464" s="1" t="s">
        <v>581</v>
      </c>
      <c r="C464" s="1" t="s">
        <v>9</v>
      </c>
      <c r="D464" s="1">
        <v>390</v>
      </c>
      <c r="E464" s="1">
        <v>0.28999999999999998</v>
      </c>
      <c r="F464" s="1">
        <v>3.44</v>
      </c>
    </row>
    <row r="465" spans="1:6" ht="13.5" customHeight="1" x14ac:dyDescent="0.45">
      <c r="A465" s="1" t="s">
        <v>219</v>
      </c>
      <c r="B465" s="1" t="s">
        <v>624</v>
      </c>
      <c r="C465" s="1" t="s">
        <v>9</v>
      </c>
      <c r="D465" s="1">
        <v>90</v>
      </c>
      <c r="E465" s="1">
        <v>0.06</v>
      </c>
      <c r="F465" s="1"/>
    </row>
    <row r="466" spans="1:6" ht="13.5" customHeight="1" x14ac:dyDescent="0.45">
      <c r="A466" s="1" t="s">
        <v>219</v>
      </c>
      <c r="B466" s="1" t="s">
        <v>397</v>
      </c>
      <c r="C466" s="1" t="s">
        <v>9</v>
      </c>
      <c r="D466" s="1">
        <v>210</v>
      </c>
      <c r="E466" s="1">
        <v>0.4</v>
      </c>
      <c r="F466" s="1">
        <v>5.47</v>
      </c>
    </row>
    <row r="467" spans="1:6" ht="13.5" customHeight="1" x14ac:dyDescent="0.45">
      <c r="A467" s="1" t="s">
        <v>219</v>
      </c>
      <c r="B467" s="1" t="s">
        <v>518</v>
      </c>
      <c r="C467" s="1" t="s">
        <v>9</v>
      </c>
      <c r="D467" s="1">
        <v>480</v>
      </c>
      <c r="E467" s="1">
        <v>0.36</v>
      </c>
      <c r="F467" s="1">
        <v>4.0199999999999996</v>
      </c>
    </row>
    <row r="468" spans="1:6" ht="13.5" customHeight="1" x14ac:dyDescent="0.45">
      <c r="A468" s="1" t="s">
        <v>219</v>
      </c>
      <c r="B468" s="1" t="s">
        <v>626</v>
      </c>
      <c r="C468" s="1" t="s">
        <v>9</v>
      </c>
      <c r="D468" s="1">
        <v>50</v>
      </c>
      <c r="E468" s="1">
        <v>0.22</v>
      </c>
      <c r="F468" s="1">
        <v>0.98</v>
      </c>
    </row>
    <row r="469" spans="1:6" ht="13.5" customHeight="1" x14ac:dyDescent="0.45">
      <c r="A469" s="1" t="s">
        <v>219</v>
      </c>
      <c r="B469" s="1" t="s">
        <v>436</v>
      </c>
      <c r="C469" s="1" t="s">
        <v>9</v>
      </c>
      <c r="D469" s="1">
        <v>390</v>
      </c>
      <c r="E469" s="1">
        <v>0.23</v>
      </c>
      <c r="F469" s="1">
        <v>5.2</v>
      </c>
    </row>
    <row r="470" spans="1:6" ht="13.5" customHeight="1" x14ac:dyDescent="0.45">
      <c r="A470" s="1" t="s">
        <v>219</v>
      </c>
      <c r="B470" s="1" t="s">
        <v>471</v>
      </c>
      <c r="C470" s="1" t="s">
        <v>9</v>
      </c>
      <c r="D470" s="1">
        <v>140</v>
      </c>
      <c r="E470" s="1">
        <v>0.27</v>
      </c>
      <c r="F470" s="1">
        <v>4.6900000000000004</v>
      </c>
    </row>
    <row r="471" spans="1:6" ht="13.5" customHeight="1" x14ac:dyDescent="0.45">
      <c r="A471" s="1" t="s">
        <v>219</v>
      </c>
      <c r="B471" s="1" t="s">
        <v>582</v>
      </c>
      <c r="C471" s="1" t="s">
        <v>9</v>
      </c>
      <c r="D471" s="1">
        <v>110</v>
      </c>
      <c r="E471" s="1">
        <v>0.32</v>
      </c>
      <c r="F471" s="1">
        <v>3.32</v>
      </c>
    </row>
    <row r="472" spans="1:6" ht="13.5" customHeight="1" x14ac:dyDescent="0.45">
      <c r="A472" s="1" t="s">
        <v>219</v>
      </c>
      <c r="B472" s="1" t="s">
        <v>628</v>
      </c>
      <c r="C472" s="1" t="s">
        <v>9</v>
      </c>
      <c r="D472" s="1">
        <v>140</v>
      </c>
      <c r="E472" s="1">
        <v>0.37</v>
      </c>
      <c r="F472" s="1">
        <v>1.64</v>
      </c>
    </row>
    <row r="473" spans="1:6" ht="13.5" customHeight="1" x14ac:dyDescent="0.45">
      <c r="A473" s="1" t="s">
        <v>219</v>
      </c>
      <c r="B473" s="1" t="s">
        <v>630</v>
      </c>
      <c r="C473" s="1" t="s">
        <v>9</v>
      </c>
      <c r="D473" s="1">
        <v>50</v>
      </c>
      <c r="E473" s="1">
        <v>0.02</v>
      </c>
      <c r="F473" s="1"/>
    </row>
    <row r="474" spans="1:6" ht="13.5" customHeight="1" x14ac:dyDescent="0.45">
      <c r="A474" s="1" t="s">
        <v>219</v>
      </c>
      <c r="B474" s="1" t="s">
        <v>426</v>
      </c>
      <c r="C474" s="1" t="s">
        <v>9</v>
      </c>
      <c r="D474" s="1">
        <v>110</v>
      </c>
      <c r="E474" s="1">
        <v>0.69</v>
      </c>
      <c r="F474" s="1">
        <v>5.27</v>
      </c>
    </row>
    <row r="475" spans="1:6" ht="13.5" customHeight="1" x14ac:dyDescent="0.45">
      <c r="A475" s="1" t="s">
        <v>219</v>
      </c>
      <c r="B475" s="1" t="s">
        <v>631</v>
      </c>
      <c r="C475" s="1" t="s">
        <v>9</v>
      </c>
      <c r="D475" s="1">
        <v>40</v>
      </c>
      <c r="E475" s="1">
        <v>0.35</v>
      </c>
      <c r="F475" s="1">
        <v>0.8</v>
      </c>
    </row>
    <row r="476" spans="1:6" ht="13.5" customHeight="1" x14ac:dyDescent="0.45">
      <c r="A476" s="1" t="s">
        <v>219</v>
      </c>
      <c r="B476" s="1" t="s">
        <v>632</v>
      </c>
      <c r="C476" s="1" t="s">
        <v>9</v>
      </c>
      <c r="D476" s="1">
        <v>90</v>
      </c>
      <c r="E476" s="1">
        <v>0.15</v>
      </c>
      <c r="F476" s="1">
        <v>2.25</v>
      </c>
    </row>
    <row r="477" spans="1:6" ht="13.5" customHeight="1" x14ac:dyDescent="0.45">
      <c r="A477" s="1" t="s">
        <v>219</v>
      </c>
      <c r="B477" s="1" t="s">
        <v>633</v>
      </c>
      <c r="C477" s="1" t="s">
        <v>9</v>
      </c>
      <c r="D477" s="1">
        <v>110</v>
      </c>
      <c r="E477" s="1">
        <v>0.06</v>
      </c>
      <c r="F477" s="1">
        <v>2.57</v>
      </c>
    </row>
    <row r="478" spans="1:6" ht="13.5" customHeight="1" x14ac:dyDescent="0.45">
      <c r="A478" s="1" t="s">
        <v>219</v>
      </c>
      <c r="B478" s="1" t="s">
        <v>634</v>
      </c>
      <c r="C478" s="1" t="s">
        <v>9</v>
      </c>
      <c r="D478" s="1">
        <v>140</v>
      </c>
      <c r="E478" s="1">
        <v>0.21</v>
      </c>
      <c r="F478" s="1">
        <v>2.4500000000000002</v>
      </c>
    </row>
    <row r="479" spans="1:6" ht="13.5" customHeight="1" x14ac:dyDescent="0.45">
      <c r="A479" s="1" t="s">
        <v>219</v>
      </c>
      <c r="B479" s="1" t="s">
        <v>635</v>
      </c>
      <c r="C479" s="1" t="s">
        <v>9</v>
      </c>
      <c r="D479" s="1">
        <v>30</v>
      </c>
      <c r="E479" s="1">
        <v>0.04</v>
      </c>
      <c r="F479" s="1"/>
    </row>
    <row r="480" spans="1:6" ht="13.5" customHeight="1" x14ac:dyDescent="0.45">
      <c r="A480" s="1" t="s">
        <v>219</v>
      </c>
      <c r="B480" s="1" t="s">
        <v>450</v>
      </c>
      <c r="C480" s="1" t="s">
        <v>9</v>
      </c>
      <c r="D480" s="1">
        <v>390</v>
      </c>
      <c r="E480" s="1">
        <v>0.48</v>
      </c>
      <c r="F480" s="1">
        <v>5.03</v>
      </c>
    </row>
    <row r="481" spans="1:6" ht="13.5" customHeight="1" x14ac:dyDescent="0.45">
      <c r="A481" s="1" t="s">
        <v>219</v>
      </c>
      <c r="B481" s="1" t="s">
        <v>638</v>
      </c>
      <c r="C481" s="1" t="s">
        <v>9</v>
      </c>
      <c r="D481" s="1">
        <v>30</v>
      </c>
      <c r="E481" s="1">
        <v>0.27</v>
      </c>
      <c r="F481" s="1">
        <v>1.76</v>
      </c>
    </row>
    <row r="482" spans="1:6" ht="13.5" customHeight="1" x14ac:dyDescent="0.45">
      <c r="A482" s="1" t="s">
        <v>219</v>
      </c>
      <c r="B482" s="1" t="s">
        <v>583</v>
      </c>
      <c r="C482" s="1" t="s">
        <v>9</v>
      </c>
      <c r="D482" s="1">
        <v>210</v>
      </c>
      <c r="E482" s="1">
        <v>0.65</v>
      </c>
      <c r="F482" s="1">
        <v>3.32</v>
      </c>
    </row>
    <row r="483" spans="1:6" ht="13.5" customHeight="1" x14ac:dyDescent="0.45">
      <c r="A483" s="1" t="s">
        <v>219</v>
      </c>
      <c r="B483" s="1" t="s">
        <v>441</v>
      </c>
      <c r="C483" s="1" t="s">
        <v>9</v>
      </c>
      <c r="D483" s="1">
        <v>90</v>
      </c>
      <c r="E483" s="1">
        <v>0.22</v>
      </c>
      <c r="F483" s="1">
        <v>5.12</v>
      </c>
    </row>
    <row r="484" spans="1:6" ht="13.5" customHeight="1" x14ac:dyDescent="0.45">
      <c r="A484" s="1" t="s">
        <v>219</v>
      </c>
      <c r="B484" s="1" t="s">
        <v>639</v>
      </c>
      <c r="C484" s="1" t="s">
        <v>9</v>
      </c>
      <c r="D484" s="1">
        <v>30</v>
      </c>
      <c r="E484" s="1">
        <v>0.99</v>
      </c>
      <c r="F484" s="1">
        <v>1.75</v>
      </c>
    </row>
    <row r="485" spans="1:6" ht="13.5" customHeight="1" x14ac:dyDescent="0.45">
      <c r="A485" s="1" t="s">
        <v>219</v>
      </c>
      <c r="B485" s="1" t="s">
        <v>564</v>
      </c>
      <c r="C485" s="1" t="s">
        <v>9</v>
      </c>
      <c r="D485" s="1">
        <v>480</v>
      </c>
      <c r="E485" s="1">
        <v>0.24</v>
      </c>
      <c r="F485" s="1">
        <v>3.72</v>
      </c>
    </row>
    <row r="486" spans="1:6" ht="13.5" customHeight="1" x14ac:dyDescent="0.45">
      <c r="A486" s="1" t="s">
        <v>219</v>
      </c>
      <c r="B486" s="1" t="s">
        <v>640</v>
      </c>
      <c r="C486" s="1" t="s">
        <v>9</v>
      </c>
      <c r="D486" s="1">
        <v>110</v>
      </c>
      <c r="E486" s="1">
        <v>0.36</v>
      </c>
      <c r="F486" s="1">
        <v>1.56</v>
      </c>
    </row>
    <row r="487" spans="1:6" ht="13.5" customHeight="1" x14ac:dyDescent="0.45">
      <c r="A487" s="1" t="s">
        <v>219</v>
      </c>
      <c r="B487" s="1" t="s">
        <v>304</v>
      </c>
      <c r="C487" s="1" t="s">
        <v>9</v>
      </c>
      <c r="D487" s="1">
        <v>20</v>
      </c>
      <c r="E487" s="1">
        <v>0.57999999999999996</v>
      </c>
      <c r="F487" s="1">
        <v>0.01</v>
      </c>
    </row>
    <row r="488" spans="1:6" ht="13.5" customHeight="1" x14ac:dyDescent="0.45">
      <c r="A488" s="1" t="s">
        <v>219</v>
      </c>
      <c r="B488" s="1" t="s">
        <v>643</v>
      </c>
      <c r="C488" s="1" t="s">
        <v>9</v>
      </c>
      <c r="D488" s="1">
        <v>320</v>
      </c>
      <c r="E488" s="1">
        <v>0.08</v>
      </c>
      <c r="F488" s="1"/>
    </row>
    <row r="489" spans="1:6" ht="13.5" customHeight="1" x14ac:dyDescent="0.45">
      <c r="A489" s="1" t="s">
        <v>219</v>
      </c>
      <c r="B489" s="1" t="s">
        <v>371</v>
      </c>
      <c r="C489" s="1" t="s">
        <v>9</v>
      </c>
      <c r="D489" s="1">
        <v>390</v>
      </c>
      <c r="E489" s="1">
        <v>0.6</v>
      </c>
      <c r="F489" s="1">
        <v>6.13</v>
      </c>
    </row>
    <row r="490" spans="1:6" ht="13.5" customHeight="1" x14ac:dyDescent="0.45">
      <c r="A490" s="1" t="s">
        <v>219</v>
      </c>
      <c r="B490" s="1" t="s">
        <v>644</v>
      </c>
      <c r="C490" s="1" t="s">
        <v>9</v>
      </c>
      <c r="D490" s="1">
        <v>140</v>
      </c>
      <c r="E490" s="1">
        <v>0.38</v>
      </c>
      <c r="F490" s="1">
        <v>0.5</v>
      </c>
    </row>
    <row r="491" spans="1:6" ht="13.5" customHeight="1" x14ac:dyDescent="0.45">
      <c r="A491" s="1" t="s">
        <v>219</v>
      </c>
      <c r="B491" s="1" t="s">
        <v>308</v>
      </c>
      <c r="C491" s="1" t="s">
        <v>9</v>
      </c>
      <c r="D491" s="1">
        <v>70</v>
      </c>
      <c r="E491" s="1">
        <v>0.64</v>
      </c>
      <c r="F491" s="1">
        <v>7.23</v>
      </c>
    </row>
    <row r="492" spans="1:6" ht="13.5" customHeight="1" x14ac:dyDescent="0.45">
      <c r="A492" s="1" t="s">
        <v>219</v>
      </c>
      <c r="B492" s="1" t="s">
        <v>439</v>
      </c>
      <c r="C492" s="1" t="s">
        <v>9</v>
      </c>
      <c r="D492" s="1">
        <v>110</v>
      </c>
      <c r="E492" s="1">
        <v>0.47</v>
      </c>
      <c r="F492" s="1">
        <v>5.16</v>
      </c>
    </row>
    <row r="493" spans="1:6" ht="13.5" customHeight="1" x14ac:dyDescent="0.45">
      <c r="A493" s="1" t="s">
        <v>219</v>
      </c>
      <c r="B493" s="1" t="s">
        <v>489</v>
      </c>
      <c r="C493" s="1" t="s">
        <v>9</v>
      </c>
      <c r="D493" s="1">
        <v>140</v>
      </c>
      <c r="E493" s="1">
        <v>0.17</v>
      </c>
      <c r="F493" s="1">
        <v>4.5199999999999996</v>
      </c>
    </row>
    <row r="494" spans="1:6" ht="13.5" customHeight="1" x14ac:dyDescent="0.45">
      <c r="A494" s="1" t="s">
        <v>219</v>
      </c>
      <c r="B494" s="1" t="s">
        <v>646</v>
      </c>
      <c r="C494" s="1" t="s">
        <v>9</v>
      </c>
      <c r="D494" s="1">
        <v>20</v>
      </c>
      <c r="E494" s="1">
        <v>0.17</v>
      </c>
      <c r="F494" s="1"/>
    </row>
    <row r="495" spans="1:6" ht="13.5" customHeight="1" x14ac:dyDescent="0.45">
      <c r="A495" s="1" t="s">
        <v>219</v>
      </c>
      <c r="B495" s="1" t="s">
        <v>648</v>
      </c>
      <c r="C495" s="1" t="s">
        <v>9</v>
      </c>
      <c r="D495" s="1">
        <v>30</v>
      </c>
      <c r="E495" s="1">
        <v>0.23</v>
      </c>
      <c r="F495" s="1"/>
    </row>
    <row r="496" spans="1:6" ht="13.5" customHeight="1" x14ac:dyDescent="0.45">
      <c r="A496" s="1" t="s">
        <v>219</v>
      </c>
      <c r="B496" s="1" t="s">
        <v>348</v>
      </c>
      <c r="C496" s="1" t="s">
        <v>9</v>
      </c>
      <c r="D496" s="1">
        <v>260</v>
      </c>
      <c r="E496" s="1">
        <v>0.37</v>
      </c>
      <c r="F496" s="1">
        <v>6.3</v>
      </c>
    </row>
    <row r="497" spans="1:6" ht="13.5" customHeight="1" x14ac:dyDescent="0.45">
      <c r="A497" s="1" t="s">
        <v>219</v>
      </c>
      <c r="B497" s="1" t="s">
        <v>651</v>
      </c>
      <c r="C497" s="1" t="s">
        <v>9</v>
      </c>
      <c r="D497" s="1">
        <v>20</v>
      </c>
      <c r="E497" s="1">
        <v>0.14000000000000001</v>
      </c>
      <c r="F497" s="1"/>
    </row>
    <row r="498" spans="1:6" ht="13.5" customHeight="1" x14ac:dyDescent="0.45">
      <c r="A498" s="1" t="s">
        <v>219</v>
      </c>
      <c r="B498" s="1" t="s">
        <v>652</v>
      </c>
      <c r="C498" s="1" t="s">
        <v>9</v>
      </c>
      <c r="D498" s="1">
        <v>70</v>
      </c>
      <c r="E498" s="1">
        <v>0.14000000000000001</v>
      </c>
      <c r="F498" s="1"/>
    </row>
    <row r="499" spans="1:6" ht="13.5" customHeight="1" x14ac:dyDescent="0.45">
      <c r="A499" s="1" t="s">
        <v>219</v>
      </c>
      <c r="B499" s="1" t="s">
        <v>285</v>
      </c>
      <c r="C499" s="1" t="s">
        <v>9</v>
      </c>
      <c r="D499" s="1">
        <v>90</v>
      </c>
      <c r="E499" s="1">
        <v>0.3</v>
      </c>
      <c r="F499" s="1">
        <v>7.47</v>
      </c>
    </row>
    <row r="500" spans="1:6" ht="13.5" customHeight="1" x14ac:dyDescent="0.45">
      <c r="A500" s="1" t="s">
        <v>219</v>
      </c>
      <c r="B500" s="1" t="s">
        <v>654</v>
      </c>
      <c r="C500" s="1" t="s">
        <v>9</v>
      </c>
      <c r="D500" s="1">
        <v>20</v>
      </c>
      <c r="E500" s="1">
        <v>0.17</v>
      </c>
      <c r="F500" s="1">
        <v>2.29</v>
      </c>
    </row>
    <row r="501" spans="1:6" ht="13.5" customHeight="1" x14ac:dyDescent="0.45">
      <c r="A501" s="1" t="s">
        <v>219</v>
      </c>
      <c r="B501" s="1" t="s">
        <v>656</v>
      </c>
      <c r="C501" s="1" t="s">
        <v>9</v>
      </c>
      <c r="D501" s="1">
        <v>30</v>
      </c>
      <c r="E501" s="1">
        <v>0.44</v>
      </c>
      <c r="F501" s="1">
        <v>0.51</v>
      </c>
    </row>
    <row r="502" spans="1:6" ht="13.5" customHeight="1" x14ac:dyDescent="0.45">
      <c r="A502" s="1" t="s">
        <v>219</v>
      </c>
      <c r="B502" s="1" t="s">
        <v>411</v>
      </c>
      <c r="C502" s="1" t="s">
        <v>9</v>
      </c>
      <c r="D502" s="1">
        <v>110</v>
      </c>
      <c r="E502" s="1">
        <v>0.6</v>
      </c>
      <c r="F502" s="1">
        <v>5.39</v>
      </c>
    </row>
    <row r="503" spans="1:6" ht="13.5" customHeight="1" x14ac:dyDescent="0.45">
      <c r="A503" s="1" t="s">
        <v>219</v>
      </c>
      <c r="B503" s="1" t="s">
        <v>607</v>
      </c>
      <c r="C503" s="1" t="s">
        <v>9</v>
      </c>
      <c r="D503" s="1">
        <v>170</v>
      </c>
      <c r="E503" s="1">
        <v>0.05</v>
      </c>
      <c r="F503" s="1">
        <v>2.93</v>
      </c>
    </row>
    <row r="504" spans="1:6" ht="13.5" customHeight="1" x14ac:dyDescent="0.45">
      <c r="A504" s="1" t="s">
        <v>219</v>
      </c>
      <c r="B504" s="1" t="s">
        <v>658</v>
      </c>
      <c r="C504" s="1" t="s">
        <v>9</v>
      </c>
      <c r="D504" s="1">
        <v>260</v>
      </c>
      <c r="E504" s="1">
        <v>0.08</v>
      </c>
      <c r="F504" s="1">
        <v>0.5</v>
      </c>
    </row>
    <row r="505" spans="1:6" ht="13.5" customHeight="1" x14ac:dyDescent="0.45">
      <c r="A505" s="1" t="s">
        <v>219</v>
      </c>
      <c r="B505" s="1" t="s">
        <v>659</v>
      </c>
      <c r="C505" s="1" t="s">
        <v>9</v>
      </c>
      <c r="D505" s="1">
        <v>140</v>
      </c>
      <c r="E505" s="1">
        <v>0.08</v>
      </c>
      <c r="F505" s="1"/>
    </row>
    <row r="506" spans="1:6" ht="13.5" customHeight="1" x14ac:dyDescent="0.45">
      <c r="A506" s="1" t="s">
        <v>219</v>
      </c>
      <c r="B506" s="1" t="s">
        <v>550</v>
      </c>
      <c r="C506" s="1" t="s">
        <v>9</v>
      </c>
      <c r="D506" s="1">
        <v>50</v>
      </c>
      <c r="E506" s="1">
        <v>0.49</v>
      </c>
      <c r="F506" s="1">
        <v>3.79</v>
      </c>
    </row>
    <row r="507" spans="1:6" ht="13.5" customHeight="1" x14ac:dyDescent="0.45">
      <c r="A507" s="1" t="s">
        <v>219</v>
      </c>
      <c r="B507" s="1" t="s">
        <v>461</v>
      </c>
      <c r="C507" s="1" t="s">
        <v>9</v>
      </c>
      <c r="D507" s="1">
        <v>260</v>
      </c>
      <c r="E507" s="1">
        <v>0.72</v>
      </c>
      <c r="F507" s="1">
        <v>4.87</v>
      </c>
    </row>
    <row r="508" spans="1:6" ht="13.5" customHeight="1" x14ac:dyDescent="0.45">
      <c r="A508" s="1" t="s">
        <v>219</v>
      </c>
      <c r="B508" s="1" t="s">
        <v>454</v>
      </c>
      <c r="C508" s="1" t="s">
        <v>9</v>
      </c>
      <c r="D508" s="1">
        <v>50</v>
      </c>
      <c r="E508" s="1">
        <v>0.31</v>
      </c>
      <c r="F508" s="1">
        <v>4.99</v>
      </c>
    </row>
    <row r="509" spans="1:6" ht="13.5" customHeight="1" x14ac:dyDescent="0.45">
      <c r="A509" s="1" t="s">
        <v>219</v>
      </c>
      <c r="B509" s="1" t="s">
        <v>661</v>
      </c>
      <c r="C509" s="1" t="s">
        <v>9</v>
      </c>
      <c r="D509" s="1">
        <v>320</v>
      </c>
      <c r="E509" s="1">
        <v>0.14000000000000001</v>
      </c>
      <c r="F509" s="1">
        <v>1.69</v>
      </c>
    </row>
    <row r="510" spans="1:6" ht="13.5" customHeight="1" x14ac:dyDescent="0.45">
      <c r="A510" s="1" t="s">
        <v>219</v>
      </c>
      <c r="B510" s="1" t="s">
        <v>663</v>
      </c>
      <c r="C510" s="1" t="s">
        <v>9</v>
      </c>
      <c r="D510" s="1">
        <v>10</v>
      </c>
      <c r="E510" s="1">
        <v>0.1</v>
      </c>
      <c r="F510" s="1"/>
    </row>
    <row r="511" spans="1:6" ht="13.5" customHeight="1" x14ac:dyDescent="0.45">
      <c r="A511" s="1" t="s">
        <v>219</v>
      </c>
      <c r="B511" s="1" t="s">
        <v>664</v>
      </c>
      <c r="C511" s="1" t="s">
        <v>9</v>
      </c>
      <c r="D511" s="1">
        <v>110</v>
      </c>
      <c r="E511" s="1">
        <v>0.6</v>
      </c>
      <c r="F511" s="1">
        <v>1.63</v>
      </c>
    </row>
    <row r="512" spans="1:6" ht="13.5" customHeight="1" x14ac:dyDescent="0.45">
      <c r="A512" s="1" t="s">
        <v>219</v>
      </c>
      <c r="B512" s="1" t="s">
        <v>645</v>
      </c>
      <c r="C512" s="1" t="s">
        <v>9</v>
      </c>
      <c r="D512" s="1">
        <v>720</v>
      </c>
      <c r="E512" s="1">
        <v>7.0000000000000007E-2</v>
      </c>
      <c r="F512" s="1">
        <v>2.4900000000000002</v>
      </c>
    </row>
    <row r="513" spans="1:6" ht="13.5" customHeight="1" x14ac:dyDescent="0.45">
      <c r="A513" s="1" t="s">
        <v>219</v>
      </c>
      <c r="B513" s="1" t="s">
        <v>356</v>
      </c>
      <c r="C513" s="1" t="s">
        <v>9</v>
      </c>
      <c r="D513" s="1">
        <v>70</v>
      </c>
      <c r="E513" s="1">
        <v>0.3</v>
      </c>
      <c r="F513" s="1">
        <v>6.24</v>
      </c>
    </row>
    <row r="514" spans="1:6" ht="13.5" customHeight="1" x14ac:dyDescent="0.45">
      <c r="A514" s="1" t="s">
        <v>219</v>
      </c>
      <c r="B514" s="1" t="s">
        <v>455</v>
      </c>
      <c r="C514" s="1" t="s">
        <v>9</v>
      </c>
      <c r="D514" s="1">
        <v>30</v>
      </c>
      <c r="E514" s="1">
        <v>0.48</v>
      </c>
      <c r="F514" s="1">
        <v>4.91</v>
      </c>
    </row>
    <row r="515" spans="1:6" ht="13.5" customHeight="1" x14ac:dyDescent="0.45">
      <c r="A515" s="1" t="s">
        <v>219</v>
      </c>
      <c r="B515" s="1" t="s">
        <v>649</v>
      </c>
      <c r="C515" s="1" t="s">
        <v>9</v>
      </c>
      <c r="D515" s="1">
        <v>260</v>
      </c>
      <c r="E515" s="1">
        <v>0.66</v>
      </c>
      <c r="F515" s="1">
        <v>2.48</v>
      </c>
    </row>
    <row r="516" spans="1:6" ht="13.5" customHeight="1" x14ac:dyDescent="0.45">
      <c r="A516" s="1" t="s">
        <v>219</v>
      </c>
      <c r="B516" s="1" t="s">
        <v>667</v>
      </c>
      <c r="C516" s="1" t="s">
        <v>9</v>
      </c>
      <c r="D516" s="1">
        <v>20</v>
      </c>
      <c r="E516" s="1">
        <v>0.61</v>
      </c>
      <c r="F516" s="1">
        <v>1.02</v>
      </c>
    </row>
    <row r="517" spans="1:6" ht="13.5" customHeight="1" x14ac:dyDescent="0.45">
      <c r="A517" s="1" t="s">
        <v>219</v>
      </c>
      <c r="B517" s="1" t="s">
        <v>325</v>
      </c>
      <c r="C517" s="1" t="s">
        <v>9</v>
      </c>
      <c r="D517" s="1">
        <v>110</v>
      </c>
      <c r="E517" s="1">
        <v>0.51</v>
      </c>
      <c r="F517" s="1">
        <v>6.81</v>
      </c>
    </row>
    <row r="518" spans="1:6" ht="13.5" customHeight="1" x14ac:dyDescent="0.45">
      <c r="A518" s="1" t="s">
        <v>219</v>
      </c>
      <c r="B518" s="1" t="s">
        <v>590</v>
      </c>
      <c r="C518" s="1" t="s">
        <v>9</v>
      </c>
      <c r="D518" s="1">
        <v>320</v>
      </c>
      <c r="E518" s="1">
        <v>0.06</v>
      </c>
      <c r="F518" s="1">
        <v>3.24</v>
      </c>
    </row>
    <row r="519" spans="1:6" ht="13.5" customHeight="1" x14ac:dyDescent="0.45">
      <c r="A519" s="1" t="s">
        <v>219</v>
      </c>
      <c r="B519" s="1" t="s">
        <v>614</v>
      </c>
      <c r="C519" s="1" t="s">
        <v>9</v>
      </c>
      <c r="D519" s="1">
        <v>40</v>
      </c>
      <c r="E519" s="1">
        <v>0.33</v>
      </c>
      <c r="F519" s="1">
        <v>2.88</v>
      </c>
    </row>
    <row r="520" spans="1:6" ht="13.5" customHeight="1" x14ac:dyDescent="0.45">
      <c r="A520" s="1" t="s">
        <v>219</v>
      </c>
      <c r="B520" s="1" t="s">
        <v>668</v>
      </c>
      <c r="C520" s="1" t="s">
        <v>9</v>
      </c>
      <c r="D520" s="1">
        <v>110</v>
      </c>
      <c r="E520" s="1">
        <v>0.85</v>
      </c>
      <c r="F520" s="1">
        <v>1.65</v>
      </c>
    </row>
    <row r="521" spans="1:6" ht="13.5" customHeight="1" x14ac:dyDescent="0.45">
      <c r="A521" s="1" t="s">
        <v>219</v>
      </c>
      <c r="B521" s="1" t="s">
        <v>510</v>
      </c>
      <c r="C521" s="1" t="s">
        <v>9</v>
      </c>
      <c r="D521" s="1">
        <v>210</v>
      </c>
      <c r="E521" s="1">
        <v>0.33</v>
      </c>
      <c r="F521" s="1">
        <v>4.21</v>
      </c>
    </row>
    <row r="522" spans="1:6" ht="13.5" customHeight="1" x14ac:dyDescent="0.45">
      <c r="A522" s="1" t="s">
        <v>219</v>
      </c>
      <c r="B522" s="1" t="s">
        <v>625</v>
      </c>
      <c r="C522" s="1" t="s">
        <v>9</v>
      </c>
      <c r="D522" s="1">
        <v>40</v>
      </c>
      <c r="E522" s="1">
        <v>0.47</v>
      </c>
      <c r="F522" s="1">
        <v>2.75</v>
      </c>
    </row>
    <row r="523" spans="1:6" ht="13.5" customHeight="1" x14ac:dyDescent="0.45">
      <c r="A523" s="1" t="s">
        <v>219</v>
      </c>
      <c r="B523" s="1" t="s">
        <v>620</v>
      </c>
      <c r="C523" s="1" t="s">
        <v>9</v>
      </c>
      <c r="D523" s="1">
        <v>90</v>
      </c>
      <c r="E523" s="1">
        <v>0.25</v>
      </c>
      <c r="F523" s="1">
        <v>2.81</v>
      </c>
    </row>
    <row r="524" spans="1:6" ht="13.5" customHeight="1" x14ac:dyDescent="0.45">
      <c r="A524" s="1" t="s">
        <v>219</v>
      </c>
      <c r="B524" s="1" t="s">
        <v>528</v>
      </c>
      <c r="C524" s="1" t="s">
        <v>9</v>
      </c>
      <c r="D524" s="1">
        <v>110</v>
      </c>
      <c r="E524" s="1">
        <v>0.52</v>
      </c>
      <c r="F524" s="1">
        <v>3.93</v>
      </c>
    </row>
    <row r="525" spans="1:6" ht="13.5" customHeight="1" x14ac:dyDescent="0.45">
      <c r="A525" s="1" t="s">
        <v>219</v>
      </c>
      <c r="B525" s="1" t="s">
        <v>670</v>
      </c>
      <c r="C525" s="1" t="s">
        <v>9</v>
      </c>
      <c r="D525" s="1">
        <v>40</v>
      </c>
      <c r="E525" s="1">
        <v>0.23</v>
      </c>
      <c r="F525" s="1"/>
    </row>
    <row r="526" spans="1:6" ht="13.5" customHeight="1" x14ac:dyDescent="0.45">
      <c r="A526" s="1" t="s">
        <v>219</v>
      </c>
      <c r="B526" s="1" t="s">
        <v>671</v>
      </c>
      <c r="C526" s="1" t="s">
        <v>9</v>
      </c>
      <c r="D526" s="1">
        <v>50</v>
      </c>
      <c r="E526" s="1">
        <v>0.28999999999999998</v>
      </c>
      <c r="F526" s="1">
        <v>2.23</v>
      </c>
    </row>
    <row r="527" spans="1:6" ht="13.5" customHeight="1" x14ac:dyDescent="0.45">
      <c r="A527" s="1" t="s">
        <v>219</v>
      </c>
      <c r="B527" s="1" t="s">
        <v>515</v>
      </c>
      <c r="C527" s="1" t="s">
        <v>9</v>
      </c>
      <c r="D527" s="1">
        <v>70</v>
      </c>
      <c r="E527" s="1">
        <v>0.39</v>
      </c>
      <c r="F527" s="1">
        <v>4.05</v>
      </c>
    </row>
    <row r="528" spans="1:6" ht="13.5" customHeight="1" x14ac:dyDescent="0.45">
      <c r="A528" s="1" t="s">
        <v>219</v>
      </c>
      <c r="B528" s="1" t="s">
        <v>673</v>
      </c>
      <c r="C528" s="1" t="s">
        <v>9</v>
      </c>
      <c r="D528" s="1">
        <v>50</v>
      </c>
      <c r="E528" s="1">
        <v>0.37</v>
      </c>
      <c r="F528" s="1"/>
    </row>
    <row r="529" spans="1:6" ht="13.5" customHeight="1" x14ac:dyDescent="0.45">
      <c r="A529" s="1" t="s">
        <v>219</v>
      </c>
      <c r="B529" s="1" t="s">
        <v>587</v>
      </c>
      <c r="C529" s="1" t="s">
        <v>9</v>
      </c>
      <c r="D529" s="1">
        <v>110</v>
      </c>
      <c r="E529" s="1">
        <v>0.11</v>
      </c>
      <c r="F529" s="1">
        <v>3.28</v>
      </c>
    </row>
    <row r="530" spans="1:6" ht="13.5" customHeight="1" x14ac:dyDescent="0.45">
      <c r="A530" s="1" t="s">
        <v>219</v>
      </c>
      <c r="B530" s="1" t="s">
        <v>627</v>
      </c>
      <c r="C530" s="1" t="s">
        <v>9</v>
      </c>
      <c r="D530" s="1">
        <v>140</v>
      </c>
      <c r="E530" s="1">
        <v>0.97</v>
      </c>
      <c r="F530" s="1">
        <v>2.69</v>
      </c>
    </row>
    <row r="531" spans="1:6" ht="13.5" customHeight="1" x14ac:dyDescent="0.45">
      <c r="A531" s="1" t="s">
        <v>219</v>
      </c>
      <c r="B531" s="1" t="s">
        <v>675</v>
      </c>
      <c r="C531" s="1" t="s">
        <v>9</v>
      </c>
      <c r="D531" s="1">
        <v>140</v>
      </c>
      <c r="E531" s="1">
        <v>0.04</v>
      </c>
      <c r="F531" s="1"/>
    </row>
    <row r="532" spans="1:6" ht="13.5" customHeight="1" x14ac:dyDescent="0.45">
      <c r="A532" s="1" t="s">
        <v>219</v>
      </c>
      <c r="B532" s="1" t="s">
        <v>358</v>
      </c>
      <c r="C532" s="1" t="s">
        <v>9</v>
      </c>
      <c r="D532" s="1">
        <v>20</v>
      </c>
      <c r="E532" s="1">
        <v>0.71</v>
      </c>
      <c r="F532" s="1">
        <v>6.24</v>
      </c>
    </row>
    <row r="533" spans="1:6" ht="13.5" customHeight="1" x14ac:dyDescent="0.45">
      <c r="A533" s="1" t="s">
        <v>219</v>
      </c>
      <c r="B533" s="1" t="s">
        <v>579</v>
      </c>
      <c r="C533" s="1" t="s">
        <v>9</v>
      </c>
      <c r="D533" s="1">
        <v>40</v>
      </c>
      <c r="E533" s="1">
        <v>0.82</v>
      </c>
      <c r="F533" s="1">
        <v>3.49</v>
      </c>
    </row>
    <row r="534" spans="1:6" ht="13.5" customHeight="1" x14ac:dyDescent="0.45">
      <c r="A534" s="1" t="s">
        <v>219</v>
      </c>
      <c r="B534" s="1" t="s">
        <v>677</v>
      </c>
      <c r="C534" s="1" t="s">
        <v>9</v>
      </c>
      <c r="D534" s="1">
        <v>30</v>
      </c>
      <c r="E534" s="1">
        <v>0.28000000000000003</v>
      </c>
      <c r="F534" s="1"/>
    </row>
    <row r="535" spans="1:6" ht="13.5" customHeight="1" x14ac:dyDescent="0.45">
      <c r="A535" s="1" t="s">
        <v>219</v>
      </c>
      <c r="B535" s="1" t="s">
        <v>679</v>
      </c>
      <c r="C535" s="1" t="s">
        <v>9</v>
      </c>
      <c r="D535" s="1">
        <v>110</v>
      </c>
      <c r="E535" s="1">
        <v>0.28999999999999998</v>
      </c>
      <c r="F535" s="1">
        <v>0.43</v>
      </c>
    </row>
    <row r="536" spans="1:6" ht="13.5" customHeight="1" x14ac:dyDescent="0.45">
      <c r="A536" s="1" t="s">
        <v>219</v>
      </c>
      <c r="B536" s="1" t="s">
        <v>681</v>
      </c>
      <c r="C536" s="1" t="s">
        <v>9</v>
      </c>
      <c r="D536" s="1">
        <v>30</v>
      </c>
      <c r="E536" s="1">
        <v>0.48</v>
      </c>
      <c r="F536" s="1">
        <v>1.06</v>
      </c>
    </row>
    <row r="537" spans="1:6" ht="13.5" customHeight="1" x14ac:dyDescent="0.45">
      <c r="A537" s="1" t="s">
        <v>219</v>
      </c>
      <c r="B537" s="1" t="s">
        <v>676</v>
      </c>
      <c r="C537" s="1" t="s">
        <v>9</v>
      </c>
      <c r="D537" s="1">
        <v>70</v>
      </c>
      <c r="E537" s="1">
        <v>0.28999999999999998</v>
      </c>
      <c r="F537" s="1">
        <v>0.34</v>
      </c>
    </row>
    <row r="538" spans="1:6" ht="13.5" customHeight="1" x14ac:dyDescent="0.45">
      <c r="A538" s="1" t="s">
        <v>219</v>
      </c>
      <c r="B538" s="1" t="s">
        <v>501</v>
      </c>
      <c r="C538" s="1" t="s">
        <v>9</v>
      </c>
      <c r="D538" s="1">
        <v>70</v>
      </c>
      <c r="E538" s="1">
        <v>0.13</v>
      </c>
      <c r="F538" s="1">
        <v>4.3099999999999996</v>
      </c>
    </row>
    <row r="539" spans="1:6" ht="13.5" customHeight="1" x14ac:dyDescent="0.45">
      <c r="A539" s="1" t="s">
        <v>219</v>
      </c>
      <c r="B539" s="1" t="s">
        <v>683</v>
      </c>
      <c r="C539" s="1" t="s">
        <v>9</v>
      </c>
      <c r="D539" s="1">
        <v>70</v>
      </c>
      <c r="E539" s="1">
        <v>0.22</v>
      </c>
      <c r="F539" s="1">
        <v>0.86</v>
      </c>
    </row>
    <row r="540" spans="1:6" ht="13.5" customHeight="1" x14ac:dyDescent="0.45">
      <c r="A540" s="1" t="s">
        <v>219</v>
      </c>
      <c r="B540" s="1" t="s">
        <v>684</v>
      </c>
      <c r="C540" s="1" t="s">
        <v>9</v>
      </c>
      <c r="D540" s="1">
        <v>10</v>
      </c>
      <c r="E540" s="1">
        <v>0.32</v>
      </c>
      <c r="F540" s="1"/>
    </row>
    <row r="541" spans="1:6" ht="13.5" customHeight="1" x14ac:dyDescent="0.45">
      <c r="A541" s="1" t="s">
        <v>219</v>
      </c>
      <c r="B541" s="1" t="s">
        <v>686</v>
      </c>
      <c r="C541" s="1" t="s">
        <v>9</v>
      </c>
      <c r="D541" s="1">
        <v>90</v>
      </c>
      <c r="E541" s="1">
        <v>0.52</v>
      </c>
      <c r="F541" s="1">
        <v>1.57</v>
      </c>
    </row>
    <row r="542" spans="1:6" ht="13.5" customHeight="1" x14ac:dyDescent="0.45">
      <c r="A542" s="1" t="s">
        <v>219</v>
      </c>
      <c r="B542" s="1" t="s">
        <v>570</v>
      </c>
      <c r="C542" s="1" t="s">
        <v>9</v>
      </c>
      <c r="D542" s="1">
        <v>70</v>
      </c>
      <c r="E542" s="1">
        <v>0.69</v>
      </c>
      <c r="F542" s="1">
        <v>3.64</v>
      </c>
    </row>
    <row r="543" spans="1:6" ht="13.5" customHeight="1" x14ac:dyDescent="0.45">
      <c r="A543" s="1" t="s">
        <v>219</v>
      </c>
      <c r="B543" s="1" t="s">
        <v>687</v>
      </c>
      <c r="C543" s="1" t="s">
        <v>9</v>
      </c>
      <c r="D543" s="1">
        <v>20</v>
      </c>
      <c r="E543" s="1">
        <v>0.54</v>
      </c>
      <c r="F543" s="1">
        <v>2</v>
      </c>
    </row>
    <row r="544" spans="1:6" ht="13.5" customHeight="1" x14ac:dyDescent="0.45">
      <c r="A544" s="1" t="s">
        <v>219</v>
      </c>
      <c r="B544" s="1" t="s">
        <v>641</v>
      </c>
      <c r="C544" s="1" t="s">
        <v>9</v>
      </c>
      <c r="D544" s="1">
        <v>30</v>
      </c>
      <c r="E544" s="1">
        <v>0.39</v>
      </c>
      <c r="F544" s="1">
        <v>2.5299999999999998</v>
      </c>
    </row>
    <row r="545" spans="1:6" ht="13.5" customHeight="1" x14ac:dyDescent="0.45">
      <c r="A545" s="1" t="s">
        <v>219</v>
      </c>
      <c r="B545" s="1" t="s">
        <v>384</v>
      </c>
      <c r="C545" s="1" t="s">
        <v>9</v>
      </c>
      <c r="D545" s="1">
        <v>10</v>
      </c>
      <c r="E545" s="1">
        <v>0.22</v>
      </c>
      <c r="F545" s="1">
        <v>0.02</v>
      </c>
    </row>
    <row r="546" spans="1:6" ht="13.5" customHeight="1" x14ac:dyDescent="0.45">
      <c r="A546" s="1" t="s">
        <v>219</v>
      </c>
      <c r="B546" s="1" t="s">
        <v>688</v>
      </c>
      <c r="C546" s="1" t="s">
        <v>9</v>
      </c>
      <c r="D546" s="1">
        <v>90</v>
      </c>
      <c r="E546" s="1">
        <v>0.18</v>
      </c>
      <c r="F546" s="1">
        <v>2.0099999999999998</v>
      </c>
    </row>
    <row r="547" spans="1:6" ht="13.5" customHeight="1" x14ac:dyDescent="0.45">
      <c r="A547" s="1" t="s">
        <v>219</v>
      </c>
      <c r="B547" s="1" t="s">
        <v>622</v>
      </c>
      <c r="C547" s="1" t="s">
        <v>9</v>
      </c>
      <c r="D547" s="1">
        <v>90</v>
      </c>
      <c r="E547" s="1">
        <v>0.18</v>
      </c>
      <c r="F547" s="1">
        <v>2.81</v>
      </c>
    </row>
    <row r="548" spans="1:6" ht="13.5" customHeight="1" x14ac:dyDescent="0.45">
      <c r="A548" s="1" t="s">
        <v>219</v>
      </c>
      <c r="B548" s="1" t="s">
        <v>689</v>
      </c>
      <c r="C548" s="1" t="s">
        <v>9</v>
      </c>
      <c r="D548" s="1">
        <v>30</v>
      </c>
      <c r="E548" s="1">
        <v>0.38</v>
      </c>
      <c r="F548" s="1"/>
    </row>
    <row r="549" spans="1:6" ht="13.5" customHeight="1" x14ac:dyDescent="0.45">
      <c r="A549" s="1" t="s">
        <v>219</v>
      </c>
      <c r="B549" s="1" t="s">
        <v>690</v>
      </c>
      <c r="C549" s="1" t="s">
        <v>9</v>
      </c>
      <c r="D549" s="1">
        <v>70</v>
      </c>
      <c r="E549" s="1">
        <v>0.06</v>
      </c>
      <c r="F549" s="1">
        <v>0.69</v>
      </c>
    </row>
    <row r="550" spans="1:6" ht="13.5" customHeight="1" x14ac:dyDescent="0.45">
      <c r="A550" s="1" t="s">
        <v>219</v>
      </c>
      <c r="B550" s="1" t="s">
        <v>691</v>
      </c>
      <c r="C550" s="1" t="s">
        <v>9</v>
      </c>
      <c r="D550" s="1">
        <v>110</v>
      </c>
      <c r="E550" s="1">
        <v>0.27</v>
      </c>
      <c r="F550" s="1">
        <v>1.85</v>
      </c>
    </row>
    <row r="551" spans="1:6" ht="13.5" customHeight="1" x14ac:dyDescent="0.45">
      <c r="A551" s="1" t="s">
        <v>219</v>
      </c>
      <c r="B551" s="1" t="s">
        <v>692</v>
      </c>
      <c r="C551" s="1" t="s">
        <v>9</v>
      </c>
      <c r="D551" s="1">
        <v>70</v>
      </c>
      <c r="E551" s="1">
        <v>0.23</v>
      </c>
      <c r="F551" s="1">
        <v>0.8</v>
      </c>
    </row>
    <row r="552" spans="1:6" ht="13.5" customHeight="1" x14ac:dyDescent="0.45">
      <c r="A552" s="1" t="s">
        <v>219</v>
      </c>
      <c r="B552" s="1" t="s">
        <v>693</v>
      </c>
      <c r="C552" s="1" t="s">
        <v>9</v>
      </c>
      <c r="D552" s="1">
        <v>70</v>
      </c>
      <c r="E552" s="1">
        <v>0.16</v>
      </c>
      <c r="F552" s="1"/>
    </row>
    <row r="553" spans="1:6" ht="13.5" customHeight="1" x14ac:dyDescent="0.45">
      <c r="A553" s="1" t="s">
        <v>219</v>
      </c>
      <c r="B553" s="1" t="s">
        <v>636</v>
      </c>
      <c r="C553" s="1" t="s">
        <v>9</v>
      </c>
      <c r="D553" s="1">
        <v>170</v>
      </c>
      <c r="E553" s="1">
        <v>0.55000000000000004</v>
      </c>
      <c r="F553" s="1">
        <v>2.59</v>
      </c>
    </row>
    <row r="554" spans="1:6" ht="13.5" customHeight="1" x14ac:dyDescent="0.45">
      <c r="A554" s="1" t="s">
        <v>219</v>
      </c>
      <c r="B554" s="1" t="s">
        <v>695</v>
      </c>
      <c r="C554" s="1" t="s">
        <v>9</v>
      </c>
      <c r="D554" s="1">
        <v>20</v>
      </c>
      <c r="E554" s="1">
        <v>0.11</v>
      </c>
      <c r="F554" s="1"/>
    </row>
    <row r="555" spans="1:6" ht="13.5" customHeight="1" x14ac:dyDescent="0.45">
      <c r="A555" s="1" t="s">
        <v>219</v>
      </c>
      <c r="B555" s="1" t="s">
        <v>672</v>
      </c>
      <c r="C555" s="1" t="s">
        <v>9</v>
      </c>
      <c r="D555" s="1">
        <v>50</v>
      </c>
      <c r="E555" s="1">
        <v>0.86</v>
      </c>
      <c r="F555" s="1">
        <v>2.25</v>
      </c>
    </row>
    <row r="556" spans="1:6" ht="13.5" customHeight="1" x14ac:dyDescent="0.45">
      <c r="A556" s="1" t="s">
        <v>219</v>
      </c>
      <c r="B556" s="1" t="s">
        <v>506</v>
      </c>
      <c r="C556" s="1" t="s">
        <v>9</v>
      </c>
      <c r="D556" s="1">
        <v>70</v>
      </c>
      <c r="E556" s="1">
        <v>0.88</v>
      </c>
      <c r="F556" s="1">
        <v>4.26</v>
      </c>
    </row>
    <row r="557" spans="1:6" ht="13.5" customHeight="1" x14ac:dyDescent="0.45">
      <c r="A557" s="1" t="s">
        <v>219</v>
      </c>
      <c r="B557" s="1" t="s">
        <v>696</v>
      </c>
      <c r="C557" s="1" t="s">
        <v>9</v>
      </c>
      <c r="D557" s="1">
        <v>20</v>
      </c>
      <c r="E557" s="1">
        <v>0.31</v>
      </c>
      <c r="F557" s="1"/>
    </row>
    <row r="558" spans="1:6" ht="13.5" customHeight="1" x14ac:dyDescent="0.45">
      <c r="A558" s="1" t="s">
        <v>219</v>
      </c>
      <c r="B558" s="1" t="s">
        <v>318</v>
      </c>
      <c r="C558" s="1" t="s">
        <v>9</v>
      </c>
      <c r="D558" s="1">
        <v>90</v>
      </c>
      <c r="E558" s="1">
        <v>0.34</v>
      </c>
      <c r="F558" s="1">
        <v>0.01</v>
      </c>
    </row>
    <row r="559" spans="1:6" ht="13.5" customHeight="1" x14ac:dyDescent="0.45">
      <c r="A559" s="1" t="s">
        <v>219</v>
      </c>
      <c r="B559" s="1" t="s">
        <v>566</v>
      </c>
      <c r="C559" s="1" t="s">
        <v>9</v>
      </c>
      <c r="D559" s="1">
        <v>90</v>
      </c>
      <c r="E559" s="1">
        <v>0.2</v>
      </c>
      <c r="F559" s="1">
        <v>3.71</v>
      </c>
    </row>
    <row r="560" spans="1:6" ht="13.5" customHeight="1" x14ac:dyDescent="0.45">
      <c r="A560" s="1" t="s">
        <v>219</v>
      </c>
      <c r="B560" s="1" t="s">
        <v>340</v>
      </c>
      <c r="C560" s="1" t="s">
        <v>9</v>
      </c>
      <c r="D560" s="1">
        <v>20</v>
      </c>
      <c r="E560" s="1">
        <v>0.59</v>
      </c>
      <c r="F560" s="1">
        <v>0.01</v>
      </c>
    </row>
    <row r="561" spans="1:6" ht="13.5" customHeight="1" x14ac:dyDescent="0.45">
      <c r="A561" s="1" t="s">
        <v>219</v>
      </c>
      <c r="B561" s="1" t="s">
        <v>575</v>
      </c>
      <c r="C561" s="1" t="s">
        <v>9</v>
      </c>
      <c r="D561" s="1">
        <v>110</v>
      </c>
      <c r="E561" s="1">
        <v>0.15</v>
      </c>
      <c r="F561" s="1">
        <v>3.5</v>
      </c>
    </row>
    <row r="562" spans="1:6" ht="13.5" customHeight="1" x14ac:dyDescent="0.45">
      <c r="A562" s="1" t="s">
        <v>219</v>
      </c>
      <c r="B562" s="1" t="s">
        <v>697</v>
      </c>
      <c r="C562" s="1" t="s">
        <v>9</v>
      </c>
      <c r="D562" s="1">
        <v>90</v>
      </c>
      <c r="E562" s="1">
        <v>0.01</v>
      </c>
      <c r="F562" s="1"/>
    </row>
    <row r="563" spans="1:6" ht="13.5" customHeight="1" x14ac:dyDescent="0.45">
      <c r="A563" s="1" t="s">
        <v>219</v>
      </c>
      <c r="B563" s="1" t="s">
        <v>698</v>
      </c>
      <c r="C563" s="1" t="s">
        <v>9</v>
      </c>
      <c r="D563" s="1">
        <v>50</v>
      </c>
      <c r="E563" s="1">
        <v>0.47</v>
      </c>
      <c r="F563" s="1">
        <v>0.69</v>
      </c>
    </row>
    <row r="564" spans="1:6" ht="13.5" customHeight="1" x14ac:dyDescent="0.45">
      <c r="A564" s="1" t="s">
        <v>219</v>
      </c>
      <c r="B564" s="1" t="s">
        <v>700</v>
      </c>
      <c r="C564" s="1" t="s">
        <v>9</v>
      </c>
      <c r="D564" s="1">
        <v>20</v>
      </c>
      <c r="E564" s="1">
        <v>0.04</v>
      </c>
      <c r="F564" s="1"/>
    </row>
    <row r="565" spans="1:6" ht="13.5" customHeight="1" x14ac:dyDescent="0.45">
      <c r="A565" s="1" t="s">
        <v>219</v>
      </c>
      <c r="B565" s="1" t="s">
        <v>702</v>
      </c>
      <c r="C565" s="1" t="s">
        <v>9</v>
      </c>
      <c r="D565" s="1">
        <v>70</v>
      </c>
      <c r="E565" s="1">
        <v>0.33</v>
      </c>
      <c r="F565" s="1">
        <v>1.8</v>
      </c>
    </row>
    <row r="566" spans="1:6" ht="13.5" customHeight="1" x14ac:dyDescent="0.45">
      <c r="A566" s="1" t="s">
        <v>219</v>
      </c>
      <c r="B566" s="1" t="s">
        <v>703</v>
      </c>
      <c r="C566" s="1" t="s">
        <v>9</v>
      </c>
      <c r="D566" s="1">
        <v>30</v>
      </c>
      <c r="E566" s="1">
        <v>0.28999999999999998</v>
      </c>
      <c r="F566" s="1">
        <v>0.89</v>
      </c>
    </row>
    <row r="567" spans="1:6" ht="13.5" customHeight="1" x14ac:dyDescent="0.45">
      <c r="A567" s="1" t="s">
        <v>219</v>
      </c>
      <c r="B567" s="1" t="s">
        <v>685</v>
      </c>
      <c r="C567" s="1" t="s">
        <v>9</v>
      </c>
      <c r="D567" s="1">
        <v>50</v>
      </c>
      <c r="E567" s="1">
        <v>0.13</v>
      </c>
      <c r="F567" s="1">
        <v>2.0699999999999998</v>
      </c>
    </row>
    <row r="568" spans="1:6" ht="13.5" customHeight="1" x14ac:dyDescent="0.45">
      <c r="A568" s="1" t="s">
        <v>219</v>
      </c>
      <c r="B568" s="1" t="s">
        <v>593</v>
      </c>
      <c r="C568" s="1" t="s">
        <v>9</v>
      </c>
      <c r="D568" s="1">
        <v>30</v>
      </c>
      <c r="E568" s="1">
        <v>0.26</v>
      </c>
      <c r="F568" s="1">
        <v>3.24</v>
      </c>
    </row>
    <row r="569" spans="1:6" ht="13.5" customHeight="1" x14ac:dyDescent="0.45">
      <c r="A569" s="1" t="s">
        <v>219</v>
      </c>
      <c r="B569" s="1" t="s">
        <v>704</v>
      </c>
      <c r="C569" s="1" t="s">
        <v>9</v>
      </c>
      <c r="D569" s="1">
        <v>20</v>
      </c>
      <c r="E569" s="1">
        <v>0.2</v>
      </c>
      <c r="F569" s="1"/>
    </row>
    <row r="570" spans="1:6" ht="13.5" customHeight="1" x14ac:dyDescent="0.45">
      <c r="A570" s="1" t="s">
        <v>219</v>
      </c>
      <c r="B570" s="1" t="s">
        <v>706</v>
      </c>
      <c r="C570" s="1" t="s">
        <v>9</v>
      </c>
      <c r="D570" s="1">
        <v>30</v>
      </c>
      <c r="E570" s="1">
        <v>0.08</v>
      </c>
      <c r="F570" s="1"/>
    </row>
    <row r="571" spans="1:6" ht="13.5" customHeight="1" x14ac:dyDescent="0.45">
      <c r="A571" s="1" t="s">
        <v>219</v>
      </c>
      <c r="B571" s="1" t="s">
        <v>707</v>
      </c>
      <c r="C571" s="1" t="s">
        <v>9</v>
      </c>
      <c r="D571" s="1">
        <v>10</v>
      </c>
      <c r="E571" s="1">
        <v>0.71</v>
      </c>
      <c r="F571" s="1"/>
    </row>
    <row r="572" spans="1:6" ht="13.5" customHeight="1" x14ac:dyDescent="0.45">
      <c r="A572" s="1" t="s">
        <v>219</v>
      </c>
      <c r="B572" s="1" t="s">
        <v>678</v>
      </c>
      <c r="C572" s="1" t="s">
        <v>9</v>
      </c>
      <c r="D572" s="1">
        <v>50</v>
      </c>
      <c r="E572" s="1">
        <v>0.15</v>
      </c>
      <c r="F572" s="1">
        <v>2.1800000000000002</v>
      </c>
    </row>
    <row r="573" spans="1:6" ht="13.5" customHeight="1" x14ac:dyDescent="0.45">
      <c r="A573" s="1" t="s">
        <v>219</v>
      </c>
      <c r="B573" s="1" t="s">
        <v>708</v>
      </c>
      <c r="C573" s="1" t="s">
        <v>9</v>
      </c>
      <c r="D573" s="1">
        <v>140</v>
      </c>
      <c r="E573" s="1">
        <v>0.08</v>
      </c>
      <c r="F573" s="1"/>
    </row>
    <row r="574" spans="1:6" ht="13.5" customHeight="1" x14ac:dyDescent="0.45">
      <c r="A574" s="1" t="s">
        <v>219</v>
      </c>
      <c r="B574" s="1" t="s">
        <v>709</v>
      </c>
      <c r="C574" s="1" t="s">
        <v>9</v>
      </c>
      <c r="D574" s="1">
        <v>40</v>
      </c>
      <c r="E574" s="1">
        <v>0.13</v>
      </c>
      <c r="F574" s="1"/>
    </row>
    <row r="575" spans="1:6" ht="13.5" customHeight="1" x14ac:dyDescent="0.45">
      <c r="A575" s="1" t="s">
        <v>219</v>
      </c>
      <c r="B575" s="1" t="s">
        <v>710</v>
      </c>
      <c r="C575" s="1" t="s">
        <v>9</v>
      </c>
      <c r="D575" s="1">
        <v>20</v>
      </c>
      <c r="E575" s="1">
        <v>0.64</v>
      </c>
      <c r="F575" s="1">
        <v>1.01</v>
      </c>
    </row>
    <row r="576" spans="1:6" ht="13.5" customHeight="1" x14ac:dyDescent="0.45">
      <c r="A576" s="1" t="s">
        <v>219</v>
      </c>
      <c r="B576" s="1" t="s">
        <v>711</v>
      </c>
      <c r="C576" s="1" t="s">
        <v>9</v>
      </c>
      <c r="D576" s="1">
        <v>50</v>
      </c>
      <c r="E576" s="1">
        <v>0.13</v>
      </c>
      <c r="F576" s="1"/>
    </row>
    <row r="577" spans="1:6" ht="13.5" customHeight="1" x14ac:dyDescent="0.45">
      <c r="A577" s="1" t="s">
        <v>219</v>
      </c>
      <c r="B577" s="1" t="s">
        <v>712</v>
      </c>
      <c r="C577" s="1" t="s">
        <v>9</v>
      </c>
      <c r="D577" s="1">
        <v>10</v>
      </c>
      <c r="E577" s="1">
        <v>0.16</v>
      </c>
      <c r="F577" s="1"/>
    </row>
    <row r="578" spans="1:6" ht="13.5" customHeight="1" x14ac:dyDescent="0.45">
      <c r="A578" s="1" t="s">
        <v>219</v>
      </c>
      <c r="B578" s="1" t="s">
        <v>713</v>
      </c>
      <c r="C578" s="1" t="s">
        <v>9</v>
      </c>
      <c r="D578" s="1">
        <v>10</v>
      </c>
      <c r="E578" s="1">
        <v>0.51</v>
      </c>
      <c r="F578" s="1"/>
    </row>
    <row r="579" spans="1:6" ht="13.5" customHeight="1" x14ac:dyDescent="0.45">
      <c r="A579" s="1" t="s">
        <v>219</v>
      </c>
      <c r="B579" s="1" t="s">
        <v>714</v>
      </c>
      <c r="C579" s="1" t="s">
        <v>9</v>
      </c>
      <c r="D579" s="1">
        <v>30</v>
      </c>
      <c r="E579" s="1">
        <v>0.31</v>
      </c>
      <c r="F579" s="1"/>
    </row>
    <row r="580" spans="1:6" ht="13.5" customHeight="1" x14ac:dyDescent="0.45">
      <c r="A580" s="1" t="s">
        <v>219</v>
      </c>
      <c r="B580" s="1" t="s">
        <v>715</v>
      </c>
      <c r="C580" s="1" t="s">
        <v>9</v>
      </c>
      <c r="D580" s="1">
        <v>50</v>
      </c>
      <c r="E580" s="1">
        <v>0.39</v>
      </c>
      <c r="F580" s="1">
        <v>1.19</v>
      </c>
    </row>
    <row r="581" spans="1:6" ht="13.5" customHeight="1" x14ac:dyDescent="0.45">
      <c r="A581" s="1" t="s">
        <v>219</v>
      </c>
      <c r="B581" s="1" t="s">
        <v>716</v>
      </c>
      <c r="C581" s="1" t="s">
        <v>9</v>
      </c>
      <c r="D581" s="1">
        <v>30</v>
      </c>
      <c r="E581" s="1">
        <v>0.6</v>
      </c>
      <c r="F581" s="1">
        <v>0.77</v>
      </c>
    </row>
    <row r="582" spans="1:6" ht="13.5" customHeight="1" x14ac:dyDescent="0.45">
      <c r="A582" s="1" t="s">
        <v>219</v>
      </c>
      <c r="B582" s="1" t="s">
        <v>558</v>
      </c>
      <c r="C582" s="1" t="s">
        <v>9</v>
      </c>
      <c r="D582" s="1">
        <v>70</v>
      </c>
      <c r="E582" s="1">
        <v>0.79</v>
      </c>
      <c r="F582" s="1">
        <v>3.76</v>
      </c>
    </row>
    <row r="583" spans="1:6" ht="13.5" customHeight="1" x14ac:dyDescent="0.45">
      <c r="A583" s="1" t="s">
        <v>219</v>
      </c>
      <c r="B583" s="1" t="s">
        <v>718</v>
      </c>
      <c r="C583" s="1" t="s">
        <v>9</v>
      </c>
      <c r="D583" s="1">
        <v>10</v>
      </c>
      <c r="E583" s="1">
        <v>0.12</v>
      </c>
      <c r="F583" s="1"/>
    </row>
    <row r="584" spans="1:6" ht="13.5" customHeight="1" x14ac:dyDescent="0.45">
      <c r="A584" s="1" t="s">
        <v>219</v>
      </c>
      <c r="B584" s="1" t="s">
        <v>719</v>
      </c>
      <c r="C584" s="1" t="s">
        <v>9</v>
      </c>
      <c r="D584" s="1">
        <v>20</v>
      </c>
      <c r="E584" s="1">
        <v>0.38</v>
      </c>
      <c r="F584" s="1">
        <v>1.1499999999999999</v>
      </c>
    </row>
    <row r="585" spans="1:6" ht="13.5" customHeight="1" x14ac:dyDescent="0.45">
      <c r="A585" s="1" t="s">
        <v>219</v>
      </c>
      <c r="B585" s="1" t="s">
        <v>720</v>
      </c>
      <c r="C585" s="1" t="s">
        <v>9</v>
      </c>
      <c r="D585" s="1">
        <v>40</v>
      </c>
      <c r="E585" s="1">
        <v>0.15</v>
      </c>
      <c r="F585" s="1"/>
    </row>
    <row r="586" spans="1:6" ht="13.5" customHeight="1" x14ac:dyDescent="0.45">
      <c r="A586" s="1" t="s">
        <v>219</v>
      </c>
      <c r="B586" s="1" t="s">
        <v>721</v>
      </c>
      <c r="C586" s="1" t="s">
        <v>9</v>
      </c>
      <c r="D586" s="1">
        <v>40</v>
      </c>
      <c r="E586" s="1">
        <v>0.21</v>
      </c>
      <c r="F586" s="1"/>
    </row>
    <row r="587" spans="1:6" ht="13.5" customHeight="1" x14ac:dyDescent="0.45">
      <c r="A587" s="1" t="s">
        <v>16</v>
      </c>
      <c r="B587" s="1" t="s">
        <v>385</v>
      </c>
      <c r="C587" s="1" t="s">
        <v>9</v>
      </c>
      <c r="D587" s="1">
        <v>33100</v>
      </c>
      <c r="E587" s="1">
        <v>0.37</v>
      </c>
      <c r="F587" s="1">
        <v>5.69</v>
      </c>
    </row>
    <row r="588" spans="1:6" ht="13.5" customHeight="1" x14ac:dyDescent="0.45">
      <c r="A588" s="1" t="s">
        <v>16</v>
      </c>
      <c r="B588" s="1" t="s">
        <v>548</v>
      </c>
      <c r="C588" s="1" t="s">
        <v>9</v>
      </c>
      <c r="D588" s="1">
        <v>2400</v>
      </c>
      <c r="E588" s="1">
        <v>0.45</v>
      </c>
      <c r="F588" s="1">
        <v>3.81</v>
      </c>
    </row>
    <row r="589" spans="1:6" ht="13.5" customHeight="1" x14ac:dyDescent="0.45">
      <c r="A589" s="1" t="s">
        <v>16</v>
      </c>
      <c r="B589" s="1" t="s">
        <v>430</v>
      </c>
      <c r="C589" s="1" t="s">
        <v>9</v>
      </c>
      <c r="D589" s="1">
        <v>880</v>
      </c>
      <c r="E589" s="1">
        <v>0.42</v>
      </c>
      <c r="F589" s="1">
        <v>5.22</v>
      </c>
    </row>
    <row r="590" spans="1:6" ht="13.5" customHeight="1" x14ac:dyDescent="0.45">
      <c r="A590" s="1" t="s">
        <v>16</v>
      </c>
      <c r="B590" s="1" t="s">
        <v>45</v>
      </c>
      <c r="C590" s="1" t="s">
        <v>9</v>
      </c>
      <c r="D590" s="1">
        <v>880</v>
      </c>
      <c r="E590" s="1">
        <v>0.9</v>
      </c>
      <c r="F590" s="1">
        <v>22.11</v>
      </c>
    </row>
    <row r="591" spans="1:6" ht="13.5" customHeight="1" x14ac:dyDescent="0.45">
      <c r="A591" s="1" t="s">
        <v>16</v>
      </c>
      <c r="B591" s="1" t="s">
        <v>655</v>
      </c>
      <c r="C591" s="1" t="s">
        <v>9</v>
      </c>
      <c r="D591" s="1">
        <v>1900</v>
      </c>
      <c r="E591" s="1">
        <v>0.35</v>
      </c>
      <c r="F591" s="1">
        <v>2.41</v>
      </c>
    </row>
    <row r="592" spans="1:6" ht="13.5" customHeight="1" x14ac:dyDescent="0.45">
      <c r="A592" s="1" t="s">
        <v>16</v>
      </c>
      <c r="B592" s="1" t="s">
        <v>580</v>
      </c>
      <c r="C592" s="1" t="s">
        <v>9</v>
      </c>
      <c r="D592" s="1">
        <v>880</v>
      </c>
      <c r="E592" s="1">
        <v>0.36</v>
      </c>
      <c r="F592" s="1">
        <v>3.47</v>
      </c>
    </row>
    <row r="593" spans="1:6" ht="13.5" customHeight="1" x14ac:dyDescent="0.45">
      <c r="A593" s="1" t="s">
        <v>16</v>
      </c>
      <c r="B593" s="1" t="s">
        <v>682</v>
      </c>
      <c r="C593" s="1" t="s">
        <v>9</v>
      </c>
      <c r="D593" s="1">
        <v>720</v>
      </c>
      <c r="E593" s="1">
        <v>0.2</v>
      </c>
      <c r="F593" s="1">
        <v>2.15</v>
      </c>
    </row>
    <row r="594" spans="1:6" ht="13.5" customHeight="1" x14ac:dyDescent="0.45">
      <c r="A594" s="1" t="s">
        <v>16</v>
      </c>
      <c r="B594" s="1" t="s">
        <v>33</v>
      </c>
      <c r="C594" s="1" t="s">
        <v>9</v>
      </c>
      <c r="D594" s="1">
        <v>390</v>
      </c>
      <c r="E594" s="1">
        <v>0.93</v>
      </c>
      <c r="F594" s="1">
        <v>25.23</v>
      </c>
    </row>
    <row r="595" spans="1:6" ht="13.5" customHeight="1" x14ac:dyDescent="0.45">
      <c r="A595" s="1" t="s">
        <v>16</v>
      </c>
      <c r="B595" s="1" t="s">
        <v>722</v>
      </c>
      <c r="C595" s="1" t="s">
        <v>9</v>
      </c>
      <c r="D595" s="1">
        <v>5400</v>
      </c>
      <c r="E595" s="1">
        <v>0.47</v>
      </c>
      <c r="F595" s="1">
        <v>1.56</v>
      </c>
    </row>
    <row r="596" spans="1:6" ht="13.5" customHeight="1" x14ac:dyDescent="0.45">
      <c r="A596" s="1" t="s">
        <v>16</v>
      </c>
      <c r="B596" s="1" t="s">
        <v>389</v>
      </c>
      <c r="C596" s="1" t="s">
        <v>9</v>
      </c>
      <c r="D596" s="1">
        <v>2400</v>
      </c>
      <c r="E596" s="1">
        <v>0.17</v>
      </c>
      <c r="F596" s="1">
        <v>5.61</v>
      </c>
    </row>
    <row r="597" spans="1:6" ht="13.5" customHeight="1" x14ac:dyDescent="0.45">
      <c r="A597" s="1" t="s">
        <v>16</v>
      </c>
      <c r="B597" s="1" t="s">
        <v>83</v>
      </c>
      <c r="C597" s="1" t="s">
        <v>9</v>
      </c>
      <c r="D597" s="1">
        <v>320</v>
      </c>
      <c r="E597" s="1">
        <v>0.88</v>
      </c>
      <c r="F597" s="1">
        <v>17.41</v>
      </c>
    </row>
    <row r="598" spans="1:6" ht="13.5" customHeight="1" x14ac:dyDescent="0.45">
      <c r="A598" s="1" t="s">
        <v>16</v>
      </c>
      <c r="B598" s="1" t="s">
        <v>724</v>
      </c>
      <c r="C598" s="1" t="s">
        <v>9</v>
      </c>
      <c r="D598" s="1">
        <v>320</v>
      </c>
      <c r="E598" s="1">
        <v>0.67</v>
      </c>
      <c r="F598" s="1">
        <v>1</v>
      </c>
    </row>
    <row r="599" spans="1:6" ht="13.5" customHeight="1" x14ac:dyDescent="0.45">
      <c r="A599" s="1" t="s">
        <v>16</v>
      </c>
      <c r="B599" s="1" t="s">
        <v>536</v>
      </c>
      <c r="C599" s="1" t="s">
        <v>9</v>
      </c>
      <c r="D599" s="1">
        <v>390</v>
      </c>
      <c r="E599" s="1">
        <v>0.24</v>
      </c>
      <c r="F599" s="1">
        <v>3.9</v>
      </c>
    </row>
    <row r="600" spans="1:6" ht="13.5" customHeight="1" x14ac:dyDescent="0.45">
      <c r="A600" s="1" t="s">
        <v>16</v>
      </c>
      <c r="B600" s="1" t="s">
        <v>94</v>
      </c>
      <c r="C600" s="1" t="s">
        <v>9</v>
      </c>
      <c r="D600" s="1">
        <v>210</v>
      </c>
      <c r="E600" s="1">
        <v>0.4</v>
      </c>
      <c r="F600" s="1">
        <v>16.02</v>
      </c>
    </row>
    <row r="601" spans="1:6" ht="13.5" customHeight="1" x14ac:dyDescent="0.45">
      <c r="A601" s="1" t="s">
        <v>16</v>
      </c>
      <c r="B601" s="1" t="s">
        <v>114</v>
      </c>
      <c r="C601" s="1" t="s">
        <v>9</v>
      </c>
      <c r="D601" s="1">
        <v>170</v>
      </c>
      <c r="E601" s="1">
        <v>0.84</v>
      </c>
      <c r="F601" s="1">
        <v>14.21</v>
      </c>
    </row>
    <row r="602" spans="1:6" ht="13.5" customHeight="1" x14ac:dyDescent="0.45">
      <c r="A602" s="1" t="s">
        <v>16</v>
      </c>
      <c r="B602" s="1" t="s">
        <v>725</v>
      </c>
      <c r="C602" s="1" t="s">
        <v>9</v>
      </c>
      <c r="D602" s="1">
        <v>720</v>
      </c>
      <c r="E602" s="1">
        <v>0.6</v>
      </c>
      <c r="F602" s="1">
        <v>0.68</v>
      </c>
    </row>
    <row r="603" spans="1:6" ht="13.5" customHeight="1" x14ac:dyDescent="0.45">
      <c r="A603" s="1" t="s">
        <v>16</v>
      </c>
      <c r="B603" s="1" t="s">
        <v>30</v>
      </c>
      <c r="C603" s="1" t="s">
        <v>9</v>
      </c>
      <c r="D603" s="1">
        <v>170</v>
      </c>
      <c r="E603" s="1">
        <v>0.93</v>
      </c>
      <c r="F603" s="1">
        <v>26.55</v>
      </c>
    </row>
    <row r="604" spans="1:6" ht="13.5" customHeight="1" x14ac:dyDescent="0.45">
      <c r="A604" s="1" t="s">
        <v>16</v>
      </c>
      <c r="B604" s="1" t="s">
        <v>60</v>
      </c>
      <c r="C604" s="1" t="s">
        <v>9</v>
      </c>
      <c r="D604" s="1">
        <v>170</v>
      </c>
      <c r="E604" s="1">
        <v>0.78</v>
      </c>
      <c r="F604" s="1">
        <v>21.09</v>
      </c>
    </row>
    <row r="605" spans="1:6" ht="13.5" customHeight="1" x14ac:dyDescent="0.45">
      <c r="A605" s="1" t="s">
        <v>16</v>
      </c>
      <c r="B605" s="1" t="s">
        <v>647</v>
      </c>
      <c r="C605" s="1" t="s">
        <v>9</v>
      </c>
      <c r="D605" s="1">
        <v>170</v>
      </c>
      <c r="E605" s="1">
        <v>0.33</v>
      </c>
      <c r="F605" s="1">
        <v>0.3</v>
      </c>
    </row>
    <row r="606" spans="1:6" ht="13.5" customHeight="1" x14ac:dyDescent="0.45">
      <c r="A606" s="1" t="s">
        <v>16</v>
      </c>
      <c r="B606" s="1" t="s">
        <v>726</v>
      </c>
      <c r="C606" s="1" t="s">
        <v>9</v>
      </c>
      <c r="D606" s="1">
        <v>170</v>
      </c>
      <c r="E606" s="1">
        <v>0.53</v>
      </c>
      <c r="F606" s="1">
        <v>0.68</v>
      </c>
    </row>
    <row r="607" spans="1:6" ht="13.5" customHeight="1" x14ac:dyDescent="0.45">
      <c r="A607" s="1" t="s">
        <v>16</v>
      </c>
      <c r="B607" s="1" t="s">
        <v>333</v>
      </c>
      <c r="C607" s="1" t="s">
        <v>9</v>
      </c>
      <c r="D607" s="1">
        <v>110</v>
      </c>
      <c r="E607" s="1">
        <v>0.34</v>
      </c>
      <c r="F607" s="1">
        <v>6.65</v>
      </c>
    </row>
    <row r="608" spans="1:6" ht="13.5" customHeight="1" x14ac:dyDescent="0.45">
      <c r="A608" s="1" t="s">
        <v>16</v>
      </c>
      <c r="B608" s="1" t="s">
        <v>637</v>
      </c>
      <c r="C608" s="1" t="s">
        <v>9</v>
      </c>
      <c r="D608" s="1">
        <v>210</v>
      </c>
      <c r="E608" s="1">
        <v>0.24</v>
      </c>
      <c r="F608" s="1">
        <v>2.59</v>
      </c>
    </row>
    <row r="609" spans="1:6" ht="13.5" customHeight="1" x14ac:dyDescent="0.45">
      <c r="A609" s="1" t="s">
        <v>16</v>
      </c>
      <c r="B609" s="1" t="s">
        <v>17</v>
      </c>
      <c r="C609" s="1" t="s">
        <v>9</v>
      </c>
      <c r="D609" s="1">
        <v>90</v>
      </c>
      <c r="E609" s="1">
        <v>0.79</v>
      </c>
      <c r="F609" s="1">
        <v>30.23</v>
      </c>
    </row>
    <row r="610" spans="1:6" ht="13.5" customHeight="1" x14ac:dyDescent="0.45">
      <c r="A610" s="1" t="s">
        <v>16</v>
      </c>
      <c r="B610" s="1" t="s">
        <v>43</v>
      </c>
      <c r="C610" s="1" t="s">
        <v>9</v>
      </c>
      <c r="D610" s="1">
        <v>110</v>
      </c>
      <c r="E610" s="1">
        <v>0.86</v>
      </c>
      <c r="F610" s="1">
        <v>22.36</v>
      </c>
    </row>
    <row r="611" spans="1:6" ht="13.5" customHeight="1" x14ac:dyDescent="0.45">
      <c r="A611" s="1" t="s">
        <v>16</v>
      </c>
      <c r="B611" s="1" t="s">
        <v>653</v>
      </c>
      <c r="C611" s="1" t="s">
        <v>9</v>
      </c>
      <c r="D611" s="1">
        <v>210</v>
      </c>
      <c r="E611" s="1">
        <v>0.18</v>
      </c>
      <c r="F611" s="1">
        <v>0.31</v>
      </c>
    </row>
    <row r="612" spans="1:6" ht="13.5" customHeight="1" x14ac:dyDescent="0.45">
      <c r="A612" s="1" t="s">
        <v>16</v>
      </c>
      <c r="B612" s="1" t="s">
        <v>129</v>
      </c>
      <c r="C612" s="1" t="s">
        <v>9</v>
      </c>
      <c r="D612" s="1">
        <v>210</v>
      </c>
      <c r="E612" s="1">
        <v>0.45</v>
      </c>
      <c r="F612" s="1">
        <v>12.86</v>
      </c>
    </row>
    <row r="613" spans="1:6" ht="13.5" customHeight="1" x14ac:dyDescent="0.45">
      <c r="A613" s="1" t="s">
        <v>16</v>
      </c>
      <c r="B613" s="1" t="s">
        <v>487</v>
      </c>
      <c r="C613" s="1" t="s">
        <v>9</v>
      </c>
      <c r="D613" s="1">
        <v>90</v>
      </c>
      <c r="E613" s="1">
        <v>0.72</v>
      </c>
      <c r="F613" s="1">
        <v>4.53</v>
      </c>
    </row>
    <row r="614" spans="1:6" ht="13.5" customHeight="1" x14ac:dyDescent="0.45">
      <c r="A614" s="1" t="s">
        <v>7</v>
      </c>
      <c r="B614" s="1" t="s">
        <v>322</v>
      </c>
      <c r="C614" s="1" t="s">
        <v>9</v>
      </c>
      <c r="D614" s="1">
        <v>6600</v>
      </c>
      <c r="E614" s="1">
        <v>0.36</v>
      </c>
      <c r="F614" s="1">
        <v>6.87</v>
      </c>
    </row>
    <row r="615" spans="1:6" ht="13.5" customHeight="1" x14ac:dyDescent="0.45">
      <c r="A615" s="1" t="s">
        <v>7</v>
      </c>
      <c r="B615" s="1" t="s">
        <v>486</v>
      </c>
      <c r="C615" s="1" t="s">
        <v>9</v>
      </c>
      <c r="D615" s="1">
        <v>12100</v>
      </c>
      <c r="E615" s="1">
        <v>0.01</v>
      </c>
      <c r="F615" s="1">
        <v>0.1</v>
      </c>
    </row>
    <row r="616" spans="1:6" ht="13.5" customHeight="1" x14ac:dyDescent="0.45">
      <c r="A616" s="1" t="s">
        <v>7</v>
      </c>
      <c r="B616" s="1" t="s">
        <v>516</v>
      </c>
      <c r="C616" s="1" t="s">
        <v>9</v>
      </c>
      <c r="D616" s="1">
        <v>40500</v>
      </c>
      <c r="E616" s="1">
        <v>0.21</v>
      </c>
      <c r="F616" s="1">
        <v>0.14000000000000001</v>
      </c>
    </row>
    <row r="617" spans="1:6" ht="13.5" customHeight="1" x14ac:dyDescent="0.45">
      <c r="A617" s="1" t="s">
        <v>7</v>
      </c>
      <c r="B617" s="1" t="s">
        <v>731</v>
      </c>
      <c r="C617" s="1" t="s">
        <v>9</v>
      </c>
      <c r="D617" s="1">
        <v>6600</v>
      </c>
      <c r="E617" s="1">
        <v>0.1</v>
      </c>
      <c r="F617" s="1">
        <v>0.56999999999999995</v>
      </c>
    </row>
    <row r="618" spans="1:6" ht="13.5" customHeight="1" x14ac:dyDescent="0.45">
      <c r="A618" s="1" t="s">
        <v>7</v>
      </c>
      <c r="B618" s="1" t="s">
        <v>705</v>
      </c>
      <c r="C618" s="1" t="s">
        <v>9</v>
      </c>
      <c r="D618" s="1">
        <v>246000</v>
      </c>
      <c r="E618" s="1">
        <v>0.04</v>
      </c>
      <c r="F618" s="1">
        <v>1.78</v>
      </c>
    </row>
    <row r="619" spans="1:6" ht="13.5" customHeight="1" x14ac:dyDescent="0.45">
      <c r="A619" s="1" t="s">
        <v>7</v>
      </c>
      <c r="B619" s="1" t="s">
        <v>694</v>
      </c>
      <c r="C619" s="1" t="s">
        <v>9</v>
      </c>
      <c r="D619" s="1">
        <v>1900</v>
      </c>
      <c r="E619" s="1">
        <v>0.51</v>
      </c>
      <c r="F619" s="1">
        <v>1.96</v>
      </c>
    </row>
    <row r="620" spans="1:6" ht="13.5" customHeight="1" x14ac:dyDescent="0.45">
      <c r="A620" s="1" t="s">
        <v>7</v>
      </c>
      <c r="B620" s="1" t="s">
        <v>231</v>
      </c>
      <c r="C620" s="1" t="s">
        <v>9</v>
      </c>
      <c r="D620" s="1">
        <v>8100</v>
      </c>
      <c r="E620" s="1">
        <v>7.0000000000000007E-2</v>
      </c>
      <c r="F620" s="1">
        <v>8.44</v>
      </c>
    </row>
    <row r="621" spans="1:6" ht="13.5" customHeight="1" x14ac:dyDescent="0.45">
      <c r="A621" s="1" t="s">
        <v>7</v>
      </c>
      <c r="B621" s="1" t="s">
        <v>732</v>
      </c>
      <c r="C621" s="1" t="s">
        <v>9</v>
      </c>
      <c r="D621" s="1">
        <v>1600</v>
      </c>
      <c r="E621" s="1">
        <v>0.05</v>
      </c>
      <c r="F621" s="1">
        <v>0.55000000000000004</v>
      </c>
    </row>
    <row r="622" spans="1:6" ht="13.5" customHeight="1" x14ac:dyDescent="0.45">
      <c r="A622" s="1" t="s">
        <v>7</v>
      </c>
      <c r="B622" s="1" t="s">
        <v>395</v>
      </c>
      <c r="C622" s="1" t="s">
        <v>9</v>
      </c>
      <c r="D622" s="1">
        <v>720</v>
      </c>
      <c r="E622" s="1">
        <v>0.05</v>
      </c>
      <c r="F622" s="1">
        <v>0.02</v>
      </c>
    </row>
    <row r="623" spans="1:6" ht="13.5" customHeight="1" x14ac:dyDescent="0.45">
      <c r="A623" s="1" t="s">
        <v>7</v>
      </c>
      <c r="B623" s="1" t="s">
        <v>665</v>
      </c>
      <c r="C623" s="1" t="s">
        <v>9</v>
      </c>
      <c r="D623" s="1">
        <v>40500</v>
      </c>
      <c r="E623" s="1">
        <v>0.04</v>
      </c>
      <c r="F623" s="1">
        <v>2.33</v>
      </c>
    </row>
    <row r="624" spans="1:6" ht="13.5" customHeight="1" x14ac:dyDescent="0.45">
      <c r="A624" s="1" t="s">
        <v>7</v>
      </c>
      <c r="B624" s="1" t="s">
        <v>701</v>
      </c>
      <c r="C624" s="1" t="s">
        <v>9</v>
      </c>
      <c r="D624" s="1">
        <v>22200</v>
      </c>
      <c r="E624" s="1">
        <v>0.78</v>
      </c>
      <c r="F624" s="1">
        <v>1.83</v>
      </c>
    </row>
    <row r="625" spans="1:6" ht="13.5" customHeight="1" x14ac:dyDescent="0.45">
      <c r="A625" s="1" t="s">
        <v>7</v>
      </c>
      <c r="B625" s="1" t="s">
        <v>680</v>
      </c>
      <c r="C625" s="1" t="s">
        <v>9</v>
      </c>
      <c r="D625" s="1">
        <v>6120000</v>
      </c>
      <c r="E625" s="1">
        <v>0.01</v>
      </c>
      <c r="F625" s="1">
        <v>2.1800000000000002</v>
      </c>
    </row>
    <row r="626" spans="1:6" ht="13.5" customHeight="1" x14ac:dyDescent="0.45">
      <c r="A626" s="1" t="s">
        <v>7</v>
      </c>
      <c r="B626" s="1" t="s">
        <v>669</v>
      </c>
      <c r="C626" s="1" t="s">
        <v>9</v>
      </c>
      <c r="D626" s="1">
        <v>1900</v>
      </c>
      <c r="E626" s="1">
        <v>0.21</v>
      </c>
      <c r="F626" s="1">
        <v>0.33</v>
      </c>
    </row>
    <row r="627" spans="1:6" ht="13.5" customHeight="1" x14ac:dyDescent="0.45">
      <c r="A627" s="1" t="s">
        <v>7</v>
      </c>
      <c r="B627" s="1" t="s">
        <v>428</v>
      </c>
      <c r="C627" s="1" t="s">
        <v>9</v>
      </c>
      <c r="D627" s="1">
        <v>8100</v>
      </c>
      <c r="E627" s="1">
        <v>0.81</v>
      </c>
      <c r="F627" s="1">
        <v>5.24</v>
      </c>
    </row>
    <row r="628" spans="1:6" ht="13.5" customHeight="1" x14ac:dyDescent="0.45">
      <c r="A628" s="1" t="s">
        <v>7</v>
      </c>
      <c r="B628" s="1" t="s">
        <v>588</v>
      </c>
      <c r="C628" s="1" t="s">
        <v>9</v>
      </c>
      <c r="D628" s="1">
        <v>3600</v>
      </c>
      <c r="E628" s="1">
        <v>0.25</v>
      </c>
      <c r="F628" s="1">
        <v>3.28</v>
      </c>
    </row>
    <row r="629" spans="1:6" ht="13.5" customHeight="1" x14ac:dyDescent="0.45">
      <c r="A629" s="1" t="s">
        <v>7</v>
      </c>
      <c r="B629" s="1" t="s">
        <v>666</v>
      </c>
      <c r="C629" s="1" t="s">
        <v>9</v>
      </c>
      <c r="D629" s="1">
        <v>3600</v>
      </c>
      <c r="E629" s="1">
        <v>0.53</v>
      </c>
      <c r="F629" s="1">
        <v>2.3199999999999998</v>
      </c>
    </row>
    <row r="630" spans="1:6" ht="13.5" customHeight="1" x14ac:dyDescent="0.45">
      <c r="A630" s="1" t="s">
        <v>7</v>
      </c>
      <c r="B630" s="1" t="s">
        <v>660</v>
      </c>
      <c r="C630" s="1" t="s">
        <v>9</v>
      </c>
      <c r="D630" s="1">
        <v>4400</v>
      </c>
      <c r="E630" s="1">
        <v>0.04</v>
      </c>
      <c r="F630" s="1">
        <v>2.35</v>
      </c>
    </row>
    <row r="631" spans="1:6" ht="13.5" customHeight="1" x14ac:dyDescent="0.45">
      <c r="A631" s="1" t="s">
        <v>7</v>
      </c>
      <c r="B631" s="1" t="s">
        <v>733</v>
      </c>
      <c r="C631" s="1" t="s">
        <v>9</v>
      </c>
      <c r="D631" s="1">
        <v>4400</v>
      </c>
      <c r="E631" s="1">
        <v>0.15</v>
      </c>
      <c r="F631" s="1">
        <v>0.51</v>
      </c>
    </row>
    <row r="632" spans="1:6" ht="13.5" customHeight="1" x14ac:dyDescent="0.45">
      <c r="A632" s="1" t="s">
        <v>7</v>
      </c>
      <c r="B632" s="1" t="s">
        <v>699</v>
      </c>
      <c r="C632" s="1" t="s">
        <v>9</v>
      </c>
      <c r="D632" s="1">
        <v>2900</v>
      </c>
      <c r="E632" s="1">
        <v>0.1</v>
      </c>
      <c r="F632" s="1">
        <v>1.84</v>
      </c>
    </row>
    <row r="633" spans="1:6" ht="13.5" customHeight="1" x14ac:dyDescent="0.45">
      <c r="A633" s="1" t="s">
        <v>7</v>
      </c>
      <c r="B633" s="1" t="s">
        <v>295</v>
      </c>
      <c r="C633" s="1" t="s">
        <v>9</v>
      </c>
      <c r="D633" s="1">
        <v>6600</v>
      </c>
      <c r="E633" s="1">
        <v>0.38</v>
      </c>
      <c r="F633" s="1">
        <v>7.35</v>
      </c>
    </row>
    <row r="634" spans="1:6" ht="13.5" customHeight="1" x14ac:dyDescent="0.45">
      <c r="A634" s="1" t="s">
        <v>7</v>
      </c>
      <c r="B634" s="1" t="s">
        <v>99</v>
      </c>
      <c r="C634" s="1" t="s">
        <v>9</v>
      </c>
      <c r="D634" s="1">
        <v>18100</v>
      </c>
      <c r="E634" s="1">
        <v>0.85</v>
      </c>
      <c r="F634" s="1">
        <v>15.6</v>
      </c>
    </row>
    <row r="635" spans="1:6" ht="13.5" customHeight="1" x14ac:dyDescent="0.45">
      <c r="A635" s="1" t="s">
        <v>7</v>
      </c>
      <c r="B635" s="1" t="s">
        <v>245</v>
      </c>
      <c r="C635" s="1" t="s">
        <v>9</v>
      </c>
      <c r="D635" s="1">
        <v>9900</v>
      </c>
      <c r="E635" s="1">
        <v>0.28999999999999998</v>
      </c>
      <c r="F635" s="1">
        <v>8.1</v>
      </c>
    </row>
    <row r="636" spans="1:6" ht="13.5" customHeight="1" x14ac:dyDescent="0.45">
      <c r="A636" s="1" t="s">
        <v>7</v>
      </c>
      <c r="B636" s="1" t="s">
        <v>674</v>
      </c>
      <c r="C636" s="1" t="s">
        <v>9</v>
      </c>
      <c r="D636" s="1">
        <v>2400</v>
      </c>
      <c r="E636" s="1">
        <v>0.4</v>
      </c>
      <c r="F636" s="1">
        <v>2.23</v>
      </c>
    </row>
    <row r="637" spans="1:6" ht="13.5" customHeight="1" x14ac:dyDescent="0.45">
      <c r="A637" s="1" t="s">
        <v>7</v>
      </c>
      <c r="B637" s="1" t="s">
        <v>734</v>
      </c>
      <c r="C637" s="1" t="s">
        <v>9</v>
      </c>
      <c r="D637" s="1">
        <v>2400</v>
      </c>
      <c r="E637" s="1">
        <v>0.44</v>
      </c>
      <c r="F637" s="1">
        <v>0.64</v>
      </c>
    </row>
    <row r="638" spans="1:6" ht="13.5" customHeight="1" x14ac:dyDescent="0.45">
      <c r="A638" s="1" t="s">
        <v>7</v>
      </c>
      <c r="B638" s="1" t="s">
        <v>735</v>
      </c>
      <c r="C638" s="1" t="s">
        <v>9</v>
      </c>
      <c r="D638" s="1">
        <v>2400</v>
      </c>
      <c r="E638" s="1">
        <v>0.05</v>
      </c>
      <c r="F638" s="1">
        <v>0.75</v>
      </c>
    </row>
    <row r="639" spans="1:6" ht="13.5" customHeight="1" x14ac:dyDescent="0.45">
      <c r="A639" s="1" t="s">
        <v>7</v>
      </c>
      <c r="B639" s="1" t="s">
        <v>420</v>
      </c>
      <c r="C639" s="1" t="s">
        <v>9</v>
      </c>
      <c r="D639" s="1">
        <v>3600</v>
      </c>
      <c r="E639" s="1">
        <v>0.13</v>
      </c>
      <c r="F639" s="1">
        <v>5.3</v>
      </c>
    </row>
    <row r="640" spans="1:6" ht="13.5" customHeight="1" x14ac:dyDescent="0.45">
      <c r="A640" s="1" t="s">
        <v>7</v>
      </c>
      <c r="B640" s="1" t="s">
        <v>736</v>
      </c>
      <c r="C640" s="1" t="s">
        <v>9</v>
      </c>
      <c r="D640" s="1">
        <v>2900</v>
      </c>
      <c r="E640" s="1">
        <v>0.12</v>
      </c>
      <c r="F640" s="1">
        <v>0.69</v>
      </c>
    </row>
    <row r="641" spans="1:6" ht="13.5" customHeight="1" x14ac:dyDescent="0.45">
      <c r="A641" s="1" t="s">
        <v>7</v>
      </c>
      <c r="B641" s="1" t="s">
        <v>662</v>
      </c>
      <c r="C641" s="1" t="s">
        <v>9</v>
      </c>
      <c r="D641" s="1">
        <v>2900</v>
      </c>
      <c r="E641" s="1">
        <v>0.65</v>
      </c>
      <c r="F641" s="1">
        <v>2.35</v>
      </c>
    </row>
    <row r="642" spans="1:6" ht="13.5" customHeight="1" x14ac:dyDescent="0.45">
      <c r="A642" s="1" t="s">
        <v>7</v>
      </c>
      <c r="B642" s="1" t="s">
        <v>485</v>
      </c>
      <c r="C642" s="1" t="s">
        <v>9</v>
      </c>
      <c r="D642" s="1">
        <v>9900</v>
      </c>
      <c r="E642" s="1">
        <v>0.85</v>
      </c>
      <c r="F642" s="1">
        <v>4.54</v>
      </c>
    </row>
    <row r="643" spans="1:6" ht="13.5" customHeight="1" x14ac:dyDescent="0.45">
      <c r="A643" s="1" t="s">
        <v>7</v>
      </c>
      <c r="B643" s="1" t="s">
        <v>642</v>
      </c>
      <c r="C643" s="1" t="s">
        <v>9</v>
      </c>
      <c r="D643" s="1">
        <v>2400</v>
      </c>
      <c r="E643" s="1">
        <v>0.08</v>
      </c>
      <c r="F643" s="1">
        <v>2.52</v>
      </c>
    </row>
    <row r="644" spans="1:6" ht="13.5" customHeight="1" x14ac:dyDescent="0.45">
      <c r="A644" s="1" t="s">
        <v>7</v>
      </c>
      <c r="B644" s="1" t="s">
        <v>592</v>
      </c>
      <c r="C644" s="1" t="s">
        <v>9</v>
      </c>
      <c r="D644" s="1">
        <v>1600</v>
      </c>
      <c r="E644" s="1">
        <v>0.31</v>
      </c>
      <c r="F644" s="1">
        <v>0.23</v>
      </c>
    </row>
    <row r="645" spans="1:6" ht="13.5" customHeight="1" x14ac:dyDescent="0.45">
      <c r="A645" s="1" t="s">
        <v>7</v>
      </c>
      <c r="B645" s="1" t="s">
        <v>200</v>
      </c>
      <c r="C645" s="1" t="s">
        <v>9</v>
      </c>
      <c r="D645" s="1">
        <v>1300</v>
      </c>
      <c r="E645" s="1">
        <v>0.78</v>
      </c>
      <c r="F645" s="1">
        <v>9.11</v>
      </c>
    </row>
    <row r="646" spans="1:6" ht="13.5" customHeight="1" x14ac:dyDescent="0.45">
      <c r="A646" s="1" t="s">
        <v>7</v>
      </c>
      <c r="B646" s="1" t="s">
        <v>577</v>
      </c>
      <c r="C646" s="1" t="s">
        <v>9</v>
      </c>
      <c r="D646" s="1">
        <v>480</v>
      </c>
      <c r="E646" s="1">
        <v>0.21</v>
      </c>
      <c r="F646" s="1">
        <v>3.5</v>
      </c>
    </row>
    <row r="647" spans="1:6" ht="13.5" customHeight="1" x14ac:dyDescent="0.45">
      <c r="A647" s="1" t="s">
        <v>7</v>
      </c>
      <c r="B647" s="1" t="s">
        <v>723</v>
      </c>
      <c r="C647" s="1" t="s">
        <v>9</v>
      </c>
      <c r="D647" s="1">
        <v>1300</v>
      </c>
      <c r="E647" s="1">
        <v>0.47</v>
      </c>
      <c r="F647" s="1">
        <v>1.6</v>
      </c>
    </row>
    <row r="648" spans="1:6" ht="13.5" customHeight="1" x14ac:dyDescent="0.45">
      <c r="A648" s="1" t="s">
        <v>7</v>
      </c>
      <c r="B648" s="1" t="s">
        <v>605</v>
      </c>
      <c r="C648" s="1" t="s">
        <v>9</v>
      </c>
      <c r="D648" s="1">
        <v>880</v>
      </c>
      <c r="E648" s="1">
        <v>0.2</v>
      </c>
      <c r="F648" s="1">
        <v>2.96</v>
      </c>
    </row>
    <row r="649" spans="1:6" ht="13.5" customHeight="1" x14ac:dyDescent="0.45">
      <c r="A649" s="1" t="s">
        <v>7</v>
      </c>
      <c r="B649" s="1" t="s">
        <v>738</v>
      </c>
      <c r="C649" s="1" t="s">
        <v>9</v>
      </c>
      <c r="D649" s="1">
        <v>49500</v>
      </c>
      <c r="E649" s="1">
        <v>0.87</v>
      </c>
      <c r="F649" s="1">
        <v>0.56999999999999995</v>
      </c>
    </row>
    <row r="650" spans="1:6" ht="13.5" customHeight="1" x14ac:dyDescent="0.45">
      <c r="A650" s="1" t="s">
        <v>7</v>
      </c>
      <c r="B650" s="1" t="s">
        <v>248</v>
      </c>
      <c r="C650" s="1" t="s">
        <v>9</v>
      </c>
      <c r="D650" s="1">
        <v>6600</v>
      </c>
      <c r="E650" s="1">
        <v>0.76</v>
      </c>
      <c r="F650" s="1">
        <v>8.0299999999999994</v>
      </c>
    </row>
    <row r="651" spans="1:6" ht="13.5" customHeight="1" x14ac:dyDescent="0.45">
      <c r="A651" s="1" t="s">
        <v>7</v>
      </c>
      <c r="B651" s="1" t="s">
        <v>139</v>
      </c>
      <c r="C651" s="1" t="s">
        <v>9</v>
      </c>
      <c r="D651" s="1">
        <v>8100</v>
      </c>
      <c r="E651" s="1">
        <v>0.87</v>
      </c>
      <c r="F651" s="1">
        <v>11.69</v>
      </c>
    </row>
    <row r="652" spans="1:6" ht="13.5" customHeight="1" x14ac:dyDescent="0.45">
      <c r="A652" s="1" t="s">
        <v>7</v>
      </c>
      <c r="B652" s="1" t="s">
        <v>650</v>
      </c>
      <c r="C652" s="1" t="s">
        <v>9</v>
      </c>
      <c r="D652" s="1">
        <v>720</v>
      </c>
      <c r="E652" s="1">
        <v>0.13</v>
      </c>
      <c r="F652" s="1">
        <v>2.4700000000000002</v>
      </c>
    </row>
    <row r="653" spans="1:6" ht="13.5" customHeight="1" x14ac:dyDescent="0.45">
      <c r="A653" s="1" t="s">
        <v>7</v>
      </c>
      <c r="B653" s="1" t="s">
        <v>619</v>
      </c>
      <c r="C653" s="1" t="s">
        <v>9</v>
      </c>
      <c r="D653" s="1">
        <v>720</v>
      </c>
      <c r="E653" s="1">
        <v>0.54</v>
      </c>
      <c r="F653" s="1">
        <v>2.85</v>
      </c>
    </row>
    <row r="654" spans="1:6" ht="13.5" customHeight="1" x14ac:dyDescent="0.45">
      <c r="A654" s="1" t="s">
        <v>7</v>
      </c>
      <c r="B654" s="1" t="s">
        <v>739</v>
      </c>
      <c r="C654" s="1" t="s">
        <v>9</v>
      </c>
      <c r="D654" s="1">
        <v>390</v>
      </c>
      <c r="E654" s="1">
        <v>0.63</v>
      </c>
      <c r="F654" s="1">
        <v>0.89</v>
      </c>
    </row>
    <row r="655" spans="1:6" ht="13.5" customHeight="1" x14ac:dyDescent="0.45">
      <c r="A655" s="1" t="s">
        <v>7</v>
      </c>
      <c r="B655" s="1" t="s">
        <v>432</v>
      </c>
      <c r="C655" s="1" t="s">
        <v>9</v>
      </c>
      <c r="D655" s="1">
        <v>720</v>
      </c>
      <c r="E655" s="1">
        <v>0.04</v>
      </c>
      <c r="F655" s="1">
        <v>5.22</v>
      </c>
    </row>
    <row r="656" spans="1:6" ht="13.5" customHeight="1" x14ac:dyDescent="0.45">
      <c r="A656" s="1" t="s">
        <v>7</v>
      </c>
      <c r="B656" s="1" t="s">
        <v>444</v>
      </c>
      <c r="C656" s="1" t="s">
        <v>9</v>
      </c>
      <c r="D656" s="1">
        <v>3600</v>
      </c>
      <c r="E656" s="1">
        <v>0.79</v>
      </c>
      <c r="F656" s="1">
        <v>5.09</v>
      </c>
    </row>
    <row r="657" spans="1:6" ht="13.5" customHeight="1" x14ac:dyDescent="0.45">
      <c r="A657" s="1" t="s">
        <v>7</v>
      </c>
      <c r="B657" s="1" t="s">
        <v>13</v>
      </c>
      <c r="C657" s="1" t="s">
        <v>9</v>
      </c>
      <c r="D657" s="1">
        <v>14800</v>
      </c>
      <c r="E657" s="1">
        <v>0.87</v>
      </c>
      <c r="F657" s="1">
        <v>34.83</v>
      </c>
    </row>
    <row r="658" spans="1:6" ht="13.5" customHeight="1" x14ac:dyDescent="0.45">
      <c r="A658" s="1" t="s">
        <v>7</v>
      </c>
      <c r="B658" s="1" t="s">
        <v>400</v>
      </c>
      <c r="C658" s="1" t="s">
        <v>9</v>
      </c>
      <c r="D658" s="1">
        <v>5400</v>
      </c>
      <c r="E658" s="1">
        <v>0.35</v>
      </c>
      <c r="F658" s="1">
        <v>5.47</v>
      </c>
    </row>
    <row r="659" spans="1:6" ht="13.5" customHeight="1" x14ac:dyDescent="0.45">
      <c r="A659" s="1" t="s">
        <v>7</v>
      </c>
      <c r="B659" s="1" t="s">
        <v>409</v>
      </c>
      <c r="C659" s="1" t="s">
        <v>9</v>
      </c>
      <c r="D659" s="1">
        <v>590</v>
      </c>
      <c r="E659" s="1">
        <v>0.04</v>
      </c>
      <c r="F659" s="1">
        <v>5.42</v>
      </c>
    </row>
    <row r="660" spans="1:6" ht="13.5" customHeight="1" x14ac:dyDescent="0.45">
      <c r="A660" s="1" t="s">
        <v>7</v>
      </c>
      <c r="B660" s="1" t="s">
        <v>78</v>
      </c>
      <c r="C660" s="1" t="s">
        <v>9</v>
      </c>
      <c r="D660" s="1">
        <v>320</v>
      </c>
      <c r="E660" s="1">
        <v>0.1</v>
      </c>
      <c r="F660" s="1">
        <v>19.32</v>
      </c>
    </row>
    <row r="661" spans="1:6" ht="13.5" customHeight="1" x14ac:dyDescent="0.45">
      <c r="A661" s="1" t="s">
        <v>7</v>
      </c>
      <c r="B661" s="1" t="s">
        <v>728</v>
      </c>
      <c r="C661" s="1" t="s">
        <v>9</v>
      </c>
      <c r="D661" s="1">
        <v>1600</v>
      </c>
      <c r="E661" s="1">
        <v>0.23</v>
      </c>
      <c r="F661" s="1">
        <v>1.56</v>
      </c>
    </row>
    <row r="662" spans="1:6" ht="13.5" customHeight="1" x14ac:dyDescent="0.45">
      <c r="A662" s="1" t="s">
        <v>7</v>
      </c>
      <c r="B662" s="1" t="s">
        <v>330</v>
      </c>
      <c r="C662" s="1" t="s">
        <v>9</v>
      </c>
      <c r="D662" s="1">
        <v>1600</v>
      </c>
      <c r="E662" s="1">
        <v>0.87</v>
      </c>
      <c r="F662" s="1">
        <v>6.71</v>
      </c>
    </row>
    <row r="663" spans="1:6" ht="13.5" customHeight="1" x14ac:dyDescent="0.45">
      <c r="A663" s="1" t="s">
        <v>7</v>
      </c>
      <c r="B663" s="1" t="s">
        <v>161</v>
      </c>
      <c r="C663" s="1" t="s">
        <v>9</v>
      </c>
      <c r="D663" s="1">
        <v>320</v>
      </c>
      <c r="E663" s="1">
        <v>0.53</v>
      </c>
      <c r="F663" s="1">
        <v>10.79</v>
      </c>
    </row>
    <row r="664" spans="1:6" ht="13.5" customHeight="1" x14ac:dyDescent="0.45">
      <c r="A664" s="1" t="s">
        <v>7</v>
      </c>
      <c r="B664" s="1" t="s">
        <v>657</v>
      </c>
      <c r="C664" s="1" t="s">
        <v>9</v>
      </c>
      <c r="D664" s="1">
        <v>1000</v>
      </c>
      <c r="E664" s="1">
        <v>0.25</v>
      </c>
      <c r="F664" s="1">
        <v>2.41</v>
      </c>
    </row>
    <row r="665" spans="1:6" ht="13.5" customHeight="1" x14ac:dyDescent="0.45">
      <c r="A665" s="1" t="s">
        <v>7</v>
      </c>
      <c r="B665" s="1" t="s">
        <v>218</v>
      </c>
      <c r="C665" s="1" t="s">
        <v>9</v>
      </c>
      <c r="D665" s="1">
        <v>590</v>
      </c>
      <c r="E665" s="1">
        <v>0.09</v>
      </c>
      <c r="F665" s="1">
        <v>8.65</v>
      </c>
    </row>
    <row r="666" spans="1:6" ht="13.5" customHeight="1" x14ac:dyDescent="0.45">
      <c r="A666" s="1" t="s">
        <v>7</v>
      </c>
      <c r="B666" s="1" t="s">
        <v>233</v>
      </c>
      <c r="C666" s="1" t="s">
        <v>9</v>
      </c>
      <c r="D666" s="1">
        <v>1600</v>
      </c>
      <c r="E666" s="1">
        <v>0.9</v>
      </c>
      <c r="F666" s="1">
        <v>8.44</v>
      </c>
    </row>
    <row r="667" spans="1:6" ht="13.5" customHeight="1" x14ac:dyDescent="0.45">
      <c r="A667" s="1" t="s">
        <v>7</v>
      </c>
      <c r="B667" s="1" t="s">
        <v>491</v>
      </c>
      <c r="C667" s="1" t="s">
        <v>9</v>
      </c>
      <c r="D667" s="1">
        <v>880</v>
      </c>
      <c r="E667" s="1">
        <v>0.24</v>
      </c>
      <c r="F667" s="1">
        <v>0.1</v>
      </c>
    </row>
    <row r="668" spans="1:6" ht="13.5" customHeight="1" x14ac:dyDescent="0.45">
      <c r="A668" s="1" t="s">
        <v>7</v>
      </c>
      <c r="B668" s="1" t="s">
        <v>596</v>
      </c>
      <c r="C668" s="1" t="s">
        <v>9</v>
      </c>
      <c r="D668" s="1">
        <v>880</v>
      </c>
      <c r="E668" s="1">
        <v>0.45</v>
      </c>
      <c r="F668" s="1">
        <v>3.1</v>
      </c>
    </row>
    <row r="669" spans="1:6" ht="13.5" customHeight="1" x14ac:dyDescent="0.45">
      <c r="A669" s="1" t="s">
        <v>7</v>
      </c>
      <c r="B669" s="1" t="s">
        <v>149</v>
      </c>
      <c r="C669" s="1" t="s">
        <v>9</v>
      </c>
      <c r="D669" s="1">
        <v>1000</v>
      </c>
      <c r="E669" s="1">
        <v>0.82</v>
      </c>
      <c r="F669" s="1">
        <v>11.2</v>
      </c>
    </row>
    <row r="670" spans="1:6" ht="13.5" customHeight="1" x14ac:dyDescent="0.45">
      <c r="A670" s="1" t="s">
        <v>7</v>
      </c>
      <c r="B670" s="1" t="s">
        <v>236</v>
      </c>
      <c r="C670" s="1" t="s">
        <v>9</v>
      </c>
      <c r="D670" s="1">
        <v>320</v>
      </c>
      <c r="E670" s="1">
        <v>0.36</v>
      </c>
      <c r="F670" s="1">
        <v>8.39</v>
      </c>
    </row>
    <row r="671" spans="1:6" ht="13.5" customHeight="1" x14ac:dyDescent="0.45">
      <c r="A671" s="1" t="s">
        <v>7</v>
      </c>
      <c r="B671" s="1" t="s">
        <v>717</v>
      </c>
      <c r="C671" s="1" t="s">
        <v>9</v>
      </c>
      <c r="D671" s="1">
        <v>590</v>
      </c>
      <c r="E671" s="1">
        <v>0.24</v>
      </c>
      <c r="F671" s="1">
        <v>1.67</v>
      </c>
    </row>
    <row r="672" spans="1:6" ht="13.5" customHeight="1" x14ac:dyDescent="0.45">
      <c r="A672" s="1" t="s">
        <v>7</v>
      </c>
      <c r="B672" s="1" t="s">
        <v>440</v>
      </c>
      <c r="C672" s="1" t="s">
        <v>9</v>
      </c>
      <c r="D672" s="1">
        <v>390</v>
      </c>
      <c r="E672" s="1">
        <v>0.28999999999999998</v>
      </c>
      <c r="F672" s="1">
        <v>7.0000000000000007E-2</v>
      </c>
    </row>
    <row r="673" spans="1:6" ht="13.5" customHeight="1" x14ac:dyDescent="0.45">
      <c r="A673" s="1" t="s">
        <v>7</v>
      </c>
      <c r="B673" s="1" t="s">
        <v>314</v>
      </c>
      <c r="C673" s="1" t="s">
        <v>9</v>
      </c>
      <c r="D673" s="1">
        <v>320</v>
      </c>
      <c r="E673" s="1">
        <v>0.44</v>
      </c>
      <c r="F673" s="1">
        <v>7.1</v>
      </c>
    </row>
    <row r="674" spans="1:6" ht="13.5" customHeight="1" x14ac:dyDescent="0.45">
      <c r="A674" s="1" t="s">
        <v>7</v>
      </c>
      <c r="B674" s="1" t="s">
        <v>122</v>
      </c>
      <c r="C674" s="1" t="s">
        <v>9</v>
      </c>
      <c r="D674" s="1">
        <v>390</v>
      </c>
      <c r="E674" s="1">
        <v>0.72</v>
      </c>
      <c r="F674" s="1">
        <v>13.62</v>
      </c>
    </row>
    <row r="675" spans="1:6" ht="13.5" customHeight="1" x14ac:dyDescent="0.45">
      <c r="A675" s="1" t="s">
        <v>7</v>
      </c>
      <c r="B675" s="1" t="s">
        <v>10</v>
      </c>
      <c r="C675" s="1" t="s">
        <v>9</v>
      </c>
      <c r="D675" s="1">
        <v>590</v>
      </c>
      <c r="E675" s="1">
        <v>0.91</v>
      </c>
      <c r="F675" s="1">
        <v>48.38</v>
      </c>
    </row>
    <row r="676" spans="1:6" ht="13.5" customHeight="1" x14ac:dyDescent="0.45">
      <c r="A676" s="1" t="s">
        <v>7</v>
      </c>
      <c r="B676" s="1" t="s">
        <v>601</v>
      </c>
      <c r="C676" s="1" t="s">
        <v>9</v>
      </c>
      <c r="D676" s="1">
        <v>590</v>
      </c>
      <c r="E676" s="1">
        <v>0.03</v>
      </c>
      <c r="F676" s="1">
        <v>0.23</v>
      </c>
    </row>
    <row r="677" spans="1:6" ht="13.5" customHeight="1" x14ac:dyDescent="0.45">
      <c r="A677" s="1" t="s">
        <v>7</v>
      </c>
      <c r="B677" s="1" t="s">
        <v>730</v>
      </c>
      <c r="C677" s="1" t="s">
        <v>9</v>
      </c>
      <c r="D677" s="1">
        <v>390</v>
      </c>
      <c r="E677" s="1">
        <v>0.37</v>
      </c>
      <c r="F677" s="1">
        <v>1.52</v>
      </c>
    </row>
    <row r="678" spans="1:6" ht="13.5" customHeight="1" x14ac:dyDescent="0.45">
      <c r="A678" s="1" t="s">
        <v>7</v>
      </c>
      <c r="B678" s="1" t="s">
        <v>729</v>
      </c>
      <c r="C678" s="1" t="s">
        <v>9</v>
      </c>
      <c r="D678" s="1">
        <v>480</v>
      </c>
      <c r="E678" s="1">
        <v>0.71</v>
      </c>
      <c r="F678" s="1">
        <v>1.55</v>
      </c>
    </row>
    <row r="679" spans="1:6" ht="13.5" customHeight="1" x14ac:dyDescent="0.45">
      <c r="A679" s="1" t="s">
        <v>7</v>
      </c>
      <c r="B679" s="1" t="s">
        <v>96</v>
      </c>
      <c r="C679" s="1" t="s">
        <v>9</v>
      </c>
      <c r="D679" s="1">
        <v>390</v>
      </c>
      <c r="E679" s="1">
        <v>0.87</v>
      </c>
      <c r="F679" s="1">
        <v>15.73</v>
      </c>
    </row>
    <row r="680" spans="1:6" ht="13.5" customHeight="1" x14ac:dyDescent="0.45">
      <c r="A680" s="1" t="s">
        <v>7</v>
      </c>
      <c r="B680" s="1" t="s">
        <v>741</v>
      </c>
      <c r="C680" s="1" t="s">
        <v>9</v>
      </c>
      <c r="D680" s="1">
        <v>170</v>
      </c>
      <c r="E680" s="1">
        <v>0.2</v>
      </c>
      <c r="F680" s="1"/>
    </row>
    <row r="681" spans="1:6" ht="13.5" customHeight="1" x14ac:dyDescent="0.45">
      <c r="A681" s="1" t="s">
        <v>7</v>
      </c>
      <c r="B681" s="1" t="s">
        <v>740</v>
      </c>
      <c r="C681" s="1" t="s">
        <v>9</v>
      </c>
      <c r="D681" s="1">
        <v>140</v>
      </c>
      <c r="E681" s="1">
        <v>0.09</v>
      </c>
      <c r="F681" s="1">
        <v>0.94</v>
      </c>
    </row>
    <row r="682" spans="1:6" ht="13.5" customHeight="1" x14ac:dyDescent="0.45">
      <c r="A682" s="1" t="s">
        <v>7</v>
      </c>
      <c r="B682" s="1" t="s">
        <v>727</v>
      </c>
      <c r="C682" s="1" t="s">
        <v>9</v>
      </c>
      <c r="D682" s="1">
        <v>260</v>
      </c>
      <c r="E682" s="1">
        <v>0.37</v>
      </c>
      <c r="F682" s="1">
        <v>0.45</v>
      </c>
    </row>
    <row r="683" spans="1:6" ht="13.5" customHeight="1" x14ac:dyDescent="0.45">
      <c r="A683" s="1" t="s">
        <v>7</v>
      </c>
      <c r="B683" s="1" t="s">
        <v>742</v>
      </c>
      <c r="C683" s="1" t="s">
        <v>9</v>
      </c>
      <c r="D683" s="1">
        <v>260</v>
      </c>
      <c r="E683" s="1">
        <v>0.64</v>
      </c>
      <c r="F683" s="1">
        <v>0.56000000000000005</v>
      </c>
    </row>
    <row r="684" spans="1:6" ht="13.5" customHeight="1" x14ac:dyDescent="0.45">
      <c r="A684" s="1" t="s">
        <v>7</v>
      </c>
      <c r="B684" s="1" t="s">
        <v>391</v>
      </c>
      <c r="C684" s="1" t="s">
        <v>9</v>
      </c>
      <c r="D684" s="1">
        <v>320</v>
      </c>
      <c r="E684" s="1">
        <v>0.75</v>
      </c>
      <c r="F684" s="1">
        <v>5.59</v>
      </c>
    </row>
    <row r="685" spans="1:6" ht="13.5" customHeight="1" x14ac:dyDescent="0.45">
      <c r="A685" s="1" t="s">
        <v>7</v>
      </c>
      <c r="B685" s="1" t="s">
        <v>629</v>
      </c>
      <c r="C685" s="1" t="s">
        <v>9</v>
      </c>
      <c r="D685" s="1">
        <v>210</v>
      </c>
      <c r="E685" s="1">
        <v>0.1</v>
      </c>
      <c r="F685" s="1">
        <v>2.67</v>
      </c>
    </row>
    <row r="686" spans="1:6" ht="13.5" customHeight="1" x14ac:dyDescent="0.45">
      <c r="A686" s="1" t="s">
        <v>7</v>
      </c>
      <c r="B686" s="1" t="s">
        <v>737</v>
      </c>
      <c r="C686" s="1" t="s">
        <v>9</v>
      </c>
      <c r="D686" s="1">
        <v>210</v>
      </c>
      <c r="E686" s="1">
        <v>0.49</v>
      </c>
      <c r="F686" s="1">
        <v>1.1100000000000001</v>
      </c>
    </row>
    <row r="687" spans="1:6" ht="13.5" customHeight="1" x14ac:dyDescent="0.45">
      <c r="A687" s="1" t="s">
        <v>7</v>
      </c>
      <c r="B687" s="1" t="s">
        <v>599</v>
      </c>
      <c r="C687" s="1" t="s">
        <v>9</v>
      </c>
      <c r="D687" s="1">
        <v>210</v>
      </c>
      <c r="E687" s="1">
        <v>0.47</v>
      </c>
      <c r="F687" s="1">
        <v>3.04</v>
      </c>
    </row>
    <row r="688" spans="1:6" ht="13.5" customHeight="1" x14ac:dyDescent="0.45">
      <c r="A688" s="1" t="s">
        <v>7</v>
      </c>
      <c r="B688" s="1" t="s">
        <v>464</v>
      </c>
      <c r="C688" s="1" t="s">
        <v>9</v>
      </c>
      <c r="D688" s="1">
        <v>140</v>
      </c>
      <c r="E688" s="1">
        <v>7.0000000000000007E-2</v>
      </c>
      <c r="F688" s="1">
        <v>4.8</v>
      </c>
    </row>
    <row r="689" spans="1:6" ht="13.5" customHeight="1" x14ac:dyDescent="0.45">
      <c r="A689" s="1" t="s">
        <v>7</v>
      </c>
      <c r="B689" s="1" t="s">
        <v>744</v>
      </c>
      <c r="C689" s="1" t="s">
        <v>9</v>
      </c>
      <c r="D689" s="1">
        <v>210</v>
      </c>
      <c r="E689" s="1">
        <v>0.56999999999999995</v>
      </c>
      <c r="F689" s="1">
        <v>0.67</v>
      </c>
    </row>
    <row r="690" spans="1:6" ht="13.5" customHeight="1" x14ac:dyDescent="0.45">
      <c r="A690" s="1" t="s">
        <v>7</v>
      </c>
      <c r="B690" s="1" t="s">
        <v>745</v>
      </c>
      <c r="C690" s="1" t="s">
        <v>9</v>
      </c>
      <c r="D690" s="1">
        <v>140</v>
      </c>
      <c r="E690" s="1">
        <v>0.55000000000000004</v>
      </c>
      <c r="F690" s="1">
        <v>0.61</v>
      </c>
    </row>
    <row r="691" spans="1:6" ht="13.5" customHeight="1" x14ac:dyDescent="0.45">
      <c r="A691" s="1" t="s">
        <v>7</v>
      </c>
      <c r="B691" s="1" t="s">
        <v>746</v>
      </c>
      <c r="C691" s="1" t="s">
        <v>9</v>
      </c>
      <c r="D691" s="1">
        <v>90</v>
      </c>
      <c r="E691" s="1">
        <v>7.0000000000000007E-2</v>
      </c>
      <c r="F691" s="1"/>
    </row>
    <row r="692" spans="1:6" ht="13.5" customHeight="1" x14ac:dyDescent="0.45">
      <c r="A692" s="1" t="s">
        <v>7</v>
      </c>
      <c r="B692" s="1" t="s">
        <v>743</v>
      </c>
      <c r="C692" s="1" t="s">
        <v>9</v>
      </c>
      <c r="D692" s="1">
        <v>140</v>
      </c>
      <c r="E692" s="1">
        <v>0.45</v>
      </c>
      <c r="F692" s="1">
        <v>0.78</v>
      </c>
    </row>
    <row r="693" spans="1:6" ht="13.5" customHeight="1" x14ac:dyDescent="0.45">
      <c r="A693" s="1"/>
      <c r="B693" s="1"/>
      <c r="D693" s="14">
        <f>SUM(D2:D692)</f>
        <v>7271700</v>
      </c>
      <c r="E693" s="1"/>
      <c r="F693" s="1">
        <f>AVERAGE(F2:F692)</f>
        <v>4.6282352941176486</v>
      </c>
    </row>
    <row r="694" spans="1:6" ht="13.5" customHeight="1" x14ac:dyDescent="0.45">
      <c r="A694" s="1"/>
      <c r="B694" s="1"/>
      <c r="D694" s="1"/>
      <c r="E694" s="1"/>
      <c r="F694" s="1"/>
    </row>
    <row r="695" spans="1:6" ht="13.5" customHeight="1" x14ac:dyDescent="0.45">
      <c r="A695" s="1"/>
      <c r="B695" s="1"/>
      <c r="D695" s="1"/>
      <c r="E695" s="1"/>
      <c r="F695" s="1"/>
    </row>
    <row r="696" spans="1:6" ht="13.5" customHeight="1" x14ac:dyDescent="0.45">
      <c r="A696" s="1"/>
      <c r="B696" s="1"/>
      <c r="D696" s="1"/>
      <c r="E696" s="1"/>
      <c r="F696" s="1"/>
    </row>
    <row r="697" spans="1:6" ht="13.5" customHeight="1" x14ac:dyDescent="0.45">
      <c r="A697" s="1"/>
      <c r="B697" s="1"/>
      <c r="D697" s="1"/>
      <c r="E697" s="1"/>
      <c r="F697" s="1"/>
    </row>
    <row r="698" spans="1:6" ht="13.5" customHeight="1" x14ac:dyDescent="0.45">
      <c r="A698" s="1"/>
      <c r="B698" s="1"/>
      <c r="D698" s="1"/>
      <c r="E698" s="1"/>
      <c r="F698" s="1"/>
    </row>
    <row r="699" spans="1:6" ht="13.5" customHeight="1" x14ac:dyDescent="0.45">
      <c r="A699" s="1"/>
      <c r="B699" s="1"/>
      <c r="D699" s="1"/>
      <c r="E699" s="1"/>
      <c r="F699" s="1"/>
    </row>
    <row r="700" spans="1:6" ht="13.5" customHeight="1" x14ac:dyDescent="0.45">
      <c r="A700" s="1"/>
      <c r="B700" s="1"/>
      <c r="D700" s="1"/>
      <c r="E700" s="1"/>
      <c r="F700" s="1"/>
    </row>
    <row r="701" spans="1:6" ht="13.5" customHeight="1" x14ac:dyDescent="0.45">
      <c r="A701" s="1"/>
      <c r="B701" s="1"/>
      <c r="D701" s="1"/>
      <c r="E701" s="1"/>
      <c r="F701" s="1"/>
    </row>
    <row r="702" spans="1:6" ht="13.5" customHeight="1" x14ac:dyDescent="0.45">
      <c r="A702" s="1"/>
      <c r="B702" s="1"/>
      <c r="D702" s="1"/>
      <c r="E702" s="1"/>
      <c r="F702" s="1"/>
    </row>
    <row r="703" spans="1:6" ht="13.5" customHeight="1" x14ac:dyDescent="0.45">
      <c r="A703" s="1"/>
      <c r="B703" s="1"/>
      <c r="D703" s="1"/>
      <c r="E703" s="1"/>
      <c r="F703" s="1"/>
    </row>
    <row r="704" spans="1:6" ht="13.5" customHeight="1" x14ac:dyDescent="0.45">
      <c r="A704" s="1"/>
      <c r="B704" s="1"/>
      <c r="D704" s="1"/>
      <c r="E704" s="1"/>
      <c r="F704" s="1"/>
    </row>
    <row r="705" spans="1:6" ht="13.5" customHeight="1" x14ac:dyDescent="0.45">
      <c r="A705" s="1"/>
      <c r="B705" s="1"/>
      <c r="D705" s="1"/>
      <c r="E705" s="1"/>
      <c r="F705" s="1"/>
    </row>
    <row r="706" spans="1:6" ht="13.5" customHeight="1" x14ac:dyDescent="0.45">
      <c r="A706" s="1"/>
      <c r="B706" s="1"/>
      <c r="D706" s="1"/>
      <c r="E706" s="1"/>
      <c r="F706" s="1"/>
    </row>
    <row r="707" spans="1:6" ht="13.5" customHeight="1" x14ac:dyDescent="0.45">
      <c r="A707" s="1"/>
      <c r="B707" s="1"/>
      <c r="D707" s="1"/>
      <c r="E707" s="1"/>
      <c r="F707" s="1"/>
    </row>
    <row r="708" spans="1:6" ht="13.5" customHeight="1" x14ac:dyDescent="0.45">
      <c r="A708" s="1"/>
      <c r="B708" s="1"/>
      <c r="D708" s="1"/>
      <c r="E708" s="1"/>
      <c r="F708" s="1"/>
    </row>
    <row r="709" spans="1:6" ht="13.5" customHeight="1" x14ac:dyDescent="0.45">
      <c r="A709" s="1"/>
      <c r="B709" s="1"/>
      <c r="D709" s="1"/>
      <c r="E709" s="1"/>
      <c r="F709" s="1"/>
    </row>
    <row r="710" spans="1:6" ht="13.5" customHeight="1" x14ac:dyDescent="0.45">
      <c r="A710" s="1"/>
      <c r="B710" s="1"/>
      <c r="D710" s="1"/>
      <c r="E710" s="1"/>
      <c r="F710" s="1"/>
    </row>
    <row r="711" spans="1:6" ht="13.5" customHeight="1" x14ac:dyDescent="0.45">
      <c r="A711" s="1"/>
      <c r="B711" s="1"/>
      <c r="D711" s="1"/>
      <c r="E711" s="1"/>
      <c r="F711" s="1"/>
    </row>
    <row r="712" spans="1:6" ht="13.5" customHeight="1" x14ac:dyDescent="0.45">
      <c r="A712" s="1"/>
      <c r="B712" s="1"/>
      <c r="D712" s="1"/>
      <c r="E712" s="1"/>
      <c r="F712" s="1"/>
    </row>
    <row r="713" spans="1:6" ht="13.5" customHeight="1" x14ac:dyDescent="0.45">
      <c r="A713" s="1"/>
      <c r="B713" s="1"/>
      <c r="D713" s="1"/>
      <c r="E713" s="1"/>
      <c r="F713" s="1"/>
    </row>
    <row r="714" spans="1:6" ht="13.5" customHeight="1" x14ac:dyDescent="0.45">
      <c r="A714" s="1"/>
      <c r="B714" s="1"/>
      <c r="D714" s="1"/>
      <c r="E714" s="1"/>
      <c r="F714" s="1"/>
    </row>
    <row r="715" spans="1:6" ht="13.5" customHeight="1" x14ac:dyDescent="0.45">
      <c r="A715" s="1"/>
      <c r="B715" s="1"/>
      <c r="D715" s="1"/>
      <c r="E715" s="1"/>
      <c r="F715" s="1"/>
    </row>
    <row r="716" spans="1:6" ht="13.5" customHeight="1" x14ac:dyDescent="0.45">
      <c r="A716" s="1"/>
      <c r="B716" s="1"/>
      <c r="D716" s="1"/>
      <c r="E716" s="1"/>
      <c r="F716" s="1"/>
    </row>
    <row r="717" spans="1:6" ht="13.5" customHeight="1" x14ac:dyDescent="0.45">
      <c r="A717" s="1"/>
      <c r="B717" s="1"/>
      <c r="D717" s="1"/>
      <c r="E717" s="1"/>
      <c r="F717" s="1"/>
    </row>
    <row r="718" spans="1:6" ht="13.5" customHeight="1" x14ac:dyDescent="0.45">
      <c r="A718" s="1"/>
      <c r="B718" s="1"/>
      <c r="D718" s="1"/>
      <c r="E718" s="1"/>
      <c r="F718" s="1"/>
    </row>
    <row r="719" spans="1:6" ht="13.5" customHeight="1" x14ac:dyDescent="0.45">
      <c r="A719" s="1"/>
      <c r="B719" s="1"/>
      <c r="D719" s="1"/>
      <c r="E719" s="1"/>
      <c r="F719" s="1"/>
    </row>
    <row r="720" spans="1:6" ht="13.5" customHeight="1" x14ac:dyDescent="0.45">
      <c r="A720" s="1"/>
      <c r="B720" s="1"/>
      <c r="D720" s="1"/>
      <c r="E720" s="1"/>
      <c r="F720" s="1"/>
    </row>
    <row r="721" spans="1:6" ht="13.5" customHeight="1" x14ac:dyDescent="0.45">
      <c r="A721" s="1"/>
      <c r="B721" s="1"/>
      <c r="D721" s="1"/>
      <c r="E721" s="1"/>
      <c r="F721" s="1"/>
    </row>
    <row r="722" spans="1:6" ht="13.5" customHeight="1" x14ac:dyDescent="0.45">
      <c r="A722" s="1"/>
      <c r="B722" s="1"/>
      <c r="D722" s="1"/>
      <c r="E722" s="1"/>
      <c r="F722" s="1"/>
    </row>
    <row r="723" spans="1:6" ht="13.5" customHeight="1" x14ac:dyDescent="0.45">
      <c r="A723" s="1"/>
      <c r="B723" s="1"/>
      <c r="D723" s="1"/>
      <c r="E723" s="1"/>
      <c r="F723" s="1"/>
    </row>
    <row r="724" spans="1:6" ht="13.5" customHeight="1" x14ac:dyDescent="0.45">
      <c r="A724" s="1"/>
      <c r="B724" s="1"/>
      <c r="D724" s="1"/>
      <c r="E724" s="1"/>
      <c r="F724" s="1"/>
    </row>
    <row r="725" spans="1:6" ht="13.5" customHeight="1" x14ac:dyDescent="0.45">
      <c r="A725" s="1"/>
      <c r="B725" s="1"/>
      <c r="D725" s="1"/>
      <c r="E725" s="1"/>
      <c r="F725" s="1"/>
    </row>
    <row r="726" spans="1:6" ht="13.5" customHeight="1" x14ac:dyDescent="0.45">
      <c r="A726" s="1"/>
      <c r="B726" s="1"/>
      <c r="D726" s="1"/>
      <c r="E726" s="1"/>
      <c r="F726" s="1"/>
    </row>
    <row r="727" spans="1:6" ht="13.5" customHeight="1" x14ac:dyDescent="0.45">
      <c r="A727" s="1"/>
      <c r="B727" s="1"/>
      <c r="D727" s="1"/>
      <c r="E727" s="1"/>
      <c r="F727" s="1"/>
    </row>
    <row r="728" spans="1:6" ht="13.5" customHeight="1" x14ac:dyDescent="0.45">
      <c r="A728" s="1"/>
      <c r="B728" s="1"/>
      <c r="D728" s="1"/>
      <c r="E728" s="1"/>
      <c r="F728" s="1"/>
    </row>
    <row r="729" spans="1:6" ht="13.5" customHeight="1" x14ac:dyDescent="0.45">
      <c r="A729" s="1"/>
      <c r="B729" s="1"/>
      <c r="D729" s="1"/>
      <c r="E729" s="1"/>
      <c r="F729" s="1"/>
    </row>
    <row r="730" spans="1:6" ht="13.5" customHeight="1" x14ac:dyDescent="0.45">
      <c r="A730" s="1"/>
      <c r="B730" s="1"/>
      <c r="D730" s="1"/>
      <c r="E730" s="1"/>
      <c r="F730" s="1"/>
    </row>
    <row r="731" spans="1:6" ht="13.5" customHeight="1" x14ac:dyDescent="0.45">
      <c r="A731" s="1"/>
      <c r="B731" s="1"/>
      <c r="D731" s="1"/>
      <c r="E731" s="1"/>
      <c r="F731" s="1"/>
    </row>
    <row r="732" spans="1:6" ht="13.5" customHeight="1" x14ac:dyDescent="0.45">
      <c r="A732" s="1"/>
      <c r="B732" s="1"/>
      <c r="D732" s="1"/>
      <c r="E732" s="1"/>
      <c r="F732" s="1"/>
    </row>
    <row r="733" spans="1:6" ht="13.5" customHeight="1" x14ac:dyDescent="0.45">
      <c r="A733" s="1"/>
      <c r="B733" s="1"/>
      <c r="D733" s="1"/>
      <c r="E733" s="1"/>
      <c r="F733" s="1"/>
    </row>
    <row r="734" spans="1:6" ht="13.5" customHeight="1" x14ac:dyDescent="0.45">
      <c r="A734" s="1"/>
      <c r="B734" s="1"/>
      <c r="D734" s="1"/>
      <c r="E734" s="1"/>
      <c r="F734" s="1"/>
    </row>
    <row r="735" spans="1:6" ht="13.5" customHeight="1" x14ac:dyDescent="0.45">
      <c r="A735" s="1"/>
      <c r="B735" s="1"/>
      <c r="D735" s="1"/>
      <c r="E735" s="1"/>
      <c r="F735" s="1"/>
    </row>
    <row r="736" spans="1:6" ht="13.5" customHeight="1" x14ac:dyDescent="0.45">
      <c r="A736" s="1"/>
      <c r="B736" s="1"/>
      <c r="D736" s="1"/>
      <c r="E736" s="1"/>
      <c r="F736" s="1"/>
    </row>
    <row r="737" spans="1:6" ht="13.5" customHeight="1" x14ac:dyDescent="0.45">
      <c r="A737" s="1"/>
      <c r="B737" s="1"/>
      <c r="D737" s="1"/>
      <c r="E737" s="1"/>
      <c r="F737" s="1"/>
    </row>
    <row r="738" spans="1:6" ht="13.5" customHeight="1" x14ac:dyDescent="0.45">
      <c r="A738" s="1"/>
      <c r="B738" s="1"/>
      <c r="D738" s="1"/>
      <c r="E738" s="1"/>
      <c r="F738" s="1"/>
    </row>
    <row r="739" spans="1:6" ht="13.5" customHeight="1" x14ac:dyDescent="0.45">
      <c r="A739" s="1"/>
      <c r="B739" s="1"/>
      <c r="D739" s="1"/>
      <c r="E739" s="1"/>
      <c r="F739" s="1"/>
    </row>
    <row r="740" spans="1:6" ht="13.5" customHeight="1" x14ac:dyDescent="0.45">
      <c r="A740" s="1"/>
      <c r="B740" s="1"/>
      <c r="D740" s="1"/>
      <c r="E740" s="1"/>
      <c r="F740" s="1"/>
    </row>
    <row r="741" spans="1:6" ht="13.5" customHeight="1" x14ac:dyDescent="0.45">
      <c r="A741" s="1"/>
      <c r="B741" s="1"/>
      <c r="D741" s="1"/>
      <c r="E741" s="1"/>
      <c r="F741" s="1"/>
    </row>
    <row r="742" spans="1:6" ht="13.5" customHeight="1" x14ac:dyDescent="0.45">
      <c r="A742" s="1"/>
      <c r="B742" s="1"/>
      <c r="D742" s="1"/>
      <c r="E742" s="1"/>
      <c r="F742" s="1"/>
    </row>
    <row r="743" spans="1:6" ht="13.5" customHeight="1" x14ac:dyDescent="0.45">
      <c r="A743" s="1"/>
      <c r="B743" s="1"/>
      <c r="D743" s="1"/>
      <c r="E743" s="1"/>
      <c r="F743" s="1"/>
    </row>
    <row r="744" spans="1:6" ht="13.5" customHeight="1" x14ac:dyDescent="0.45">
      <c r="A744" s="1"/>
      <c r="B744" s="1"/>
      <c r="D744" s="1"/>
      <c r="E744" s="1"/>
      <c r="F744" s="1"/>
    </row>
    <row r="745" spans="1:6" ht="13.5" customHeight="1" x14ac:dyDescent="0.45">
      <c r="A745" s="1"/>
      <c r="B745" s="1"/>
      <c r="D745" s="1"/>
      <c r="E745" s="1"/>
      <c r="F745" s="1"/>
    </row>
    <row r="746" spans="1:6" ht="13.5" customHeight="1" x14ac:dyDescent="0.45">
      <c r="A746" s="1"/>
      <c r="B746" s="1"/>
      <c r="D746" s="1"/>
      <c r="E746" s="1"/>
      <c r="F746" s="1"/>
    </row>
    <row r="747" spans="1:6" ht="13.5" customHeight="1" x14ac:dyDescent="0.45">
      <c r="A747" s="1"/>
      <c r="B747" s="1"/>
      <c r="D747" s="1"/>
      <c r="E747" s="1"/>
      <c r="F747" s="1"/>
    </row>
    <row r="748" spans="1:6" ht="13.5" customHeight="1" x14ac:dyDescent="0.45">
      <c r="A748" s="1"/>
      <c r="B748" s="1"/>
      <c r="D748" s="1"/>
      <c r="E748" s="1"/>
      <c r="F748" s="1"/>
    </row>
    <row r="749" spans="1:6" ht="13.5" customHeight="1" x14ac:dyDescent="0.45">
      <c r="A749" s="1"/>
      <c r="B749" s="1"/>
      <c r="D749" s="1"/>
      <c r="E749" s="1"/>
      <c r="F749" s="1"/>
    </row>
    <row r="750" spans="1:6" ht="13.5" customHeight="1" x14ac:dyDescent="0.45">
      <c r="A750" s="1"/>
      <c r="B750" s="1"/>
      <c r="D750" s="1"/>
      <c r="E750" s="1"/>
      <c r="F750" s="1"/>
    </row>
    <row r="751" spans="1:6" ht="13.5" customHeight="1" x14ac:dyDescent="0.45">
      <c r="A751" s="1"/>
      <c r="B751" s="1"/>
      <c r="D751" s="1"/>
      <c r="E751" s="1"/>
      <c r="F751" s="1"/>
    </row>
    <row r="752" spans="1:6" ht="13.5" customHeight="1" x14ac:dyDescent="0.45">
      <c r="A752" s="1"/>
      <c r="B752" s="1"/>
      <c r="D752" s="1"/>
      <c r="E752" s="1"/>
      <c r="F752" s="1"/>
    </row>
    <row r="753" spans="1:6" ht="13.5" customHeight="1" x14ac:dyDescent="0.45">
      <c r="A753" s="1"/>
      <c r="B753" s="1"/>
      <c r="D753" s="1"/>
      <c r="E753" s="1"/>
      <c r="F753" s="1"/>
    </row>
    <row r="754" spans="1:6" ht="13.5" customHeight="1" x14ac:dyDescent="0.45">
      <c r="A754" s="1"/>
      <c r="B754" s="1"/>
      <c r="D754" s="1"/>
      <c r="E754" s="1"/>
      <c r="F754" s="1"/>
    </row>
    <row r="755" spans="1:6" ht="13.5" customHeight="1" x14ac:dyDescent="0.45">
      <c r="A755" s="1"/>
      <c r="B755" s="1"/>
      <c r="D755" s="1"/>
      <c r="E755" s="1"/>
      <c r="F755" s="1"/>
    </row>
    <row r="756" spans="1:6" ht="13.5" customHeight="1" x14ac:dyDescent="0.45">
      <c r="A756" s="1"/>
      <c r="B756" s="1"/>
      <c r="D756" s="1"/>
      <c r="E756" s="1"/>
      <c r="F756" s="1"/>
    </row>
    <row r="757" spans="1:6" ht="13.5" customHeight="1" x14ac:dyDescent="0.45">
      <c r="A757" s="1"/>
      <c r="B757" s="1"/>
      <c r="D757" s="1"/>
      <c r="E757" s="1"/>
      <c r="F757" s="1"/>
    </row>
    <row r="758" spans="1:6" ht="13.5" customHeight="1" x14ac:dyDescent="0.45">
      <c r="A758" s="1"/>
      <c r="B758" s="1"/>
      <c r="D758" s="1"/>
      <c r="E758" s="1"/>
      <c r="F758" s="1"/>
    </row>
    <row r="759" spans="1:6" ht="13.5" customHeight="1" x14ac:dyDescent="0.45">
      <c r="A759" s="1"/>
      <c r="B759" s="1"/>
      <c r="D759" s="1"/>
      <c r="E759" s="1"/>
      <c r="F759" s="1"/>
    </row>
    <row r="760" spans="1:6" ht="13.5" customHeight="1" x14ac:dyDescent="0.45">
      <c r="A760" s="1"/>
      <c r="B760" s="1"/>
      <c r="D760" s="1"/>
      <c r="E760" s="1"/>
      <c r="F760" s="1"/>
    </row>
    <row r="761" spans="1:6" ht="13.5" customHeight="1" x14ac:dyDescent="0.45">
      <c r="A761" s="1"/>
      <c r="B761" s="1"/>
      <c r="D761" s="1"/>
      <c r="E761" s="1"/>
      <c r="F761" s="1"/>
    </row>
    <row r="762" spans="1:6" ht="13.5" customHeight="1" x14ac:dyDescent="0.45">
      <c r="A762" s="1"/>
      <c r="B762" s="1"/>
      <c r="D762" s="1"/>
      <c r="E762" s="1"/>
      <c r="F762" s="1"/>
    </row>
    <row r="763" spans="1:6" ht="13.5" customHeight="1" x14ac:dyDescent="0.45">
      <c r="A763" s="1"/>
      <c r="B763" s="1"/>
      <c r="D763" s="1"/>
      <c r="E763" s="1"/>
      <c r="F763" s="1"/>
    </row>
    <row r="764" spans="1:6" ht="13.5" customHeight="1" x14ac:dyDescent="0.45">
      <c r="A764" s="1"/>
      <c r="B764" s="1"/>
      <c r="D764" s="1"/>
      <c r="E764" s="1"/>
      <c r="F764" s="1"/>
    </row>
    <row r="765" spans="1:6" ht="13.5" customHeight="1" x14ac:dyDescent="0.45">
      <c r="A765" s="1"/>
      <c r="B765" s="1"/>
      <c r="D765" s="1"/>
      <c r="E765" s="1"/>
      <c r="F765" s="1"/>
    </row>
    <row r="766" spans="1:6" ht="13.5" customHeight="1" x14ac:dyDescent="0.45">
      <c r="A766" s="1"/>
      <c r="B766" s="1"/>
      <c r="D766" s="1"/>
      <c r="E766" s="1"/>
      <c r="F766" s="1"/>
    </row>
    <row r="767" spans="1:6" ht="13.5" customHeight="1" x14ac:dyDescent="0.45">
      <c r="A767" s="1"/>
      <c r="B767" s="1"/>
      <c r="D767" s="1"/>
      <c r="E767" s="1"/>
      <c r="F767" s="1"/>
    </row>
    <row r="768" spans="1:6" ht="13.5" customHeight="1" x14ac:dyDescent="0.45">
      <c r="A768" s="1"/>
      <c r="B768" s="1"/>
      <c r="D768" s="1"/>
      <c r="E768" s="1"/>
      <c r="F768" s="1"/>
    </row>
    <row r="769" spans="1:6" ht="13.5" customHeight="1" x14ac:dyDescent="0.45">
      <c r="A769" s="1"/>
      <c r="B769" s="1"/>
      <c r="D769" s="1"/>
      <c r="E769" s="1"/>
      <c r="F769" s="1"/>
    </row>
    <row r="770" spans="1:6" ht="13.5" customHeight="1" x14ac:dyDescent="0.45">
      <c r="A770" s="1"/>
      <c r="B770" s="1"/>
      <c r="D770" s="1"/>
      <c r="E770" s="1"/>
      <c r="F770" s="1"/>
    </row>
    <row r="771" spans="1:6" ht="13.5" customHeight="1" x14ac:dyDescent="0.45">
      <c r="A771" s="1"/>
      <c r="B771" s="1"/>
      <c r="D771" s="1"/>
      <c r="E771" s="1"/>
      <c r="F771" s="1"/>
    </row>
    <row r="772" spans="1:6" ht="13.5" customHeight="1" x14ac:dyDescent="0.45">
      <c r="A772" s="1"/>
      <c r="B772" s="1"/>
      <c r="D772" s="1"/>
      <c r="E772" s="1"/>
      <c r="F772" s="1"/>
    </row>
    <row r="773" spans="1:6" ht="13.5" customHeight="1" x14ac:dyDescent="0.45">
      <c r="A773" s="1"/>
      <c r="B773" s="1"/>
      <c r="D773" s="1"/>
      <c r="E773" s="1"/>
      <c r="F773" s="1"/>
    </row>
    <row r="774" spans="1:6" ht="13.5" customHeight="1" x14ac:dyDescent="0.45">
      <c r="A774" s="1"/>
      <c r="B774" s="1"/>
      <c r="D774" s="1"/>
      <c r="E774" s="1"/>
      <c r="F774" s="1"/>
    </row>
    <row r="775" spans="1:6" ht="13.5" customHeight="1" x14ac:dyDescent="0.45">
      <c r="A775" s="1"/>
      <c r="B775" s="1"/>
      <c r="D775" s="1"/>
      <c r="E775" s="1"/>
      <c r="F775" s="1"/>
    </row>
    <row r="776" spans="1:6" ht="13.5" customHeight="1" x14ac:dyDescent="0.45">
      <c r="A776" s="1"/>
      <c r="B776" s="1"/>
      <c r="D776" s="1"/>
      <c r="E776" s="1"/>
      <c r="F776" s="1"/>
    </row>
    <row r="777" spans="1:6" ht="13.5" customHeight="1" x14ac:dyDescent="0.45">
      <c r="A777" s="1"/>
      <c r="B777" s="1"/>
      <c r="D777" s="1"/>
      <c r="E777" s="1"/>
      <c r="F777" s="1"/>
    </row>
    <row r="778" spans="1:6" ht="13.5" customHeight="1" x14ac:dyDescent="0.45">
      <c r="A778" s="1"/>
      <c r="B778" s="1"/>
      <c r="D778" s="1"/>
      <c r="E778" s="1"/>
      <c r="F778" s="1"/>
    </row>
    <row r="779" spans="1:6" ht="13.5" customHeight="1" x14ac:dyDescent="0.45">
      <c r="A779" s="1"/>
      <c r="B779" s="1"/>
      <c r="D779" s="1"/>
      <c r="E779" s="1"/>
      <c r="F779" s="1"/>
    </row>
    <row r="780" spans="1:6" ht="13.5" customHeight="1" x14ac:dyDescent="0.45">
      <c r="A780" s="1"/>
      <c r="B780" s="1"/>
      <c r="D780" s="1"/>
      <c r="E780" s="1"/>
      <c r="F780" s="1"/>
    </row>
    <row r="781" spans="1:6" ht="13.5" customHeight="1" x14ac:dyDescent="0.45">
      <c r="A781" s="1"/>
      <c r="B781" s="1"/>
      <c r="D781" s="1"/>
      <c r="E781" s="1"/>
      <c r="F781" s="1"/>
    </row>
    <row r="782" spans="1:6" ht="13.5" customHeight="1" x14ac:dyDescent="0.45">
      <c r="A782" s="1"/>
      <c r="B782" s="1"/>
      <c r="D782" s="1"/>
      <c r="E782" s="1"/>
      <c r="F782" s="1"/>
    </row>
    <row r="783" spans="1:6" ht="13.5" customHeight="1" x14ac:dyDescent="0.45">
      <c r="A783" s="1"/>
      <c r="B783" s="1"/>
      <c r="D783" s="1"/>
      <c r="E783" s="1"/>
      <c r="F783" s="1"/>
    </row>
    <row r="784" spans="1:6" ht="13.5" customHeight="1" x14ac:dyDescent="0.45">
      <c r="A784" s="1"/>
      <c r="B784" s="1"/>
      <c r="D784" s="1"/>
      <c r="E784" s="1"/>
      <c r="F784" s="1"/>
    </row>
    <row r="785" spans="1:6" ht="13.5" customHeight="1" x14ac:dyDescent="0.45">
      <c r="A785" s="1"/>
      <c r="B785" s="1"/>
      <c r="D785" s="1"/>
      <c r="E785" s="1"/>
      <c r="F785" s="1"/>
    </row>
    <row r="786" spans="1:6" ht="13.5" customHeight="1" x14ac:dyDescent="0.45">
      <c r="A786" s="1"/>
      <c r="B786" s="1"/>
      <c r="D786" s="1"/>
      <c r="E786" s="1"/>
      <c r="F786" s="1"/>
    </row>
    <row r="787" spans="1:6" ht="13.5" customHeight="1" x14ac:dyDescent="0.45">
      <c r="A787" s="1"/>
      <c r="B787" s="1"/>
      <c r="D787" s="1"/>
      <c r="E787" s="1"/>
      <c r="F787" s="1"/>
    </row>
    <row r="788" spans="1:6" ht="13.5" customHeight="1" x14ac:dyDescent="0.45">
      <c r="A788" s="1"/>
      <c r="B788" s="1"/>
      <c r="D788" s="1"/>
      <c r="E788" s="1"/>
      <c r="F788" s="1"/>
    </row>
    <row r="789" spans="1:6" ht="13.5" customHeight="1" x14ac:dyDescent="0.45">
      <c r="A789" s="1"/>
      <c r="B789" s="1"/>
      <c r="D789" s="1"/>
      <c r="E789" s="1"/>
      <c r="F789" s="1"/>
    </row>
    <row r="790" spans="1:6" ht="13.5" customHeight="1" x14ac:dyDescent="0.45">
      <c r="A790" s="1"/>
      <c r="B790" s="1"/>
      <c r="D790" s="1"/>
      <c r="E790" s="1"/>
      <c r="F790" s="1"/>
    </row>
    <row r="791" spans="1:6" ht="13.5" customHeight="1" x14ac:dyDescent="0.45">
      <c r="A791" s="1"/>
      <c r="B791" s="1"/>
      <c r="D791" s="1"/>
      <c r="E791" s="1"/>
      <c r="F791" s="1"/>
    </row>
    <row r="792" spans="1:6" ht="13.5" customHeight="1" x14ac:dyDescent="0.45">
      <c r="A792" s="1"/>
      <c r="B792" s="1"/>
      <c r="D792" s="1"/>
      <c r="E792" s="1"/>
      <c r="F792" s="1"/>
    </row>
    <row r="793" spans="1:6" ht="13.5" customHeight="1" x14ac:dyDescent="0.45">
      <c r="A793" s="1"/>
      <c r="B793" s="1"/>
      <c r="D793" s="1"/>
      <c r="E793" s="1"/>
      <c r="F793" s="1"/>
    </row>
    <row r="794" spans="1:6" ht="13.5" customHeight="1" x14ac:dyDescent="0.45">
      <c r="A794" s="1"/>
      <c r="B794" s="1"/>
      <c r="D794" s="1"/>
      <c r="E794" s="1"/>
      <c r="F794" s="1"/>
    </row>
    <row r="795" spans="1:6" ht="13.5" customHeight="1" x14ac:dyDescent="0.45">
      <c r="A795" s="1"/>
      <c r="B795" s="1"/>
      <c r="D795" s="1"/>
      <c r="E795" s="1"/>
      <c r="F795" s="1"/>
    </row>
    <row r="796" spans="1:6" ht="13.5" customHeight="1" x14ac:dyDescent="0.45">
      <c r="A796" s="1"/>
      <c r="B796" s="1"/>
      <c r="D796" s="1"/>
      <c r="E796" s="1"/>
      <c r="F796" s="1"/>
    </row>
    <row r="797" spans="1:6" ht="13.5" customHeight="1" x14ac:dyDescent="0.45">
      <c r="A797" s="1"/>
      <c r="B797" s="1"/>
      <c r="D797" s="1"/>
      <c r="E797" s="1"/>
      <c r="F797" s="1"/>
    </row>
    <row r="798" spans="1:6" ht="13.5" customHeight="1" x14ac:dyDescent="0.45">
      <c r="A798" s="1"/>
      <c r="B798" s="1"/>
      <c r="D798" s="1"/>
      <c r="E798" s="1"/>
      <c r="F798" s="1"/>
    </row>
    <row r="799" spans="1:6" ht="13.5" customHeight="1" x14ac:dyDescent="0.45">
      <c r="A799" s="1"/>
      <c r="B799" s="1"/>
      <c r="D799" s="1"/>
      <c r="E799" s="1"/>
      <c r="F799" s="1"/>
    </row>
    <row r="800" spans="1:6" ht="13.5" customHeight="1" x14ac:dyDescent="0.45">
      <c r="A800" s="1"/>
      <c r="B800" s="1"/>
      <c r="D800" s="1"/>
      <c r="E800" s="1"/>
      <c r="F800" s="1"/>
    </row>
    <row r="801" spans="1:6" ht="13.5" customHeight="1" x14ac:dyDescent="0.45">
      <c r="A801" s="1"/>
      <c r="B801" s="1"/>
      <c r="D801" s="1"/>
      <c r="E801" s="1"/>
      <c r="F801" s="1"/>
    </row>
    <row r="802" spans="1:6" ht="13.5" customHeight="1" x14ac:dyDescent="0.45">
      <c r="A802" s="1"/>
      <c r="B802" s="1"/>
      <c r="D802" s="1"/>
      <c r="E802" s="1"/>
      <c r="F802" s="1"/>
    </row>
    <row r="803" spans="1:6" ht="13.5" customHeight="1" x14ac:dyDescent="0.45">
      <c r="A803" s="1"/>
      <c r="B803" s="1"/>
      <c r="D803" s="1"/>
      <c r="E803" s="1"/>
      <c r="F803" s="1"/>
    </row>
    <row r="804" spans="1:6" ht="13.5" customHeight="1" x14ac:dyDescent="0.45">
      <c r="A804" s="1"/>
      <c r="B804" s="1"/>
      <c r="D804" s="1"/>
      <c r="E804" s="1"/>
      <c r="F804" s="1"/>
    </row>
    <row r="805" spans="1:6" ht="13.5" customHeight="1" x14ac:dyDescent="0.45">
      <c r="A805" s="1"/>
      <c r="B805" s="1"/>
      <c r="D805" s="1"/>
      <c r="E805" s="1"/>
      <c r="F805" s="1"/>
    </row>
    <row r="806" spans="1:6" ht="13.5" customHeight="1" x14ac:dyDescent="0.45">
      <c r="A806" s="1"/>
      <c r="B806" s="1"/>
      <c r="D806" s="1"/>
      <c r="E806" s="1"/>
      <c r="F806" s="1"/>
    </row>
    <row r="807" spans="1:6" ht="13.5" customHeight="1" x14ac:dyDescent="0.45">
      <c r="A807" s="1"/>
      <c r="B807" s="1"/>
      <c r="D807" s="1"/>
      <c r="E807" s="1"/>
      <c r="F807" s="1"/>
    </row>
    <row r="808" spans="1:6" ht="13.5" customHeight="1" x14ac:dyDescent="0.45">
      <c r="A808" s="1"/>
      <c r="B808" s="1"/>
      <c r="D808" s="1"/>
      <c r="E808" s="1"/>
      <c r="F808" s="1"/>
    </row>
    <row r="809" spans="1:6" ht="13.5" customHeight="1" x14ac:dyDescent="0.45">
      <c r="A809" s="1"/>
      <c r="B809" s="1"/>
      <c r="D809" s="1"/>
      <c r="E809" s="1"/>
      <c r="F809" s="1"/>
    </row>
    <row r="810" spans="1:6" ht="13.5" customHeight="1" x14ac:dyDescent="0.45">
      <c r="A810" s="1"/>
      <c r="B810" s="1"/>
      <c r="D810" s="1"/>
      <c r="E810" s="1"/>
      <c r="F810" s="1"/>
    </row>
    <row r="811" spans="1:6" ht="13.5" customHeight="1" x14ac:dyDescent="0.45">
      <c r="A811" s="1"/>
      <c r="B811" s="1"/>
      <c r="D811" s="1"/>
      <c r="E811" s="1"/>
      <c r="F811" s="1"/>
    </row>
    <row r="812" spans="1:6" ht="13.5" customHeight="1" x14ac:dyDescent="0.45">
      <c r="A812" s="1"/>
      <c r="B812" s="1"/>
      <c r="D812" s="1"/>
      <c r="E812" s="1"/>
      <c r="F812" s="1"/>
    </row>
    <row r="813" spans="1:6" ht="13.5" customHeight="1" x14ac:dyDescent="0.45">
      <c r="A813" s="1"/>
      <c r="B813" s="1"/>
      <c r="D813" s="1"/>
      <c r="E813" s="1"/>
      <c r="F813" s="1"/>
    </row>
    <row r="814" spans="1:6" ht="13.5" customHeight="1" x14ac:dyDescent="0.45">
      <c r="A814" s="1"/>
      <c r="B814" s="1"/>
      <c r="D814" s="1"/>
      <c r="E814" s="1"/>
      <c r="F814" s="1"/>
    </row>
    <row r="815" spans="1:6" ht="13.5" customHeight="1" x14ac:dyDescent="0.45">
      <c r="A815" s="1"/>
      <c r="B815" s="1"/>
      <c r="D815" s="1"/>
      <c r="E815" s="1"/>
      <c r="F815" s="1"/>
    </row>
    <row r="816" spans="1:6" ht="13.5" customHeight="1" x14ac:dyDescent="0.45">
      <c r="A816" s="1"/>
      <c r="B816" s="1"/>
      <c r="D816" s="1"/>
      <c r="E816" s="1"/>
      <c r="F816" s="1"/>
    </row>
    <row r="817" spans="1:6" ht="13.5" customHeight="1" x14ac:dyDescent="0.45">
      <c r="A817" s="1"/>
      <c r="B817" s="1"/>
      <c r="D817" s="1"/>
      <c r="E817" s="1"/>
      <c r="F817" s="1"/>
    </row>
    <row r="818" spans="1:6" ht="13.5" customHeight="1" x14ac:dyDescent="0.45">
      <c r="A818" s="1"/>
      <c r="B818" s="1"/>
      <c r="D818" s="1"/>
      <c r="E818" s="1"/>
      <c r="F818" s="1"/>
    </row>
    <row r="819" spans="1:6" ht="13.5" customHeight="1" x14ac:dyDescent="0.45">
      <c r="A819" s="1"/>
      <c r="B819" s="1"/>
      <c r="D819" s="1"/>
      <c r="E819" s="1"/>
      <c r="F819" s="1"/>
    </row>
    <row r="820" spans="1:6" ht="13.5" customHeight="1" x14ac:dyDescent="0.45">
      <c r="A820" s="1"/>
      <c r="B820" s="1"/>
      <c r="D820" s="1"/>
      <c r="E820" s="1"/>
      <c r="F820" s="1"/>
    </row>
    <row r="821" spans="1:6" ht="13.5" customHeight="1" x14ac:dyDescent="0.45">
      <c r="A821" s="1"/>
      <c r="B821" s="1"/>
      <c r="D821" s="1"/>
      <c r="E821" s="1"/>
      <c r="F821" s="1"/>
    </row>
    <row r="822" spans="1:6" ht="13.5" customHeight="1" x14ac:dyDescent="0.45">
      <c r="A822" s="1"/>
      <c r="B822" s="1"/>
      <c r="D822" s="1"/>
      <c r="E822" s="1"/>
      <c r="F822" s="1"/>
    </row>
    <row r="823" spans="1:6" ht="13.5" customHeight="1" x14ac:dyDescent="0.45">
      <c r="A823" s="1"/>
      <c r="B823" s="1"/>
      <c r="D823" s="1"/>
      <c r="E823" s="1"/>
      <c r="F823" s="1"/>
    </row>
    <row r="824" spans="1:6" ht="13.5" customHeight="1" x14ac:dyDescent="0.45">
      <c r="A824" s="1"/>
      <c r="B824" s="1"/>
      <c r="D824" s="1"/>
      <c r="E824" s="1"/>
      <c r="F824" s="1"/>
    </row>
    <row r="825" spans="1:6" ht="13.5" customHeight="1" x14ac:dyDescent="0.45">
      <c r="A825" s="1"/>
      <c r="B825" s="1"/>
      <c r="D825" s="1"/>
      <c r="E825" s="1"/>
      <c r="F825" s="1"/>
    </row>
    <row r="826" spans="1:6" ht="13.5" customHeight="1" x14ac:dyDescent="0.45">
      <c r="A826" s="1"/>
      <c r="B826" s="1"/>
      <c r="D826" s="1"/>
      <c r="E826" s="1"/>
      <c r="F826" s="1"/>
    </row>
    <row r="827" spans="1:6" ht="13.5" customHeight="1" x14ac:dyDescent="0.45">
      <c r="A827" s="1"/>
      <c r="B827" s="1"/>
      <c r="D827" s="1"/>
      <c r="E827" s="1"/>
      <c r="F827" s="1"/>
    </row>
    <row r="828" spans="1:6" ht="13.5" customHeight="1" x14ac:dyDescent="0.45">
      <c r="A828" s="1"/>
      <c r="B828" s="1"/>
      <c r="D828" s="1"/>
      <c r="E828" s="1"/>
      <c r="F828" s="1"/>
    </row>
    <row r="829" spans="1:6" ht="13.5" customHeight="1" x14ac:dyDescent="0.45">
      <c r="A829" s="1"/>
      <c r="B829" s="1"/>
      <c r="D829" s="1"/>
      <c r="E829" s="1"/>
      <c r="F829" s="1"/>
    </row>
    <row r="830" spans="1:6" ht="13.5" customHeight="1" x14ac:dyDescent="0.45">
      <c r="A830" s="1"/>
      <c r="B830" s="1"/>
      <c r="D830" s="1"/>
      <c r="E830" s="1"/>
      <c r="F830" s="1"/>
    </row>
    <row r="831" spans="1:6" ht="13.5" customHeight="1" x14ac:dyDescent="0.45">
      <c r="A831" s="1"/>
      <c r="B831" s="1"/>
      <c r="D831" s="1"/>
      <c r="E831" s="1"/>
      <c r="F831" s="1"/>
    </row>
    <row r="832" spans="1:6" ht="13.5" customHeight="1" x14ac:dyDescent="0.45">
      <c r="A832" s="1"/>
      <c r="B832" s="1"/>
      <c r="D832" s="1"/>
      <c r="E832" s="1"/>
      <c r="F832" s="1"/>
    </row>
    <row r="833" spans="1:6" ht="13.5" customHeight="1" x14ac:dyDescent="0.45">
      <c r="A833" s="1"/>
      <c r="B833" s="1"/>
      <c r="D833" s="1"/>
      <c r="E833" s="1"/>
      <c r="F833" s="1"/>
    </row>
    <row r="834" spans="1:6" ht="13.5" customHeight="1" x14ac:dyDescent="0.45">
      <c r="A834" s="1"/>
      <c r="B834" s="1"/>
      <c r="D834" s="1"/>
      <c r="E834" s="1"/>
      <c r="F834" s="1"/>
    </row>
    <row r="835" spans="1:6" ht="13.5" customHeight="1" x14ac:dyDescent="0.45">
      <c r="A835" s="1"/>
      <c r="B835" s="1"/>
      <c r="D835" s="1"/>
      <c r="E835" s="1"/>
      <c r="F835" s="1"/>
    </row>
    <row r="836" spans="1:6" ht="13.5" customHeight="1" x14ac:dyDescent="0.45">
      <c r="A836" s="1"/>
      <c r="B836" s="1"/>
      <c r="D836" s="1"/>
      <c r="E836" s="1"/>
      <c r="F836" s="1"/>
    </row>
    <row r="837" spans="1:6" ht="13.5" customHeight="1" x14ac:dyDescent="0.45">
      <c r="A837" s="1"/>
      <c r="B837" s="1"/>
      <c r="D837" s="1"/>
      <c r="E837" s="1"/>
      <c r="F837" s="1"/>
    </row>
    <row r="838" spans="1:6" ht="13.5" customHeight="1" x14ac:dyDescent="0.45">
      <c r="A838" s="1"/>
      <c r="B838" s="1"/>
      <c r="D838" s="1"/>
      <c r="E838" s="1"/>
      <c r="F838" s="1"/>
    </row>
    <row r="839" spans="1:6" ht="13.5" customHeight="1" x14ac:dyDescent="0.45">
      <c r="A839" s="1"/>
      <c r="B839" s="1"/>
      <c r="D839" s="1"/>
      <c r="E839" s="1"/>
      <c r="F839" s="1"/>
    </row>
    <row r="840" spans="1:6" ht="13.5" customHeight="1" x14ac:dyDescent="0.45">
      <c r="A840" s="1"/>
      <c r="B840" s="1"/>
      <c r="D840" s="1"/>
      <c r="E840" s="1"/>
      <c r="F840" s="1"/>
    </row>
    <row r="841" spans="1:6" ht="13.5" customHeight="1" x14ac:dyDescent="0.45">
      <c r="A841" s="1"/>
      <c r="B841" s="1"/>
      <c r="D841" s="1"/>
      <c r="E841" s="1"/>
      <c r="F841" s="1"/>
    </row>
    <row r="842" spans="1:6" ht="13.5" customHeight="1" x14ac:dyDescent="0.45">
      <c r="A842" s="1"/>
      <c r="B842" s="1"/>
      <c r="D842" s="1"/>
      <c r="E842" s="1"/>
      <c r="F842" s="1"/>
    </row>
    <row r="843" spans="1:6" ht="13.5" customHeight="1" x14ac:dyDescent="0.45">
      <c r="A843" s="1"/>
      <c r="B843" s="1"/>
      <c r="D843" s="1"/>
      <c r="E843" s="1"/>
      <c r="F843" s="1"/>
    </row>
    <row r="844" spans="1:6" ht="13.5" customHeight="1" x14ac:dyDescent="0.45">
      <c r="A844" s="1"/>
      <c r="B844" s="1"/>
      <c r="D844" s="1"/>
      <c r="E844" s="1"/>
      <c r="F844" s="1"/>
    </row>
    <row r="845" spans="1:6" ht="13.5" customHeight="1" x14ac:dyDescent="0.45">
      <c r="A845" s="1"/>
      <c r="B845" s="1"/>
      <c r="D845" s="1"/>
      <c r="E845" s="1"/>
      <c r="F845" s="1"/>
    </row>
    <row r="846" spans="1:6" ht="13.5" customHeight="1" x14ac:dyDescent="0.45">
      <c r="A846" s="1"/>
      <c r="B846" s="1"/>
      <c r="D846" s="1"/>
      <c r="E846" s="1"/>
      <c r="F846" s="1"/>
    </row>
    <row r="847" spans="1:6" ht="13.5" customHeight="1" x14ac:dyDescent="0.45">
      <c r="A847" s="1"/>
      <c r="B847" s="1"/>
      <c r="D847" s="1"/>
      <c r="E847" s="1"/>
      <c r="F847" s="1"/>
    </row>
    <row r="848" spans="1:6" ht="13.5" customHeight="1" x14ac:dyDescent="0.45">
      <c r="A848" s="1"/>
      <c r="B848" s="1"/>
      <c r="D848" s="1"/>
      <c r="E848" s="1"/>
      <c r="F848" s="1"/>
    </row>
    <row r="849" spans="1:6" ht="13.5" customHeight="1" x14ac:dyDescent="0.45">
      <c r="A849" s="1"/>
      <c r="B849" s="1"/>
      <c r="D849" s="1"/>
      <c r="E849" s="1"/>
      <c r="F849" s="1"/>
    </row>
    <row r="850" spans="1:6" ht="13.5" customHeight="1" x14ac:dyDescent="0.45">
      <c r="A850" s="1"/>
      <c r="B850" s="1"/>
      <c r="D850" s="1"/>
      <c r="E850" s="1"/>
      <c r="F850" s="1"/>
    </row>
    <row r="851" spans="1:6" ht="13.5" customHeight="1" x14ac:dyDescent="0.45">
      <c r="A851" s="1"/>
      <c r="B851" s="1"/>
      <c r="D851" s="1"/>
      <c r="E851" s="1"/>
      <c r="F851" s="1"/>
    </row>
    <row r="852" spans="1:6" ht="13.5" customHeight="1" x14ac:dyDescent="0.45">
      <c r="A852" s="1"/>
      <c r="B852" s="1"/>
      <c r="D852" s="1"/>
      <c r="E852" s="1"/>
      <c r="F852" s="1"/>
    </row>
    <row r="853" spans="1:6" ht="13.5" customHeight="1" x14ac:dyDescent="0.45">
      <c r="A853" s="1"/>
      <c r="B853" s="1"/>
      <c r="D853" s="1"/>
      <c r="E853" s="1"/>
      <c r="F853" s="1"/>
    </row>
    <row r="854" spans="1:6" ht="13.5" customHeight="1" x14ac:dyDescent="0.45">
      <c r="A854" s="1"/>
      <c r="B854" s="1"/>
      <c r="D854" s="1"/>
      <c r="E854" s="1"/>
      <c r="F854" s="1"/>
    </row>
    <row r="855" spans="1:6" ht="13.5" customHeight="1" x14ac:dyDescent="0.45">
      <c r="A855" s="1"/>
      <c r="B855" s="1"/>
      <c r="D855" s="1"/>
      <c r="E855" s="1"/>
      <c r="F855" s="1"/>
    </row>
    <row r="856" spans="1:6" ht="13.5" customHeight="1" x14ac:dyDescent="0.45">
      <c r="A856" s="1"/>
      <c r="B856" s="1"/>
      <c r="D856" s="1"/>
      <c r="E856" s="1"/>
      <c r="F856" s="1"/>
    </row>
    <row r="857" spans="1:6" ht="13.5" customHeight="1" x14ac:dyDescent="0.45">
      <c r="A857" s="1"/>
      <c r="B857" s="1"/>
      <c r="D857" s="1"/>
      <c r="E857" s="1"/>
      <c r="F857" s="1"/>
    </row>
    <row r="858" spans="1:6" ht="13.5" customHeight="1" x14ac:dyDescent="0.45">
      <c r="A858" s="1"/>
      <c r="B858" s="1"/>
      <c r="D858" s="1"/>
      <c r="E858" s="1"/>
      <c r="F858" s="1"/>
    </row>
    <row r="859" spans="1:6" ht="13.5" customHeight="1" x14ac:dyDescent="0.45">
      <c r="A859" s="1"/>
      <c r="B859" s="1"/>
      <c r="D859" s="1"/>
      <c r="E859" s="1"/>
      <c r="F859" s="1"/>
    </row>
    <row r="860" spans="1:6" ht="13.5" customHeight="1" x14ac:dyDescent="0.45">
      <c r="A860" s="1"/>
      <c r="B860" s="1"/>
      <c r="D860" s="1"/>
      <c r="E860" s="1"/>
      <c r="F860" s="1"/>
    </row>
    <row r="861" spans="1:6" ht="13.5" customHeight="1" x14ac:dyDescent="0.45">
      <c r="A861" s="1"/>
      <c r="B861" s="1"/>
      <c r="D861" s="1"/>
      <c r="E861" s="1"/>
      <c r="F861" s="1"/>
    </row>
    <row r="862" spans="1:6" ht="13.5" customHeight="1" x14ac:dyDescent="0.45">
      <c r="A862" s="1"/>
      <c r="B862" s="1"/>
      <c r="D862" s="1"/>
      <c r="E862" s="1"/>
      <c r="F862" s="1"/>
    </row>
    <row r="863" spans="1:6" ht="13.5" customHeight="1" x14ac:dyDescent="0.45">
      <c r="A863" s="1"/>
      <c r="B863" s="1"/>
      <c r="D863" s="1"/>
      <c r="E863" s="1"/>
      <c r="F863" s="1"/>
    </row>
    <row r="864" spans="1:6" ht="13.5" customHeight="1" x14ac:dyDescent="0.45">
      <c r="A864" s="1"/>
      <c r="B864" s="1"/>
      <c r="D864" s="1"/>
      <c r="E864" s="1"/>
      <c r="F864" s="1"/>
    </row>
    <row r="865" spans="1:6" ht="13.5" customHeight="1" x14ac:dyDescent="0.45">
      <c r="A865" s="1"/>
      <c r="B865" s="1"/>
      <c r="D865" s="1"/>
      <c r="E865" s="1"/>
      <c r="F865" s="1"/>
    </row>
    <row r="866" spans="1:6" ht="13.5" customHeight="1" x14ac:dyDescent="0.45">
      <c r="A866" s="1"/>
      <c r="B866" s="1"/>
      <c r="D866" s="1"/>
      <c r="E866" s="1"/>
      <c r="F866" s="1"/>
    </row>
    <row r="867" spans="1:6" ht="13.5" customHeight="1" x14ac:dyDescent="0.45">
      <c r="A867" s="1"/>
      <c r="B867" s="1"/>
      <c r="D867" s="1"/>
      <c r="E867" s="1"/>
      <c r="F867" s="1"/>
    </row>
    <row r="868" spans="1:6" ht="13.5" customHeight="1" x14ac:dyDescent="0.45">
      <c r="A868" s="1"/>
      <c r="B868" s="1"/>
      <c r="D868" s="1"/>
      <c r="E868" s="1"/>
      <c r="F868" s="1"/>
    </row>
    <row r="869" spans="1:6" ht="13.5" customHeight="1" x14ac:dyDescent="0.45">
      <c r="A869" s="1"/>
      <c r="B869" s="1"/>
      <c r="D869" s="1"/>
      <c r="E869" s="1"/>
      <c r="F869" s="1"/>
    </row>
    <row r="870" spans="1:6" ht="13.5" customHeight="1" x14ac:dyDescent="0.45">
      <c r="A870" s="1"/>
      <c r="B870" s="1"/>
      <c r="D870" s="1"/>
      <c r="E870" s="1"/>
      <c r="F870" s="1"/>
    </row>
    <row r="871" spans="1:6" ht="13.5" customHeight="1" x14ac:dyDescent="0.45">
      <c r="A871" s="1"/>
      <c r="B871" s="1"/>
      <c r="D871" s="1"/>
      <c r="E871" s="1"/>
      <c r="F871" s="1"/>
    </row>
    <row r="872" spans="1:6" ht="13.5" customHeight="1" x14ac:dyDescent="0.45">
      <c r="A872" s="1"/>
      <c r="B872" s="1"/>
      <c r="D872" s="1"/>
      <c r="E872" s="1"/>
      <c r="F872" s="1"/>
    </row>
    <row r="873" spans="1:6" ht="13.5" customHeight="1" x14ac:dyDescent="0.45">
      <c r="A873" s="1"/>
      <c r="B873" s="1"/>
      <c r="D873" s="1"/>
      <c r="E873" s="1"/>
      <c r="F873" s="1"/>
    </row>
    <row r="874" spans="1:6" ht="13.5" customHeight="1" x14ac:dyDescent="0.45">
      <c r="A874" s="1"/>
      <c r="B874" s="1"/>
      <c r="D874" s="1"/>
      <c r="E874" s="1"/>
      <c r="F874" s="1"/>
    </row>
    <row r="875" spans="1:6" ht="13.5" customHeight="1" x14ac:dyDescent="0.45">
      <c r="A875" s="1"/>
      <c r="B875" s="1"/>
      <c r="D875" s="1"/>
      <c r="E875" s="1"/>
      <c r="F875" s="1"/>
    </row>
    <row r="876" spans="1:6" ht="13.5" customHeight="1" x14ac:dyDescent="0.45">
      <c r="A876" s="1"/>
      <c r="B876" s="1"/>
      <c r="D876" s="1"/>
      <c r="E876" s="1"/>
      <c r="F876" s="1"/>
    </row>
    <row r="877" spans="1:6" ht="13.5" customHeight="1" x14ac:dyDescent="0.45">
      <c r="A877" s="1"/>
      <c r="B877" s="1"/>
      <c r="D877" s="1"/>
      <c r="E877" s="1"/>
      <c r="F877" s="1"/>
    </row>
    <row r="878" spans="1:6" ht="13.5" customHeight="1" x14ac:dyDescent="0.45">
      <c r="A878" s="1"/>
      <c r="B878" s="1"/>
      <c r="D878" s="1"/>
      <c r="E878" s="1"/>
      <c r="F878" s="1"/>
    </row>
    <row r="879" spans="1:6" ht="13.5" customHeight="1" x14ac:dyDescent="0.45">
      <c r="A879" s="1"/>
      <c r="B879" s="1"/>
      <c r="D879" s="1"/>
      <c r="E879" s="1"/>
      <c r="F879" s="1"/>
    </row>
    <row r="880" spans="1:6" ht="13.5" customHeight="1" x14ac:dyDescent="0.45">
      <c r="A880" s="1"/>
      <c r="B880" s="1"/>
      <c r="D880" s="1"/>
      <c r="E880" s="1"/>
      <c r="F880" s="1"/>
    </row>
    <row r="881" spans="1:6" ht="13.5" customHeight="1" x14ac:dyDescent="0.45">
      <c r="A881" s="1"/>
      <c r="B881" s="1"/>
      <c r="D881" s="1"/>
      <c r="E881" s="1"/>
      <c r="F881" s="1"/>
    </row>
    <row r="882" spans="1:6" ht="13.5" customHeight="1" x14ac:dyDescent="0.45">
      <c r="A882" s="1"/>
      <c r="B882" s="1"/>
      <c r="D882" s="1"/>
      <c r="E882" s="1"/>
      <c r="F882" s="1"/>
    </row>
    <row r="883" spans="1:6" ht="13.5" customHeight="1" x14ac:dyDescent="0.45">
      <c r="A883" s="1"/>
      <c r="B883" s="1"/>
      <c r="D883" s="1"/>
      <c r="E883" s="1"/>
      <c r="F883" s="1"/>
    </row>
    <row r="884" spans="1:6" ht="13.5" customHeight="1" x14ac:dyDescent="0.45">
      <c r="A884" s="1"/>
      <c r="B884" s="1"/>
      <c r="D884" s="1"/>
      <c r="E884" s="1"/>
      <c r="F884" s="1"/>
    </row>
    <row r="885" spans="1:6" ht="13.5" customHeight="1" x14ac:dyDescent="0.45">
      <c r="A885" s="1"/>
      <c r="B885" s="1"/>
      <c r="D885" s="1"/>
      <c r="E885" s="1"/>
      <c r="F885" s="1"/>
    </row>
    <row r="886" spans="1:6" ht="13.5" customHeight="1" x14ac:dyDescent="0.45">
      <c r="A886" s="1"/>
      <c r="B886" s="1"/>
      <c r="D886" s="1"/>
      <c r="E886" s="1"/>
      <c r="F886" s="1"/>
    </row>
    <row r="887" spans="1:6" ht="13.5" customHeight="1" x14ac:dyDescent="0.45">
      <c r="A887" s="1"/>
      <c r="B887" s="1"/>
      <c r="D887" s="1"/>
      <c r="E887" s="1"/>
      <c r="F887" s="1"/>
    </row>
    <row r="888" spans="1:6" ht="13.5" customHeight="1" x14ac:dyDescent="0.45">
      <c r="A888" s="1"/>
      <c r="B888" s="1"/>
      <c r="D888" s="1"/>
      <c r="E888" s="1"/>
      <c r="F888" s="1"/>
    </row>
    <row r="889" spans="1:6" ht="13.5" customHeight="1" x14ac:dyDescent="0.45">
      <c r="A889" s="1"/>
      <c r="B889" s="1"/>
      <c r="D889" s="1"/>
      <c r="E889" s="1"/>
      <c r="F889" s="1"/>
    </row>
    <row r="890" spans="1:6" ht="13.5" customHeight="1" x14ac:dyDescent="0.45">
      <c r="A890" s="1"/>
      <c r="B890" s="1"/>
      <c r="D890" s="1"/>
      <c r="E890" s="1"/>
      <c r="F890" s="1"/>
    </row>
    <row r="891" spans="1:6" ht="13.5" customHeight="1" x14ac:dyDescent="0.45">
      <c r="A891" s="1"/>
      <c r="B891" s="1"/>
      <c r="D891" s="1"/>
      <c r="E891" s="1"/>
      <c r="F891" s="1"/>
    </row>
    <row r="892" spans="1:6" ht="13.5" customHeight="1" x14ac:dyDescent="0.45">
      <c r="A892" s="1"/>
      <c r="B892" s="1"/>
      <c r="D892" s="1"/>
      <c r="E892" s="1"/>
      <c r="F892" s="1"/>
    </row>
    <row r="893" spans="1:6" ht="13.5" customHeight="1" x14ac:dyDescent="0.45">
      <c r="A893" s="1"/>
      <c r="B893" s="1"/>
      <c r="D893" s="1"/>
      <c r="E893" s="1"/>
      <c r="F893" s="1"/>
    </row>
    <row r="894" spans="1:6" ht="13.5" customHeight="1" x14ac:dyDescent="0.45">
      <c r="A894" s="1"/>
      <c r="B894" s="1"/>
      <c r="D894" s="1"/>
      <c r="E894" s="1"/>
      <c r="F894" s="1"/>
    </row>
    <row r="895" spans="1:6" ht="13.5" customHeight="1" x14ac:dyDescent="0.45">
      <c r="A895" s="1"/>
      <c r="B895" s="1"/>
      <c r="D895" s="1"/>
      <c r="E895" s="1"/>
      <c r="F895" s="1"/>
    </row>
    <row r="896" spans="1:6" ht="13.5" customHeight="1" x14ac:dyDescent="0.45">
      <c r="A896" s="1"/>
      <c r="B896" s="1"/>
      <c r="D896" s="1"/>
      <c r="E896" s="1"/>
      <c r="F896" s="1"/>
    </row>
    <row r="897" spans="1:6" ht="13.5" customHeight="1" x14ac:dyDescent="0.45">
      <c r="A897" s="1"/>
      <c r="B897" s="1"/>
      <c r="D897" s="1"/>
      <c r="E897" s="1"/>
      <c r="F897" s="1"/>
    </row>
    <row r="898" spans="1:6" ht="13.5" customHeight="1" x14ac:dyDescent="0.45">
      <c r="A898" s="1"/>
      <c r="B898" s="1"/>
      <c r="D898" s="1"/>
      <c r="E898" s="1"/>
      <c r="F898" s="1"/>
    </row>
    <row r="899" spans="1:6" ht="13.5" customHeight="1" x14ac:dyDescent="0.45">
      <c r="A899" s="1"/>
      <c r="B899" s="1"/>
      <c r="D899" s="1"/>
      <c r="E899" s="1"/>
      <c r="F899" s="1"/>
    </row>
    <row r="900" spans="1:6" ht="13.5" customHeight="1" x14ac:dyDescent="0.45">
      <c r="A900" s="1"/>
      <c r="B900" s="1"/>
      <c r="D900" s="1"/>
      <c r="E900" s="1"/>
      <c r="F900" s="1"/>
    </row>
    <row r="901" spans="1:6" ht="13.5" customHeight="1" x14ac:dyDescent="0.45">
      <c r="A901" s="1"/>
      <c r="B901" s="1"/>
      <c r="D901" s="1"/>
      <c r="E901" s="1"/>
      <c r="F901" s="1"/>
    </row>
    <row r="902" spans="1:6" ht="13.5" customHeight="1" x14ac:dyDescent="0.45">
      <c r="A902" s="1"/>
      <c r="B902" s="1"/>
      <c r="D902" s="1"/>
      <c r="E902" s="1"/>
      <c r="F902" s="1"/>
    </row>
    <row r="903" spans="1:6" ht="13.5" customHeight="1" x14ac:dyDescent="0.45">
      <c r="A903" s="1"/>
      <c r="B903" s="1"/>
      <c r="D903" s="1"/>
      <c r="E903" s="1"/>
      <c r="F903" s="1"/>
    </row>
    <row r="904" spans="1:6" ht="13.5" customHeight="1" x14ac:dyDescent="0.45">
      <c r="A904" s="1"/>
      <c r="B904" s="1"/>
      <c r="D904" s="1"/>
      <c r="E904" s="1"/>
      <c r="F904" s="1"/>
    </row>
    <row r="905" spans="1:6" ht="13.5" customHeight="1" x14ac:dyDescent="0.45">
      <c r="A905" s="1"/>
      <c r="B905" s="1"/>
      <c r="D905" s="1"/>
      <c r="E905" s="1"/>
      <c r="F905" s="1"/>
    </row>
    <row r="906" spans="1:6" ht="13.5" customHeight="1" x14ac:dyDescent="0.45">
      <c r="A906" s="1"/>
      <c r="B906" s="1"/>
      <c r="D906" s="1"/>
      <c r="E906" s="1"/>
      <c r="F906" s="1"/>
    </row>
    <row r="907" spans="1:6" ht="13.5" customHeight="1" x14ac:dyDescent="0.45">
      <c r="A907" s="1"/>
      <c r="B907" s="1"/>
      <c r="D907" s="1"/>
      <c r="E907" s="1"/>
      <c r="F907" s="1"/>
    </row>
    <row r="908" spans="1:6" ht="13.5" customHeight="1" x14ac:dyDescent="0.45">
      <c r="A908" s="1"/>
      <c r="B908" s="1"/>
      <c r="D908" s="1"/>
      <c r="E908" s="1"/>
      <c r="F908" s="1"/>
    </row>
    <row r="909" spans="1:6" ht="13.5" customHeight="1" x14ac:dyDescent="0.45">
      <c r="A909" s="1"/>
      <c r="B909" s="1"/>
      <c r="D909" s="1"/>
      <c r="E909" s="1"/>
      <c r="F909" s="1"/>
    </row>
    <row r="910" spans="1:6" ht="13.5" customHeight="1" x14ac:dyDescent="0.45">
      <c r="A910" s="1"/>
      <c r="B910" s="1"/>
      <c r="D910" s="1"/>
      <c r="E910" s="1"/>
      <c r="F910" s="1"/>
    </row>
    <row r="911" spans="1:6" ht="13.5" customHeight="1" x14ac:dyDescent="0.45">
      <c r="A911" s="1"/>
      <c r="B911" s="1"/>
      <c r="D911" s="1"/>
      <c r="E911" s="1"/>
      <c r="F911" s="1"/>
    </row>
    <row r="912" spans="1:6" ht="13.5" customHeight="1" x14ac:dyDescent="0.45">
      <c r="A912" s="1"/>
      <c r="B912" s="1"/>
      <c r="D912" s="1"/>
      <c r="E912" s="1"/>
      <c r="F912" s="1"/>
    </row>
    <row r="913" spans="1:6" ht="13.5" customHeight="1" x14ac:dyDescent="0.45">
      <c r="A913" s="1"/>
      <c r="B913" s="1"/>
      <c r="D913" s="1"/>
      <c r="E913" s="1"/>
      <c r="F913" s="1"/>
    </row>
    <row r="914" spans="1:6" ht="13.5" customHeight="1" x14ac:dyDescent="0.45">
      <c r="A914" s="1"/>
      <c r="B914" s="1"/>
      <c r="D914" s="1"/>
      <c r="E914" s="1"/>
      <c r="F914" s="1"/>
    </row>
    <row r="915" spans="1:6" ht="13.5" customHeight="1" x14ac:dyDescent="0.45">
      <c r="A915" s="1"/>
      <c r="B915" s="1"/>
      <c r="D915" s="1"/>
      <c r="E915" s="1"/>
      <c r="F915" s="1"/>
    </row>
    <row r="916" spans="1:6" ht="13.5" customHeight="1" x14ac:dyDescent="0.45">
      <c r="A916" s="1"/>
      <c r="B916" s="1"/>
      <c r="D916" s="1"/>
      <c r="E916" s="1"/>
      <c r="F916" s="1"/>
    </row>
    <row r="917" spans="1:6" ht="13.5" customHeight="1" x14ac:dyDescent="0.45">
      <c r="A917" s="1"/>
      <c r="B917" s="1"/>
      <c r="D917" s="1"/>
      <c r="E917" s="1"/>
      <c r="F917" s="1"/>
    </row>
    <row r="918" spans="1:6" ht="13.5" customHeight="1" x14ac:dyDescent="0.45">
      <c r="A918" s="1"/>
      <c r="B918" s="1"/>
      <c r="D918" s="1"/>
      <c r="E918" s="1"/>
      <c r="F918" s="1"/>
    </row>
    <row r="919" spans="1:6" ht="13.5" customHeight="1" x14ac:dyDescent="0.45">
      <c r="A919" s="1"/>
      <c r="B919" s="1"/>
      <c r="D919" s="1"/>
      <c r="E919" s="1"/>
      <c r="F919" s="1"/>
    </row>
    <row r="920" spans="1:6" ht="13.5" customHeight="1" x14ac:dyDescent="0.45">
      <c r="A920" s="1"/>
      <c r="B920" s="1"/>
      <c r="D920" s="1"/>
      <c r="E920" s="1"/>
      <c r="F920" s="1"/>
    </row>
    <row r="921" spans="1:6" ht="13.5" customHeight="1" x14ac:dyDescent="0.45">
      <c r="A921" s="1"/>
      <c r="B921" s="1"/>
      <c r="D921" s="1"/>
      <c r="E921" s="1"/>
      <c r="F921" s="1"/>
    </row>
    <row r="922" spans="1:6" ht="13.5" customHeight="1" x14ac:dyDescent="0.45">
      <c r="A922" s="1"/>
      <c r="B922" s="1"/>
      <c r="D922" s="1"/>
      <c r="E922" s="1"/>
      <c r="F922" s="1"/>
    </row>
    <row r="923" spans="1:6" ht="13.5" customHeight="1" x14ac:dyDescent="0.45">
      <c r="A923" s="1"/>
      <c r="B923" s="1"/>
      <c r="D923" s="1"/>
      <c r="E923" s="1"/>
      <c r="F923" s="1"/>
    </row>
    <row r="924" spans="1:6" ht="13.5" customHeight="1" x14ac:dyDescent="0.45">
      <c r="A924" s="1"/>
      <c r="B924" s="1"/>
      <c r="D924" s="1"/>
      <c r="E924" s="1"/>
      <c r="F924" s="1"/>
    </row>
    <row r="925" spans="1:6" ht="13.5" customHeight="1" x14ac:dyDescent="0.45">
      <c r="A925" s="1"/>
      <c r="B925" s="1"/>
      <c r="D925" s="1"/>
      <c r="E925" s="1"/>
      <c r="F925" s="1"/>
    </row>
    <row r="926" spans="1:6" ht="13.5" customHeight="1" x14ac:dyDescent="0.45">
      <c r="A926" s="1"/>
      <c r="B926" s="1"/>
      <c r="D926" s="1"/>
      <c r="E926" s="1"/>
      <c r="F926" s="1"/>
    </row>
    <row r="927" spans="1:6" ht="13.5" customHeight="1" x14ac:dyDescent="0.45">
      <c r="A927" s="1"/>
      <c r="B927" s="1"/>
      <c r="D927" s="1"/>
      <c r="E927" s="1"/>
      <c r="F927" s="1"/>
    </row>
    <row r="928" spans="1:6" ht="13.5" customHeight="1" x14ac:dyDescent="0.45">
      <c r="A928" s="1"/>
      <c r="B928" s="1"/>
      <c r="D928" s="1"/>
      <c r="E928" s="1"/>
      <c r="F928" s="1"/>
    </row>
    <row r="929" spans="1:6" ht="13.5" customHeight="1" x14ac:dyDescent="0.45">
      <c r="A929" s="1"/>
      <c r="B929" s="1"/>
      <c r="D929" s="1"/>
      <c r="E929" s="1"/>
      <c r="F929" s="1"/>
    </row>
    <row r="930" spans="1:6" ht="13.5" customHeight="1" x14ac:dyDescent="0.45">
      <c r="A930" s="1"/>
      <c r="B930" s="1"/>
      <c r="D930" s="1"/>
      <c r="E930" s="1"/>
      <c r="F930" s="1"/>
    </row>
    <row r="931" spans="1:6" ht="13.5" customHeight="1" x14ac:dyDescent="0.45">
      <c r="A931" s="1"/>
      <c r="B931" s="1"/>
      <c r="D931" s="1"/>
      <c r="E931" s="1"/>
      <c r="F931" s="1"/>
    </row>
    <row r="932" spans="1:6" ht="13.5" customHeight="1" x14ac:dyDescent="0.45">
      <c r="A932" s="1"/>
      <c r="B932" s="1"/>
      <c r="D932" s="1"/>
      <c r="E932" s="1"/>
      <c r="F932" s="1"/>
    </row>
    <row r="933" spans="1:6" ht="13.5" customHeight="1" x14ac:dyDescent="0.45">
      <c r="A933" s="1"/>
      <c r="B933" s="1"/>
      <c r="D933" s="1"/>
      <c r="E933" s="1"/>
      <c r="F933" s="1"/>
    </row>
    <row r="934" spans="1:6" ht="13.5" customHeight="1" x14ac:dyDescent="0.45">
      <c r="A934" s="1"/>
      <c r="B934" s="1"/>
      <c r="D934" s="1"/>
      <c r="E934" s="1"/>
      <c r="F934" s="1"/>
    </row>
    <row r="935" spans="1:6" ht="13.5" customHeight="1" x14ac:dyDescent="0.45">
      <c r="A935" s="1"/>
      <c r="B935" s="1"/>
      <c r="D935" s="1"/>
      <c r="E935" s="1"/>
      <c r="F935" s="1"/>
    </row>
    <row r="936" spans="1:6" ht="13.5" customHeight="1" x14ac:dyDescent="0.45">
      <c r="A936" s="1"/>
      <c r="B936" s="1"/>
      <c r="D936" s="1"/>
      <c r="E936" s="1"/>
      <c r="F936" s="1"/>
    </row>
    <row r="937" spans="1:6" ht="13.5" customHeight="1" x14ac:dyDescent="0.45">
      <c r="A937" s="1"/>
      <c r="B937" s="1"/>
      <c r="D937" s="1"/>
      <c r="E937" s="1"/>
      <c r="F937" s="1"/>
    </row>
    <row r="938" spans="1:6" ht="13.5" customHeight="1" x14ac:dyDescent="0.45">
      <c r="A938" s="1"/>
      <c r="B938" s="1"/>
      <c r="D938" s="1"/>
      <c r="E938" s="1"/>
      <c r="F938" s="1"/>
    </row>
    <row r="939" spans="1:6" ht="13.5" customHeight="1" x14ac:dyDescent="0.45">
      <c r="A939" s="1"/>
      <c r="B939" s="1"/>
      <c r="D939" s="1"/>
      <c r="E939" s="1"/>
      <c r="F939" s="1"/>
    </row>
    <row r="940" spans="1:6" ht="13.5" customHeight="1" x14ac:dyDescent="0.45">
      <c r="A940" s="1"/>
      <c r="B940" s="1"/>
      <c r="D940" s="1"/>
      <c r="E940" s="1"/>
      <c r="F940" s="1"/>
    </row>
    <row r="941" spans="1:6" ht="13.5" customHeight="1" x14ac:dyDescent="0.45">
      <c r="A941" s="1"/>
      <c r="B941" s="1"/>
      <c r="D941" s="1"/>
      <c r="E941" s="1"/>
      <c r="F941" s="1"/>
    </row>
    <row r="942" spans="1:6" ht="13.5" customHeight="1" x14ac:dyDescent="0.45">
      <c r="A942" s="1"/>
      <c r="B942" s="1"/>
      <c r="D942" s="1"/>
      <c r="E942" s="1"/>
      <c r="F942" s="1"/>
    </row>
    <row r="943" spans="1:6" ht="13.5" customHeight="1" x14ac:dyDescent="0.45">
      <c r="A943" s="1"/>
      <c r="B943" s="1"/>
      <c r="D943" s="1"/>
      <c r="E943" s="1"/>
      <c r="F943" s="1"/>
    </row>
    <row r="944" spans="1:6" ht="13.5" customHeight="1" x14ac:dyDescent="0.45">
      <c r="A944" s="1"/>
      <c r="B944" s="1"/>
      <c r="D944" s="1"/>
      <c r="E944" s="1"/>
      <c r="F944" s="1"/>
    </row>
    <row r="945" spans="1:6" ht="13.5" customHeight="1" x14ac:dyDescent="0.45">
      <c r="A945" s="1"/>
      <c r="B945" s="1"/>
      <c r="D945" s="1"/>
      <c r="E945" s="1"/>
      <c r="F945" s="1"/>
    </row>
    <row r="946" spans="1:6" ht="13.5" customHeight="1" x14ac:dyDescent="0.45">
      <c r="A946" s="1"/>
      <c r="B946" s="1"/>
      <c r="D946" s="1"/>
      <c r="E946" s="1"/>
      <c r="F946" s="1"/>
    </row>
    <row r="947" spans="1:6" ht="13.5" customHeight="1" x14ac:dyDescent="0.45">
      <c r="A947" s="1"/>
      <c r="B947" s="1"/>
      <c r="D947" s="1"/>
      <c r="E947" s="1"/>
      <c r="F947" s="1"/>
    </row>
    <row r="948" spans="1:6" ht="13.5" customHeight="1" x14ac:dyDescent="0.45">
      <c r="A948" s="1"/>
      <c r="B948" s="1"/>
      <c r="D948" s="1"/>
      <c r="E948" s="1"/>
      <c r="F948" s="1"/>
    </row>
    <row r="949" spans="1:6" ht="13.5" customHeight="1" x14ac:dyDescent="0.45">
      <c r="A949" s="1"/>
      <c r="B949" s="1"/>
      <c r="D949" s="1"/>
      <c r="E949" s="1"/>
      <c r="F949" s="1"/>
    </row>
    <row r="950" spans="1:6" ht="13.5" customHeight="1" x14ac:dyDescent="0.45">
      <c r="A950" s="1"/>
      <c r="B950" s="1"/>
      <c r="D950" s="1"/>
      <c r="E950" s="1"/>
      <c r="F950" s="1"/>
    </row>
    <row r="951" spans="1:6" ht="13.5" customHeight="1" x14ac:dyDescent="0.45">
      <c r="A951" s="1"/>
      <c r="B951" s="1"/>
      <c r="D951" s="1"/>
      <c r="E951" s="1"/>
      <c r="F951" s="1"/>
    </row>
    <row r="952" spans="1:6" ht="13.5" customHeight="1" x14ac:dyDescent="0.45">
      <c r="A952" s="1"/>
      <c r="B952" s="1"/>
      <c r="D952" s="1"/>
      <c r="E952" s="1"/>
      <c r="F952" s="1"/>
    </row>
    <row r="953" spans="1:6" ht="13.5" customHeight="1" x14ac:dyDescent="0.45">
      <c r="A953" s="1"/>
      <c r="B953" s="1"/>
      <c r="D953" s="1"/>
      <c r="E953" s="1"/>
      <c r="F953" s="1"/>
    </row>
    <row r="954" spans="1:6" ht="13.5" customHeight="1" x14ac:dyDescent="0.45">
      <c r="A954" s="1"/>
      <c r="B954" s="1"/>
      <c r="D954" s="1"/>
      <c r="E954" s="1"/>
      <c r="F954" s="1"/>
    </row>
    <row r="955" spans="1:6" ht="13.5" customHeight="1" x14ac:dyDescent="0.45">
      <c r="A955" s="1"/>
      <c r="B955" s="1"/>
      <c r="D955" s="1"/>
      <c r="E955" s="1"/>
      <c r="F955" s="1"/>
    </row>
    <row r="956" spans="1:6" ht="13.5" customHeight="1" x14ac:dyDescent="0.45">
      <c r="A956" s="1"/>
      <c r="B956" s="1"/>
      <c r="D956" s="1"/>
      <c r="E956" s="1"/>
      <c r="F956" s="1"/>
    </row>
    <row r="957" spans="1:6" ht="13.5" customHeight="1" x14ac:dyDescent="0.45">
      <c r="A957" s="1"/>
      <c r="B957" s="1"/>
      <c r="D957" s="1"/>
      <c r="E957" s="1"/>
      <c r="F957" s="1"/>
    </row>
    <row r="958" spans="1:6" ht="13.5" customHeight="1" x14ac:dyDescent="0.45">
      <c r="A958" s="1"/>
      <c r="B958" s="1"/>
      <c r="D958" s="1"/>
      <c r="E958" s="1"/>
      <c r="F958" s="1"/>
    </row>
    <row r="959" spans="1:6" ht="13.5" customHeight="1" x14ac:dyDescent="0.45">
      <c r="A959" s="1"/>
      <c r="B959" s="1"/>
      <c r="D959" s="1"/>
      <c r="E959" s="1"/>
      <c r="F959" s="1"/>
    </row>
    <row r="960" spans="1:6" ht="13.5" customHeight="1" x14ac:dyDescent="0.45">
      <c r="A960" s="1"/>
      <c r="B960" s="1"/>
      <c r="D960" s="1"/>
      <c r="E960" s="1"/>
      <c r="F960" s="1"/>
    </row>
    <row r="961" spans="1:6" ht="13.5" customHeight="1" x14ac:dyDescent="0.45">
      <c r="A961" s="1"/>
      <c r="B961" s="1"/>
      <c r="D961" s="1"/>
      <c r="E961" s="1"/>
      <c r="F961" s="1"/>
    </row>
    <row r="962" spans="1:6" ht="13.5" customHeight="1" x14ac:dyDescent="0.45">
      <c r="A962" s="1"/>
      <c r="B962" s="1"/>
      <c r="D962" s="1"/>
      <c r="E962" s="1"/>
      <c r="F962" s="1"/>
    </row>
    <row r="963" spans="1:6" ht="13.5" customHeight="1" x14ac:dyDescent="0.45">
      <c r="A963" s="1"/>
      <c r="B963" s="1"/>
      <c r="D963" s="1"/>
      <c r="E963" s="1"/>
      <c r="F963" s="1"/>
    </row>
    <row r="964" spans="1:6" ht="13.5" customHeight="1" x14ac:dyDescent="0.45">
      <c r="A964" s="1"/>
      <c r="B964" s="1"/>
      <c r="D964" s="1"/>
      <c r="E964" s="1"/>
      <c r="F964" s="1"/>
    </row>
    <row r="965" spans="1:6" ht="13.5" customHeight="1" x14ac:dyDescent="0.45">
      <c r="A965" s="1"/>
      <c r="B965" s="1"/>
      <c r="D965" s="1"/>
      <c r="E965" s="1"/>
      <c r="F965" s="1"/>
    </row>
    <row r="966" spans="1:6" ht="13.5" customHeight="1" x14ac:dyDescent="0.45">
      <c r="A966" s="1"/>
      <c r="B966" s="1"/>
      <c r="D966" s="1"/>
      <c r="E966" s="1"/>
      <c r="F966" s="1"/>
    </row>
    <row r="967" spans="1:6" ht="13.5" customHeight="1" x14ac:dyDescent="0.45">
      <c r="A967" s="1"/>
      <c r="B967" s="1"/>
      <c r="D967" s="1"/>
      <c r="E967" s="1"/>
      <c r="F967" s="1"/>
    </row>
    <row r="968" spans="1:6" ht="13.5" customHeight="1" x14ac:dyDescent="0.45">
      <c r="A968" s="1"/>
      <c r="B968" s="1"/>
      <c r="D968" s="1"/>
      <c r="E968" s="1"/>
      <c r="F968" s="1"/>
    </row>
    <row r="969" spans="1:6" ht="13.5" customHeight="1" x14ac:dyDescent="0.45">
      <c r="A969" s="1"/>
      <c r="B969" s="1"/>
      <c r="D969" s="1"/>
      <c r="E969" s="1"/>
      <c r="F969" s="1"/>
    </row>
    <row r="970" spans="1:6" ht="13.5" customHeight="1" x14ac:dyDescent="0.45">
      <c r="A970" s="1"/>
      <c r="B970" s="1"/>
      <c r="D970" s="1"/>
      <c r="E970" s="1"/>
      <c r="F970" s="1"/>
    </row>
    <row r="971" spans="1:6" ht="13.5" customHeight="1" x14ac:dyDescent="0.45">
      <c r="A971" s="1"/>
      <c r="B971" s="1"/>
      <c r="D971" s="1"/>
      <c r="E971" s="1"/>
      <c r="F971" s="1"/>
    </row>
    <row r="972" spans="1:6" ht="13.5" customHeight="1" x14ac:dyDescent="0.45">
      <c r="A972" s="1"/>
      <c r="B972" s="1"/>
      <c r="D972" s="1"/>
      <c r="E972" s="1"/>
      <c r="F972" s="1"/>
    </row>
    <row r="973" spans="1:6" ht="13.5" customHeight="1" x14ac:dyDescent="0.45">
      <c r="A973" s="1"/>
      <c r="B973" s="1"/>
      <c r="D973" s="1"/>
      <c r="E973" s="1"/>
      <c r="F973" s="1"/>
    </row>
    <row r="974" spans="1:6" ht="13.5" customHeight="1" x14ac:dyDescent="0.45">
      <c r="A974" s="1"/>
      <c r="B974" s="1"/>
      <c r="D974" s="1"/>
      <c r="E974" s="1"/>
      <c r="F974" s="1"/>
    </row>
    <row r="975" spans="1:6" ht="13.5" customHeight="1" x14ac:dyDescent="0.45">
      <c r="A975" s="1"/>
      <c r="B975" s="1"/>
      <c r="D975" s="1"/>
      <c r="E975" s="1"/>
      <c r="F975" s="1"/>
    </row>
    <row r="976" spans="1:6" ht="13.5" customHeight="1" x14ac:dyDescent="0.45">
      <c r="A976" s="1"/>
      <c r="B976" s="1"/>
      <c r="D976" s="1"/>
      <c r="E976" s="1"/>
      <c r="F976" s="1"/>
    </row>
    <row r="977" spans="1:6" ht="13.5" customHeight="1" x14ac:dyDescent="0.45">
      <c r="A977" s="1"/>
      <c r="B977" s="1"/>
      <c r="D977" s="1"/>
      <c r="E977" s="1"/>
      <c r="F977" s="1"/>
    </row>
    <row r="978" spans="1:6" ht="13.5" customHeight="1" x14ac:dyDescent="0.45">
      <c r="A978" s="1"/>
      <c r="B978" s="1"/>
      <c r="D978" s="1"/>
      <c r="E978" s="1"/>
      <c r="F978" s="1"/>
    </row>
    <row r="979" spans="1:6" ht="13.5" customHeight="1" x14ac:dyDescent="0.45">
      <c r="A979" s="1"/>
      <c r="B979" s="1"/>
      <c r="D979" s="1"/>
      <c r="E979" s="1"/>
      <c r="F979" s="1"/>
    </row>
    <row r="980" spans="1:6" ht="13.5" customHeight="1" x14ac:dyDescent="0.45">
      <c r="A980" s="1"/>
      <c r="B980" s="1"/>
      <c r="D980" s="1"/>
      <c r="E980" s="1"/>
      <c r="F980" s="1"/>
    </row>
    <row r="981" spans="1:6" ht="13.5" customHeight="1" x14ac:dyDescent="0.45">
      <c r="A981" s="1"/>
      <c r="B981" s="1"/>
      <c r="D981" s="1"/>
      <c r="E981" s="1"/>
      <c r="F981" s="1"/>
    </row>
    <row r="982" spans="1:6" ht="13.5" customHeight="1" x14ac:dyDescent="0.45">
      <c r="A982" s="1"/>
      <c r="B982" s="1"/>
      <c r="D982" s="1"/>
      <c r="E982" s="1"/>
      <c r="F982" s="1"/>
    </row>
    <row r="983" spans="1:6" ht="13.5" customHeight="1" x14ac:dyDescent="0.45">
      <c r="A983" s="1"/>
      <c r="B983" s="1"/>
      <c r="D983" s="1"/>
      <c r="E983" s="1"/>
      <c r="F983" s="1"/>
    </row>
    <row r="984" spans="1:6" ht="13.5" customHeight="1" x14ac:dyDescent="0.45">
      <c r="A984" s="1"/>
      <c r="B984" s="1"/>
      <c r="D984" s="1"/>
      <c r="E984" s="1"/>
      <c r="F984" s="1"/>
    </row>
    <row r="985" spans="1:6" ht="13.5" customHeight="1" x14ac:dyDescent="0.45">
      <c r="A985" s="1"/>
      <c r="B985" s="1"/>
      <c r="D985" s="1"/>
      <c r="E985" s="1"/>
      <c r="F985" s="1"/>
    </row>
    <row r="986" spans="1:6" ht="13.5" customHeight="1" x14ac:dyDescent="0.45">
      <c r="A986" s="1"/>
      <c r="B986" s="1"/>
      <c r="D986" s="1"/>
      <c r="E986" s="1"/>
      <c r="F986" s="1"/>
    </row>
    <row r="987" spans="1:6" ht="13.5" customHeight="1" x14ac:dyDescent="0.45">
      <c r="A987" s="1"/>
      <c r="B987" s="1"/>
      <c r="D987" s="1"/>
      <c r="E987" s="1"/>
      <c r="F987" s="1"/>
    </row>
    <row r="988" spans="1:6" ht="13.5" customHeight="1" x14ac:dyDescent="0.45">
      <c r="A988" s="1"/>
      <c r="B988" s="1"/>
      <c r="D988" s="1"/>
      <c r="E988" s="1"/>
      <c r="F988" s="1"/>
    </row>
    <row r="989" spans="1:6" ht="13.5" customHeight="1" x14ac:dyDescent="0.45">
      <c r="A989" s="1"/>
      <c r="B989" s="1"/>
      <c r="D989" s="1"/>
      <c r="E989" s="1"/>
      <c r="F989" s="1"/>
    </row>
    <row r="990" spans="1:6" ht="13.5" customHeight="1" x14ac:dyDescent="0.45">
      <c r="A990" s="1"/>
      <c r="B990" s="1"/>
      <c r="D990" s="1"/>
      <c r="E990" s="1"/>
      <c r="F990" s="1"/>
    </row>
    <row r="991" spans="1:6" ht="13.5" customHeight="1" x14ac:dyDescent="0.45">
      <c r="A991" s="1"/>
      <c r="B991" s="1"/>
      <c r="D991" s="1"/>
      <c r="E991" s="1"/>
      <c r="F991" s="1"/>
    </row>
    <row r="992" spans="1:6" ht="13.5" customHeight="1" x14ac:dyDescent="0.45">
      <c r="A992" s="1"/>
      <c r="B992" s="1"/>
      <c r="D992" s="1"/>
      <c r="E992" s="1"/>
      <c r="F992" s="1"/>
    </row>
    <row r="993" spans="1:6" ht="13.5" customHeight="1" x14ac:dyDescent="0.45">
      <c r="A993" s="1"/>
      <c r="B993" s="1"/>
      <c r="D993" s="1"/>
      <c r="E993" s="1"/>
      <c r="F993" s="1"/>
    </row>
    <row r="994" spans="1:6" ht="13.5" customHeight="1" x14ac:dyDescent="0.45">
      <c r="A994" s="1"/>
      <c r="B994" s="1"/>
      <c r="D994" s="1"/>
      <c r="E994" s="1"/>
      <c r="F994" s="1"/>
    </row>
    <row r="995" spans="1:6" ht="13.5" customHeight="1" x14ac:dyDescent="0.45">
      <c r="A995" s="1"/>
      <c r="B995" s="1"/>
      <c r="D995" s="1"/>
      <c r="E995" s="1"/>
      <c r="F995" s="1"/>
    </row>
    <row r="996" spans="1:6" ht="13.5" customHeight="1" x14ac:dyDescent="0.45">
      <c r="A996" s="1"/>
      <c r="B996" s="1"/>
      <c r="D996" s="1"/>
      <c r="E996" s="1"/>
      <c r="F996" s="1"/>
    </row>
    <row r="997" spans="1:6" ht="13.5" customHeight="1" x14ac:dyDescent="0.45">
      <c r="A997" s="1"/>
      <c r="B997" s="1"/>
      <c r="D997" s="1"/>
      <c r="E997" s="1"/>
      <c r="F997" s="1"/>
    </row>
    <row r="998" spans="1:6" ht="13.5" customHeight="1" x14ac:dyDescent="0.45">
      <c r="A998" s="1"/>
      <c r="B998" s="1"/>
      <c r="D998" s="1"/>
      <c r="E998" s="1"/>
      <c r="F998" s="1"/>
    </row>
    <row r="999" spans="1:6" ht="13.5" customHeight="1" x14ac:dyDescent="0.45">
      <c r="A999" s="1"/>
      <c r="B999" s="1"/>
      <c r="D999" s="1"/>
      <c r="E999" s="1"/>
      <c r="F999" s="1"/>
    </row>
    <row r="1000" spans="1:6" ht="13.5" customHeight="1" x14ac:dyDescent="0.45">
      <c r="A1000" s="1"/>
      <c r="B1000" s="1"/>
      <c r="D1000" s="1"/>
      <c r="E1000" s="1"/>
      <c r="F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sqref="A1:AA1000"/>
    </sheetView>
  </sheetViews>
  <sheetFormatPr defaultColWidth="15.06640625" defaultRowHeight="15" customHeight="1" x14ac:dyDescent="0.45"/>
  <cols>
    <col min="1" max="1" width="22.73046875" customWidth="1"/>
    <col min="2" max="2" width="39.265625" customWidth="1"/>
    <col min="3" max="3" width="7.73046875" customWidth="1"/>
    <col min="4" max="4" width="10.59765625" customWidth="1"/>
    <col min="5" max="5" width="18.265625" customWidth="1"/>
    <col min="6" max="6" width="11.73046875" customWidth="1"/>
    <col min="7" max="7" width="13.33203125" customWidth="1"/>
    <col min="8" max="8" width="15.06640625" customWidth="1"/>
    <col min="9" max="9" width="12.06640625" customWidth="1"/>
    <col min="10" max="10" width="6.46484375" customWidth="1"/>
    <col min="11" max="11" width="11.06640625" bestFit="1" customWidth="1"/>
    <col min="12" max="12" width="21.9296875" customWidth="1"/>
    <col min="13" max="13" width="0.59765625" customWidth="1"/>
    <col min="14" max="14" width="7.59765625" bestFit="1" customWidth="1"/>
    <col min="15" max="15" width="5.59765625" bestFit="1" customWidth="1"/>
    <col min="16" max="16" width="10.86328125" bestFit="1" customWidth="1"/>
    <col min="17" max="18" width="11.86328125" bestFit="1" customWidth="1"/>
    <col min="19" max="19" width="13.3984375" bestFit="1" customWidth="1"/>
    <col min="20" max="20" width="14.3984375" bestFit="1" customWidth="1"/>
    <col min="21" max="24" width="8.46484375" customWidth="1"/>
    <col min="25" max="25" width="8.9296875" customWidth="1"/>
    <col min="26" max="26" width="12.46484375" customWidth="1"/>
    <col min="27" max="27" width="13.33203125" customWidth="1"/>
  </cols>
  <sheetData>
    <row r="1" spans="1:27" ht="13.5" customHeight="1" x14ac:dyDescent="0.45">
      <c r="A1" s="1"/>
      <c r="B1" s="1"/>
      <c r="D1" s="1"/>
      <c r="E1" s="1"/>
      <c r="F1" s="1"/>
      <c r="G1" s="1"/>
      <c r="H1" s="2" t="s">
        <v>118</v>
      </c>
      <c r="I1" s="2"/>
      <c r="J1" s="2"/>
      <c r="K1" s="3"/>
      <c r="L1" s="2"/>
      <c r="M1" s="4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 x14ac:dyDescent="0.45">
      <c r="A2" s="1"/>
      <c r="B2" s="1"/>
      <c r="D2" s="1"/>
      <c r="E2" s="1"/>
      <c r="F2" s="1"/>
      <c r="G2" s="1"/>
      <c r="H2" s="3">
        <v>19.989999999999998</v>
      </c>
      <c r="I2" s="3"/>
      <c r="J2" s="3"/>
      <c r="K2" s="3"/>
      <c r="L2" s="2" t="s">
        <v>153</v>
      </c>
      <c r="M2" s="4"/>
      <c r="N2" s="2"/>
      <c r="O2" s="2"/>
      <c r="P2" s="2"/>
      <c r="Q2" s="2"/>
      <c r="R2" s="2"/>
      <c r="S2" s="5"/>
      <c r="T2" s="5"/>
      <c r="U2" s="5"/>
      <c r="V2" s="1"/>
      <c r="W2" s="1"/>
      <c r="X2" s="1"/>
      <c r="Y2" s="1"/>
      <c r="Z2" s="1"/>
      <c r="AA2" s="1"/>
    </row>
    <row r="3" spans="1:27" ht="13.5" customHeight="1" x14ac:dyDescent="0.45">
      <c r="A3" s="2" t="s">
        <v>0</v>
      </c>
      <c r="B3" s="2" t="s">
        <v>1</v>
      </c>
      <c r="C3" s="2" t="s">
        <v>2</v>
      </c>
      <c r="D3" s="2" t="s">
        <v>4</v>
      </c>
      <c r="E3" s="2" t="s">
        <v>3</v>
      </c>
      <c r="F3" s="2" t="s">
        <v>5</v>
      </c>
      <c r="G3" s="6" t="s">
        <v>163</v>
      </c>
      <c r="H3" s="7">
        <v>0.05</v>
      </c>
      <c r="I3" s="7" t="s">
        <v>168</v>
      </c>
      <c r="J3" s="7" t="s">
        <v>169</v>
      </c>
      <c r="K3" s="3"/>
      <c r="L3" s="6">
        <v>0.1</v>
      </c>
      <c r="M3" s="8"/>
      <c r="N3" s="6"/>
      <c r="O3" s="7">
        <v>1E-4</v>
      </c>
      <c r="P3" s="7">
        <v>0.01</v>
      </c>
      <c r="Q3" s="7">
        <v>0.03</v>
      </c>
      <c r="R3" s="7">
        <v>0.05</v>
      </c>
      <c r="S3" s="7">
        <v>7.0000000000000007E-2</v>
      </c>
      <c r="T3" s="7">
        <v>0.09</v>
      </c>
      <c r="U3" s="9"/>
      <c r="V3" s="9"/>
      <c r="W3" s="1"/>
      <c r="X3" s="1"/>
      <c r="Y3" s="1" t="s">
        <v>184</v>
      </c>
      <c r="Z3" s="1" t="s">
        <v>185</v>
      </c>
      <c r="AA3" s="1" t="s">
        <v>186</v>
      </c>
    </row>
    <row r="4" spans="1:27" ht="13.5" customHeight="1" x14ac:dyDescent="0.45">
      <c r="A4" s="1" t="s">
        <v>97</v>
      </c>
      <c r="B4" s="1" t="s">
        <v>162</v>
      </c>
      <c r="C4" s="1" t="s">
        <v>9</v>
      </c>
      <c r="D4" s="1">
        <v>0.17</v>
      </c>
      <c r="E4" s="1">
        <v>100</v>
      </c>
      <c r="F4" s="1">
        <v>0.01</v>
      </c>
      <c r="G4" s="10">
        <f>E4*F4</f>
        <v>1</v>
      </c>
      <c r="H4" s="11">
        <f>$H$3*$H$2*E4</f>
        <v>99.949999999999989</v>
      </c>
      <c r="I4" s="12">
        <f>H4-G4</f>
        <v>98.949999999999989</v>
      </c>
      <c r="J4" s="5">
        <f>I4/G4</f>
        <v>98.949999999999989</v>
      </c>
      <c r="K4" s="12">
        <f>IF(J4&gt;$L$3,I4,0)</f>
        <v>98.949999999999989</v>
      </c>
      <c r="L4" s="12">
        <f>K4</f>
        <v>98.949999999999989</v>
      </c>
      <c r="M4" s="13"/>
      <c r="N4" s="3">
        <v>9.99</v>
      </c>
      <c r="O4" s="12">
        <v>0</v>
      </c>
      <c r="P4" s="12">
        <v>165</v>
      </c>
      <c r="Q4" s="12">
        <v>11978.608000000002</v>
      </c>
      <c r="R4" s="12">
        <v>43069.885000000009</v>
      </c>
      <c r="S4" s="12">
        <v>78095.522000000012</v>
      </c>
      <c r="T4" s="12">
        <v>156745.09199999998</v>
      </c>
      <c r="U4" s="12"/>
      <c r="V4" s="1"/>
      <c r="W4" s="1"/>
      <c r="X4" s="1"/>
      <c r="Y4" s="14">
        <f>E4</f>
        <v>100</v>
      </c>
      <c r="Z4" s="12">
        <f>H4</f>
        <v>99.949999999999989</v>
      </c>
      <c r="AA4" s="12">
        <f>G4</f>
        <v>1</v>
      </c>
    </row>
    <row r="5" spans="1:27" ht="13.5" customHeight="1" x14ac:dyDescent="0.45">
      <c r="A5" s="1" t="s">
        <v>97</v>
      </c>
      <c r="B5" s="1" t="s">
        <v>197</v>
      </c>
      <c r="C5" s="1" t="s">
        <v>9</v>
      </c>
      <c r="D5" s="1">
        <v>0.39</v>
      </c>
      <c r="E5" s="1">
        <v>90</v>
      </c>
      <c r="F5" s="1">
        <v>0.01</v>
      </c>
      <c r="G5" s="10">
        <f>E5*F5</f>
        <v>0.9</v>
      </c>
      <c r="H5" s="11">
        <f>$H$3*$H$2*E5</f>
        <v>89.954999999999998</v>
      </c>
      <c r="I5" s="12">
        <f>H5-G5</f>
        <v>89.054999999999993</v>
      </c>
      <c r="J5" s="5">
        <f>I5/G5</f>
        <v>98.949999999999989</v>
      </c>
      <c r="K5" s="12">
        <f>IF(J5&gt;$L$3,I5,0)</f>
        <v>89.054999999999993</v>
      </c>
      <c r="L5" s="12">
        <f>L4+K5</f>
        <v>188.005</v>
      </c>
      <c r="M5" s="13"/>
      <c r="N5" s="3">
        <v>19.989999999999998</v>
      </c>
      <c r="O5" s="12">
        <v>0</v>
      </c>
      <c r="P5" s="12">
        <v>2609.3889999999997</v>
      </c>
      <c r="Q5" s="12">
        <v>58566.833999999959</v>
      </c>
      <c r="R5" s="12">
        <v>187768.56999999992</v>
      </c>
      <c r="S5" s="12">
        <v>334544.51500000001</v>
      </c>
      <c r="T5" s="12">
        <v>479275.95000000013</v>
      </c>
      <c r="U5" s="1"/>
      <c r="V5" s="1"/>
      <c r="W5" s="1"/>
      <c r="X5" s="1"/>
      <c r="Y5" s="14">
        <f>Y4+E5</f>
        <v>190</v>
      </c>
      <c r="Z5" s="12">
        <f>H5+Z4</f>
        <v>189.90499999999997</v>
      </c>
      <c r="AA5" s="12">
        <f>G5+AA4</f>
        <v>1.9</v>
      </c>
    </row>
    <row r="6" spans="1:27" ht="13.5" customHeight="1" x14ac:dyDescent="0.45">
      <c r="A6" s="1" t="s">
        <v>279</v>
      </c>
      <c r="B6" s="1" t="s">
        <v>281</v>
      </c>
      <c r="C6" s="1" t="s">
        <v>9</v>
      </c>
      <c r="D6" s="1">
        <v>0.03</v>
      </c>
      <c r="E6" s="1">
        <v>390</v>
      </c>
      <c r="F6" s="1">
        <v>0.01</v>
      </c>
      <c r="G6" s="10">
        <f>E6*F6</f>
        <v>3.9</v>
      </c>
      <c r="H6" s="11">
        <f>$H$3*$H$2*E6</f>
        <v>389.80499999999995</v>
      </c>
      <c r="I6" s="12">
        <f>H6-G6</f>
        <v>385.90499999999997</v>
      </c>
      <c r="J6" s="5">
        <f>I6/G6</f>
        <v>98.949999999999989</v>
      </c>
      <c r="K6" s="12">
        <f>IF(J6&gt;$L$3,I6,0)</f>
        <v>385.90499999999997</v>
      </c>
      <c r="L6" s="12">
        <f>L5+K6</f>
        <v>573.91</v>
      </c>
      <c r="M6" s="13"/>
      <c r="N6" s="3">
        <v>29.99</v>
      </c>
      <c r="O6" s="12">
        <v>0</v>
      </c>
      <c r="P6" s="12">
        <v>11992.335999999999</v>
      </c>
      <c r="Q6" s="12">
        <v>156924.56399999998</v>
      </c>
      <c r="R6" s="12">
        <v>369100.00499999995</v>
      </c>
      <c r="S6" s="12">
        <v>589852.33800000011</v>
      </c>
      <c r="T6" s="12">
        <v>1058371.0350000001</v>
      </c>
      <c r="U6" s="1"/>
      <c r="V6" s="1"/>
      <c r="W6" s="1"/>
      <c r="X6" s="1"/>
      <c r="Y6" s="14">
        <f>Y5+E6</f>
        <v>580</v>
      </c>
      <c r="Z6" s="12">
        <f>H6+Z5</f>
        <v>579.70999999999992</v>
      </c>
      <c r="AA6" s="12">
        <f>G6+AA5</f>
        <v>5.8</v>
      </c>
    </row>
    <row r="7" spans="1:27" ht="13.5" customHeight="1" x14ac:dyDescent="0.45">
      <c r="A7" s="1" t="s">
        <v>219</v>
      </c>
      <c r="B7" s="1" t="s">
        <v>304</v>
      </c>
      <c r="C7" s="1" t="s">
        <v>9</v>
      </c>
      <c r="D7" s="1">
        <v>0.57999999999999996</v>
      </c>
      <c r="E7" s="1">
        <v>20</v>
      </c>
      <c r="F7" s="1">
        <v>0.01</v>
      </c>
      <c r="G7" s="10">
        <f>E7*F7</f>
        <v>0.2</v>
      </c>
      <c r="H7" s="11">
        <f>$H$3*$H$2*E7</f>
        <v>19.989999999999998</v>
      </c>
      <c r="I7" s="12">
        <f>H7-G7</f>
        <v>19.79</v>
      </c>
      <c r="J7" s="5">
        <f>I7/G7</f>
        <v>98.949999999999989</v>
      </c>
      <c r="K7" s="12">
        <f>IF(J7&gt;$L$3,I7,0)</f>
        <v>19.79</v>
      </c>
      <c r="L7" s="12">
        <f>L6+K7</f>
        <v>593.69999999999993</v>
      </c>
      <c r="M7" s="13"/>
      <c r="N7" s="3">
        <v>39.99</v>
      </c>
      <c r="O7" s="12">
        <v>0</v>
      </c>
      <c r="P7" s="12">
        <v>20285.239000000001</v>
      </c>
      <c r="Q7" s="12">
        <v>258342.69999999984</v>
      </c>
      <c r="R7" s="12">
        <v>553395.50999999989</v>
      </c>
      <c r="S7" s="12">
        <v>1150184.2590000001</v>
      </c>
      <c r="T7" s="12">
        <v>10468692.772</v>
      </c>
      <c r="U7" s="1"/>
      <c r="V7" s="1"/>
      <c r="W7" s="1"/>
      <c r="X7" s="1"/>
      <c r="Y7" s="14">
        <f>Y6+E7</f>
        <v>600</v>
      </c>
      <c r="Z7" s="12">
        <f>H7+Z6</f>
        <v>599.69999999999993</v>
      </c>
      <c r="AA7" s="12">
        <f>G7+AA6</f>
        <v>6</v>
      </c>
    </row>
    <row r="8" spans="1:27" ht="13.5" customHeight="1" x14ac:dyDescent="0.45">
      <c r="A8" s="1" t="s">
        <v>219</v>
      </c>
      <c r="B8" s="1" t="s">
        <v>318</v>
      </c>
      <c r="C8" s="1" t="s">
        <v>9</v>
      </c>
      <c r="D8" s="1">
        <v>0.34</v>
      </c>
      <c r="E8" s="1">
        <v>90</v>
      </c>
      <c r="F8" s="1">
        <v>0.01</v>
      </c>
      <c r="G8" s="10">
        <f>E8*F8</f>
        <v>0.9</v>
      </c>
      <c r="H8" s="11">
        <f>$H$3*$H$2*E8</f>
        <v>89.954999999999998</v>
      </c>
      <c r="I8" s="12">
        <f>H8-G8</f>
        <v>89.054999999999993</v>
      </c>
      <c r="J8" s="5">
        <f>I8/G8</f>
        <v>98.949999999999989</v>
      </c>
      <c r="K8" s="12">
        <f>IF(J8&gt;$L$3,I8,0)</f>
        <v>89.054999999999993</v>
      </c>
      <c r="L8" s="12">
        <f>L7+K8</f>
        <v>682.75499999999988</v>
      </c>
      <c r="M8" s="13"/>
      <c r="N8" s="12"/>
      <c r="O8" s="12"/>
      <c r="P8" s="12"/>
      <c r="Q8" s="12"/>
      <c r="R8" s="12"/>
      <c r="S8" s="1"/>
      <c r="T8" s="1"/>
      <c r="U8" s="1"/>
      <c r="V8" s="1"/>
      <c r="W8" s="1"/>
      <c r="X8" s="1"/>
      <c r="Y8" s="14">
        <f>Y7+E8</f>
        <v>690</v>
      </c>
      <c r="Z8" s="12">
        <f>H8+Z7</f>
        <v>689.65499999999997</v>
      </c>
      <c r="AA8" s="12">
        <f>G8+AA7</f>
        <v>6.9</v>
      </c>
    </row>
    <row r="9" spans="1:27" ht="13.5" customHeight="1" x14ac:dyDescent="0.45">
      <c r="A9" s="1" t="s">
        <v>219</v>
      </c>
      <c r="B9" s="1" t="s">
        <v>340</v>
      </c>
      <c r="C9" s="1" t="s">
        <v>9</v>
      </c>
      <c r="D9" s="1">
        <v>0.59</v>
      </c>
      <c r="E9" s="1">
        <v>20</v>
      </c>
      <c r="F9" s="1">
        <v>0.01</v>
      </c>
      <c r="G9" s="10">
        <f>E9*F9</f>
        <v>0.2</v>
      </c>
      <c r="H9" s="11">
        <f>$H$3*$H$2*E9</f>
        <v>19.989999999999998</v>
      </c>
      <c r="I9" s="12">
        <f>H9-G9</f>
        <v>19.79</v>
      </c>
      <c r="J9" s="5">
        <f>I9/G9</f>
        <v>98.949999999999989</v>
      </c>
      <c r="K9" s="12">
        <f>IF(J9&gt;$L$3,I9,0)</f>
        <v>19.79</v>
      </c>
      <c r="L9" s="12">
        <f>L8+K9</f>
        <v>702.54499999999985</v>
      </c>
      <c r="M9" s="13"/>
      <c r="N9" s="12"/>
      <c r="O9" s="12"/>
      <c r="P9" s="12"/>
      <c r="Q9" s="12"/>
      <c r="R9" s="12"/>
      <c r="S9" s="1"/>
      <c r="T9" s="1"/>
      <c r="U9" s="1"/>
      <c r="V9" s="1"/>
      <c r="W9" s="1"/>
      <c r="X9" s="1"/>
      <c r="Y9" s="14">
        <f>Y8+E9</f>
        <v>710</v>
      </c>
      <c r="Z9" s="12">
        <f>H9+Z8</f>
        <v>709.64499999999998</v>
      </c>
      <c r="AA9" s="12">
        <f>G9+AA8</f>
        <v>7.1000000000000005</v>
      </c>
    </row>
    <row r="10" spans="1:27" ht="13.5" customHeight="1" x14ac:dyDescent="0.45">
      <c r="A10" s="1" t="s">
        <v>97</v>
      </c>
      <c r="B10" s="1" t="s">
        <v>133</v>
      </c>
      <c r="C10" s="1" t="s">
        <v>9</v>
      </c>
      <c r="D10" s="1">
        <v>0.09</v>
      </c>
      <c r="E10" s="1">
        <v>320</v>
      </c>
      <c r="F10" s="1">
        <v>0.02</v>
      </c>
      <c r="G10" s="10">
        <f>E10*F10</f>
        <v>6.4</v>
      </c>
      <c r="H10" s="11">
        <f>$H$3*$H$2*E10</f>
        <v>319.83999999999997</v>
      </c>
      <c r="I10" s="12">
        <f>H10-G10</f>
        <v>313.44</v>
      </c>
      <c r="J10" s="5">
        <f>I10/G10</f>
        <v>48.974999999999994</v>
      </c>
      <c r="K10" s="12">
        <f>IF(J10&gt;$L$3,I10,0)</f>
        <v>313.44</v>
      </c>
      <c r="L10" s="12">
        <f>L9+K10</f>
        <v>1015.9849999999999</v>
      </c>
      <c r="M10" s="13"/>
      <c r="N10" s="12"/>
      <c r="O10" s="12"/>
      <c r="P10" s="12"/>
      <c r="Q10" s="12"/>
      <c r="R10" s="12"/>
      <c r="S10" s="1"/>
      <c r="T10" s="1"/>
      <c r="U10" s="1"/>
      <c r="V10" s="1"/>
      <c r="W10" s="1"/>
      <c r="X10" s="1"/>
      <c r="Y10" s="14">
        <f>Y9+E10</f>
        <v>1030</v>
      </c>
      <c r="Z10" s="12">
        <f>H10+Z9</f>
        <v>1029.4849999999999</v>
      </c>
      <c r="AA10" s="12">
        <f>G10+AA9</f>
        <v>13.5</v>
      </c>
    </row>
    <row r="11" spans="1:27" ht="13.5" customHeight="1" x14ac:dyDescent="0.45">
      <c r="A11" s="1" t="s">
        <v>150</v>
      </c>
      <c r="B11" s="1" t="s">
        <v>376</v>
      </c>
      <c r="C11" s="1" t="s">
        <v>9</v>
      </c>
      <c r="D11" s="1">
        <v>0.09</v>
      </c>
      <c r="E11" s="1">
        <v>110</v>
      </c>
      <c r="F11" s="1">
        <v>0.02</v>
      </c>
      <c r="G11" s="10">
        <f>E11*F11</f>
        <v>2.2000000000000002</v>
      </c>
      <c r="H11" s="11">
        <f>$H$3*$H$2*E11</f>
        <v>109.94499999999999</v>
      </c>
      <c r="I11" s="12">
        <f>H11-G11</f>
        <v>107.74499999999999</v>
      </c>
      <c r="J11" s="5">
        <f>I11/G11</f>
        <v>48.974999999999994</v>
      </c>
      <c r="K11" s="12">
        <f>IF(J11&gt;$L$3,I11,0)</f>
        <v>107.74499999999999</v>
      </c>
      <c r="L11" s="12">
        <f>L10+K11</f>
        <v>1123.7299999999998</v>
      </c>
      <c r="M11" s="13"/>
      <c r="N11" s="12"/>
      <c r="O11" s="12"/>
      <c r="P11" s="12"/>
      <c r="Q11" s="12"/>
      <c r="R11" s="12"/>
      <c r="S11" s="1"/>
      <c r="T11" s="1"/>
      <c r="U11" s="1"/>
      <c r="V11" s="1"/>
      <c r="W11" s="1"/>
      <c r="X11" s="1"/>
      <c r="Y11" s="14">
        <f>Y10+E11</f>
        <v>1140</v>
      </c>
      <c r="Z11" s="12">
        <f>H11+Z10</f>
        <v>1139.4299999999998</v>
      </c>
      <c r="AA11" s="12">
        <f>G11+AA10</f>
        <v>15.7</v>
      </c>
    </row>
    <row r="12" spans="1:27" ht="13.5" customHeight="1" x14ac:dyDescent="0.45">
      <c r="A12" s="1" t="s">
        <v>219</v>
      </c>
      <c r="B12" s="1" t="s">
        <v>384</v>
      </c>
      <c r="C12" s="1" t="s">
        <v>9</v>
      </c>
      <c r="D12" s="1">
        <v>0.22</v>
      </c>
      <c r="E12" s="1">
        <v>10</v>
      </c>
      <c r="F12" s="1">
        <v>0.02</v>
      </c>
      <c r="G12" s="10">
        <f>E12*F12</f>
        <v>0.2</v>
      </c>
      <c r="H12" s="11">
        <f>$H$3*$H$2*E12</f>
        <v>9.9949999999999992</v>
      </c>
      <c r="I12" s="12">
        <f>H12-G12</f>
        <v>9.7949999999999999</v>
      </c>
      <c r="J12" s="5">
        <f>I12/G12</f>
        <v>48.974999999999994</v>
      </c>
      <c r="K12" s="12">
        <f>IF(J12&gt;$L$3,I12,0)</f>
        <v>9.7949999999999999</v>
      </c>
      <c r="L12" s="12">
        <f>L11+K12</f>
        <v>1133.5249999999999</v>
      </c>
      <c r="M12" s="13"/>
      <c r="N12" s="12"/>
      <c r="O12" s="12"/>
      <c r="P12" s="12"/>
      <c r="Q12" s="12"/>
      <c r="R12" s="12"/>
      <c r="S12" s="1"/>
      <c r="T12" s="1"/>
      <c r="U12" s="1"/>
      <c r="V12" s="1"/>
      <c r="W12" s="1"/>
      <c r="X12" s="1"/>
      <c r="Y12" s="14">
        <f>Y11+E12</f>
        <v>1150</v>
      </c>
      <c r="Z12" s="12">
        <f>H12+Z11</f>
        <v>1149.4249999999997</v>
      </c>
      <c r="AA12" s="12">
        <f>G12+AA11</f>
        <v>15.899999999999999</v>
      </c>
    </row>
    <row r="13" spans="1:27" ht="13.5" customHeight="1" x14ac:dyDescent="0.45">
      <c r="A13" s="1" t="s">
        <v>7</v>
      </c>
      <c r="B13" s="1" t="s">
        <v>395</v>
      </c>
      <c r="C13" s="1" t="s">
        <v>9</v>
      </c>
      <c r="D13" s="1">
        <v>0.05</v>
      </c>
      <c r="E13" s="1">
        <v>720</v>
      </c>
      <c r="F13" s="1">
        <v>0.02</v>
      </c>
      <c r="G13" s="10">
        <f>E13*F13</f>
        <v>14.4</v>
      </c>
      <c r="H13" s="11">
        <f>$H$3*$H$2*E13</f>
        <v>719.64</v>
      </c>
      <c r="I13" s="12">
        <f>H13-G13</f>
        <v>705.24</v>
      </c>
      <c r="J13" s="5">
        <f>I13/G13</f>
        <v>48.975000000000001</v>
      </c>
      <c r="K13" s="12">
        <f>IF(J13&gt;$L$3,I13,0)</f>
        <v>705.24</v>
      </c>
      <c r="L13" s="12">
        <f>L12+K13</f>
        <v>1838.7649999999999</v>
      </c>
      <c r="M13" s="13"/>
      <c r="N13" s="12"/>
      <c r="O13" s="12"/>
      <c r="P13" s="12"/>
      <c r="Q13" s="12"/>
      <c r="R13" s="12"/>
      <c r="S13" s="1"/>
      <c r="T13" s="1"/>
      <c r="U13" s="1"/>
      <c r="V13" s="1"/>
      <c r="W13" s="1"/>
      <c r="X13" s="1"/>
      <c r="Y13" s="14">
        <f>Y12+E13</f>
        <v>1870</v>
      </c>
      <c r="Z13" s="12">
        <f>H13+Z12</f>
        <v>1869.0649999999996</v>
      </c>
      <c r="AA13" s="12">
        <f>G13+AA12</f>
        <v>30.299999999999997</v>
      </c>
    </row>
    <row r="14" spans="1:27" ht="13.5" customHeight="1" x14ac:dyDescent="0.45">
      <c r="A14" s="1" t="s">
        <v>97</v>
      </c>
      <c r="B14" s="1" t="s">
        <v>181</v>
      </c>
      <c r="C14" s="1" t="s">
        <v>9</v>
      </c>
      <c r="D14" s="1">
        <v>0.15</v>
      </c>
      <c r="E14" s="1">
        <v>90</v>
      </c>
      <c r="F14" s="1">
        <v>0.03</v>
      </c>
      <c r="G14" s="10">
        <f>E14*F14</f>
        <v>2.6999999999999997</v>
      </c>
      <c r="H14" s="11">
        <f>$H$3*$H$2*E14</f>
        <v>89.954999999999998</v>
      </c>
      <c r="I14" s="12">
        <f>H14-G14</f>
        <v>87.254999999999995</v>
      </c>
      <c r="J14" s="5">
        <f>I14/G14</f>
        <v>32.31666666666667</v>
      </c>
      <c r="K14" s="12">
        <f>IF(J14&gt;$L$3,I14,0)</f>
        <v>87.254999999999995</v>
      </c>
      <c r="L14" s="12">
        <f>L13+K14</f>
        <v>1926.02</v>
      </c>
      <c r="M14" s="13"/>
      <c r="N14" s="12"/>
      <c r="O14" s="12"/>
      <c r="P14" s="12"/>
      <c r="Q14" s="12"/>
      <c r="R14" s="12"/>
      <c r="S14" s="1"/>
      <c r="T14" s="1"/>
      <c r="U14" s="1"/>
      <c r="V14" s="1"/>
      <c r="W14" s="1"/>
      <c r="X14" s="1"/>
      <c r="Y14" s="14">
        <f>Y13+E14</f>
        <v>1960</v>
      </c>
      <c r="Z14" s="12">
        <f>H14+Z13</f>
        <v>1959.0199999999995</v>
      </c>
      <c r="AA14" s="12">
        <f>G14+AA13</f>
        <v>33</v>
      </c>
    </row>
    <row r="15" spans="1:27" ht="13.5" customHeight="1" x14ac:dyDescent="0.45">
      <c r="A15" s="1" t="s">
        <v>419</v>
      </c>
      <c r="B15" s="1" t="s">
        <v>421</v>
      </c>
      <c r="C15" s="1" t="s">
        <v>9</v>
      </c>
      <c r="D15" s="1">
        <v>0.37</v>
      </c>
      <c r="E15" s="1">
        <v>70</v>
      </c>
      <c r="F15" s="1">
        <v>0.03</v>
      </c>
      <c r="G15" s="10">
        <f>E15*F15</f>
        <v>2.1</v>
      </c>
      <c r="H15" s="11">
        <f>$H$3*$H$2*E15</f>
        <v>69.964999999999989</v>
      </c>
      <c r="I15" s="12">
        <f>H15-G15</f>
        <v>67.864999999999995</v>
      </c>
      <c r="J15" s="5">
        <f>I15/G15</f>
        <v>32.316666666666663</v>
      </c>
      <c r="K15" s="12">
        <f>IF(J15&gt;$L$3,I15,0)</f>
        <v>67.864999999999995</v>
      </c>
      <c r="L15" s="12">
        <f>L14+K15</f>
        <v>1993.885</v>
      </c>
      <c r="M15" s="13"/>
      <c r="N15" s="12"/>
      <c r="O15" s="12"/>
      <c r="P15" s="12"/>
      <c r="Q15" s="12"/>
      <c r="R15" s="12"/>
      <c r="S15" s="1"/>
      <c r="T15" s="1"/>
      <c r="U15" s="1"/>
      <c r="V15" s="1"/>
      <c r="W15" s="1"/>
      <c r="X15" s="1"/>
      <c r="Y15" s="14">
        <f>Y14+E15</f>
        <v>2030</v>
      </c>
      <c r="Z15" s="12">
        <f>H15+Z14</f>
        <v>2028.9849999999994</v>
      </c>
      <c r="AA15" s="12">
        <f>G15+AA14</f>
        <v>35.1</v>
      </c>
    </row>
    <row r="16" spans="1:27" ht="13.5" customHeight="1" x14ac:dyDescent="0.45">
      <c r="A16" s="1" t="s">
        <v>97</v>
      </c>
      <c r="B16" s="1" t="s">
        <v>201</v>
      </c>
      <c r="C16" s="1" t="s">
        <v>9</v>
      </c>
      <c r="D16" s="1">
        <v>0.38</v>
      </c>
      <c r="E16" s="1">
        <v>20</v>
      </c>
      <c r="F16" s="1">
        <v>7.0000000000000007E-2</v>
      </c>
      <c r="G16" s="10">
        <f>E16*F16</f>
        <v>1.4000000000000001</v>
      </c>
      <c r="H16" s="11">
        <f>$H$3*$H$2*E16</f>
        <v>19.989999999999998</v>
      </c>
      <c r="I16" s="12">
        <f>H16-G16</f>
        <v>18.59</v>
      </c>
      <c r="J16" s="5">
        <f>I16/G16</f>
        <v>13.278571428571427</v>
      </c>
      <c r="K16" s="12">
        <f>IF(J16&gt;$L$3,I16,0)</f>
        <v>18.59</v>
      </c>
      <c r="L16" s="12">
        <f>L15+K16</f>
        <v>2012.4749999999999</v>
      </c>
      <c r="M16" s="13"/>
      <c r="N16" s="12"/>
      <c r="O16" s="12"/>
      <c r="P16" s="12"/>
      <c r="Q16" s="12"/>
      <c r="R16" s="12"/>
      <c r="S16" s="1"/>
      <c r="T16" s="1"/>
      <c r="U16" s="1"/>
      <c r="V16" s="1"/>
      <c r="W16" s="1"/>
      <c r="X16" s="1"/>
      <c r="Y16" s="14">
        <f>Y15+E16</f>
        <v>2050</v>
      </c>
      <c r="Z16" s="12">
        <f>H16+Z15</f>
        <v>2048.9749999999995</v>
      </c>
      <c r="AA16" s="12">
        <f>G16+AA15</f>
        <v>36.5</v>
      </c>
    </row>
    <row r="17" spans="1:27" ht="13.5" customHeight="1" x14ac:dyDescent="0.45">
      <c r="A17" s="1" t="s">
        <v>7</v>
      </c>
      <c r="B17" s="1" t="s">
        <v>440</v>
      </c>
      <c r="C17" s="1" t="s">
        <v>9</v>
      </c>
      <c r="D17" s="1">
        <v>0.28999999999999998</v>
      </c>
      <c r="E17" s="1">
        <v>390</v>
      </c>
      <c r="F17" s="1">
        <v>7.0000000000000007E-2</v>
      </c>
      <c r="G17" s="10">
        <f>E17*F17</f>
        <v>27.300000000000004</v>
      </c>
      <c r="H17" s="11">
        <f>$H$3*$H$2*E17</f>
        <v>389.80499999999995</v>
      </c>
      <c r="I17" s="12">
        <f>H17-G17</f>
        <v>362.50499999999994</v>
      </c>
      <c r="J17" s="5">
        <f>I17/G17</f>
        <v>13.278571428571425</v>
      </c>
      <c r="K17" s="12">
        <f>IF(J17&gt;$L$3,I17,0)</f>
        <v>362.50499999999994</v>
      </c>
      <c r="L17" s="12">
        <f>L16+K17</f>
        <v>2374.98</v>
      </c>
      <c r="M17" s="13"/>
      <c r="N17" s="12"/>
      <c r="O17" s="12"/>
      <c r="P17" s="12"/>
      <c r="Q17" s="12"/>
      <c r="R17" s="12"/>
      <c r="S17" s="1"/>
      <c r="T17" s="1"/>
      <c r="U17" s="1"/>
      <c r="V17" s="1"/>
      <c r="W17" s="1"/>
      <c r="X17" s="1"/>
      <c r="Y17" s="14">
        <f>Y16+E17</f>
        <v>2440</v>
      </c>
      <c r="Z17" s="12">
        <f>H17+Z16</f>
        <v>2438.7799999999993</v>
      </c>
      <c r="AA17" s="12">
        <f>G17+AA16</f>
        <v>63.800000000000004</v>
      </c>
    </row>
    <row r="18" spans="1:27" ht="13.5" customHeight="1" x14ac:dyDescent="0.45">
      <c r="A18" s="1" t="s">
        <v>97</v>
      </c>
      <c r="B18" s="1" t="s">
        <v>172</v>
      </c>
      <c r="C18" s="1" t="s">
        <v>9</v>
      </c>
      <c r="D18" s="1">
        <v>0.19</v>
      </c>
      <c r="E18" s="1">
        <v>50</v>
      </c>
      <c r="F18" s="1">
        <v>0.08</v>
      </c>
      <c r="G18" s="10">
        <f>E18*F18</f>
        <v>4</v>
      </c>
      <c r="H18" s="11">
        <f>$H$3*$H$2*E18</f>
        <v>49.974999999999994</v>
      </c>
      <c r="I18" s="12">
        <f>H18-G18</f>
        <v>45.974999999999994</v>
      </c>
      <c r="J18" s="5">
        <f>I18/G18</f>
        <v>11.493749999999999</v>
      </c>
      <c r="K18" s="12">
        <f>IF(J18&gt;$L$3,I18,0)</f>
        <v>45.974999999999994</v>
      </c>
      <c r="L18" s="12">
        <f>L17+K18</f>
        <v>2420.9549999999999</v>
      </c>
      <c r="M18" s="13"/>
      <c r="N18" s="12"/>
      <c r="O18" s="12"/>
      <c r="P18" s="12"/>
      <c r="Q18" s="12"/>
      <c r="R18" s="12"/>
      <c r="S18" s="1"/>
      <c r="T18" s="1"/>
      <c r="U18" s="1"/>
      <c r="V18" s="1"/>
      <c r="W18" s="1"/>
      <c r="X18" s="1"/>
      <c r="Y18" s="14">
        <f>Y17+E18</f>
        <v>2490</v>
      </c>
      <c r="Z18" s="12">
        <f>H18+Z17</f>
        <v>2488.7549999999992</v>
      </c>
      <c r="AA18" s="12">
        <f>G18+AA17</f>
        <v>67.800000000000011</v>
      </c>
    </row>
    <row r="19" spans="1:27" ht="13.5" customHeight="1" x14ac:dyDescent="0.45">
      <c r="A19" s="1" t="s">
        <v>398</v>
      </c>
      <c r="B19" s="1" t="s">
        <v>408</v>
      </c>
      <c r="C19" s="1" t="s">
        <v>9</v>
      </c>
      <c r="D19" s="1">
        <v>0.17</v>
      </c>
      <c r="E19" s="1">
        <v>1000</v>
      </c>
      <c r="F19" s="1">
        <v>0.08</v>
      </c>
      <c r="G19" s="10">
        <f>E19*F19</f>
        <v>80</v>
      </c>
      <c r="H19" s="11">
        <f>$H$3*$H$2*E19</f>
        <v>999.5</v>
      </c>
      <c r="I19" s="12">
        <f>H19-G19</f>
        <v>919.5</v>
      </c>
      <c r="J19" s="5">
        <f>I19/G19</f>
        <v>11.49375</v>
      </c>
      <c r="K19" s="12">
        <f>IF(J19&gt;$L$3,I19,0)</f>
        <v>919.5</v>
      </c>
      <c r="L19" s="12">
        <f>L18+K19</f>
        <v>3340.4549999999999</v>
      </c>
      <c r="M19" s="13"/>
      <c r="N19" s="12"/>
      <c r="O19" s="12"/>
      <c r="P19" s="12"/>
      <c r="Q19" s="12"/>
      <c r="R19" s="12"/>
      <c r="S19" s="1"/>
      <c r="T19" s="1"/>
      <c r="U19" s="1"/>
      <c r="V19" s="1"/>
      <c r="W19" s="1"/>
      <c r="X19" s="1"/>
      <c r="Y19" s="14">
        <f>Y18+E19</f>
        <v>3490</v>
      </c>
      <c r="Z19" s="12">
        <f>H19+Z18</f>
        <v>3488.2549999999992</v>
      </c>
      <c r="AA19" s="12">
        <f>G19+AA18</f>
        <v>147.80000000000001</v>
      </c>
    </row>
    <row r="20" spans="1:27" ht="13.5" customHeight="1" x14ac:dyDescent="0.45">
      <c r="A20" s="1" t="s">
        <v>150</v>
      </c>
      <c r="B20" s="1" t="s">
        <v>373</v>
      </c>
      <c r="C20" s="1" t="s">
        <v>9</v>
      </c>
      <c r="D20" s="1">
        <v>0.23</v>
      </c>
      <c r="E20" s="1">
        <v>720</v>
      </c>
      <c r="F20" s="1">
        <v>0.09</v>
      </c>
      <c r="G20" s="10">
        <f>E20*F20</f>
        <v>64.8</v>
      </c>
      <c r="H20" s="11">
        <f>$H$3*$H$2*E20</f>
        <v>719.64</v>
      </c>
      <c r="I20" s="12">
        <f>H20-G20</f>
        <v>654.84</v>
      </c>
      <c r="J20" s="5">
        <f>I20/G20</f>
        <v>10.105555555555556</v>
      </c>
      <c r="K20" s="12">
        <f>IF(J20&gt;$L$3,I20,0)</f>
        <v>654.84</v>
      </c>
      <c r="L20" s="12">
        <f>L19+K20</f>
        <v>3995.2950000000001</v>
      </c>
      <c r="M20" s="13"/>
      <c r="N20" s="12"/>
      <c r="O20" s="12"/>
      <c r="P20" s="12"/>
      <c r="Q20" s="12"/>
      <c r="R20" s="12"/>
      <c r="S20" s="1"/>
      <c r="T20" s="1"/>
      <c r="U20" s="1"/>
      <c r="V20" s="1"/>
      <c r="W20" s="1"/>
      <c r="X20" s="1"/>
      <c r="Y20" s="14">
        <f>Y19+E20</f>
        <v>4210</v>
      </c>
      <c r="Z20" s="12">
        <f>H20+Z19</f>
        <v>4207.8949999999995</v>
      </c>
      <c r="AA20" s="12">
        <f>G20+AA19</f>
        <v>212.60000000000002</v>
      </c>
    </row>
    <row r="21" spans="1:27" ht="13.5" customHeight="1" x14ac:dyDescent="0.45">
      <c r="A21" s="1" t="s">
        <v>150</v>
      </c>
      <c r="B21" s="1" t="s">
        <v>365</v>
      </c>
      <c r="C21" s="1" t="s">
        <v>9</v>
      </c>
      <c r="D21" s="1">
        <v>7.0000000000000007E-2</v>
      </c>
      <c r="E21" s="1">
        <v>6600</v>
      </c>
      <c r="F21" s="1">
        <v>0.1</v>
      </c>
      <c r="G21" s="10">
        <f>E21*F21</f>
        <v>660</v>
      </c>
      <c r="H21" s="11">
        <f>$H$3*$H$2*E21</f>
        <v>6596.7</v>
      </c>
      <c r="I21" s="12">
        <f>H21-G21</f>
        <v>5936.7</v>
      </c>
      <c r="J21" s="5">
        <f>I21/G21</f>
        <v>8.9949999999999992</v>
      </c>
      <c r="K21" s="12">
        <f>IF(J21&gt;$L$3,I21,0)</f>
        <v>5936.7</v>
      </c>
      <c r="L21" s="12">
        <f>L20+K21</f>
        <v>9931.994999999999</v>
      </c>
      <c r="M21" s="13"/>
      <c r="N21" s="12"/>
      <c r="O21" s="12"/>
      <c r="P21" s="12"/>
      <c r="Q21" s="12"/>
      <c r="R21" s="12"/>
      <c r="S21" s="1"/>
      <c r="T21" s="1"/>
      <c r="U21" s="1"/>
      <c r="V21" s="1"/>
      <c r="W21" s="1"/>
      <c r="X21" s="1"/>
      <c r="Y21" s="14">
        <f>Y20+E21</f>
        <v>10810</v>
      </c>
      <c r="Z21" s="12">
        <f>H21+Z20</f>
        <v>10804.594999999999</v>
      </c>
      <c r="AA21" s="12">
        <f>G21+AA20</f>
        <v>872.6</v>
      </c>
    </row>
    <row r="22" spans="1:27" ht="13.5" customHeight="1" x14ac:dyDescent="0.45">
      <c r="A22" s="1" t="s">
        <v>7</v>
      </c>
      <c r="B22" s="1" t="s">
        <v>486</v>
      </c>
      <c r="C22" s="1" t="s">
        <v>9</v>
      </c>
      <c r="D22" s="1">
        <v>0.01</v>
      </c>
      <c r="E22" s="1">
        <v>12100</v>
      </c>
      <c r="F22" s="1">
        <v>0.1</v>
      </c>
      <c r="G22" s="10">
        <f>E22*F22</f>
        <v>1210</v>
      </c>
      <c r="H22" s="11">
        <f>$H$3*$H$2*E22</f>
        <v>12093.949999999999</v>
      </c>
      <c r="I22" s="12">
        <f>H22-G22</f>
        <v>10883.949999999999</v>
      </c>
      <c r="J22" s="5">
        <f>I22/G22</f>
        <v>8.9949999999999992</v>
      </c>
      <c r="K22" s="12">
        <f>IF(J22&gt;$L$3,I22,0)</f>
        <v>10883.949999999999</v>
      </c>
      <c r="L22" s="12">
        <f>L21+K22</f>
        <v>20815.945</v>
      </c>
      <c r="M22" s="13"/>
      <c r="N22" s="12"/>
      <c r="O22" s="12"/>
      <c r="P22" s="12"/>
      <c r="Q22" s="12"/>
      <c r="R22" s="12"/>
      <c r="S22" s="1"/>
      <c r="T22" s="1"/>
      <c r="U22" s="1"/>
      <c r="V22" s="1"/>
      <c r="W22" s="1"/>
      <c r="X22" s="1"/>
      <c r="Y22" s="14">
        <f>Y21+E22</f>
        <v>22910</v>
      </c>
      <c r="Z22" s="12">
        <f>H22+Z21</f>
        <v>22898.544999999998</v>
      </c>
      <c r="AA22" s="12">
        <f>G22+AA21</f>
        <v>2082.6</v>
      </c>
    </row>
    <row r="23" spans="1:27" ht="13.5" customHeight="1" x14ac:dyDescent="0.45">
      <c r="A23" s="1" t="s">
        <v>7</v>
      </c>
      <c r="B23" s="1" t="s">
        <v>491</v>
      </c>
      <c r="C23" s="1" t="s">
        <v>9</v>
      </c>
      <c r="D23" s="1">
        <v>0.24</v>
      </c>
      <c r="E23" s="1">
        <v>880</v>
      </c>
      <c r="F23" s="1">
        <v>0.1</v>
      </c>
      <c r="G23" s="10">
        <f>E23*F23</f>
        <v>88</v>
      </c>
      <c r="H23" s="11">
        <f>$H$3*$H$2*E23</f>
        <v>879.56</v>
      </c>
      <c r="I23" s="12">
        <f>H23-G23</f>
        <v>791.56</v>
      </c>
      <c r="J23" s="5">
        <f>I23/G23</f>
        <v>8.9949999999999992</v>
      </c>
      <c r="K23" s="12">
        <f>IF(J23&gt;$L$3,I23,0)</f>
        <v>791.56</v>
      </c>
      <c r="L23" s="12">
        <f>L22+K23</f>
        <v>21607.505000000001</v>
      </c>
      <c r="M23" s="13"/>
      <c r="N23" s="12"/>
      <c r="O23" s="12"/>
      <c r="P23" s="12"/>
      <c r="Q23" s="12"/>
      <c r="R23" s="12"/>
      <c r="S23" s="1"/>
      <c r="T23" s="1"/>
      <c r="U23" s="1"/>
      <c r="V23" s="1"/>
      <c r="W23" s="1"/>
      <c r="X23" s="1"/>
      <c r="Y23" s="14">
        <f>Y22+E23</f>
        <v>23790</v>
      </c>
      <c r="Z23" s="12">
        <f>H23+Z22</f>
        <v>23778.105</v>
      </c>
      <c r="AA23" s="12">
        <f>G23+AA22</f>
        <v>2170.6</v>
      </c>
    </row>
    <row r="24" spans="1:27" ht="13.5" customHeight="1" x14ac:dyDescent="0.45">
      <c r="A24" s="1" t="s">
        <v>142</v>
      </c>
      <c r="B24" s="1" t="s">
        <v>447</v>
      </c>
      <c r="C24" s="1" t="s">
        <v>9</v>
      </c>
      <c r="D24" s="1">
        <v>0.18</v>
      </c>
      <c r="E24" s="1">
        <v>210</v>
      </c>
      <c r="F24" s="1">
        <v>0.11</v>
      </c>
      <c r="G24" s="10">
        <f>E24*F24</f>
        <v>23.1</v>
      </c>
      <c r="H24" s="11">
        <f>$H$3*$H$2*E24</f>
        <v>209.89499999999998</v>
      </c>
      <c r="I24" s="12">
        <f>H24-G24</f>
        <v>186.79499999999999</v>
      </c>
      <c r="J24" s="5">
        <f>I24/G24</f>
        <v>8.086363636363636</v>
      </c>
      <c r="K24" s="12">
        <f>IF(J24&gt;$L$3,I24,0)</f>
        <v>186.79499999999999</v>
      </c>
      <c r="L24" s="12">
        <f>L23+K24</f>
        <v>21794.3</v>
      </c>
      <c r="M24" s="13"/>
      <c r="N24" s="12"/>
      <c r="O24" s="12"/>
      <c r="P24" s="12"/>
      <c r="Q24" s="12"/>
      <c r="R24" s="12"/>
      <c r="S24" s="1"/>
      <c r="T24" s="1"/>
      <c r="U24" s="1"/>
      <c r="V24" s="1"/>
      <c r="W24" s="1"/>
      <c r="X24" s="1"/>
      <c r="Y24" s="14">
        <f>Y23+E24</f>
        <v>24000</v>
      </c>
      <c r="Z24" s="12">
        <f>H24+Z23</f>
        <v>23988</v>
      </c>
      <c r="AA24" s="12">
        <f>G24+AA23</f>
        <v>2193.6999999999998</v>
      </c>
    </row>
    <row r="25" spans="1:27" ht="13.5" customHeight="1" x14ac:dyDescent="0.45">
      <c r="A25" s="1" t="s">
        <v>131</v>
      </c>
      <c r="B25" s="1" t="s">
        <v>271</v>
      </c>
      <c r="C25" s="1" t="s">
        <v>9</v>
      </c>
      <c r="D25" s="1">
        <v>0.22</v>
      </c>
      <c r="E25" s="1">
        <v>140</v>
      </c>
      <c r="F25" s="1">
        <v>0.12</v>
      </c>
      <c r="G25" s="10">
        <f>E25*F25</f>
        <v>16.8</v>
      </c>
      <c r="H25" s="11">
        <f>$H$3*$H$2*E25</f>
        <v>139.92999999999998</v>
      </c>
      <c r="I25" s="12">
        <f>H25-G25</f>
        <v>123.12999999999998</v>
      </c>
      <c r="J25" s="5">
        <f>I25/G25</f>
        <v>7.3291666666666648</v>
      </c>
      <c r="K25" s="12">
        <f>IF(J25&gt;$L$3,I25,0)</f>
        <v>123.12999999999998</v>
      </c>
      <c r="L25" s="12">
        <f>L24+K25</f>
        <v>21917.43</v>
      </c>
      <c r="M25" s="13"/>
      <c r="N25" s="12"/>
      <c r="O25" s="12"/>
      <c r="P25" s="12"/>
      <c r="Q25" s="12"/>
      <c r="R25" s="12"/>
      <c r="S25" s="1"/>
      <c r="T25" s="1"/>
      <c r="U25" s="1"/>
      <c r="V25" s="1"/>
      <c r="W25" s="1"/>
      <c r="X25" s="1"/>
      <c r="Y25" s="14">
        <f>Y24+E25</f>
        <v>24140</v>
      </c>
      <c r="Z25" s="12">
        <f>H25+Z24</f>
        <v>24127.93</v>
      </c>
      <c r="AA25" s="12">
        <f>G25+AA24</f>
        <v>2210.5</v>
      </c>
    </row>
    <row r="26" spans="1:27" ht="13.5" customHeight="1" x14ac:dyDescent="0.45">
      <c r="A26" s="1" t="s">
        <v>219</v>
      </c>
      <c r="B26" s="1" t="s">
        <v>512</v>
      </c>
      <c r="C26" s="1" t="s">
        <v>9</v>
      </c>
      <c r="D26" s="1">
        <v>0.28000000000000003</v>
      </c>
      <c r="E26" s="1">
        <v>70</v>
      </c>
      <c r="F26" s="1">
        <v>0.14000000000000001</v>
      </c>
      <c r="G26" s="10">
        <f>E26*F26</f>
        <v>9.8000000000000007</v>
      </c>
      <c r="H26" s="11">
        <f>$H$3*$H$2*E26</f>
        <v>69.964999999999989</v>
      </c>
      <c r="I26" s="12">
        <f>H26-G26</f>
        <v>60.164999999999992</v>
      </c>
      <c r="J26" s="5">
        <f>I26/G26</f>
        <v>6.1392857142857133</v>
      </c>
      <c r="K26" s="12">
        <f>IF(J26&gt;$L$3,I26,0)</f>
        <v>60.164999999999992</v>
      </c>
      <c r="L26" s="12">
        <f>L25+K26</f>
        <v>21977.595000000001</v>
      </c>
      <c r="M26" s="13"/>
      <c r="N26" s="12"/>
      <c r="O26" s="12"/>
      <c r="P26" s="12"/>
      <c r="Q26" s="12"/>
      <c r="R26" s="12"/>
      <c r="S26" s="1"/>
      <c r="T26" s="1"/>
      <c r="U26" s="1"/>
      <c r="V26" s="1"/>
      <c r="W26" s="1"/>
      <c r="X26" s="1"/>
      <c r="Y26" s="14">
        <f>Y25+E26</f>
        <v>24210</v>
      </c>
      <c r="Z26" s="12">
        <f>H26+Z25</f>
        <v>24197.895</v>
      </c>
      <c r="AA26" s="12">
        <f>G26+AA25</f>
        <v>2220.3000000000002</v>
      </c>
    </row>
    <row r="27" spans="1:27" ht="13.5" customHeight="1" x14ac:dyDescent="0.45">
      <c r="A27" s="1" t="s">
        <v>7</v>
      </c>
      <c r="B27" s="1" t="s">
        <v>516</v>
      </c>
      <c r="C27" s="1" t="s">
        <v>9</v>
      </c>
      <c r="D27" s="1">
        <v>0.21</v>
      </c>
      <c r="E27" s="1">
        <v>40500</v>
      </c>
      <c r="F27" s="1">
        <v>0.14000000000000001</v>
      </c>
      <c r="G27" s="10">
        <f>E27*F27</f>
        <v>5670.0000000000009</v>
      </c>
      <c r="H27" s="11">
        <f>$H$3*$H$2*E27</f>
        <v>40479.75</v>
      </c>
      <c r="I27" s="12">
        <f>H27-G27</f>
        <v>34809.75</v>
      </c>
      <c r="J27" s="5">
        <f>I27/G27</f>
        <v>6.1392857142857133</v>
      </c>
      <c r="K27" s="12">
        <f>IF(J27&gt;$L$3,I27,0)</f>
        <v>34809.75</v>
      </c>
      <c r="L27" s="12">
        <f>L26+K27</f>
        <v>56787.345000000001</v>
      </c>
      <c r="M27" s="13"/>
      <c r="N27" s="12"/>
      <c r="O27" s="12"/>
      <c r="P27" s="12"/>
      <c r="Q27" s="12"/>
      <c r="R27" s="12"/>
      <c r="S27" s="1"/>
      <c r="T27" s="1"/>
      <c r="U27" s="1"/>
      <c r="V27" s="1"/>
      <c r="W27" s="1"/>
      <c r="X27" s="1"/>
      <c r="Y27" s="14">
        <f>Y26+E27</f>
        <v>64710</v>
      </c>
      <c r="Z27" s="12">
        <f>H27+Z26</f>
        <v>64677.645000000004</v>
      </c>
      <c r="AA27" s="12">
        <f>G27+AA26</f>
        <v>7890.3000000000011</v>
      </c>
    </row>
    <row r="28" spans="1:27" ht="13.5" customHeight="1" x14ac:dyDescent="0.45">
      <c r="A28" s="1" t="s">
        <v>150</v>
      </c>
      <c r="B28" s="1" t="s">
        <v>380</v>
      </c>
      <c r="C28" s="1" t="s">
        <v>9</v>
      </c>
      <c r="D28" s="1">
        <v>0.26</v>
      </c>
      <c r="E28" s="1">
        <v>320</v>
      </c>
      <c r="F28" s="1">
        <v>0.15</v>
      </c>
      <c r="G28" s="10">
        <f>E28*F28</f>
        <v>48</v>
      </c>
      <c r="H28" s="11">
        <f>$H$3*$H$2*E28</f>
        <v>319.83999999999997</v>
      </c>
      <c r="I28" s="12">
        <f>H28-G28</f>
        <v>271.83999999999997</v>
      </c>
      <c r="J28" s="5">
        <f>I28/G28</f>
        <v>5.6633333333333331</v>
      </c>
      <c r="K28" s="12">
        <f>IF(J28&gt;$L$3,I28,0)</f>
        <v>271.83999999999997</v>
      </c>
      <c r="L28" s="12">
        <f>L27+K28</f>
        <v>57059.184999999998</v>
      </c>
      <c r="M28" s="13"/>
      <c r="N28" s="12"/>
      <c r="O28" s="12"/>
      <c r="P28" s="12"/>
      <c r="Q28" s="12"/>
      <c r="R28" s="12"/>
      <c r="S28" s="1"/>
      <c r="T28" s="1"/>
      <c r="U28" s="1"/>
      <c r="V28" s="1"/>
      <c r="W28" s="1"/>
      <c r="X28" s="1"/>
      <c r="Y28" s="14">
        <f>Y27+E28</f>
        <v>65030</v>
      </c>
      <c r="Z28" s="12">
        <f>H28+Z27</f>
        <v>64997.485000000001</v>
      </c>
      <c r="AA28" s="12">
        <f>G28+AA27</f>
        <v>7938.3000000000011</v>
      </c>
    </row>
    <row r="29" spans="1:27" ht="13.5" customHeight="1" x14ac:dyDescent="0.45">
      <c r="A29" s="1" t="s">
        <v>305</v>
      </c>
      <c r="B29" s="1" t="s">
        <v>321</v>
      </c>
      <c r="C29" s="1" t="s">
        <v>9</v>
      </c>
      <c r="D29" s="1">
        <v>0.44</v>
      </c>
      <c r="E29" s="1">
        <v>40</v>
      </c>
      <c r="F29" s="1">
        <v>0.17</v>
      </c>
      <c r="G29" s="10">
        <f>E29*F29</f>
        <v>6.8000000000000007</v>
      </c>
      <c r="H29" s="11">
        <f>$H$3*$H$2*E29</f>
        <v>39.979999999999997</v>
      </c>
      <c r="I29" s="12">
        <f>H29-G29</f>
        <v>33.179999999999993</v>
      </c>
      <c r="J29" s="5">
        <f>I29/G29</f>
        <v>4.879411764705881</v>
      </c>
      <c r="K29" s="12">
        <f>IF(J29&gt;$L$3,I29,0)</f>
        <v>33.179999999999993</v>
      </c>
      <c r="L29" s="12">
        <f>L28+K29</f>
        <v>57092.364999999998</v>
      </c>
      <c r="M29" s="13"/>
      <c r="N29" s="12"/>
      <c r="O29" s="12"/>
      <c r="P29" s="12"/>
      <c r="Q29" s="12"/>
      <c r="R29" s="12"/>
      <c r="S29" s="1"/>
      <c r="T29" s="1"/>
      <c r="U29" s="1"/>
      <c r="V29" s="1"/>
      <c r="W29" s="1"/>
      <c r="X29" s="1"/>
      <c r="Y29" s="14">
        <f>Y28+E29</f>
        <v>65070</v>
      </c>
      <c r="Z29" s="12">
        <f>H29+Z28</f>
        <v>65037.465000000004</v>
      </c>
      <c r="AA29" s="12">
        <f>G29+AA28</f>
        <v>7945.1000000000013</v>
      </c>
    </row>
    <row r="30" spans="1:27" ht="13.5" customHeight="1" x14ac:dyDescent="0.45">
      <c r="A30" s="1" t="s">
        <v>150</v>
      </c>
      <c r="B30" s="1" t="s">
        <v>362</v>
      </c>
      <c r="C30" s="1" t="s">
        <v>9</v>
      </c>
      <c r="D30" s="1">
        <v>0.4</v>
      </c>
      <c r="E30" s="1">
        <v>3600</v>
      </c>
      <c r="F30" s="1">
        <v>0.18</v>
      </c>
      <c r="G30" s="10">
        <f>E30*F30</f>
        <v>648</v>
      </c>
      <c r="H30" s="11">
        <f>$H$3*$H$2*E30</f>
        <v>3598.2</v>
      </c>
      <c r="I30" s="12">
        <f>H30-G30</f>
        <v>2950.2</v>
      </c>
      <c r="J30" s="5">
        <f>I30/G30</f>
        <v>4.5527777777777771</v>
      </c>
      <c r="K30" s="12">
        <f>IF(J30&gt;$L$3,I30,0)</f>
        <v>2950.2</v>
      </c>
      <c r="L30" s="12">
        <f>L29+K30</f>
        <v>60042.564999999995</v>
      </c>
      <c r="M30" s="13"/>
      <c r="N30" s="12"/>
      <c r="O30" s="12"/>
      <c r="P30" s="12"/>
      <c r="Q30" s="12"/>
      <c r="R30" s="12"/>
      <c r="S30" s="1"/>
      <c r="T30" s="1"/>
      <c r="U30" s="1"/>
      <c r="V30" s="1"/>
      <c r="W30" s="1"/>
      <c r="X30" s="1"/>
      <c r="Y30" s="14">
        <f>Y29+E30</f>
        <v>68670</v>
      </c>
      <c r="Z30" s="12">
        <f>H30+Z29</f>
        <v>68635.665000000008</v>
      </c>
      <c r="AA30" s="12">
        <f>G30+AA29</f>
        <v>8593.1000000000022</v>
      </c>
    </row>
    <row r="31" spans="1:27" ht="13.5" customHeight="1" x14ac:dyDescent="0.45">
      <c r="A31" s="1" t="s">
        <v>6</v>
      </c>
      <c r="B31" s="1" t="s">
        <v>57</v>
      </c>
      <c r="C31" s="1" t="s">
        <v>9</v>
      </c>
      <c r="D31" s="1">
        <v>0.38</v>
      </c>
      <c r="E31" s="1">
        <v>170</v>
      </c>
      <c r="F31" s="1">
        <v>0.21</v>
      </c>
      <c r="G31" s="10">
        <f>E31*F31</f>
        <v>35.699999999999996</v>
      </c>
      <c r="H31" s="11">
        <f>$H$3*$H$2*E31</f>
        <v>169.91499999999999</v>
      </c>
      <c r="I31" s="12">
        <f>H31-G31</f>
        <v>134.215</v>
      </c>
      <c r="J31" s="5">
        <f>I31/G31</f>
        <v>3.7595238095238099</v>
      </c>
      <c r="K31" s="12">
        <f>IF(J31&gt;$L$3,I31,0)</f>
        <v>134.215</v>
      </c>
      <c r="L31" s="12">
        <f>L30+K31</f>
        <v>60176.779999999992</v>
      </c>
      <c r="M31" s="13"/>
      <c r="N31" s="12"/>
      <c r="O31" s="12"/>
      <c r="P31" s="12"/>
      <c r="Q31" s="12"/>
      <c r="R31" s="12"/>
      <c r="S31" s="1"/>
      <c r="T31" s="1"/>
      <c r="U31" s="1"/>
      <c r="V31" s="1"/>
      <c r="W31" s="1"/>
      <c r="X31" s="1"/>
      <c r="Y31" s="14">
        <f>Y30+E31</f>
        <v>68840</v>
      </c>
      <c r="Z31" s="12">
        <f>H31+Z30</f>
        <v>68805.58</v>
      </c>
      <c r="AA31" s="12">
        <f>G31+AA30</f>
        <v>8628.8000000000029</v>
      </c>
    </row>
    <row r="32" spans="1:27" ht="13.5" customHeight="1" x14ac:dyDescent="0.45">
      <c r="A32" s="1" t="s">
        <v>150</v>
      </c>
      <c r="B32" s="1" t="s">
        <v>375</v>
      </c>
      <c r="C32" s="1" t="s">
        <v>9</v>
      </c>
      <c r="D32" s="1">
        <v>0.18</v>
      </c>
      <c r="E32" s="1">
        <v>880</v>
      </c>
      <c r="F32" s="1">
        <v>0.21</v>
      </c>
      <c r="G32" s="10">
        <f>E32*F32</f>
        <v>184.79999999999998</v>
      </c>
      <c r="H32" s="11">
        <f>$H$3*$H$2*E32</f>
        <v>879.56</v>
      </c>
      <c r="I32" s="12">
        <f>H32-G32</f>
        <v>694.76</v>
      </c>
      <c r="J32" s="5">
        <f>I32/G32</f>
        <v>3.7595238095238099</v>
      </c>
      <c r="K32" s="12">
        <f>IF(J32&gt;$L$3,I32,0)</f>
        <v>694.76</v>
      </c>
      <c r="L32" s="12">
        <f>L31+K32</f>
        <v>60871.539999999994</v>
      </c>
      <c r="M32" s="13"/>
      <c r="N32" s="12"/>
      <c r="O32" s="12"/>
      <c r="P32" s="12"/>
      <c r="Q32" s="12"/>
      <c r="R32" s="12"/>
      <c r="S32" s="1"/>
      <c r="T32" s="1"/>
      <c r="U32" s="1"/>
      <c r="V32" s="1"/>
      <c r="W32" s="1"/>
      <c r="X32" s="1"/>
      <c r="Y32" s="14">
        <f>Y31+E32</f>
        <v>69720</v>
      </c>
      <c r="Z32" s="12">
        <f>H32+Z31</f>
        <v>69685.14</v>
      </c>
      <c r="AA32" s="12">
        <f>G32+AA31</f>
        <v>8813.6000000000022</v>
      </c>
    </row>
    <row r="33" spans="1:27" ht="13.5" customHeight="1" x14ac:dyDescent="0.45">
      <c r="A33" s="1" t="s">
        <v>398</v>
      </c>
      <c r="B33" s="1" t="s">
        <v>406</v>
      </c>
      <c r="C33" s="1" t="s">
        <v>9</v>
      </c>
      <c r="D33" s="1">
        <v>0.23</v>
      </c>
      <c r="E33" s="1">
        <v>3600</v>
      </c>
      <c r="F33" s="1">
        <v>0.21</v>
      </c>
      <c r="G33" s="10">
        <f>E33*F33</f>
        <v>756</v>
      </c>
      <c r="H33" s="11">
        <f>$H$3*$H$2*E33</f>
        <v>3598.2</v>
      </c>
      <c r="I33" s="12">
        <f>H33-G33</f>
        <v>2842.2</v>
      </c>
      <c r="J33" s="5">
        <f>I33/G33</f>
        <v>3.7595238095238095</v>
      </c>
      <c r="K33" s="12">
        <f>IF(J33&gt;$L$3,I33,0)</f>
        <v>2842.2</v>
      </c>
      <c r="L33" s="12">
        <f>L32+K33</f>
        <v>63713.739999999991</v>
      </c>
      <c r="M33" s="13"/>
      <c r="N33" s="12"/>
      <c r="O33" s="12"/>
      <c r="P33" s="12"/>
      <c r="Q33" s="12"/>
      <c r="R33" s="12"/>
      <c r="S33" s="1"/>
      <c r="T33" s="1"/>
      <c r="U33" s="1"/>
      <c r="V33" s="1"/>
      <c r="W33" s="1"/>
      <c r="X33" s="1"/>
      <c r="Y33" s="14">
        <f>Y32+E33</f>
        <v>73320</v>
      </c>
      <c r="Z33" s="12">
        <f>H33+Z32</f>
        <v>73283.34</v>
      </c>
      <c r="AA33" s="12">
        <f>G33+AA32</f>
        <v>9569.6000000000022</v>
      </c>
    </row>
    <row r="34" spans="1:27" ht="13.5" customHeight="1" x14ac:dyDescent="0.45">
      <c r="A34" s="1" t="s">
        <v>196</v>
      </c>
      <c r="B34" s="1" t="s">
        <v>514</v>
      </c>
      <c r="C34" s="1" t="s">
        <v>9</v>
      </c>
      <c r="D34" s="1">
        <v>0.13</v>
      </c>
      <c r="E34" s="1">
        <v>90</v>
      </c>
      <c r="F34" s="1">
        <v>0.21</v>
      </c>
      <c r="G34" s="10">
        <f>E34*F34</f>
        <v>18.899999999999999</v>
      </c>
      <c r="H34" s="11">
        <f>$H$3*$H$2*E34</f>
        <v>89.954999999999998</v>
      </c>
      <c r="I34" s="12">
        <f>H34-G34</f>
        <v>71.055000000000007</v>
      </c>
      <c r="J34" s="5">
        <f>I34/G34</f>
        <v>3.7595238095238104</v>
      </c>
      <c r="K34" s="12">
        <f>IF(J34&gt;$L$3,I34,0)</f>
        <v>71.055000000000007</v>
      </c>
      <c r="L34" s="12">
        <f>L33+K34</f>
        <v>63784.794999999991</v>
      </c>
      <c r="M34" s="13"/>
      <c r="N34" s="12"/>
      <c r="O34" s="12"/>
      <c r="P34" s="12"/>
      <c r="Q34" s="12"/>
      <c r="R34" s="12"/>
      <c r="S34" s="1"/>
      <c r="T34" s="1"/>
      <c r="U34" s="1"/>
      <c r="V34" s="1"/>
      <c r="W34" s="1"/>
      <c r="X34" s="1"/>
      <c r="Y34" s="14">
        <f>Y33+E34</f>
        <v>73410</v>
      </c>
      <c r="Z34" s="12">
        <f>H34+Z33</f>
        <v>73373.294999999998</v>
      </c>
      <c r="AA34" s="12">
        <f>G34+AA33</f>
        <v>9588.5000000000018</v>
      </c>
    </row>
    <row r="35" spans="1:27" ht="13.5" customHeight="1" x14ac:dyDescent="0.45">
      <c r="A35" s="1" t="s">
        <v>97</v>
      </c>
      <c r="B35" s="1" t="s">
        <v>165</v>
      </c>
      <c r="C35" s="1" t="s">
        <v>9</v>
      </c>
      <c r="D35" s="1">
        <v>0.3</v>
      </c>
      <c r="E35" s="1">
        <v>40</v>
      </c>
      <c r="F35" s="1">
        <v>0.23</v>
      </c>
      <c r="G35" s="10">
        <f>E35*F35</f>
        <v>9.2000000000000011</v>
      </c>
      <c r="H35" s="11">
        <f>$H$3*$H$2*E35</f>
        <v>39.979999999999997</v>
      </c>
      <c r="I35" s="12">
        <f>H35-G35</f>
        <v>30.779999999999994</v>
      </c>
      <c r="J35" s="5">
        <f>I35/G35</f>
        <v>3.3456521739130425</v>
      </c>
      <c r="K35" s="12">
        <f>IF(J35&gt;$L$3,I35,0)</f>
        <v>30.779999999999994</v>
      </c>
      <c r="L35" s="12">
        <f>L34+K35</f>
        <v>63815.57499999999</v>
      </c>
      <c r="M35" s="13"/>
      <c r="N35" s="12"/>
      <c r="O35" s="12"/>
      <c r="P35" s="12"/>
      <c r="Q35" s="12"/>
      <c r="R35" s="12"/>
      <c r="S35" s="1"/>
      <c r="T35" s="1"/>
      <c r="U35" s="1"/>
      <c r="V35" s="1"/>
      <c r="W35" s="1"/>
      <c r="X35" s="1"/>
      <c r="Y35" s="14">
        <f>Y34+E35</f>
        <v>73450</v>
      </c>
      <c r="Z35" s="12">
        <f>H35+Z34</f>
        <v>73413.274999999994</v>
      </c>
      <c r="AA35" s="12">
        <f>G35+AA34</f>
        <v>9597.7000000000025</v>
      </c>
    </row>
    <row r="36" spans="1:27" ht="13.5" customHeight="1" x14ac:dyDescent="0.45">
      <c r="A36" s="1" t="s">
        <v>7</v>
      </c>
      <c r="B36" s="1" t="s">
        <v>592</v>
      </c>
      <c r="C36" s="1" t="s">
        <v>9</v>
      </c>
      <c r="D36" s="1">
        <v>0.31</v>
      </c>
      <c r="E36" s="1">
        <v>1600</v>
      </c>
      <c r="F36" s="1">
        <v>0.23</v>
      </c>
      <c r="G36" s="10">
        <f>E36*F36</f>
        <v>368</v>
      </c>
      <c r="H36" s="11">
        <f>$H$3*$H$2*E36</f>
        <v>1599.1999999999998</v>
      </c>
      <c r="I36" s="12">
        <f>H36-G36</f>
        <v>1231.1999999999998</v>
      </c>
      <c r="J36" s="5">
        <f>I36/G36</f>
        <v>3.3456521739130429</v>
      </c>
      <c r="K36" s="12">
        <f>IF(J36&gt;$L$3,I36,0)</f>
        <v>1231.1999999999998</v>
      </c>
      <c r="L36" s="12">
        <f>L35+K36</f>
        <v>65046.774999999987</v>
      </c>
      <c r="M36" s="13"/>
      <c r="N36" s="12"/>
      <c r="O36" s="12"/>
      <c r="P36" s="12"/>
      <c r="Q36" s="12"/>
      <c r="R36" s="12"/>
      <c r="S36" s="1"/>
      <c r="T36" s="1"/>
      <c r="U36" s="1"/>
      <c r="V36" s="1"/>
      <c r="W36" s="1"/>
      <c r="X36" s="1"/>
      <c r="Y36" s="14">
        <f>Y35+E36</f>
        <v>75050</v>
      </c>
      <c r="Z36" s="12">
        <f>H36+Z35</f>
        <v>75012.474999999991</v>
      </c>
      <c r="AA36" s="12">
        <f>G36+AA35</f>
        <v>9965.7000000000025</v>
      </c>
    </row>
    <row r="37" spans="1:27" ht="13.5" customHeight="1" x14ac:dyDescent="0.45">
      <c r="A37" s="1" t="s">
        <v>7</v>
      </c>
      <c r="B37" s="1" t="s">
        <v>601</v>
      </c>
      <c r="C37" s="1" t="s">
        <v>9</v>
      </c>
      <c r="D37" s="1">
        <v>0.03</v>
      </c>
      <c r="E37" s="1">
        <v>590</v>
      </c>
      <c r="F37" s="1">
        <v>0.23</v>
      </c>
      <c r="G37" s="10">
        <f>E37*F37</f>
        <v>135.70000000000002</v>
      </c>
      <c r="H37" s="11">
        <f>$H$3*$H$2*E37</f>
        <v>589.70499999999993</v>
      </c>
      <c r="I37" s="12">
        <f>H37-G37</f>
        <v>454.00499999999988</v>
      </c>
      <c r="J37" s="5">
        <f>I37/G37</f>
        <v>3.345652173913042</v>
      </c>
      <c r="K37" s="12">
        <f>IF(J37&gt;$L$3,I37,0)</f>
        <v>454.00499999999988</v>
      </c>
      <c r="L37" s="12">
        <f>L36+K37</f>
        <v>65500.779999999984</v>
      </c>
      <c r="M37" s="13"/>
      <c r="N37" s="12"/>
      <c r="O37" s="12"/>
      <c r="P37" s="12"/>
      <c r="Q37" s="12"/>
      <c r="R37" s="12"/>
      <c r="S37" s="1"/>
      <c r="T37" s="1"/>
      <c r="U37" s="1"/>
      <c r="V37" s="1"/>
      <c r="W37" s="1"/>
      <c r="X37" s="1"/>
      <c r="Y37" s="14">
        <f>Y36+E37</f>
        <v>75640</v>
      </c>
      <c r="Z37" s="12">
        <f>H37+Z36</f>
        <v>75602.179999999993</v>
      </c>
      <c r="AA37" s="12">
        <f>G37+AA36</f>
        <v>10101.400000000003</v>
      </c>
    </row>
    <row r="38" spans="1:27" ht="13.5" customHeight="1" x14ac:dyDescent="0.45">
      <c r="A38" s="1" t="s">
        <v>150</v>
      </c>
      <c r="B38" s="1" t="s">
        <v>368</v>
      </c>
      <c r="C38" s="1" t="s">
        <v>9</v>
      </c>
      <c r="D38" s="1">
        <v>0.31</v>
      </c>
      <c r="E38" s="1">
        <v>1000</v>
      </c>
      <c r="F38" s="1">
        <v>0.25</v>
      </c>
      <c r="G38" s="10">
        <f>E38*F38</f>
        <v>250</v>
      </c>
      <c r="H38" s="11">
        <f>$H$3*$H$2*E38</f>
        <v>999.5</v>
      </c>
      <c r="I38" s="12">
        <f>H38-G38</f>
        <v>749.5</v>
      </c>
      <c r="J38" s="5">
        <f>I38/G38</f>
        <v>2.9980000000000002</v>
      </c>
      <c r="K38" s="12">
        <f>IF(J38&gt;$L$3,I38,0)</f>
        <v>749.5</v>
      </c>
      <c r="L38" s="12">
        <f>L37+K38</f>
        <v>66250.279999999984</v>
      </c>
      <c r="M38" s="13"/>
      <c r="N38" s="12"/>
      <c r="O38" s="12"/>
      <c r="P38" s="12"/>
      <c r="Q38" s="12"/>
      <c r="R38" s="12"/>
      <c r="S38" s="1"/>
      <c r="T38" s="1"/>
      <c r="U38" s="1"/>
      <c r="V38" s="1"/>
      <c r="W38" s="1"/>
      <c r="X38" s="1"/>
      <c r="Y38" s="14">
        <f>Y37+E38</f>
        <v>76640</v>
      </c>
      <c r="Z38" s="12">
        <f>H38+Z37</f>
        <v>76601.679999999993</v>
      </c>
      <c r="AA38" s="12">
        <f>G38+AA37</f>
        <v>10351.400000000003</v>
      </c>
    </row>
    <row r="39" spans="1:27" ht="13.5" customHeight="1" x14ac:dyDescent="0.45">
      <c r="A39" s="1" t="s">
        <v>466</v>
      </c>
      <c r="B39" s="1" t="s">
        <v>475</v>
      </c>
      <c r="C39" s="1" t="s">
        <v>9</v>
      </c>
      <c r="D39" s="1">
        <v>0.2</v>
      </c>
      <c r="E39" s="1">
        <v>40</v>
      </c>
      <c r="F39" s="1">
        <v>0.27</v>
      </c>
      <c r="G39" s="10">
        <f>E39*F39</f>
        <v>10.8</v>
      </c>
      <c r="H39" s="11">
        <f>$H$3*$H$2*E39</f>
        <v>39.979999999999997</v>
      </c>
      <c r="I39" s="12">
        <f>H39-G39</f>
        <v>29.179999999999996</v>
      </c>
      <c r="J39" s="5">
        <f>I39/G39</f>
        <v>2.7018518518518513</v>
      </c>
      <c r="K39" s="12">
        <f>IF(J39&gt;$L$3,I39,0)</f>
        <v>29.179999999999996</v>
      </c>
      <c r="L39" s="12">
        <f>L38+K39</f>
        <v>66279.459999999977</v>
      </c>
      <c r="M39" s="13"/>
      <c r="N39" s="12"/>
      <c r="O39" s="12"/>
      <c r="P39" s="12"/>
      <c r="Q39" s="12"/>
      <c r="R39" s="12"/>
      <c r="S39" s="1"/>
      <c r="T39" s="1"/>
      <c r="U39" s="1"/>
      <c r="V39" s="1"/>
      <c r="W39" s="1"/>
      <c r="X39" s="1"/>
      <c r="Y39" s="14">
        <f>Y38+E39</f>
        <v>76680</v>
      </c>
      <c r="Z39" s="12">
        <f>H39+Z38</f>
        <v>76641.659999999989</v>
      </c>
      <c r="AA39" s="12">
        <f>G39+AA38</f>
        <v>10362.200000000003</v>
      </c>
    </row>
    <row r="40" spans="1:27" ht="13.5" customHeight="1" x14ac:dyDescent="0.45">
      <c r="A40" s="1" t="s">
        <v>136</v>
      </c>
      <c r="B40" s="1" t="s">
        <v>544</v>
      </c>
      <c r="C40" s="1" t="s">
        <v>9</v>
      </c>
      <c r="D40" s="1">
        <v>0.45</v>
      </c>
      <c r="E40" s="1">
        <v>40</v>
      </c>
      <c r="F40" s="1">
        <v>0.27</v>
      </c>
      <c r="G40" s="10">
        <f>E40*F40</f>
        <v>10.8</v>
      </c>
      <c r="H40" s="11">
        <f>$H$3*$H$2*E40</f>
        <v>39.979999999999997</v>
      </c>
      <c r="I40" s="12">
        <f>H40-G40</f>
        <v>29.179999999999996</v>
      </c>
      <c r="J40" s="5">
        <f>I40/G40</f>
        <v>2.7018518518518513</v>
      </c>
      <c r="K40" s="12">
        <f>IF(J40&gt;$L$3,I40,0)</f>
        <v>29.179999999999996</v>
      </c>
      <c r="L40" s="12">
        <f>L39+K40</f>
        <v>66308.63999999997</v>
      </c>
      <c r="M40" s="13"/>
      <c r="N40" s="12"/>
      <c r="O40" s="12"/>
      <c r="P40" s="12"/>
      <c r="Q40" s="12"/>
      <c r="R40" s="12"/>
      <c r="S40" s="1"/>
      <c r="T40" s="1"/>
      <c r="U40" s="1"/>
      <c r="V40" s="1"/>
      <c r="W40" s="1"/>
      <c r="X40" s="1"/>
      <c r="Y40" s="14">
        <f>Y39+E40</f>
        <v>76720</v>
      </c>
      <c r="Z40" s="12">
        <f>H40+Z39</f>
        <v>76681.639999999985</v>
      </c>
      <c r="AA40" s="12">
        <f>G40+AA39</f>
        <v>10373.000000000002</v>
      </c>
    </row>
    <row r="41" spans="1:27" ht="13.5" customHeight="1" x14ac:dyDescent="0.45">
      <c r="A41" s="1" t="s">
        <v>150</v>
      </c>
      <c r="B41" s="1" t="s">
        <v>360</v>
      </c>
      <c r="C41" s="1" t="s">
        <v>9</v>
      </c>
      <c r="D41" s="1">
        <v>0.43</v>
      </c>
      <c r="E41" s="1">
        <v>9900</v>
      </c>
      <c r="F41" s="1">
        <v>0.28000000000000003</v>
      </c>
      <c r="G41" s="10">
        <f>E41*F41</f>
        <v>2772.0000000000005</v>
      </c>
      <c r="H41" s="11">
        <f>$H$3*$H$2*E41</f>
        <v>9895.0499999999993</v>
      </c>
      <c r="I41" s="12">
        <f>H41-G41</f>
        <v>7123.0499999999993</v>
      </c>
      <c r="J41" s="5">
        <f>I41/G41</f>
        <v>2.5696428571428567</v>
      </c>
      <c r="K41" s="12">
        <f>IF(J41&gt;$L$3,I41,0)</f>
        <v>7123.0499999999993</v>
      </c>
      <c r="L41" s="12">
        <f>L40+K41</f>
        <v>73431.689999999973</v>
      </c>
      <c r="M41" s="13"/>
      <c r="N41" s="12"/>
      <c r="O41" s="12"/>
      <c r="P41" s="12"/>
      <c r="Q41" s="12"/>
      <c r="R41" s="12"/>
      <c r="S41" s="1"/>
      <c r="T41" s="1"/>
      <c r="U41" s="1"/>
      <c r="V41" s="1"/>
      <c r="W41" s="1"/>
      <c r="X41" s="1"/>
      <c r="Y41" s="14">
        <f>Y40+E41</f>
        <v>86620</v>
      </c>
      <c r="Z41" s="12">
        <f>H41+Z40</f>
        <v>86576.689999999988</v>
      </c>
      <c r="AA41" s="12">
        <f>G41+AA40</f>
        <v>13145.000000000002</v>
      </c>
    </row>
    <row r="42" spans="1:27" ht="13.5" customHeight="1" x14ac:dyDescent="0.45">
      <c r="A42" s="1" t="s">
        <v>97</v>
      </c>
      <c r="B42" s="1" t="s">
        <v>170</v>
      </c>
      <c r="C42" s="1" t="s">
        <v>9</v>
      </c>
      <c r="D42" s="1">
        <v>0.35</v>
      </c>
      <c r="E42" s="1">
        <v>140</v>
      </c>
      <c r="F42" s="1">
        <v>0.28999999999999998</v>
      </c>
      <c r="G42" s="10">
        <f>E42*F42</f>
        <v>40.599999999999994</v>
      </c>
      <c r="H42" s="11">
        <f>$H$3*$H$2*E42</f>
        <v>139.92999999999998</v>
      </c>
      <c r="I42" s="12">
        <f>H42-G42</f>
        <v>99.329999999999984</v>
      </c>
      <c r="J42" s="5">
        <f>I42/G42</f>
        <v>2.4465517241379309</v>
      </c>
      <c r="K42" s="12">
        <f>IF(J42&gt;$L$3,I42,0)</f>
        <v>99.329999999999984</v>
      </c>
      <c r="L42" s="12">
        <f>L41+K42</f>
        <v>73531.019999999975</v>
      </c>
      <c r="M42" s="13"/>
      <c r="N42" s="12"/>
      <c r="O42" s="12"/>
      <c r="P42" s="12"/>
      <c r="Q42" s="12"/>
      <c r="R42" s="12"/>
      <c r="S42" s="1"/>
      <c r="T42" s="1"/>
      <c r="U42" s="1"/>
      <c r="V42" s="1"/>
      <c r="W42" s="1"/>
      <c r="X42" s="1"/>
      <c r="Y42" s="14">
        <f>Y41+E42</f>
        <v>86760</v>
      </c>
      <c r="Z42" s="12">
        <f>H42+Z41</f>
        <v>86716.619999999981</v>
      </c>
      <c r="AA42" s="12">
        <f>G42+AA41</f>
        <v>13185.600000000002</v>
      </c>
    </row>
    <row r="43" spans="1:27" ht="13.5" customHeight="1" x14ac:dyDescent="0.45">
      <c r="A43" s="1" t="s">
        <v>150</v>
      </c>
      <c r="B43" s="1" t="s">
        <v>357</v>
      </c>
      <c r="C43" s="1" t="s">
        <v>9</v>
      </c>
      <c r="D43" s="1">
        <v>0.34</v>
      </c>
      <c r="E43" s="1">
        <v>60500</v>
      </c>
      <c r="F43" s="1">
        <v>0.3</v>
      </c>
      <c r="G43" s="10">
        <f>E43*F43</f>
        <v>18150</v>
      </c>
      <c r="H43" s="11">
        <f>$H$3*$H$2*E43</f>
        <v>60469.75</v>
      </c>
      <c r="I43" s="12">
        <f>H43-G43</f>
        <v>42319.75</v>
      </c>
      <c r="J43" s="5">
        <f>I43/G43</f>
        <v>2.3316666666666666</v>
      </c>
      <c r="K43" s="12">
        <f>IF(J43&gt;$L$3,I43,0)</f>
        <v>42319.75</v>
      </c>
      <c r="L43" s="12">
        <f>L42+K43</f>
        <v>115850.76999999997</v>
      </c>
      <c r="M43" s="13"/>
      <c r="N43" s="12"/>
      <c r="O43" s="12"/>
      <c r="P43" s="12"/>
      <c r="Q43" s="12"/>
      <c r="R43" s="12"/>
      <c r="S43" s="1"/>
      <c r="T43" s="1"/>
      <c r="U43" s="1"/>
      <c r="V43" s="1"/>
      <c r="W43" s="1"/>
      <c r="X43" s="1"/>
      <c r="Y43" s="14">
        <f>Y42+E43</f>
        <v>147260</v>
      </c>
      <c r="Z43" s="12">
        <f>H43+Z42</f>
        <v>147186.37</v>
      </c>
      <c r="AA43" s="12">
        <f>G43+AA42</f>
        <v>31335.600000000002</v>
      </c>
    </row>
    <row r="44" spans="1:27" ht="13.5" customHeight="1" x14ac:dyDescent="0.45">
      <c r="A44" s="1" t="s">
        <v>555</v>
      </c>
      <c r="B44" s="1" t="s">
        <v>560</v>
      </c>
      <c r="C44" s="1" t="s">
        <v>9</v>
      </c>
      <c r="D44" s="1">
        <v>0.48</v>
      </c>
      <c r="E44" s="1">
        <v>210</v>
      </c>
      <c r="F44" s="1">
        <v>0.3</v>
      </c>
      <c r="G44" s="10">
        <f>E44*F44</f>
        <v>63</v>
      </c>
      <c r="H44" s="11">
        <f>$H$3*$H$2*E44</f>
        <v>209.89499999999998</v>
      </c>
      <c r="I44" s="12">
        <f>H44-G44</f>
        <v>146.89499999999998</v>
      </c>
      <c r="J44" s="5">
        <f>I44/G44</f>
        <v>2.3316666666666666</v>
      </c>
      <c r="K44" s="12">
        <f>IF(J44&gt;$L$3,I44,0)</f>
        <v>146.89499999999998</v>
      </c>
      <c r="L44" s="12">
        <f>L43+K44</f>
        <v>115997.66499999998</v>
      </c>
      <c r="M44" s="13"/>
      <c r="N44" s="12"/>
      <c r="O44" s="12"/>
      <c r="P44" s="12"/>
      <c r="Q44" s="12"/>
      <c r="R44" s="12"/>
      <c r="S44" s="1"/>
      <c r="T44" s="1"/>
      <c r="U44" s="1"/>
      <c r="V44" s="1"/>
      <c r="W44" s="1"/>
      <c r="X44" s="1"/>
      <c r="Y44" s="14">
        <f>Y43+E44</f>
        <v>147470</v>
      </c>
      <c r="Z44" s="12">
        <f>H44+Z43</f>
        <v>147396.26499999998</v>
      </c>
      <c r="AA44" s="12">
        <f>G44+AA43</f>
        <v>31398.600000000002</v>
      </c>
    </row>
    <row r="45" spans="1:27" ht="13.5" customHeight="1" x14ac:dyDescent="0.45">
      <c r="A45" s="1" t="s">
        <v>16</v>
      </c>
      <c r="B45" s="1" t="s">
        <v>647</v>
      </c>
      <c r="C45" s="1" t="s">
        <v>9</v>
      </c>
      <c r="D45" s="1">
        <v>0.33</v>
      </c>
      <c r="E45" s="1">
        <v>170</v>
      </c>
      <c r="F45" s="1">
        <v>0.3</v>
      </c>
      <c r="G45" s="10">
        <f>E45*F45</f>
        <v>51</v>
      </c>
      <c r="H45" s="11">
        <f>$H$3*$H$2*E45</f>
        <v>169.91499999999999</v>
      </c>
      <c r="I45" s="12">
        <f>H45-G45</f>
        <v>118.91499999999999</v>
      </c>
      <c r="J45" s="5">
        <f>I45/G45</f>
        <v>2.3316666666666666</v>
      </c>
      <c r="K45" s="12">
        <f>IF(J45&gt;$L$3,I45,0)</f>
        <v>118.91499999999999</v>
      </c>
      <c r="L45" s="12">
        <f>L44+K45</f>
        <v>116116.57999999997</v>
      </c>
      <c r="M45" s="13"/>
      <c r="N45" s="12"/>
      <c r="O45" s="12"/>
      <c r="P45" s="12"/>
      <c r="Q45" s="12"/>
      <c r="R45" s="12"/>
      <c r="S45" s="1"/>
      <c r="T45" s="1"/>
      <c r="U45" s="1"/>
      <c r="V45" s="1"/>
      <c r="W45" s="1"/>
      <c r="X45" s="1"/>
      <c r="Y45" s="14">
        <f>Y44+E45</f>
        <v>147640</v>
      </c>
      <c r="Z45" s="12">
        <f>H45+Z44</f>
        <v>147566.18</v>
      </c>
      <c r="AA45" s="12">
        <f>G45+AA44</f>
        <v>31449.600000000002</v>
      </c>
    </row>
    <row r="46" spans="1:27" ht="13.5" customHeight="1" x14ac:dyDescent="0.45">
      <c r="A46" s="1" t="s">
        <v>16</v>
      </c>
      <c r="B46" s="1" t="s">
        <v>653</v>
      </c>
      <c r="C46" s="1" t="s">
        <v>9</v>
      </c>
      <c r="D46" s="1">
        <v>0.18</v>
      </c>
      <c r="E46" s="1">
        <v>210</v>
      </c>
      <c r="F46" s="1">
        <v>0.31</v>
      </c>
      <c r="G46" s="10">
        <f>E46*F46</f>
        <v>65.099999999999994</v>
      </c>
      <c r="H46" s="11">
        <f>$H$3*$H$2*E46</f>
        <v>209.89499999999998</v>
      </c>
      <c r="I46" s="12">
        <f>H46-G46</f>
        <v>144.79499999999999</v>
      </c>
      <c r="J46" s="5">
        <f>I46/G46</f>
        <v>2.2241935483870967</v>
      </c>
      <c r="K46" s="12">
        <f>IF(J46&gt;$L$3,I46,0)</f>
        <v>144.79499999999999</v>
      </c>
      <c r="L46" s="12">
        <f>L45+K46</f>
        <v>116261.37499999997</v>
      </c>
      <c r="M46" s="13"/>
      <c r="N46" s="12"/>
      <c r="O46" s="12"/>
      <c r="P46" s="12"/>
      <c r="Q46" s="12"/>
      <c r="R46" s="12"/>
      <c r="S46" s="1"/>
      <c r="T46" s="1"/>
      <c r="U46" s="1"/>
      <c r="V46" s="1"/>
      <c r="W46" s="1"/>
      <c r="X46" s="1"/>
      <c r="Y46" s="14">
        <f>Y45+E46</f>
        <v>147850</v>
      </c>
      <c r="Z46" s="12">
        <f>H46+Z45</f>
        <v>147776.07499999998</v>
      </c>
      <c r="AA46" s="12">
        <f>G46+AA45</f>
        <v>31514.7</v>
      </c>
    </row>
    <row r="47" spans="1:27" ht="13.5" customHeight="1" x14ac:dyDescent="0.45">
      <c r="A47" s="1" t="s">
        <v>97</v>
      </c>
      <c r="B47" s="1" t="s">
        <v>135</v>
      </c>
      <c r="C47" s="1" t="s">
        <v>9</v>
      </c>
      <c r="D47" s="1">
        <v>0.36</v>
      </c>
      <c r="E47" s="1">
        <v>70</v>
      </c>
      <c r="F47" s="1">
        <v>0.32</v>
      </c>
      <c r="G47" s="10">
        <f>E47*F47</f>
        <v>22.400000000000002</v>
      </c>
      <c r="H47" s="11">
        <f>$H$3*$H$2*E47</f>
        <v>69.964999999999989</v>
      </c>
      <c r="I47" s="12">
        <f>H47-G47</f>
        <v>47.564999999999984</v>
      </c>
      <c r="J47" s="5">
        <f>I47/G47</f>
        <v>2.1234374999999992</v>
      </c>
      <c r="K47" s="12">
        <f>IF(J47&gt;$L$3,I47,0)</f>
        <v>47.564999999999984</v>
      </c>
      <c r="L47" s="12">
        <f>L46+K47</f>
        <v>116308.93999999997</v>
      </c>
      <c r="M47" s="13"/>
      <c r="N47" s="12"/>
      <c r="O47" s="12"/>
      <c r="P47" s="12"/>
      <c r="Q47" s="12"/>
      <c r="R47" s="12"/>
      <c r="S47" s="1"/>
      <c r="T47" s="1"/>
      <c r="U47" s="1"/>
      <c r="V47" s="1"/>
      <c r="W47" s="1"/>
      <c r="X47" s="1"/>
      <c r="Y47" s="14">
        <f>Y46+E47</f>
        <v>147920</v>
      </c>
      <c r="Z47" s="12">
        <f>H47+Z46</f>
        <v>147846.03999999998</v>
      </c>
      <c r="AA47" s="12">
        <f>G47+AA46</f>
        <v>31537.100000000002</v>
      </c>
    </row>
    <row r="48" spans="1:27" ht="13.5" customHeight="1" x14ac:dyDescent="0.45">
      <c r="A48" s="1" t="s">
        <v>150</v>
      </c>
      <c r="B48" s="1" t="s">
        <v>377</v>
      </c>
      <c r="C48" s="1" t="s">
        <v>9</v>
      </c>
      <c r="D48" s="1">
        <v>0.56000000000000005</v>
      </c>
      <c r="E48" s="1">
        <v>2400</v>
      </c>
      <c r="F48" s="1">
        <v>0.33</v>
      </c>
      <c r="G48" s="10">
        <f>E48*F48</f>
        <v>792</v>
      </c>
      <c r="H48" s="11">
        <f>$H$3*$H$2*E48</f>
        <v>2398.7999999999997</v>
      </c>
      <c r="I48" s="12">
        <f>H48-G48</f>
        <v>1606.7999999999997</v>
      </c>
      <c r="J48" s="5">
        <f>I48/G48</f>
        <v>2.0287878787878784</v>
      </c>
      <c r="K48" s="12">
        <f>IF(J48&gt;$L$3,I48,0)</f>
        <v>1606.7999999999997</v>
      </c>
      <c r="L48" s="12">
        <f>L47+K48</f>
        <v>117915.73999999998</v>
      </c>
      <c r="M48" s="13"/>
      <c r="N48" s="12"/>
      <c r="O48" s="12"/>
      <c r="P48" s="12"/>
      <c r="Q48" s="12"/>
      <c r="R48" s="12"/>
      <c r="S48" s="1"/>
      <c r="T48" s="1"/>
      <c r="U48" s="1"/>
      <c r="V48" s="1"/>
      <c r="W48" s="1"/>
      <c r="X48" s="1"/>
      <c r="Y48" s="14">
        <f>Y47+E48</f>
        <v>150320</v>
      </c>
      <c r="Z48" s="12">
        <f>H48+Z47</f>
        <v>150244.83999999997</v>
      </c>
      <c r="AA48" s="12">
        <f>G48+AA47</f>
        <v>32329.100000000002</v>
      </c>
    </row>
    <row r="49" spans="1:27" ht="13.5" customHeight="1" x14ac:dyDescent="0.45">
      <c r="A49" s="1" t="s">
        <v>219</v>
      </c>
      <c r="B49" s="1" t="s">
        <v>621</v>
      </c>
      <c r="C49" s="1" t="s">
        <v>9</v>
      </c>
      <c r="D49" s="1">
        <v>0.42</v>
      </c>
      <c r="E49" s="1">
        <v>40</v>
      </c>
      <c r="F49" s="1">
        <v>0.33</v>
      </c>
      <c r="G49" s="10">
        <f>E49*F49</f>
        <v>13.200000000000001</v>
      </c>
      <c r="H49" s="11">
        <f>$H$3*$H$2*E49</f>
        <v>39.979999999999997</v>
      </c>
      <c r="I49" s="12">
        <f>H49-G49</f>
        <v>26.779999999999994</v>
      </c>
      <c r="J49" s="5">
        <f>I49/G49</f>
        <v>2.0287878787878784</v>
      </c>
      <c r="K49" s="12">
        <f>IF(J49&gt;$L$3,I49,0)</f>
        <v>26.779999999999994</v>
      </c>
      <c r="L49" s="12">
        <f>L48+K49</f>
        <v>117942.51999999997</v>
      </c>
      <c r="M49" s="13"/>
      <c r="N49" s="12"/>
      <c r="O49" s="12"/>
      <c r="P49" s="12"/>
      <c r="Q49" s="12"/>
      <c r="R49" s="12"/>
      <c r="S49" s="1"/>
      <c r="T49" s="1"/>
      <c r="U49" s="1"/>
      <c r="V49" s="1"/>
      <c r="W49" s="1"/>
      <c r="X49" s="1"/>
      <c r="Y49" s="14">
        <f>Y48+E49</f>
        <v>150360</v>
      </c>
      <c r="Z49" s="12">
        <f>H49+Z48</f>
        <v>150284.81999999998</v>
      </c>
      <c r="AA49" s="12">
        <f>G49+AA48</f>
        <v>32342.300000000003</v>
      </c>
    </row>
    <row r="50" spans="1:27" ht="13.5" customHeight="1" x14ac:dyDescent="0.45">
      <c r="A50" s="1" t="s">
        <v>7</v>
      </c>
      <c r="B50" s="1" t="s">
        <v>669</v>
      </c>
      <c r="C50" s="1" t="s">
        <v>9</v>
      </c>
      <c r="D50" s="1">
        <v>0.21</v>
      </c>
      <c r="E50" s="1">
        <v>1900</v>
      </c>
      <c r="F50" s="1">
        <v>0.33</v>
      </c>
      <c r="G50" s="10">
        <f>E50*F50</f>
        <v>627</v>
      </c>
      <c r="H50" s="11">
        <f>$H$3*$H$2*E50</f>
        <v>1899.05</v>
      </c>
      <c r="I50" s="12">
        <f>H50-G50</f>
        <v>1272.05</v>
      </c>
      <c r="J50" s="5">
        <f>I50/G50</f>
        <v>2.0287878787878788</v>
      </c>
      <c r="K50" s="12">
        <f>IF(J50&gt;$L$3,I50,0)</f>
        <v>1272.05</v>
      </c>
      <c r="L50" s="12">
        <f>L49+K50</f>
        <v>119214.56999999998</v>
      </c>
      <c r="M50" s="13"/>
      <c r="N50" s="12"/>
      <c r="O50" s="12"/>
      <c r="P50" s="12"/>
      <c r="Q50" s="12"/>
      <c r="R50" s="12"/>
      <c r="S50" s="1"/>
      <c r="T50" s="1"/>
      <c r="U50" s="1"/>
      <c r="V50" s="1"/>
      <c r="W50" s="1"/>
      <c r="X50" s="1"/>
      <c r="Y50" s="14">
        <f>Y49+E50</f>
        <v>152260</v>
      </c>
      <c r="Z50" s="12">
        <f>H50+Z49</f>
        <v>152183.86999999997</v>
      </c>
      <c r="AA50" s="12">
        <f>G50+AA49</f>
        <v>32969.300000000003</v>
      </c>
    </row>
    <row r="51" spans="1:27" ht="13.5" customHeight="1" x14ac:dyDescent="0.45">
      <c r="A51" s="1" t="s">
        <v>219</v>
      </c>
      <c r="B51" s="1" t="s">
        <v>676</v>
      </c>
      <c r="C51" s="1" t="s">
        <v>9</v>
      </c>
      <c r="D51" s="1">
        <v>0.28999999999999998</v>
      </c>
      <c r="E51" s="1">
        <v>70</v>
      </c>
      <c r="F51" s="1">
        <v>0.34</v>
      </c>
      <c r="G51" s="10">
        <f>E51*F51</f>
        <v>23.8</v>
      </c>
      <c r="H51" s="11">
        <f>$H$3*$H$2*E51</f>
        <v>69.964999999999989</v>
      </c>
      <c r="I51" s="12">
        <f>H51-G51</f>
        <v>46.164999999999992</v>
      </c>
      <c r="J51" s="5">
        <f>I51/G51</f>
        <v>1.9397058823529407</v>
      </c>
      <c r="K51" s="12">
        <f>IF(J51&gt;$L$3,I51,0)</f>
        <v>46.164999999999992</v>
      </c>
      <c r="L51" s="12">
        <f>L50+K51</f>
        <v>119260.73499999997</v>
      </c>
      <c r="M51" s="13"/>
      <c r="N51" s="12"/>
      <c r="O51" s="12"/>
      <c r="P51" s="12"/>
      <c r="Q51" s="12"/>
      <c r="R51" s="12"/>
      <c r="S51" s="1"/>
      <c r="T51" s="1"/>
      <c r="U51" s="1"/>
      <c r="V51" s="1"/>
      <c r="W51" s="1"/>
      <c r="X51" s="1"/>
      <c r="Y51" s="14">
        <f>Y50+E51</f>
        <v>152330</v>
      </c>
      <c r="Z51" s="12">
        <f>H51+Z50</f>
        <v>152253.83499999996</v>
      </c>
      <c r="AA51" s="12">
        <f>G51+AA50</f>
        <v>32993.100000000006</v>
      </c>
    </row>
    <row r="52" spans="1:27" ht="13.5" customHeight="1" x14ac:dyDescent="0.45">
      <c r="A52" s="1" t="s">
        <v>279</v>
      </c>
      <c r="B52" s="1" t="s">
        <v>563</v>
      </c>
      <c r="C52" s="1" t="s">
        <v>9</v>
      </c>
      <c r="D52" s="1">
        <v>0.08</v>
      </c>
      <c r="E52" s="1">
        <v>480</v>
      </c>
      <c r="F52" s="1">
        <v>0.35</v>
      </c>
      <c r="G52" s="10">
        <f>E52*F52</f>
        <v>168</v>
      </c>
      <c r="H52" s="11">
        <f>$H$3*$H$2*E52</f>
        <v>479.76</v>
      </c>
      <c r="I52" s="12">
        <f>H52-G52</f>
        <v>311.76</v>
      </c>
      <c r="J52" s="5">
        <f>I52/G52</f>
        <v>1.8557142857142856</v>
      </c>
      <c r="K52" s="12">
        <f>IF(J52&gt;$L$3,I52,0)</f>
        <v>311.76</v>
      </c>
      <c r="L52" s="12">
        <f>L51+K52</f>
        <v>119572.49499999997</v>
      </c>
      <c r="M52" s="13"/>
      <c r="N52" s="12"/>
      <c r="O52" s="12"/>
      <c r="P52" s="12"/>
      <c r="Q52" s="12"/>
      <c r="R52" s="12"/>
      <c r="S52" s="1"/>
      <c r="T52" s="1"/>
      <c r="U52" s="1"/>
      <c r="V52" s="1"/>
      <c r="W52" s="1"/>
      <c r="X52" s="1"/>
      <c r="Y52" s="14">
        <f>Y51+E52</f>
        <v>152810</v>
      </c>
      <c r="Z52" s="12">
        <f>H52+Z51</f>
        <v>152733.59499999997</v>
      </c>
      <c r="AA52" s="12">
        <f>G52+AA51</f>
        <v>33161.100000000006</v>
      </c>
    </row>
    <row r="53" spans="1:27" ht="13.5" customHeight="1" x14ac:dyDescent="0.45">
      <c r="A53" s="1" t="s">
        <v>97</v>
      </c>
      <c r="B53" s="1" t="s">
        <v>160</v>
      </c>
      <c r="C53" s="1" t="s">
        <v>9</v>
      </c>
      <c r="D53" s="1">
        <v>0.28999999999999998</v>
      </c>
      <c r="E53" s="1">
        <v>30</v>
      </c>
      <c r="F53" s="1">
        <v>0.36</v>
      </c>
      <c r="G53" s="10">
        <f>E53*F53</f>
        <v>10.799999999999999</v>
      </c>
      <c r="H53" s="11">
        <f>$H$3*$H$2*E53</f>
        <v>29.984999999999999</v>
      </c>
      <c r="I53" s="12">
        <f>H53-G53</f>
        <v>19.185000000000002</v>
      </c>
      <c r="J53" s="5">
        <f>I53/G53</f>
        <v>1.7763888888888892</v>
      </c>
      <c r="K53" s="12">
        <f>IF(J53&gt;$L$3,I53,0)</f>
        <v>19.185000000000002</v>
      </c>
      <c r="L53" s="12">
        <f>L52+K53</f>
        <v>119591.67999999996</v>
      </c>
      <c r="M53" s="13"/>
      <c r="N53" s="12"/>
      <c r="O53" s="12"/>
      <c r="P53" s="12"/>
      <c r="Q53" s="12"/>
      <c r="R53" s="12"/>
      <c r="S53" s="1"/>
      <c r="T53" s="1"/>
      <c r="U53" s="1"/>
      <c r="V53" s="1"/>
      <c r="W53" s="1"/>
      <c r="X53" s="1"/>
      <c r="Y53" s="14">
        <f>Y52+E53</f>
        <v>152840</v>
      </c>
      <c r="Z53" s="12">
        <f>H53+Z52</f>
        <v>152763.57999999996</v>
      </c>
      <c r="AA53" s="12">
        <f>G53+AA52</f>
        <v>33171.900000000009</v>
      </c>
    </row>
    <row r="54" spans="1:27" ht="13.5" customHeight="1" x14ac:dyDescent="0.45">
      <c r="A54" s="1" t="s">
        <v>97</v>
      </c>
      <c r="B54" s="1" t="s">
        <v>182</v>
      </c>
      <c r="C54" s="1" t="s">
        <v>9</v>
      </c>
      <c r="D54" s="1">
        <v>0.23</v>
      </c>
      <c r="E54" s="1">
        <v>20</v>
      </c>
      <c r="F54" s="1">
        <v>0.36</v>
      </c>
      <c r="G54" s="10">
        <f>E54*F54</f>
        <v>7.1999999999999993</v>
      </c>
      <c r="H54" s="11">
        <f>$H$3*$H$2*E54</f>
        <v>19.989999999999998</v>
      </c>
      <c r="I54" s="12">
        <f>H54-G54</f>
        <v>12.79</v>
      </c>
      <c r="J54" s="5">
        <f>I54/G54</f>
        <v>1.776388888888889</v>
      </c>
      <c r="K54" s="12">
        <f>IF(J54&gt;$L$3,I54,0)</f>
        <v>12.79</v>
      </c>
      <c r="L54" s="12">
        <f>L53+K54</f>
        <v>119604.46999999996</v>
      </c>
      <c r="M54" s="13"/>
      <c r="N54" s="12"/>
      <c r="O54" s="12"/>
      <c r="P54" s="12"/>
      <c r="Q54" s="12"/>
      <c r="R54" s="12"/>
      <c r="S54" s="1"/>
      <c r="T54" s="1"/>
      <c r="U54" s="1"/>
      <c r="V54" s="1"/>
      <c r="W54" s="1"/>
      <c r="X54" s="1"/>
      <c r="Y54" s="14">
        <f>Y53+E54</f>
        <v>152860</v>
      </c>
      <c r="Z54" s="12">
        <f>H54+Z53</f>
        <v>152783.56999999995</v>
      </c>
      <c r="AA54" s="12">
        <f>G54+AA53</f>
        <v>33179.100000000006</v>
      </c>
    </row>
    <row r="55" spans="1:27" ht="13.5" customHeight="1" x14ac:dyDescent="0.45">
      <c r="A55" s="1" t="s">
        <v>150</v>
      </c>
      <c r="B55" s="1" t="s">
        <v>381</v>
      </c>
      <c r="C55" s="1" t="s">
        <v>9</v>
      </c>
      <c r="D55" s="1">
        <v>0.3</v>
      </c>
      <c r="E55" s="1">
        <v>390</v>
      </c>
      <c r="F55" s="1">
        <v>0.36</v>
      </c>
      <c r="G55" s="10">
        <f>E55*F55</f>
        <v>140.4</v>
      </c>
      <c r="H55" s="11">
        <f>$H$3*$H$2*E55</f>
        <v>389.80499999999995</v>
      </c>
      <c r="I55" s="12">
        <f>H55-G55</f>
        <v>249.40499999999994</v>
      </c>
      <c r="J55" s="5">
        <f>I55/G55</f>
        <v>1.7763888888888884</v>
      </c>
      <c r="K55" s="12">
        <f>IF(J55&gt;$L$3,I55,0)</f>
        <v>249.40499999999994</v>
      </c>
      <c r="L55" s="12">
        <f>L54+K55</f>
        <v>119853.87499999996</v>
      </c>
      <c r="M55" s="13"/>
      <c r="N55" s="12"/>
      <c r="O55" s="12"/>
      <c r="P55" s="12"/>
      <c r="Q55" s="12"/>
      <c r="R55" s="12"/>
      <c r="S55" s="1"/>
      <c r="T55" s="1"/>
      <c r="U55" s="1"/>
      <c r="V55" s="1"/>
      <c r="W55" s="1"/>
      <c r="X55" s="1"/>
      <c r="Y55" s="14">
        <f>Y54+E55</f>
        <v>153250</v>
      </c>
      <c r="Z55" s="12">
        <f>H55+Z54</f>
        <v>153173.37499999994</v>
      </c>
      <c r="AA55" s="12">
        <f>G55+AA54</f>
        <v>33319.500000000007</v>
      </c>
    </row>
    <row r="56" spans="1:27" ht="13.5" customHeight="1" x14ac:dyDescent="0.45">
      <c r="A56" s="1" t="s">
        <v>456</v>
      </c>
      <c r="B56" s="1" t="s">
        <v>462</v>
      </c>
      <c r="C56" s="1" t="s">
        <v>9</v>
      </c>
      <c r="D56" s="1">
        <v>0.06</v>
      </c>
      <c r="E56" s="1">
        <v>3600</v>
      </c>
      <c r="F56" s="1">
        <v>0.41</v>
      </c>
      <c r="G56" s="10">
        <f>E56*F56</f>
        <v>1476</v>
      </c>
      <c r="H56" s="11">
        <f>$H$3*$H$2*E56</f>
        <v>3598.2</v>
      </c>
      <c r="I56" s="12">
        <f>H56-G56</f>
        <v>2122.1999999999998</v>
      </c>
      <c r="J56" s="5">
        <f>I56/G56</f>
        <v>1.4378048780487804</v>
      </c>
      <c r="K56" s="12">
        <f>IF(J56&gt;$L$3,I56,0)</f>
        <v>2122.1999999999998</v>
      </c>
      <c r="L56" s="12">
        <f>L55+K56</f>
        <v>121976.07499999995</v>
      </c>
      <c r="M56" s="13"/>
      <c r="N56" s="12"/>
      <c r="O56" s="12"/>
      <c r="P56" s="12"/>
      <c r="Q56" s="12"/>
      <c r="R56" s="12"/>
      <c r="S56" s="1"/>
      <c r="T56" s="1"/>
      <c r="U56" s="1"/>
      <c r="V56" s="1"/>
      <c r="W56" s="1"/>
      <c r="X56" s="1"/>
      <c r="Y56" s="14">
        <f>Y55+E56</f>
        <v>156850</v>
      </c>
      <c r="Z56" s="12">
        <f>H56+Z55</f>
        <v>156771.57499999995</v>
      </c>
      <c r="AA56" s="12">
        <f>G56+AA55</f>
        <v>34795.500000000007</v>
      </c>
    </row>
    <row r="57" spans="1:27" ht="13.5" customHeight="1" x14ac:dyDescent="0.45">
      <c r="A57" s="1" t="s">
        <v>97</v>
      </c>
      <c r="B57" s="1" t="s">
        <v>115</v>
      </c>
      <c r="C57" s="1" t="s">
        <v>9</v>
      </c>
      <c r="D57" s="1">
        <v>0.55000000000000004</v>
      </c>
      <c r="E57" s="1">
        <v>170</v>
      </c>
      <c r="F57" s="1">
        <v>0.43</v>
      </c>
      <c r="G57" s="10">
        <f>E57*F57</f>
        <v>73.099999999999994</v>
      </c>
      <c r="H57" s="11">
        <f>$H$3*$H$2*E57</f>
        <v>169.91499999999999</v>
      </c>
      <c r="I57" s="12">
        <f>H57-G57</f>
        <v>96.814999999999998</v>
      </c>
      <c r="J57" s="5">
        <f>I57/G57</f>
        <v>1.3244186046511628</v>
      </c>
      <c r="K57" s="12">
        <f>IF(J57&gt;$L$3,I57,0)</f>
        <v>96.814999999999998</v>
      </c>
      <c r="L57" s="12">
        <f>L56+K57</f>
        <v>122072.88999999996</v>
      </c>
      <c r="M57" s="13"/>
      <c r="N57" s="12"/>
      <c r="O57" s="12"/>
      <c r="P57" s="12"/>
      <c r="Q57" s="12"/>
      <c r="R57" s="12"/>
      <c r="S57" s="1"/>
      <c r="T57" s="1"/>
      <c r="U57" s="1"/>
      <c r="V57" s="1"/>
      <c r="W57" s="1"/>
      <c r="X57" s="1"/>
      <c r="Y57" s="14">
        <f>Y56+E57</f>
        <v>157020</v>
      </c>
      <c r="Z57" s="12">
        <f>H57+Z56</f>
        <v>156941.48999999996</v>
      </c>
      <c r="AA57" s="12">
        <f>G57+AA56</f>
        <v>34868.600000000006</v>
      </c>
    </row>
    <row r="58" spans="1:27" ht="13.5" customHeight="1" x14ac:dyDescent="0.45">
      <c r="A58" s="1" t="s">
        <v>219</v>
      </c>
      <c r="B58" s="1" t="s">
        <v>679</v>
      </c>
      <c r="C58" s="1" t="s">
        <v>9</v>
      </c>
      <c r="D58" s="1">
        <v>0.28999999999999998</v>
      </c>
      <c r="E58" s="1">
        <v>110</v>
      </c>
      <c r="F58" s="1">
        <v>0.43</v>
      </c>
      <c r="G58" s="10">
        <f>E58*F58</f>
        <v>47.3</v>
      </c>
      <c r="H58" s="11">
        <f>$H$3*$H$2*E58</f>
        <v>109.94499999999999</v>
      </c>
      <c r="I58" s="12">
        <f>H58-G58</f>
        <v>62.644999999999996</v>
      </c>
      <c r="J58" s="5">
        <f>I58/G58</f>
        <v>1.3244186046511628</v>
      </c>
      <c r="K58" s="12">
        <f>IF(J58&gt;$L$3,I58,0)</f>
        <v>62.644999999999996</v>
      </c>
      <c r="L58" s="12">
        <f>L57+K58</f>
        <v>122135.53499999996</v>
      </c>
      <c r="M58" s="13"/>
      <c r="N58" s="12"/>
      <c r="O58" s="12"/>
      <c r="P58" s="12"/>
      <c r="Q58" s="12"/>
      <c r="R58" s="12"/>
      <c r="S58" s="1"/>
      <c r="T58" s="1"/>
      <c r="U58" s="1"/>
      <c r="V58" s="1"/>
      <c r="W58" s="1"/>
      <c r="X58" s="1"/>
      <c r="Y58" s="14">
        <f>Y57+E58</f>
        <v>157130</v>
      </c>
      <c r="Z58" s="12">
        <f>H58+Z57</f>
        <v>157051.43499999997</v>
      </c>
      <c r="AA58" s="12">
        <f>G58+AA57</f>
        <v>34915.900000000009</v>
      </c>
    </row>
    <row r="59" spans="1:27" ht="13.5" customHeight="1" x14ac:dyDescent="0.45">
      <c r="A59" s="1" t="s">
        <v>150</v>
      </c>
      <c r="B59" s="1" t="s">
        <v>364</v>
      </c>
      <c r="C59" s="1" t="s">
        <v>9</v>
      </c>
      <c r="D59" s="1">
        <v>0.25</v>
      </c>
      <c r="E59" s="1">
        <v>8100</v>
      </c>
      <c r="F59" s="1">
        <v>0.44</v>
      </c>
      <c r="G59" s="10">
        <f>E59*F59</f>
        <v>3564</v>
      </c>
      <c r="H59" s="11">
        <f>$H$3*$H$2*E59</f>
        <v>8095.95</v>
      </c>
      <c r="I59" s="12">
        <f>H59-G59</f>
        <v>4531.95</v>
      </c>
      <c r="J59" s="5">
        <f>I59/G59</f>
        <v>1.271590909090909</v>
      </c>
      <c r="K59" s="12">
        <f>IF(J59&gt;$L$3,I59,0)</f>
        <v>4531.95</v>
      </c>
      <c r="L59" s="12">
        <f>L58+K59</f>
        <v>126667.48499999996</v>
      </c>
      <c r="M59" s="13"/>
      <c r="N59" s="12"/>
      <c r="O59" s="12"/>
      <c r="P59" s="12"/>
      <c r="Q59" s="12"/>
      <c r="R59" s="12"/>
      <c r="S59" s="1"/>
      <c r="T59" s="1"/>
      <c r="U59" s="1"/>
      <c r="V59" s="1"/>
      <c r="W59" s="1"/>
      <c r="X59" s="1"/>
      <c r="Y59" s="14">
        <f>Y58+E59</f>
        <v>165230</v>
      </c>
      <c r="Z59" s="12">
        <f>H59+Z58</f>
        <v>165147.38499999998</v>
      </c>
      <c r="AA59" s="12">
        <f>G59+AA58</f>
        <v>38479.900000000009</v>
      </c>
    </row>
    <row r="60" spans="1:27" ht="13.5" customHeight="1" x14ac:dyDescent="0.45">
      <c r="A60" s="1" t="s">
        <v>398</v>
      </c>
      <c r="B60" s="1" t="s">
        <v>407</v>
      </c>
      <c r="C60" s="1" t="s">
        <v>9</v>
      </c>
      <c r="D60" s="1">
        <v>0.21</v>
      </c>
      <c r="E60" s="1">
        <v>480</v>
      </c>
      <c r="F60" s="1">
        <v>0.44</v>
      </c>
      <c r="G60" s="10">
        <f>E60*F60</f>
        <v>211.2</v>
      </c>
      <c r="H60" s="11">
        <f>$H$3*$H$2*E60</f>
        <v>479.76</v>
      </c>
      <c r="I60" s="12">
        <f>H60-G60</f>
        <v>268.56</v>
      </c>
      <c r="J60" s="5">
        <f>I60/G60</f>
        <v>1.2715909090909092</v>
      </c>
      <c r="K60" s="12">
        <f>IF(J60&gt;$L$3,I60,0)</f>
        <v>268.56</v>
      </c>
      <c r="L60" s="12">
        <f>L59+K60</f>
        <v>126936.04499999995</v>
      </c>
      <c r="M60" s="13"/>
      <c r="N60" s="12"/>
      <c r="O60" s="12"/>
      <c r="P60" s="12"/>
      <c r="Q60" s="12"/>
      <c r="R60" s="12"/>
      <c r="S60" s="1"/>
      <c r="T60" s="1"/>
      <c r="U60" s="1"/>
      <c r="V60" s="1"/>
      <c r="W60" s="1"/>
      <c r="X60" s="1"/>
      <c r="Y60" s="14">
        <f>Y59+E60</f>
        <v>165710</v>
      </c>
      <c r="Z60" s="12">
        <f>H60+Z59</f>
        <v>165627.14499999999</v>
      </c>
      <c r="AA60" s="12">
        <f>G60+AA59</f>
        <v>38691.100000000006</v>
      </c>
    </row>
    <row r="61" spans="1:27" ht="13.5" customHeight="1" x14ac:dyDescent="0.45">
      <c r="A61" s="1" t="s">
        <v>7</v>
      </c>
      <c r="B61" s="1" t="s">
        <v>727</v>
      </c>
      <c r="C61" s="1" t="s">
        <v>9</v>
      </c>
      <c r="D61" s="1">
        <v>0.37</v>
      </c>
      <c r="E61" s="1">
        <v>260</v>
      </c>
      <c r="F61" s="1">
        <v>0.45</v>
      </c>
      <c r="G61" s="10">
        <f>E61*F61</f>
        <v>117</v>
      </c>
      <c r="H61" s="11">
        <f>$H$3*$H$2*E61</f>
        <v>259.87</v>
      </c>
      <c r="I61" s="12">
        <f>H61-G61</f>
        <v>142.87</v>
      </c>
      <c r="J61" s="5">
        <f>I61/G61</f>
        <v>1.2211111111111113</v>
      </c>
      <c r="K61" s="12">
        <f>IF(J61&gt;$L$3,I61,0)</f>
        <v>142.87</v>
      </c>
      <c r="L61" s="12">
        <f>L60+K61</f>
        <v>127078.91499999995</v>
      </c>
      <c r="M61" s="13"/>
      <c r="N61" s="12"/>
      <c r="O61" s="12"/>
      <c r="P61" s="12"/>
      <c r="Q61" s="12"/>
      <c r="R61" s="12"/>
      <c r="S61" s="1"/>
      <c r="T61" s="1"/>
      <c r="U61" s="1"/>
      <c r="V61" s="1"/>
      <c r="W61" s="1"/>
      <c r="X61" s="1"/>
      <c r="Y61" s="14">
        <f>Y60+E61</f>
        <v>165970</v>
      </c>
      <c r="Z61" s="12">
        <f>H61+Z60</f>
        <v>165887.01499999998</v>
      </c>
      <c r="AA61" s="12">
        <f>G61+AA60</f>
        <v>38808.100000000006</v>
      </c>
    </row>
    <row r="62" spans="1:27" ht="13.5" customHeight="1" x14ac:dyDescent="0.45">
      <c r="A62" s="1" t="s">
        <v>279</v>
      </c>
      <c r="B62" s="1" t="s">
        <v>562</v>
      </c>
      <c r="C62" s="1" t="s">
        <v>9</v>
      </c>
      <c r="D62" s="1">
        <v>0.09</v>
      </c>
      <c r="E62" s="1">
        <v>3600</v>
      </c>
      <c r="F62" s="1">
        <v>0.46</v>
      </c>
      <c r="G62" s="10">
        <f>E62*F62</f>
        <v>1656</v>
      </c>
      <c r="H62" s="11">
        <f>$H$3*$H$2*E62</f>
        <v>3598.2</v>
      </c>
      <c r="I62" s="12">
        <f>H62-G62</f>
        <v>1942.1999999999998</v>
      </c>
      <c r="J62" s="5">
        <f>I62/G62</f>
        <v>1.1728260869565217</v>
      </c>
      <c r="K62" s="12">
        <f>IF(J62&gt;$L$3,I62,0)</f>
        <v>1942.1999999999998</v>
      </c>
      <c r="L62" s="12">
        <f>L61+K62</f>
        <v>129021.11499999995</v>
      </c>
      <c r="M62" s="13"/>
      <c r="N62" s="12"/>
      <c r="O62" s="12"/>
      <c r="P62" s="12"/>
      <c r="Q62" s="12"/>
      <c r="R62" s="12"/>
      <c r="S62" s="1"/>
      <c r="T62" s="1"/>
      <c r="U62" s="1"/>
      <c r="V62" s="1"/>
      <c r="W62" s="1"/>
      <c r="X62" s="1"/>
      <c r="Y62" s="14">
        <f>Y61+E62</f>
        <v>169570</v>
      </c>
      <c r="Z62" s="12">
        <f>H62+Z61</f>
        <v>169485.215</v>
      </c>
      <c r="AA62" s="12">
        <f>G62+AA61</f>
        <v>40464.100000000006</v>
      </c>
    </row>
    <row r="63" spans="1:27" ht="13.5" customHeight="1" x14ac:dyDescent="0.45">
      <c r="A63" s="1" t="s">
        <v>532</v>
      </c>
      <c r="B63" s="1" t="s">
        <v>534</v>
      </c>
      <c r="C63" s="1" t="s">
        <v>9</v>
      </c>
      <c r="D63" s="1">
        <v>0.1</v>
      </c>
      <c r="E63" s="1">
        <v>12100</v>
      </c>
      <c r="F63" s="1">
        <v>0.49</v>
      </c>
      <c r="G63" s="10">
        <f>E63*F63</f>
        <v>5929</v>
      </c>
      <c r="H63" s="11">
        <f>$H$3*$H$2*E63</f>
        <v>12093.949999999999</v>
      </c>
      <c r="I63" s="12">
        <f>H63-G63</f>
        <v>6164.9499999999989</v>
      </c>
      <c r="J63" s="5">
        <f>I63/G63</f>
        <v>1.0397959183673469</v>
      </c>
      <c r="K63" s="12">
        <f>IF(J63&gt;$L$3,I63,0)</f>
        <v>6164.9499999999989</v>
      </c>
      <c r="L63" s="12">
        <f>L62+K63</f>
        <v>135186.06499999994</v>
      </c>
      <c r="M63" s="13"/>
      <c r="N63" s="12"/>
      <c r="O63" s="12"/>
      <c r="P63" s="12"/>
      <c r="Q63" s="12"/>
      <c r="R63" s="12"/>
      <c r="S63" s="1"/>
      <c r="T63" s="1"/>
      <c r="U63" s="1"/>
      <c r="V63" s="1"/>
      <c r="W63" s="1"/>
      <c r="X63" s="1"/>
      <c r="Y63" s="14">
        <f>Y62+E63</f>
        <v>181670</v>
      </c>
      <c r="Z63" s="12">
        <f>H63+Z62</f>
        <v>181579.16500000001</v>
      </c>
      <c r="AA63" s="12">
        <f>G63+AA62</f>
        <v>46393.100000000006</v>
      </c>
    </row>
    <row r="64" spans="1:27" ht="13.5" customHeight="1" x14ac:dyDescent="0.45">
      <c r="A64" s="1" t="s">
        <v>456</v>
      </c>
      <c r="B64" s="1" t="s">
        <v>458</v>
      </c>
      <c r="C64" s="1" t="s">
        <v>9</v>
      </c>
      <c r="D64" s="1">
        <v>7.0000000000000007E-2</v>
      </c>
      <c r="E64" s="1">
        <v>12100</v>
      </c>
      <c r="F64" s="1">
        <v>0.5</v>
      </c>
      <c r="G64" s="10">
        <f>E64*F64</f>
        <v>6050</v>
      </c>
      <c r="H64" s="11">
        <f>$H$3*$H$2*E64</f>
        <v>12093.949999999999</v>
      </c>
      <c r="I64" s="12">
        <f>H64-G64</f>
        <v>6043.9499999999989</v>
      </c>
      <c r="J64" s="5">
        <f>I64/G64</f>
        <v>0.99899999999999978</v>
      </c>
      <c r="K64" s="12">
        <f>IF(J64&gt;$L$3,I64,0)</f>
        <v>6043.9499999999989</v>
      </c>
      <c r="L64" s="12">
        <f>L63+K64</f>
        <v>141230.01499999996</v>
      </c>
      <c r="M64" s="13"/>
      <c r="N64" s="12"/>
      <c r="O64" s="12"/>
      <c r="P64" s="12"/>
      <c r="Q64" s="12"/>
      <c r="R64" s="12"/>
      <c r="S64" s="1"/>
      <c r="T64" s="1"/>
      <c r="U64" s="1"/>
      <c r="V64" s="1"/>
      <c r="W64" s="1"/>
      <c r="X64" s="1"/>
      <c r="Y64" s="14">
        <f>Y63+E64</f>
        <v>193770</v>
      </c>
      <c r="Z64" s="12">
        <f>H64+Z63</f>
        <v>193673.11500000002</v>
      </c>
      <c r="AA64" s="12">
        <f>G64+AA63</f>
        <v>52443.100000000006</v>
      </c>
    </row>
    <row r="65" spans="1:27" ht="13.5" customHeight="1" x14ac:dyDescent="0.45">
      <c r="A65" s="1" t="s">
        <v>219</v>
      </c>
      <c r="B65" s="1" t="s">
        <v>644</v>
      </c>
      <c r="C65" s="1" t="s">
        <v>9</v>
      </c>
      <c r="D65" s="1">
        <v>0.38</v>
      </c>
      <c r="E65" s="1">
        <v>140</v>
      </c>
      <c r="F65" s="1">
        <v>0.5</v>
      </c>
      <c r="G65" s="10">
        <f>E65*F65</f>
        <v>70</v>
      </c>
      <c r="H65" s="11">
        <f>$H$3*$H$2*E65</f>
        <v>139.92999999999998</v>
      </c>
      <c r="I65" s="12">
        <f>H65-G65</f>
        <v>69.929999999999978</v>
      </c>
      <c r="J65" s="5">
        <f>I65/G65</f>
        <v>0.99899999999999967</v>
      </c>
      <c r="K65" s="12">
        <f>IF(J65&gt;$L$3,I65,0)</f>
        <v>69.929999999999978</v>
      </c>
      <c r="L65" s="12">
        <f>L64+K65</f>
        <v>141299.94499999995</v>
      </c>
      <c r="M65" s="13"/>
      <c r="N65" s="12"/>
      <c r="O65" s="12"/>
      <c r="P65" s="12"/>
      <c r="Q65" s="12"/>
      <c r="R65" s="12"/>
      <c r="S65" s="1"/>
      <c r="T65" s="1"/>
      <c r="U65" s="1"/>
      <c r="V65" s="1"/>
      <c r="W65" s="1"/>
      <c r="X65" s="1"/>
      <c r="Y65" s="14">
        <f>Y64+E65</f>
        <v>193910</v>
      </c>
      <c r="Z65" s="12">
        <f>H65+Z64</f>
        <v>193813.04500000001</v>
      </c>
      <c r="AA65" s="12">
        <f>G65+AA64</f>
        <v>52513.100000000006</v>
      </c>
    </row>
    <row r="66" spans="1:27" ht="13.5" customHeight="1" x14ac:dyDescent="0.45">
      <c r="A66" s="1" t="s">
        <v>219</v>
      </c>
      <c r="B66" s="1" t="s">
        <v>658</v>
      </c>
      <c r="C66" s="1" t="s">
        <v>9</v>
      </c>
      <c r="D66" s="1">
        <v>0.08</v>
      </c>
      <c r="E66" s="1">
        <v>260</v>
      </c>
      <c r="F66" s="1">
        <v>0.5</v>
      </c>
      <c r="G66" s="10">
        <f>E66*F66</f>
        <v>130</v>
      </c>
      <c r="H66" s="11">
        <f>$H$3*$H$2*E66</f>
        <v>259.87</v>
      </c>
      <c r="I66" s="12">
        <f>H66-G66</f>
        <v>129.87</v>
      </c>
      <c r="J66" s="5">
        <f>I66/G66</f>
        <v>0.999</v>
      </c>
      <c r="K66" s="12">
        <f>IF(J66&gt;$L$3,I66,0)</f>
        <v>129.87</v>
      </c>
      <c r="L66" s="12">
        <f>L65+K66</f>
        <v>141429.81499999994</v>
      </c>
      <c r="M66" s="13"/>
      <c r="N66" s="12"/>
      <c r="O66" s="12"/>
      <c r="P66" s="12"/>
      <c r="Q66" s="12"/>
      <c r="R66" s="12"/>
      <c r="S66" s="1"/>
      <c r="T66" s="1"/>
      <c r="U66" s="1"/>
      <c r="V66" s="1"/>
      <c r="W66" s="1"/>
      <c r="X66" s="1"/>
      <c r="Y66" s="14">
        <f>Y65+E66</f>
        <v>194170</v>
      </c>
      <c r="Z66" s="12">
        <f>H66+Z65</f>
        <v>194072.91500000001</v>
      </c>
      <c r="AA66" s="12">
        <f>G66+AA65</f>
        <v>52643.100000000006</v>
      </c>
    </row>
    <row r="67" spans="1:27" ht="13.5" customHeight="1" x14ac:dyDescent="0.45">
      <c r="A67" s="1" t="s">
        <v>6</v>
      </c>
      <c r="B67" s="1" t="s">
        <v>82</v>
      </c>
      <c r="C67" s="1" t="s">
        <v>9</v>
      </c>
      <c r="D67" s="1">
        <v>1</v>
      </c>
      <c r="E67" s="1">
        <v>20</v>
      </c>
      <c r="F67" s="1">
        <v>0.51</v>
      </c>
      <c r="G67" s="10">
        <f>E67*F67</f>
        <v>10.199999999999999</v>
      </c>
      <c r="H67" s="11">
        <f>$H$3*$H$2*E67</f>
        <v>19.989999999999998</v>
      </c>
      <c r="I67" s="12">
        <f>H67-G67</f>
        <v>9.7899999999999991</v>
      </c>
      <c r="J67" s="5">
        <f>I67/G67</f>
        <v>0.95980392156862748</v>
      </c>
      <c r="K67" s="12">
        <f>IF(J67&gt;$L$3,I67,0)</f>
        <v>9.7899999999999991</v>
      </c>
      <c r="L67" s="12">
        <f>L66+K67</f>
        <v>141439.60499999995</v>
      </c>
      <c r="M67" s="13"/>
      <c r="N67" s="12"/>
      <c r="O67" s="12"/>
      <c r="P67" s="12"/>
      <c r="Q67" s="12"/>
      <c r="R67" s="12"/>
      <c r="S67" s="1"/>
      <c r="T67" s="1"/>
      <c r="U67" s="1"/>
      <c r="V67" s="1"/>
      <c r="W67" s="1"/>
      <c r="X67" s="1"/>
      <c r="Y67" s="14">
        <f>Y66+E67</f>
        <v>194190</v>
      </c>
      <c r="Z67" s="12">
        <f>H67+Z66</f>
        <v>194092.905</v>
      </c>
      <c r="AA67" s="12">
        <f>G67+AA66</f>
        <v>52653.3</v>
      </c>
    </row>
    <row r="68" spans="1:27" ht="13.5" customHeight="1" x14ac:dyDescent="0.45">
      <c r="A68" s="1" t="s">
        <v>219</v>
      </c>
      <c r="B68" s="1" t="s">
        <v>656</v>
      </c>
      <c r="C68" s="1" t="s">
        <v>9</v>
      </c>
      <c r="D68" s="1">
        <v>0.44</v>
      </c>
      <c r="E68" s="1">
        <v>30</v>
      </c>
      <c r="F68" s="1">
        <v>0.51</v>
      </c>
      <c r="G68" s="10">
        <f>E68*F68</f>
        <v>15.3</v>
      </c>
      <c r="H68" s="11">
        <f>$H$3*$H$2*E68</f>
        <v>29.984999999999999</v>
      </c>
      <c r="I68" s="12">
        <f>H68-G68</f>
        <v>14.684999999999999</v>
      </c>
      <c r="J68" s="5">
        <f>I68/G68</f>
        <v>0.95980392156862737</v>
      </c>
      <c r="K68" s="12">
        <f>IF(J68&gt;$L$3,I68,0)</f>
        <v>14.684999999999999</v>
      </c>
      <c r="L68" s="12">
        <f>L67+K68</f>
        <v>141454.28999999995</v>
      </c>
      <c r="M68" s="13"/>
      <c r="N68" s="12"/>
      <c r="O68" s="12"/>
      <c r="P68" s="12"/>
      <c r="Q68" s="12"/>
      <c r="R68" s="12"/>
      <c r="S68" s="1"/>
      <c r="T68" s="1"/>
      <c r="U68" s="1"/>
      <c r="V68" s="1"/>
      <c r="W68" s="1"/>
      <c r="X68" s="1"/>
      <c r="Y68" s="14">
        <f>Y67+E68</f>
        <v>194220</v>
      </c>
      <c r="Z68" s="12">
        <f>H68+Z67</f>
        <v>194122.88999999998</v>
      </c>
      <c r="AA68" s="12">
        <f>G68+AA67</f>
        <v>52668.600000000006</v>
      </c>
    </row>
    <row r="69" spans="1:27" ht="13.5" customHeight="1" x14ac:dyDescent="0.45">
      <c r="A69" s="1" t="s">
        <v>7</v>
      </c>
      <c r="B69" s="1" t="s">
        <v>733</v>
      </c>
      <c r="C69" s="1" t="s">
        <v>9</v>
      </c>
      <c r="D69" s="1">
        <v>0.15</v>
      </c>
      <c r="E69" s="1">
        <v>4400</v>
      </c>
      <c r="F69" s="1">
        <v>0.51</v>
      </c>
      <c r="G69" s="10">
        <f>E69*F69</f>
        <v>2244</v>
      </c>
      <c r="H69" s="11">
        <f>$H$3*$H$2*E69</f>
        <v>4397.8</v>
      </c>
      <c r="I69" s="12">
        <f>H69-G69</f>
        <v>2153.8000000000002</v>
      </c>
      <c r="J69" s="5">
        <f>I69/G69</f>
        <v>0.95980392156862748</v>
      </c>
      <c r="K69" s="12">
        <f>IF(J69&gt;$L$3,I69,0)</f>
        <v>2153.8000000000002</v>
      </c>
      <c r="L69" s="12">
        <f>L68+K69</f>
        <v>143608.08999999994</v>
      </c>
      <c r="M69" s="13"/>
      <c r="N69" s="12"/>
      <c r="O69" s="12"/>
      <c r="P69" s="12"/>
      <c r="Q69" s="12"/>
      <c r="R69" s="12"/>
      <c r="S69" s="1"/>
      <c r="T69" s="1"/>
      <c r="U69" s="1"/>
      <c r="V69" s="1"/>
      <c r="W69" s="1"/>
      <c r="X69" s="1"/>
      <c r="Y69" s="14">
        <f>Y68+E69</f>
        <v>198620</v>
      </c>
      <c r="Z69" s="12">
        <f>H69+Z68</f>
        <v>198520.68999999997</v>
      </c>
      <c r="AA69" s="12">
        <f>G69+AA68</f>
        <v>54912.600000000006</v>
      </c>
    </row>
    <row r="70" spans="1:27" ht="13.5" customHeight="1" x14ac:dyDescent="0.45">
      <c r="A70" s="1" t="s">
        <v>150</v>
      </c>
      <c r="B70" s="1" t="s">
        <v>361</v>
      </c>
      <c r="C70" s="1" t="s">
        <v>9</v>
      </c>
      <c r="D70" s="1">
        <v>0.08</v>
      </c>
      <c r="E70" s="1">
        <v>8100</v>
      </c>
      <c r="F70" s="1">
        <v>0.53</v>
      </c>
      <c r="G70" s="10">
        <f>E70*F70</f>
        <v>4293</v>
      </c>
      <c r="H70" s="11">
        <f>$H$3*$H$2*E70</f>
        <v>8095.95</v>
      </c>
      <c r="I70" s="12">
        <f>H70-G70</f>
        <v>3802.95</v>
      </c>
      <c r="J70" s="5">
        <f>I70/G70</f>
        <v>0.88584905660377355</v>
      </c>
      <c r="K70" s="12">
        <f>IF(J70&gt;$L$3,I70,0)</f>
        <v>3802.95</v>
      </c>
      <c r="L70" s="12">
        <f>L69+K70</f>
        <v>147411.03999999995</v>
      </c>
      <c r="M70" s="13"/>
      <c r="N70" s="12"/>
      <c r="O70" s="12"/>
      <c r="P70" s="12"/>
      <c r="Q70" s="12"/>
      <c r="R70" s="12"/>
      <c r="S70" s="1"/>
      <c r="T70" s="1"/>
      <c r="U70" s="1"/>
      <c r="V70" s="1"/>
      <c r="W70" s="1"/>
      <c r="X70" s="1"/>
      <c r="Y70" s="14">
        <f>Y69+E70</f>
        <v>206720</v>
      </c>
      <c r="Z70" s="12">
        <f>H70+Z69</f>
        <v>206616.63999999998</v>
      </c>
      <c r="AA70" s="12">
        <f>G70+AA69</f>
        <v>59205.600000000006</v>
      </c>
    </row>
    <row r="71" spans="1:27" ht="13.5" customHeight="1" x14ac:dyDescent="0.45">
      <c r="A71" s="1" t="s">
        <v>97</v>
      </c>
      <c r="B71" s="1" t="s">
        <v>120</v>
      </c>
      <c r="C71" s="1" t="s">
        <v>9</v>
      </c>
      <c r="D71" s="1">
        <v>0.18</v>
      </c>
      <c r="E71" s="1">
        <v>90</v>
      </c>
      <c r="F71" s="1">
        <v>0.54</v>
      </c>
      <c r="G71" s="10">
        <f>E71*F71</f>
        <v>48.6</v>
      </c>
      <c r="H71" s="11">
        <f>$H$3*$H$2*E71</f>
        <v>89.954999999999998</v>
      </c>
      <c r="I71" s="12">
        <f>H71-G71</f>
        <v>41.354999999999997</v>
      </c>
      <c r="J71" s="5">
        <f>I71/G71</f>
        <v>0.85092592592592586</v>
      </c>
      <c r="K71" s="12">
        <f>IF(J71&gt;$L$3,I71,0)</f>
        <v>41.354999999999997</v>
      </c>
      <c r="L71" s="12">
        <f>L70+K71</f>
        <v>147452.39499999996</v>
      </c>
      <c r="M71" s="13"/>
      <c r="N71" s="12"/>
      <c r="O71" s="12"/>
      <c r="P71" s="12"/>
      <c r="Q71" s="12"/>
      <c r="R71" s="12"/>
      <c r="S71" s="1"/>
      <c r="T71" s="1"/>
      <c r="U71" s="1"/>
      <c r="V71" s="1"/>
      <c r="W71" s="1"/>
      <c r="X71" s="1"/>
      <c r="Y71" s="14">
        <f>Y70+E71</f>
        <v>206810</v>
      </c>
      <c r="Z71" s="12">
        <f>H71+Z70</f>
        <v>206706.59499999997</v>
      </c>
      <c r="AA71" s="12">
        <f>G71+AA70</f>
        <v>59254.200000000004</v>
      </c>
    </row>
    <row r="72" spans="1:27" ht="13.5" customHeight="1" x14ac:dyDescent="0.45">
      <c r="A72" s="1" t="s">
        <v>275</v>
      </c>
      <c r="B72" s="1" t="s">
        <v>427</v>
      </c>
      <c r="C72" s="1" t="s">
        <v>9</v>
      </c>
      <c r="D72" s="1">
        <v>0.77</v>
      </c>
      <c r="E72" s="1">
        <v>260</v>
      </c>
      <c r="F72" s="1">
        <v>0.55000000000000004</v>
      </c>
      <c r="G72" s="10">
        <f>E72*F72</f>
        <v>143</v>
      </c>
      <c r="H72" s="11">
        <f>$H$3*$H$2*E72</f>
        <v>259.87</v>
      </c>
      <c r="I72" s="12">
        <f>H72-G72</f>
        <v>116.87</v>
      </c>
      <c r="J72" s="5">
        <f>I72/G72</f>
        <v>0.81727272727272726</v>
      </c>
      <c r="K72" s="12">
        <f>IF(J72&gt;$L$3,I72,0)</f>
        <v>116.87</v>
      </c>
      <c r="L72" s="12">
        <f>L71+K72</f>
        <v>147569.26499999996</v>
      </c>
      <c r="M72" s="13"/>
      <c r="N72" s="12"/>
      <c r="O72" s="12"/>
      <c r="P72" s="12"/>
      <c r="Q72" s="12"/>
      <c r="R72" s="12"/>
      <c r="S72" s="1"/>
      <c r="T72" s="1"/>
      <c r="U72" s="1"/>
      <c r="V72" s="1"/>
      <c r="W72" s="1"/>
      <c r="X72" s="1"/>
      <c r="Y72" s="14">
        <f>Y71+E72</f>
        <v>207070</v>
      </c>
      <c r="Z72" s="12">
        <f>H72+Z71</f>
        <v>206966.46499999997</v>
      </c>
      <c r="AA72" s="12">
        <f>G72+AA71</f>
        <v>59397.200000000004</v>
      </c>
    </row>
    <row r="73" spans="1:27" ht="13.5" customHeight="1" x14ac:dyDescent="0.45">
      <c r="A73" s="1" t="s">
        <v>492</v>
      </c>
      <c r="B73" s="1" t="s">
        <v>610</v>
      </c>
      <c r="C73" s="1" t="s">
        <v>9</v>
      </c>
      <c r="D73" s="1">
        <v>0.13</v>
      </c>
      <c r="E73" s="1">
        <v>140</v>
      </c>
      <c r="F73" s="1">
        <v>0.55000000000000004</v>
      </c>
      <c r="G73" s="10">
        <f>E73*F73</f>
        <v>77</v>
      </c>
      <c r="H73" s="11">
        <f>$H$3*$H$2*E73</f>
        <v>139.92999999999998</v>
      </c>
      <c r="I73" s="12">
        <f>H73-G73</f>
        <v>62.929999999999978</v>
      </c>
      <c r="J73" s="5">
        <f>I73/G73</f>
        <v>0.81727272727272704</v>
      </c>
      <c r="K73" s="12">
        <f>IF(J73&gt;$L$3,I73,0)</f>
        <v>62.929999999999978</v>
      </c>
      <c r="L73" s="12">
        <f>L72+K73</f>
        <v>147632.19499999995</v>
      </c>
      <c r="M73" s="13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  <c r="Y73" s="14">
        <f>Y72+E73</f>
        <v>207210</v>
      </c>
      <c r="Z73" s="12">
        <f>H73+Z72</f>
        <v>207106.39499999996</v>
      </c>
      <c r="AA73" s="12">
        <f>G73+AA72</f>
        <v>59474.200000000004</v>
      </c>
    </row>
    <row r="74" spans="1:27" ht="13.5" customHeight="1" x14ac:dyDescent="0.45">
      <c r="A74" s="1" t="s">
        <v>7</v>
      </c>
      <c r="B74" s="1" t="s">
        <v>732</v>
      </c>
      <c r="C74" s="1" t="s">
        <v>9</v>
      </c>
      <c r="D74" s="1">
        <v>0.05</v>
      </c>
      <c r="E74" s="1">
        <v>1600</v>
      </c>
      <c r="F74" s="1">
        <v>0.55000000000000004</v>
      </c>
      <c r="G74" s="10">
        <f>E74*F74</f>
        <v>880.00000000000011</v>
      </c>
      <c r="H74" s="11">
        <f>$H$3*$H$2*E74</f>
        <v>1599.1999999999998</v>
      </c>
      <c r="I74" s="12">
        <f>H74-G74</f>
        <v>719.1999999999997</v>
      </c>
      <c r="J74" s="5">
        <f>I74/G74</f>
        <v>0.81727272727272682</v>
      </c>
      <c r="K74" s="12">
        <f>IF(J74&gt;$L$3,I74,0)</f>
        <v>719.1999999999997</v>
      </c>
      <c r="L74" s="12">
        <f>L73+K74</f>
        <v>148351.39499999996</v>
      </c>
      <c r="M74" s="13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  <c r="Y74" s="14">
        <f>Y73+E74</f>
        <v>208810</v>
      </c>
      <c r="Z74" s="12">
        <f>H74+Z73</f>
        <v>208705.59499999997</v>
      </c>
      <c r="AA74" s="12">
        <f>G74+AA73</f>
        <v>60354.200000000004</v>
      </c>
    </row>
    <row r="75" spans="1:27" ht="13.5" customHeight="1" x14ac:dyDescent="0.45">
      <c r="A75" s="1" t="s">
        <v>7</v>
      </c>
      <c r="B75" s="1" t="s">
        <v>742</v>
      </c>
      <c r="C75" s="1" t="s">
        <v>9</v>
      </c>
      <c r="D75" s="1">
        <v>0.64</v>
      </c>
      <c r="E75" s="1">
        <v>260</v>
      </c>
      <c r="F75" s="1">
        <v>0.56000000000000005</v>
      </c>
      <c r="G75" s="10">
        <f>E75*F75</f>
        <v>145.60000000000002</v>
      </c>
      <c r="H75" s="11">
        <f>$H$3*$H$2*E75</f>
        <v>259.87</v>
      </c>
      <c r="I75" s="12">
        <f>H75-G75</f>
        <v>114.26999999999998</v>
      </c>
      <c r="J75" s="5">
        <f>I75/G75</f>
        <v>0.78482142857142834</v>
      </c>
      <c r="K75" s="12">
        <f>IF(J75&gt;$L$3,I75,0)</f>
        <v>114.26999999999998</v>
      </c>
      <c r="L75" s="12">
        <f>L74+K75</f>
        <v>148465.66499999995</v>
      </c>
      <c r="M75" s="13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  <c r="Y75" s="14">
        <f>Y74+E75</f>
        <v>209070</v>
      </c>
      <c r="Z75" s="12">
        <f>H75+Z74</f>
        <v>208965.46499999997</v>
      </c>
      <c r="AA75" s="12">
        <f>G75+AA74</f>
        <v>60499.8</v>
      </c>
    </row>
    <row r="76" spans="1:27" ht="13.5" customHeight="1" x14ac:dyDescent="0.45">
      <c r="A76" s="1" t="s">
        <v>7</v>
      </c>
      <c r="B76" s="1" t="s">
        <v>731</v>
      </c>
      <c r="C76" s="1" t="s">
        <v>9</v>
      </c>
      <c r="D76" s="1">
        <v>0.1</v>
      </c>
      <c r="E76" s="1">
        <v>6600</v>
      </c>
      <c r="F76" s="1">
        <v>0.56999999999999995</v>
      </c>
      <c r="G76" s="10">
        <f>E76*F76</f>
        <v>3761.9999999999995</v>
      </c>
      <c r="H76" s="11">
        <f>$H$3*$H$2*E76</f>
        <v>6596.7</v>
      </c>
      <c r="I76" s="12">
        <f>H76-G76</f>
        <v>2834.7000000000003</v>
      </c>
      <c r="J76" s="5">
        <f>I76/G76</f>
        <v>0.75350877192982468</v>
      </c>
      <c r="K76" s="12">
        <f>IF(J76&gt;$L$3,I76,0)</f>
        <v>2834.7000000000003</v>
      </c>
      <c r="L76" s="12">
        <f>L75+K76</f>
        <v>151300.36499999996</v>
      </c>
      <c r="M76" s="13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  <c r="Y76" s="14">
        <f>Y75+E76</f>
        <v>215670</v>
      </c>
      <c r="Z76" s="12">
        <f>H76+Z75</f>
        <v>215562.16499999998</v>
      </c>
      <c r="AA76" s="12">
        <f>G76+AA75</f>
        <v>64261.8</v>
      </c>
    </row>
    <row r="77" spans="1:27" ht="13.5" customHeight="1" x14ac:dyDescent="0.45">
      <c r="A77" s="1" t="s">
        <v>7</v>
      </c>
      <c r="B77" s="1" t="s">
        <v>738</v>
      </c>
      <c r="C77" s="1" t="s">
        <v>9</v>
      </c>
      <c r="D77" s="1">
        <v>0.87</v>
      </c>
      <c r="E77" s="1">
        <v>49500</v>
      </c>
      <c r="F77" s="1">
        <v>0.56999999999999995</v>
      </c>
      <c r="G77" s="10">
        <f>E77*F77</f>
        <v>28214.999999999996</v>
      </c>
      <c r="H77" s="11">
        <f>$H$3*$H$2*E77</f>
        <v>49475.25</v>
      </c>
      <c r="I77" s="12">
        <f>H77-G77</f>
        <v>21260.250000000004</v>
      </c>
      <c r="J77" s="5">
        <f>I77/G77</f>
        <v>0.75350877192982479</v>
      </c>
      <c r="K77" s="12">
        <f>IF(J77&gt;$L$3,I77,0)</f>
        <v>21260.250000000004</v>
      </c>
      <c r="L77" s="12">
        <f>L76+K77</f>
        <v>172560.61499999996</v>
      </c>
      <c r="M77" s="13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  <c r="Y77" s="14">
        <f>Y76+E77</f>
        <v>265170</v>
      </c>
      <c r="Z77" s="12">
        <f>H77+Z76</f>
        <v>265037.41499999998</v>
      </c>
      <c r="AA77" s="12">
        <f>G77+AA76</f>
        <v>92476.800000000003</v>
      </c>
    </row>
    <row r="78" spans="1:27" ht="13.5" customHeight="1" x14ac:dyDescent="0.45">
      <c r="A78" s="1" t="s">
        <v>456</v>
      </c>
      <c r="B78" s="1" t="s">
        <v>457</v>
      </c>
      <c r="C78" s="1" t="s">
        <v>9</v>
      </c>
      <c r="D78" s="1">
        <v>0.08</v>
      </c>
      <c r="E78" s="1">
        <v>33100</v>
      </c>
      <c r="F78" s="1">
        <v>0.57999999999999996</v>
      </c>
      <c r="G78" s="10">
        <f>E78*F78</f>
        <v>19198</v>
      </c>
      <c r="H78" s="11">
        <f>$H$3*$H$2*E78</f>
        <v>33083.449999999997</v>
      </c>
      <c r="I78" s="12">
        <f>H78-G78</f>
        <v>13885.449999999997</v>
      </c>
      <c r="J78" s="5">
        <f>I78/G78</f>
        <v>0.72327586206896533</v>
      </c>
      <c r="K78" s="12">
        <f>IF(J78&gt;$L$3,I78,0)</f>
        <v>13885.449999999997</v>
      </c>
      <c r="L78" s="12">
        <f>L77+K78</f>
        <v>186446.06499999994</v>
      </c>
      <c r="M78" s="13"/>
      <c r="N78" s="12"/>
      <c r="O78" s="12"/>
      <c r="P78" s="12"/>
      <c r="Q78" s="12"/>
      <c r="R78" s="12"/>
      <c r="S78" s="1"/>
      <c r="T78" s="1"/>
      <c r="U78" s="1"/>
      <c r="V78" s="1"/>
      <c r="W78" s="1"/>
      <c r="X78" s="1"/>
      <c r="Y78" s="14">
        <f>Y77+E78</f>
        <v>298270</v>
      </c>
      <c r="Z78" s="12">
        <f>H78+Z77</f>
        <v>298120.86499999999</v>
      </c>
      <c r="AA78" s="12">
        <f>G78+AA77</f>
        <v>111674.8</v>
      </c>
    </row>
    <row r="79" spans="1:27" ht="13.5" customHeight="1" x14ac:dyDescent="0.45">
      <c r="A79" s="1" t="s">
        <v>97</v>
      </c>
      <c r="B79" s="1" t="s">
        <v>100</v>
      </c>
      <c r="C79" s="1" t="s">
        <v>9</v>
      </c>
      <c r="D79" s="1">
        <v>0.26</v>
      </c>
      <c r="E79" s="1">
        <v>880</v>
      </c>
      <c r="F79" s="1">
        <v>0.59</v>
      </c>
      <c r="G79" s="10">
        <f>E79*F79</f>
        <v>519.19999999999993</v>
      </c>
      <c r="H79" s="11">
        <f>$H$3*$H$2*E79</f>
        <v>879.56</v>
      </c>
      <c r="I79" s="12">
        <f>H79-G79</f>
        <v>360.36</v>
      </c>
      <c r="J79" s="5">
        <f>I79/G79</f>
        <v>0.6940677966101696</v>
      </c>
      <c r="K79" s="12">
        <f>IF(J79&gt;$L$3,I79,0)</f>
        <v>360.36</v>
      </c>
      <c r="L79" s="12">
        <f>L78+K79</f>
        <v>186806.42499999993</v>
      </c>
      <c r="M79" s="13"/>
      <c r="N79" s="12"/>
      <c r="O79" s="12"/>
      <c r="P79" s="12"/>
      <c r="Q79" s="12"/>
      <c r="R79" s="12"/>
      <c r="S79" s="1"/>
      <c r="T79" s="1"/>
      <c r="U79" s="1"/>
      <c r="V79" s="1"/>
      <c r="W79" s="1"/>
      <c r="X79" s="1"/>
      <c r="Y79" s="14">
        <f>Y78+E79</f>
        <v>299150</v>
      </c>
      <c r="Z79" s="12">
        <f>H79+Z78</f>
        <v>299000.42499999999</v>
      </c>
      <c r="AA79" s="12">
        <f>G79+AA78</f>
        <v>112194</v>
      </c>
    </row>
    <row r="80" spans="1:27" ht="13.5" customHeight="1" x14ac:dyDescent="0.45">
      <c r="A80" s="1" t="s">
        <v>36</v>
      </c>
      <c r="B80" s="1" t="s">
        <v>211</v>
      </c>
      <c r="C80" s="1" t="s">
        <v>9</v>
      </c>
      <c r="D80" s="1">
        <v>0.43</v>
      </c>
      <c r="E80" s="1">
        <v>110</v>
      </c>
      <c r="F80" s="1">
        <v>0.6</v>
      </c>
      <c r="G80" s="10">
        <f>E80*F80</f>
        <v>66</v>
      </c>
      <c r="H80" s="11">
        <f>$H$3*$H$2*E80</f>
        <v>109.94499999999999</v>
      </c>
      <c r="I80" s="12">
        <f>H80-G80</f>
        <v>43.944999999999993</v>
      </c>
      <c r="J80" s="5">
        <f>I80/G80</f>
        <v>0.66583333333333328</v>
      </c>
      <c r="K80" s="12">
        <f>IF(J80&gt;$L$3,I80,0)</f>
        <v>43.944999999999993</v>
      </c>
      <c r="L80" s="12">
        <f>L79+K80</f>
        <v>186850.36999999994</v>
      </c>
      <c r="M80" s="13"/>
      <c r="N80" s="12"/>
      <c r="O80" s="12"/>
      <c r="P80" s="12"/>
      <c r="Q80" s="12"/>
      <c r="R80" s="12"/>
      <c r="S80" s="1"/>
      <c r="T80" s="1"/>
      <c r="U80" s="1"/>
      <c r="V80" s="1"/>
      <c r="W80" s="1"/>
      <c r="X80" s="1"/>
      <c r="Y80" s="14">
        <f>Y79+E80</f>
        <v>299260</v>
      </c>
      <c r="Z80" s="12">
        <f>H80+Z79</f>
        <v>299110.37</v>
      </c>
      <c r="AA80" s="12">
        <f>G80+AA79</f>
        <v>112260</v>
      </c>
    </row>
    <row r="81" spans="1:27" ht="13.5" customHeight="1" x14ac:dyDescent="0.45">
      <c r="A81" s="1" t="s">
        <v>7</v>
      </c>
      <c r="B81" s="1" t="s">
        <v>745</v>
      </c>
      <c r="C81" s="1" t="s">
        <v>9</v>
      </c>
      <c r="D81" s="1">
        <v>0.55000000000000004</v>
      </c>
      <c r="E81" s="1">
        <v>140</v>
      </c>
      <c r="F81" s="1">
        <v>0.61</v>
      </c>
      <c r="G81" s="10">
        <f>E81*F81</f>
        <v>85.399999999999991</v>
      </c>
      <c r="H81" s="11">
        <f>$H$3*$H$2*E81</f>
        <v>139.92999999999998</v>
      </c>
      <c r="I81" s="12">
        <f>H81-G81</f>
        <v>54.529999999999987</v>
      </c>
      <c r="J81" s="5">
        <f>I81/G81</f>
        <v>0.63852459016393437</v>
      </c>
      <c r="K81" s="12">
        <f>IF(J81&gt;$L$3,I81,0)</f>
        <v>54.529999999999987</v>
      </c>
      <c r="L81" s="12">
        <f>L80+K81</f>
        <v>186904.89999999994</v>
      </c>
      <c r="M81" s="13"/>
      <c r="N81" s="12"/>
      <c r="O81" s="12"/>
      <c r="P81" s="12"/>
      <c r="Q81" s="12"/>
      <c r="R81" s="12"/>
      <c r="S81" s="1"/>
      <c r="T81" s="1"/>
      <c r="U81" s="1"/>
      <c r="V81" s="1"/>
      <c r="W81" s="1"/>
      <c r="X81" s="1"/>
      <c r="Y81" s="14">
        <f>Y80+E81</f>
        <v>299400</v>
      </c>
      <c r="Z81" s="12">
        <f>H81+Z80</f>
        <v>299250.3</v>
      </c>
      <c r="AA81" s="12">
        <f>G81+AA80</f>
        <v>112345.4</v>
      </c>
    </row>
    <row r="82" spans="1:27" ht="13.5" customHeight="1" x14ac:dyDescent="0.45">
      <c r="A82" s="1" t="s">
        <v>7</v>
      </c>
      <c r="B82" s="1" t="s">
        <v>734</v>
      </c>
      <c r="C82" s="1" t="s">
        <v>9</v>
      </c>
      <c r="D82" s="1">
        <v>0.44</v>
      </c>
      <c r="E82" s="1">
        <v>2400</v>
      </c>
      <c r="F82" s="1">
        <v>0.64</v>
      </c>
      <c r="G82" s="10">
        <f>E82*F82</f>
        <v>1536</v>
      </c>
      <c r="H82" s="11">
        <f>$H$3*$H$2*E82</f>
        <v>2398.7999999999997</v>
      </c>
      <c r="I82" s="12">
        <f>H82-G82</f>
        <v>862.79999999999973</v>
      </c>
      <c r="J82" s="5">
        <f>I82/G82</f>
        <v>0.56171874999999982</v>
      </c>
      <c r="K82" s="12">
        <f>IF(J82&gt;$L$3,I82,0)</f>
        <v>862.79999999999973</v>
      </c>
      <c r="L82" s="12">
        <f>L81+K82</f>
        <v>187767.69999999992</v>
      </c>
      <c r="M82" s="13"/>
      <c r="N82" s="12"/>
      <c r="O82" s="12"/>
      <c r="P82" s="12"/>
      <c r="Q82" s="12"/>
      <c r="R82" s="12"/>
      <c r="S82" s="1"/>
      <c r="T82" s="1"/>
      <c r="U82" s="1"/>
      <c r="V82" s="1"/>
      <c r="W82" s="1"/>
      <c r="X82" s="1"/>
      <c r="Y82" s="14">
        <f>Y81+E82</f>
        <v>301800</v>
      </c>
      <c r="Z82" s="12">
        <f>H82+Z81</f>
        <v>301649.09999999998</v>
      </c>
      <c r="AA82" s="12">
        <f>G82+AA81</f>
        <v>113881.4</v>
      </c>
    </row>
    <row r="83" spans="1:27" ht="13.5" customHeight="1" x14ac:dyDescent="0.45">
      <c r="A83" s="1" t="s">
        <v>97</v>
      </c>
      <c r="B83" s="1" t="s">
        <v>130</v>
      </c>
      <c r="C83" s="1" t="s">
        <v>9</v>
      </c>
      <c r="D83" s="1">
        <v>0.62</v>
      </c>
      <c r="E83" s="1">
        <v>90</v>
      </c>
      <c r="F83" s="1">
        <v>0.66</v>
      </c>
      <c r="G83" s="10">
        <f>E83*F83</f>
        <v>59.400000000000006</v>
      </c>
      <c r="H83" s="11">
        <f>$H$3*$H$2*E83</f>
        <v>89.954999999999998</v>
      </c>
      <c r="I83" s="12">
        <f>H83-G83</f>
        <v>30.554999999999993</v>
      </c>
      <c r="J83" s="5">
        <f>I83/G83</f>
        <v>0.51439393939393918</v>
      </c>
      <c r="K83" s="12">
        <f>IF(J83&gt;$L$3,I83,0)</f>
        <v>30.554999999999993</v>
      </c>
      <c r="L83" s="12">
        <f>L82+K83</f>
        <v>187798.25499999992</v>
      </c>
      <c r="M83" s="13"/>
      <c r="N83" s="12"/>
      <c r="O83" s="12"/>
      <c r="P83" s="12"/>
      <c r="Q83" s="12"/>
      <c r="R83" s="12"/>
      <c r="S83" s="1"/>
      <c r="T83" s="1"/>
      <c r="U83" s="1"/>
      <c r="V83" s="1"/>
      <c r="W83" s="1"/>
      <c r="X83" s="1"/>
      <c r="Y83" s="14">
        <f>Y82+E83</f>
        <v>301890</v>
      </c>
      <c r="Z83" s="12">
        <f>H83+Z82</f>
        <v>301739.05499999999</v>
      </c>
      <c r="AA83" s="12">
        <f>G83+AA82</f>
        <v>113940.79999999999</v>
      </c>
    </row>
    <row r="84" spans="1:27" ht="13.5" customHeight="1" x14ac:dyDescent="0.45">
      <c r="A84" s="1" t="s">
        <v>7</v>
      </c>
      <c r="B84" s="1" t="s">
        <v>744</v>
      </c>
      <c r="C84" s="1" t="s">
        <v>9</v>
      </c>
      <c r="D84" s="1">
        <v>0.56999999999999995</v>
      </c>
      <c r="E84" s="1">
        <v>210</v>
      </c>
      <c r="F84" s="1">
        <v>0.67</v>
      </c>
      <c r="G84" s="10">
        <f>E84*F84</f>
        <v>140.70000000000002</v>
      </c>
      <c r="H84" s="11">
        <f>$H$3*$H$2*E84</f>
        <v>209.89499999999998</v>
      </c>
      <c r="I84" s="12">
        <f>H84-G84</f>
        <v>69.194999999999965</v>
      </c>
      <c r="J84" s="5">
        <f>I84/G84</f>
        <v>0.49179104477611907</v>
      </c>
      <c r="K84" s="12">
        <f>IF(J84&gt;$L$3,I84,0)</f>
        <v>69.194999999999965</v>
      </c>
      <c r="L84" s="12">
        <f>L83+K84</f>
        <v>187867.44999999992</v>
      </c>
      <c r="M84" s="13"/>
      <c r="N84" s="12"/>
      <c r="O84" s="12"/>
      <c r="P84" s="12"/>
      <c r="Q84" s="12"/>
      <c r="R84" s="12"/>
      <c r="S84" s="1"/>
      <c r="T84" s="1"/>
      <c r="U84" s="1"/>
      <c r="V84" s="1"/>
      <c r="W84" s="1"/>
      <c r="X84" s="1"/>
      <c r="Y84" s="14">
        <f>Y83+E84</f>
        <v>302100</v>
      </c>
      <c r="Z84" s="12">
        <f>H84+Z83</f>
        <v>301948.95</v>
      </c>
      <c r="AA84" s="12">
        <f>G84+AA83</f>
        <v>114081.49999999999</v>
      </c>
    </row>
    <row r="85" spans="1:27" ht="13.5" customHeight="1" x14ac:dyDescent="0.45">
      <c r="A85" s="1" t="s">
        <v>16</v>
      </c>
      <c r="B85" s="1" t="s">
        <v>725</v>
      </c>
      <c r="C85" s="1" t="s">
        <v>9</v>
      </c>
      <c r="D85" s="1">
        <v>0.6</v>
      </c>
      <c r="E85" s="1">
        <v>720</v>
      </c>
      <c r="F85" s="1">
        <v>0.68</v>
      </c>
      <c r="G85" s="10">
        <f>E85*F85</f>
        <v>489.6</v>
      </c>
      <c r="H85" s="11">
        <f>$H$3*$H$2*E85</f>
        <v>719.64</v>
      </c>
      <c r="I85" s="12">
        <f>H85-G85</f>
        <v>230.03999999999996</v>
      </c>
      <c r="J85" s="5">
        <f>I85/G85</f>
        <v>0.46985294117647047</v>
      </c>
      <c r="K85" s="12">
        <f>IF(J85&gt;$L$3,I85,0)</f>
        <v>230.03999999999996</v>
      </c>
      <c r="L85" s="12">
        <f>L84+K85</f>
        <v>188097.48999999993</v>
      </c>
      <c r="M85" s="13"/>
      <c r="N85" s="12"/>
      <c r="O85" s="12"/>
      <c r="P85" s="12"/>
      <c r="Q85" s="12"/>
      <c r="R85" s="12"/>
      <c r="S85" s="1"/>
      <c r="T85" s="1"/>
      <c r="U85" s="1"/>
      <c r="V85" s="1"/>
      <c r="W85" s="1"/>
      <c r="X85" s="1"/>
      <c r="Y85" s="14">
        <f>Y84+E85</f>
        <v>302820</v>
      </c>
      <c r="Z85" s="12">
        <f>H85+Z84</f>
        <v>302668.59000000003</v>
      </c>
      <c r="AA85" s="12">
        <f>G85+AA84</f>
        <v>114571.09999999999</v>
      </c>
    </row>
    <row r="86" spans="1:27" ht="13.5" customHeight="1" x14ac:dyDescent="0.45">
      <c r="A86" s="1" t="s">
        <v>16</v>
      </c>
      <c r="B86" s="1" t="s">
        <v>726</v>
      </c>
      <c r="C86" s="1" t="s">
        <v>9</v>
      </c>
      <c r="D86" s="1">
        <v>0.53</v>
      </c>
      <c r="E86" s="1">
        <v>170</v>
      </c>
      <c r="F86" s="1">
        <v>0.68</v>
      </c>
      <c r="G86" s="10">
        <f>E86*F86</f>
        <v>115.60000000000001</v>
      </c>
      <c r="H86" s="11">
        <f>$H$3*$H$2*E86</f>
        <v>169.91499999999999</v>
      </c>
      <c r="I86" s="12">
        <f>H86-G86</f>
        <v>54.314999999999984</v>
      </c>
      <c r="J86" s="5">
        <f>I86/G86</f>
        <v>0.46985294117647042</v>
      </c>
      <c r="K86" s="12">
        <f>IF(J86&gt;$L$3,I86,0)</f>
        <v>54.314999999999984</v>
      </c>
      <c r="L86" s="12">
        <f>L85+K86</f>
        <v>188151.80499999993</v>
      </c>
      <c r="M86" s="13"/>
      <c r="N86" s="12"/>
      <c r="O86" s="12"/>
      <c r="P86" s="12"/>
      <c r="Q86" s="12"/>
      <c r="R86" s="12"/>
      <c r="S86" s="1"/>
      <c r="T86" s="1"/>
      <c r="U86" s="1"/>
      <c r="V86" s="1"/>
      <c r="W86" s="1"/>
      <c r="X86" s="1"/>
      <c r="Y86" s="14">
        <f>Y85+E86</f>
        <v>302990</v>
      </c>
      <c r="Z86" s="12">
        <f>H86+Z85</f>
        <v>302838.505</v>
      </c>
      <c r="AA86" s="12">
        <f>G86+AA85</f>
        <v>114686.7</v>
      </c>
    </row>
    <row r="87" spans="1:27" ht="13.5" customHeight="1" x14ac:dyDescent="0.45">
      <c r="A87" s="1" t="s">
        <v>150</v>
      </c>
      <c r="B87" s="1" t="s">
        <v>379</v>
      </c>
      <c r="C87" s="1" t="s">
        <v>9</v>
      </c>
      <c r="D87" s="1">
        <v>0.1</v>
      </c>
      <c r="E87" s="1">
        <v>390</v>
      </c>
      <c r="F87" s="1">
        <v>0.69</v>
      </c>
      <c r="G87" s="10">
        <f>E87*F87</f>
        <v>269.09999999999997</v>
      </c>
      <c r="H87" s="11">
        <f>$H$3*$H$2*E87</f>
        <v>389.80499999999995</v>
      </c>
      <c r="I87" s="12">
        <f>H87-G87</f>
        <v>120.70499999999998</v>
      </c>
      <c r="J87" s="5">
        <f>I87/G87</f>
        <v>0.44855072463768114</v>
      </c>
      <c r="K87" s="12">
        <f>IF(J87&gt;$L$3,I87,0)</f>
        <v>120.70499999999998</v>
      </c>
      <c r="L87" s="12">
        <f>L86+K87</f>
        <v>188272.50999999992</v>
      </c>
      <c r="M87" s="13"/>
      <c r="N87" s="12"/>
      <c r="O87" s="12"/>
      <c r="P87" s="12"/>
      <c r="Q87" s="12"/>
      <c r="R87" s="12"/>
      <c r="S87" s="1"/>
      <c r="T87" s="1"/>
      <c r="U87" s="1"/>
      <c r="V87" s="1"/>
      <c r="W87" s="1"/>
      <c r="X87" s="1"/>
      <c r="Y87" s="14">
        <f>Y86+E87</f>
        <v>303380</v>
      </c>
      <c r="Z87" s="12">
        <f>H87+Z86</f>
        <v>303228.31</v>
      </c>
      <c r="AA87" s="12">
        <f>G87+AA86</f>
        <v>114955.8</v>
      </c>
    </row>
    <row r="88" spans="1:27" ht="13.5" customHeight="1" x14ac:dyDescent="0.45">
      <c r="A88" s="1" t="s">
        <v>145</v>
      </c>
      <c r="B88" s="1" t="s">
        <v>578</v>
      </c>
      <c r="C88" s="1" t="s">
        <v>9</v>
      </c>
      <c r="D88" s="1">
        <v>0.71</v>
      </c>
      <c r="E88" s="1">
        <v>320</v>
      </c>
      <c r="F88" s="1">
        <v>0.69</v>
      </c>
      <c r="G88" s="10">
        <f>E88*F88</f>
        <v>220.79999999999998</v>
      </c>
      <c r="H88" s="11">
        <f>$H$3*$H$2*E88</f>
        <v>319.83999999999997</v>
      </c>
      <c r="I88" s="12">
        <f>H88-G88</f>
        <v>99.039999999999992</v>
      </c>
      <c r="J88" s="5">
        <f>I88/G88</f>
        <v>0.44855072463768114</v>
      </c>
      <c r="K88" s="12">
        <f>IF(J88&gt;$L$3,I88,0)</f>
        <v>99.039999999999992</v>
      </c>
      <c r="L88" s="12">
        <f>L87+K88</f>
        <v>188371.54999999993</v>
      </c>
      <c r="M88" s="13"/>
      <c r="N88" s="12"/>
      <c r="O88" s="12"/>
      <c r="P88" s="12"/>
      <c r="Q88" s="12"/>
      <c r="R88" s="12"/>
      <c r="S88" s="1"/>
      <c r="T88" s="1"/>
      <c r="U88" s="1"/>
      <c r="V88" s="1"/>
      <c r="W88" s="1"/>
      <c r="X88" s="1"/>
      <c r="Y88" s="14">
        <f>Y87+E88</f>
        <v>303700</v>
      </c>
      <c r="Z88" s="12">
        <f>H88+Z87</f>
        <v>303548.15000000002</v>
      </c>
      <c r="AA88" s="12">
        <f>G88+AA87</f>
        <v>115176.6</v>
      </c>
    </row>
    <row r="89" spans="1:27" ht="13.5" customHeight="1" x14ac:dyDescent="0.45">
      <c r="A89" s="1" t="s">
        <v>219</v>
      </c>
      <c r="B89" s="1" t="s">
        <v>690</v>
      </c>
      <c r="C89" s="1" t="s">
        <v>9</v>
      </c>
      <c r="D89" s="1">
        <v>0.06</v>
      </c>
      <c r="E89" s="1">
        <v>70</v>
      </c>
      <c r="F89" s="1">
        <v>0.69</v>
      </c>
      <c r="G89" s="10">
        <f>E89*F89</f>
        <v>48.3</v>
      </c>
      <c r="H89" s="11">
        <f>$H$3*$H$2*E89</f>
        <v>69.964999999999989</v>
      </c>
      <c r="I89" s="12">
        <f>H89-G89</f>
        <v>21.664999999999992</v>
      </c>
      <c r="J89" s="5">
        <f>I89/G89</f>
        <v>0.44855072463768103</v>
      </c>
      <c r="K89" s="12">
        <f>IF(J89&gt;$L$3,I89,0)</f>
        <v>21.664999999999992</v>
      </c>
      <c r="L89" s="12">
        <f>L88+K89</f>
        <v>188393.21499999994</v>
      </c>
      <c r="M89" s="13"/>
      <c r="N89" s="12"/>
      <c r="O89" s="12"/>
      <c r="P89" s="12"/>
      <c r="Q89" s="12"/>
      <c r="R89" s="12"/>
      <c r="S89" s="1"/>
      <c r="T89" s="1"/>
      <c r="U89" s="1"/>
      <c r="V89" s="1"/>
      <c r="W89" s="1"/>
      <c r="X89" s="1"/>
      <c r="Y89" s="14">
        <f>Y88+E89</f>
        <v>303770</v>
      </c>
      <c r="Z89" s="12">
        <f>H89+Z88</f>
        <v>303618.11500000005</v>
      </c>
      <c r="AA89" s="12">
        <f>G89+AA88</f>
        <v>115224.90000000001</v>
      </c>
    </row>
    <row r="90" spans="1:27" ht="13.5" customHeight="1" x14ac:dyDescent="0.45">
      <c r="A90" s="1" t="s">
        <v>219</v>
      </c>
      <c r="B90" s="1" t="s">
        <v>698</v>
      </c>
      <c r="C90" s="1" t="s">
        <v>9</v>
      </c>
      <c r="D90" s="1">
        <v>0.47</v>
      </c>
      <c r="E90" s="1">
        <v>50</v>
      </c>
      <c r="F90" s="1">
        <v>0.69</v>
      </c>
      <c r="G90" s="10">
        <f>E90*F90</f>
        <v>34.5</v>
      </c>
      <c r="H90" s="11">
        <f>$H$3*$H$2*E90</f>
        <v>49.974999999999994</v>
      </c>
      <c r="I90" s="12">
        <f>H90-G90</f>
        <v>15.474999999999994</v>
      </c>
      <c r="J90" s="5">
        <f>I90/G90</f>
        <v>0.44855072463768098</v>
      </c>
      <c r="K90" s="12">
        <f>IF(J90&gt;$L$3,I90,0)</f>
        <v>15.474999999999994</v>
      </c>
      <c r="L90" s="12">
        <f>L89+K90</f>
        <v>188408.68999999994</v>
      </c>
      <c r="M90" s="13"/>
      <c r="N90" s="12"/>
      <c r="O90" s="12"/>
      <c r="P90" s="12"/>
      <c r="Q90" s="12"/>
      <c r="R90" s="12"/>
      <c r="S90" s="1"/>
      <c r="T90" s="1"/>
      <c r="U90" s="1"/>
      <c r="V90" s="1"/>
      <c r="W90" s="1"/>
      <c r="X90" s="1"/>
      <c r="Y90" s="14">
        <f>Y89+E90</f>
        <v>303820</v>
      </c>
      <c r="Z90" s="12">
        <f>H90+Z89</f>
        <v>303668.09000000003</v>
      </c>
      <c r="AA90" s="12">
        <f>G90+AA89</f>
        <v>115259.40000000001</v>
      </c>
    </row>
    <row r="91" spans="1:27" ht="13.5" customHeight="1" x14ac:dyDescent="0.45">
      <c r="A91" s="1" t="s">
        <v>7</v>
      </c>
      <c r="B91" s="1" t="s">
        <v>736</v>
      </c>
      <c r="C91" s="1" t="s">
        <v>9</v>
      </c>
      <c r="D91" s="1">
        <v>0.12</v>
      </c>
      <c r="E91" s="1">
        <v>2900</v>
      </c>
      <c r="F91" s="1">
        <v>0.69</v>
      </c>
      <c r="G91" s="10">
        <f>E91*F91</f>
        <v>2000.9999999999998</v>
      </c>
      <c r="H91" s="11">
        <f>$H$3*$H$2*E91</f>
        <v>2898.5499999999997</v>
      </c>
      <c r="I91" s="12">
        <f>H91-G91</f>
        <v>897.55</v>
      </c>
      <c r="J91" s="5">
        <f>I91/G91</f>
        <v>0.4485507246376812</v>
      </c>
      <c r="K91" s="12">
        <f>IF(J91&gt;$L$3,I91,0)</f>
        <v>897.55</v>
      </c>
      <c r="L91" s="12">
        <f>L90+K91</f>
        <v>189306.23999999993</v>
      </c>
      <c r="M91" s="13"/>
      <c r="N91" s="12"/>
      <c r="O91" s="12"/>
      <c r="P91" s="12"/>
      <c r="Q91" s="12"/>
      <c r="R91" s="12"/>
      <c r="S91" s="1"/>
      <c r="T91" s="1"/>
      <c r="U91" s="1"/>
      <c r="V91" s="1"/>
      <c r="W91" s="1"/>
      <c r="X91" s="1"/>
      <c r="Y91" s="14">
        <f>Y90+E91</f>
        <v>306720</v>
      </c>
      <c r="Z91" s="12">
        <f>H91+Z90</f>
        <v>306566.64</v>
      </c>
      <c r="AA91" s="12">
        <f>G91+AA90</f>
        <v>117260.40000000001</v>
      </c>
    </row>
    <row r="92" spans="1:27" ht="13.5" customHeight="1" x14ac:dyDescent="0.45">
      <c r="A92" s="1" t="s">
        <v>6</v>
      </c>
      <c r="B92" s="1" t="s">
        <v>23</v>
      </c>
      <c r="C92" s="1" t="s">
        <v>9</v>
      </c>
      <c r="D92" s="1">
        <v>0.67</v>
      </c>
      <c r="E92" s="1">
        <v>1000</v>
      </c>
      <c r="F92" s="1">
        <v>0.7</v>
      </c>
      <c r="G92" s="10">
        <f>E92*F92</f>
        <v>700</v>
      </c>
      <c r="H92" s="11">
        <f>$H$3*$H$2*E92</f>
        <v>999.5</v>
      </c>
      <c r="I92" s="12">
        <f>H92-G92</f>
        <v>299.5</v>
      </c>
      <c r="J92" s="5">
        <f>I92/G92</f>
        <v>0.42785714285714288</v>
      </c>
      <c r="K92" s="12">
        <f>IF(J92&gt;$L$3,I92,0)</f>
        <v>299.5</v>
      </c>
      <c r="L92" s="12">
        <f>L91+K92</f>
        <v>189605.73999999993</v>
      </c>
      <c r="M92" s="13"/>
      <c r="N92" s="12"/>
      <c r="O92" s="12"/>
      <c r="P92" s="12"/>
      <c r="Q92" s="12"/>
      <c r="R92" s="12"/>
      <c r="S92" s="1"/>
      <c r="T92" s="1"/>
      <c r="U92" s="1"/>
      <c r="V92" s="1"/>
      <c r="W92" s="1"/>
      <c r="X92" s="1"/>
      <c r="Y92" s="14">
        <f>Y91+E92</f>
        <v>307720</v>
      </c>
      <c r="Z92" s="12">
        <f>H92+Z91</f>
        <v>307566.14</v>
      </c>
      <c r="AA92" s="12">
        <f>G92+AA91</f>
        <v>117960.40000000001</v>
      </c>
    </row>
    <row r="93" spans="1:27" ht="13.5" customHeight="1" x14ac:dyDescent="0.45">
      <c r="A93" s="1" t="s">
        <v>97</v>
      </c>
      <c r="B93" s="1" t="s">
        <v>148</v>
      </c>
      <c r="C93" s="1" t="s">
        <v>9</v>
      </c>
      <c r="D93" s="1">
        <v>0.09</v>
      </c>
      <c r="E93" s="1">
        <v>880</v>
      </c>
      <c r="F93" s="1">
        <v>0.72</v>
      </c>
      <c r="G93" s="10">
        <f>E93*F93</f>
        <v>633.6</v>
      </c>
      <c r="H93" s="11">
        <f>$H$3*$H$2*E93</f>
        <v>879.56</v>
      </c>
      <c r="I93" s="12">
        <f>H93-G93</f>
        <v>245.95999999999992</v>
      </c>
      <c r="J93" s="5">
        <f>I93/G93</f>
        <v>0.38819444444444429</v>
      </c>
      <c r="K93" s="12">
        <f>IF(J93&gt;$L$3,I93,0)</f>
        <v>245.95999999999992</v>
      </c>
      <c r="L93" s="12">
        <f>L92+K93</f>
        <v>189851.69999999992</v>
      </c>
      <c r="M93" s="13"/>
      <c r="N93" s="12"/>
      <c r="O93" s="12"/>
      <c r="P93" s="12"/>
      <c r="Q93" s="12"/>
      <c r="R93" s="12"/>
      <c r="S93" s="1"/>
      <c r="T93" s="1"/>
      <c r="U93" s="1"/>
      <c r="V93" s="1"/>
      <c r="W93" s="1"/>
      <c r="X93" s="1"/>
      <c r="Y93" s="14">
        <f>Y92+E93</f>
        <v>308600</v>
      </c>
      <c r="Z93" s="12">
        <f>H93+Z92</f>
        <v>308445.7</v>
      </c>
      <c r="AA93" s="12">
        <f>G93+AA92</f>
        <v>118594.00000000001</v>
      </c>
    </row>
    <row r="94" spans="1:27" ht="13.5" customHeight="1" x14ac:dyDescent="0.45">
      <c r="A94" s="1" t="s">
        <v>229</v>
      </c>
      <c r="B94" s="1" t="s">
        <v>254</v>
      </c>
      <c r="C94" s="1" t="s">
        <v>9</v>
      </c>
      <c r="D94" s="1">
        <v>0.08</v>
      </c>
      <c r="E94" s="1">
        <v>70</v>
      </c>
      <c r="F94" s="1">
        <v>0.72</v>
      </c>
      <c r="G94" s="10">
        <f>E94*F94</f>
        <v>50.4</v>
      </c>
      <c r="H94" s="11">
        <f>$H$3*$H$2*E94</f>
        <v>69.964999999999989</v>
      </c>
      <c r="I94" s="12">
        <f>H94-G94</f>
        <v>19.564999999999991</v>
      </c>
      <c r="J94" s="5">
        <f>I94/G94</f>
        <v>0.38819444444444429</v>
      </c>
      <c r="K94" s="12">
        <f>IF(J94&gt;$L$3,I94,0)</f>
        <v>19.564999999999991</v>
      </c>
      <c r="L94" s="12">
        <f>L93+K94</f>
        <v>189871.26499999993</v>
      </c>
      <c r="M94" s="13"/>
      <c r="N94" s="12"/>
      <c r="O94" s="12"/>
      <c r="P94" s="12"/>
      <c r="Q94" s="12"/>
      <c r="R94" s="12"/>
      <c r="S94" s="1"/>
      <c r="T94" s="1"/>
      <c r="U94" s="1"/>
      <c r="V94" s="1"/>
      <c r="W94" s="1"/>
      <c r="X94" s="1"/>
      <c r="Y94" s="14">
        <f>Y93+E94</f>
        <v>308670</v>
      </c>
      <c r="Z94" s="12">
        <f>H94+Z93</f>
        <v>308515.66500000004</v>
      </c>
      <c r="AA94" s="12">
        <f>G94+AA93</f>
        <v>118644.40000000001</v>
      </c>
    </row>
    <row r="95" spans="1:27" ht="13.5" customHeight="1" x14ac:dyDescent="0.45">
      <c r="A95" s="1" t="s">
        <v>555</v>
      </c>
      <c r="B95" s="1" t="s">
        <v>556</v>
      </c>
      <c r="C95" s="1" t="s">
        <v>9</v>
      </c>
      <c r="D95" s="1">
        <v>0.34</v>
      </c>
      <c r="E95" s="1">
        <v>8100</v>
      </c>
      <c r="F95" s="1">
        <v>0.72</v>
      </c>
      <c r="G95" s="10">
        <f>E95*F95</f>
        <v>5832</v>
      </c>
      <c r="H95" s="11">
        <f>$H$3*$H$2*E95</f>
        <v>8095.95</v>
      </c>
      <c r="I95" s="12">
        <f>H95-G95</f>
        <v>2263.9499999999998</v>
      </c>
      <c r="J95" s="5">
        <f>I95/G95</f>
        <v>0.3881944444444444</v>
      </c>
      <c r="K95" s="12">
        <f>IF(J95&gt;$L$3,I95,0)</f>
        <v>2263.9499999999998</v>
      </c>
      <c r="L95" s="12">
        <f>L94+K95</f>
        <v>192135.21499999994</v>
      </c>
      <c r="M95" s="13"/>
      <c r="N95" s="12"/>
      <c r="O95" s="12"/>
      <c r="P95" s="12"/>
      <c r="Q95" s="12"/>
      <c r="R95" s="12"/>
      <c r="S95" s="1"/>
      <c r="T95" s="1"/>
      <c r="U95" s="1"/>
      <c r="V95" s="1"/>
      <c r="W95" s="1"/>
      <c r="X95" s="1"/>
      <c r="Y95" s="14">
        <f>Y94+E95</f>
        <v>316770</v>
      </c>
      <c r="Z95" s="12">
        <f>H95+Z94</f>
        <v>316611.61500000005</v>
      </c>
      <c r="AA95" s="12">
        <f>G95+AA94</f>
        <v>124476.40000000001</v>
      </c>
    </row>
    <row r="96" spans="1:27" ht="13.5" customHeight="1" x14ac:dyDescent="0.45">
      <c r="A96" s="1" t="s">
        <v>97</v>
      </c>
      <c r="B96" s="1" t="s">
        <v>128</v>
      </c>
      <c r="C96" s="1" t="s">
        <v>9</v>
      </c>
      <c r="D96" s="1">
        <v>0.03</v>
      </c>
      <c r="E96" s="1">
        <v>2900</v>
      </c>
      <c r="F96" s="1">
        <v>0.74</v>
      </c>
      <c r="G96" s="10">
        <f>E96*F96</f>
        <v>2146</v>
      </c>
      <c r="H96" s="11">
        <f>$H$3*$H$2*E96</f>
        <v>2898.5499999999997</v>
      </c>
      <c r="I96" s="12">
        <f>H96-G96</f>
        <v>752.54999999999973</v>
      </c>
      <c r="J96" s="5">
        <f>I96/G96</f>
        <v>0.35067567567567554</v>
      </c>
      <c r="K96" s="12">
        <f>IF(J96&gt;$L$3,I96,0)</f>
        <v>752.54999999999973</v>
      </c>
      <c r="L96" s="12">
        <f>L95+K96</f>
        <v>192887.76499999993</v>
      </c>
      <c r="M96" s="13"/>
      <c r="N96" s="12"/>
      <c r="O96" s="12"/>
      <c r="P96" s="12"/>
      <c r="Q96" s="12"/>
      <c r="R96" s="12"/>
      <c r="S96" s="1"/>
      <c r="T96" s="1"/>
      <c r="U96" s="1"/>
      <c r="V96" s="1"/>
      <c r="W96" s="1"/>
      <c r="X96" s="1"/>
      <c r="Y96" s="14">
        <f>Y95+E96</f>
        <v>319670</v>
      </c>
      <c r="Z96" s="12">
        <f>H96+Z95</f>
        <v>319510.16500000004</v>
      </c>
      <c r="AA96" s="12">
        <f>G96+AA95</f>
        <v>126622.40000000001</v>
      </c>
    </row>
    <row r="97" spans="1:27" ht="13.5" customHeight="1" x14ac:dyDescent="0.45">
      <c r="A97" s="1" t="s">
        <v>7</v>
      </c>
      <c r="B97" s="1" t="s">
        <v>735</v>
      </c>
      <c r="C97" s="1" t="s">
        <v>9</v>
      </c>
      <c r="D97" s="1">
        <v>0.05</v>
      </c>
      <c r="E97" s="1">
        <v>2400</v>
      </c>
      <c r="F97" s="1">
        <v>0.75</v>
      </c>
      <c r="G97" s="10">
        <f>E97*F97</f>
        <v>1800</v>
      </c>
      <c r="H97" s="11">
        <f>$H$3*$H$2*E97</f>
        <v>2398.7999999999997</v>
      </c>
      <c r="I97" s="12">
        <f>H97-G97</f>
        <v>598.79999999999973</v>
      </c>
      <c r="J97" s="5">
        <f>I97/G97</f>
        <v>0.3326666666666665</v>
      </c>
      <c r="K97" s="12">
        <f>IF(J97&gt;$L$3,I97,0)</f>
        <v>598.79999999999973</v>
      </c>
      <c r="L97" s="12">
        <f>L96+K97</f>
        <v>193486.56499999992</v>
      </c>
      <c r="M97" s="13"/>
      <c r="N97" s="12"/>
      <c r="O97" s="12"/>
      <c r="P97" s="12"/>
      <c r="Q97" s="12"/>
      <c r="R97" s="12"/>
      <c r="S97" s="1"/>
      <c r="T97" s="1"/>
      <c r="U97" s="1"/>
      <c r="V97" s="1"/>
      <c r="W97" s="1"/>
      <c r="X97" s="1"/>
      <c r="Y97" s="14">
        <f>Y96+E97</f>
        <v>322070</v>
      </c>
      <c r="Z97" s="12">
        <f>H97+Z96</f>
        <v>321908.96500000003</v>
      </c>
      <c r="AA97" s="12">
        <f>G97+AA96</f>
        <v>128422.40000000001</v>
      </c>
    </row>
    <row r="98" spans="1:27" ht="13.5" customHeight="1" x14ac:dyDescent="0.45">
      <c r="A98" s="1" t="s">
        <v>97</v>
      </c>
      <c r="B98" s="1" t="s">
        <v>188</v>
      </c>
      <c r="C98" s="1" t="s">
        <v>9</v>
      </c>
      <c r="D98" s="1">
        <v>0.41</v>
      </c>
      <c r="E98" s="1">
        <v>40</v>
      </c>
      <c r="F98" s="1">
        <v>0.76</v>
      </c>
      <c r="G98" s="10">
        <f>E98*F98</f>
        <v>30.4</v>
      </c>
      <c r="H98" s="11">
        <f>$H$3*$H$2*E98</f>
        <v>39.979999999999997</v>
      </c>
      <c r="I98" s="12">
        <f>H98-G98</f>
        <v>9.5799999999999983</v>
      </c>
      <c r="J98" s="5">
        <f>I98/G98</f>
        <v>0.31513157894736837</v>
      </c>
      <c r="K98" s="12">
        <f>IF(J98&gt;$L$3,I98,0)</f>
        <v>9.5799999999999983</v>
      </c>
      <c r="L98" s="12">
        <f>L97+K98</f>
        <v>193496.1449999999</v>
      </c>
      <c r="M98" s="13"/>
      <c r="N98" s="12"/>
      <c r="O98" s="12"/>
      <c r="P98" s="12"/>
      <c r="Q98" s="12"/>
      <c r="R98" s="12"/>
      <c r="S98" s="1"/>
      <c r="T98" s="1"/>
      <c r="U98" s="1"/>
      <c r="V98" s="1"/>
      <c r="W98" s="1"/>
      <c r="X98" s="1"/>
      <c r="Y98" s="14">
        <f>Y97+E98</f>
        <v>322110</v>
      </c>
      <c r="Z98" s="12">
        <f>H98+Z97</f>
        <v>321948.94500000001</v>
      </c>
      <c r="AA98" s="12">
        <f>G98+AA97</f>
        <v>128452.8</v>
      </c>
    </row>
    <row r="99" spans="1:27" ht="13.5" customHeight="1" x14ac:dyDescent="0.45">
      <c r="A99" s="1" t="s">
        <v>142</v>
      </c>
      <c r="B99" s="1" t="s">
        <v>452</v>
      </c>
      <c r="C99" s="1" t="s">
        <v>9</v>
      </c>
      <c r="D99" s="1">
        <v>0.27</v>
      </c>
      <c r="E99" s="1">
        <v>210</v>
      </c>
      <c r="F99" s="1">
        <v>0.76</v>
      </c>
      <c r="G99" s="10">
        <f>E99*F99</f>
        <v>159.6</v>
      </c>
      <c r="H99" s="11">
        <f>$H$3*$H$2*E99</f>
        <v>209.89499999999998</v>
      </c>
      <c r="I99" s="12">
        <f>H99-G99</f>
        <v>50.294999999999987</v>
      </c>
      <c r="J99" s="5">
        <f>I99/G99</f>
        <v>0.31513157894736837</v>
      </c>
      <c r="K99" s="12">
        <f>IF(J99&gt;$L$3,I99,0)</f>
        <v>50.294999999999987</v>
      </c>
      <c r="L99" s="12">
        <f>L98+K99</f>
        <v>193546.43999999992</v>
      </c>
      <c r="M99" s="13"/>
      <c r="N99" s="12"/>
      <c r="O99" s="12"/>
      <c r="P99" s="12"/>
      <c r="Q99" s="12"/>
      <c r="R99" s="12"/>
      <c r="S99" s="1"/>
      <c r="T99" s="1"/>
      <c r="U99" s="1"/>
      <c r="V99" s="1"/>
      <c r="W99" s="1"/>
      <c r="X99" s="1"/>
      <c r="Y99" s="14">
        <f>Y98+E99</f>
        <v>322320</v>
      </c>
      <c r="Z99" s="12">
        <f>H99+Z98</f>
        <v>322158.84000000003</v>
      </c>
      <c r="AA99" s="12">
        <f>G99+AA98</f>
        <v>128612.40000000001</v>
      </c>
    </row>
    <row r="100" spans="1:27" ht="13.5" customHeight="1" x14ac:dyDescent="0.45">
      <c r="A100" s="1" t="s">
        <v>202</v>
      </c>
      <c r="B100" s="1" t="s">
        <v>574</v>
      </c>
      <c r="C100" s="1" t="s">
        <v>9</v>
      </c>
      <c r="D100" s="1">
        <v>0.37</v>
      </c>
      <c r="E100" s="1">
        <v>260</v>
      </c>
      <c r="F100" s="1">
        <v>0.76</v>
      </c>
      <c r="G100" s="10">
        <f>E100*F100</f>
        <v>197.6</v>
      </c>
      <c r="H100" s="11">
        <f>$H$3*$H$2*E100</f>
        <v>259.87</v>
      </c>
      <c r="I100" s="12">
        <f>H100-G100</f>
        <v>62.27000000000001</v>
      </c>
      <c r="J100" s="5">
        <f>I100/G100</f>
        <v>0.31513157894736848</v>
      </c>
      <c r="K100" s="12">
        <f>IF(J100&gt;$L$3,I100,0)</f>
        <v>62.27000000000001</v>
      </c>
      <c r="L100" s="12">
        <f>L99+K100</f>
        <v>193608.7099999999</v>
      </c>
      <c r="M100" s="13"/>
      <c r="N100" s="12"/>
      <c r="O100" s="12"/>
      <c r="P100" s="12"/>
      <c r="Q100" s="12"/>
      <c r="R100" s="12"/>
      <c r="S100" s="1"/>
      <c r="T100" s="1"/>
      <c r="U100" s="1"/>
      <c r="V100" s="1"/>
      <c r="W100" s="1"/>
      <c r="X100" s="1"/>
      <c r="Y100" s="14">
        <f>Y99+E100</f>
        <v>322580</v>
      </c>
      <c r="Z100" s="12">
        <f>H100+Z99</f>
        <v>322418.71000000002</v>
      </c>
      <c r="AA100" s="12">
        <f>G100+AA99</f>
        <v>128810.00000000001</v>
      </c>
    </row>
    <row r="101" spans="1:27" ht="13.5" customHeight="1" x14ac:dyDescent="0.45">
      <c r="A101" s="1" t="s">
        <v>336</v>
      </c>
      <c r="B101" s="1" t="s">
        <v>342</v>
      </c>
      <c r="C101" s="1" t="s">
        <v>9</v>
      </c>
      <c r="D101" s="1">
        <v>0.22</v>
      </c>
      <c r="E101" s="1">
        <v>140</v>
      </c>
      <c r="F101" s="1">
        <v>0.77</v>
      </c>
      <c r="G101" s="10">
        <f>E101*F101</f>
        <v>107.8</v>
      </c>
      <c r="H101" s="11">
        <f>$H$3*$H$2*E101</f>
        <v>139.92999999999998</v>
      </c>
      <c r="I101" s="12">
        <f>H101-G101</f>
        <v>32.129999999999981</v>
      </c>
      <c r="J101" s="5">
        <f>I101/G101</f>
        <v>0.2980519480519479</v>
      </c>
      <c r="K101" s="12">
        <f>IF(J101&gt;$L$3,I101,0)</f>
        <v>32.129999999999981</v>
      </c>
      <c r="L101" s="12">
        <f>L100+K101</f>
        <v>193640.83999999991</v>
      </c>
      <c r="M101" s="13"/>
      <c r="N101" s="12"/>
      <c r="O101" s="12"/>
      <c r="P101" s="12"/>
      <c r="Q101" s="12"/>
      <c r="R101" s="12"/>
      <c r="S101" s="1"/>
      <c r="T101" s="1"/>
      <c r="U101" s="1"/>
      <c r="V101" s="1"/>
      <c r="W101" s="1"/>
      <c r="X101" s="1"/>
      <c r="Y101" s="14">
        <f>Y100+E101</f>
        <v>322720</v>
      </c>
      <c r="Z101" s="12">
        <f>H101+Z100</f>
        <v>322558.64</v>
      </c>
      <c r="AA101" s="12">
        <f>G101+AA100</f>
        <v>128917.80000000002</v>
      </c>
    </row>
    <row r="102" spans="1:27" ht="13.5" customHeight="1" x14ac:dyDescent="0.45">
      <c r="A102" s="1" t="s">
        <v>219</v>
      </c>
      <c r="B102" s="1" t="s">
        <v>716</v>
      </c>
      <c r="C102" s="1" t="s">
        <v>9</v>
      </c>
      <c r="D102" s="1">
        <v>0.6</v>
      </c>
      <c r="E102" s="1">
        <v>30</v>
      </c>
      <c r="F102" s="1">
        <v>0.77</v>
      </c>
      <c r="G102" s="10">
        <f>E102*F102</f>
        <v>23.1</v>
      </c>
      <c r="H102" s="11">
        <f>$H$3*$H$2*E102</f>
        <v>29.984999999999999</v>
      </c>
      <c r="I102" s="12">
        <f>H102-G102</f>
        <v>6.884999999999998</v>
      </c>
      <c r="J102" s="5">
        <f>I102/G102</f>
        <v>0.29805194805194796</v>
      </c>
      <c r="K102" s="12">
        <f>IF(J102&gt;$L$3,I102,0)</f>
        <v>6.884999999999998</v>
      </c>
      <c r="L102" s="12">
        <f>L101+K102</f>
        <v>193647.72499999992</v>
      </c>
      <c r="M102" s="13"/>
      <c r="N102" s="12"/>
      <c r="O102" s="12"/>
      <c r="P102" s="12"/>
      <c r="Q102" s="12"/>
      <c r="R102" s="12"/>
      <c r="S102" s="1"/>
      <c r="T102" s="1"/>
      <c r="U102" s="1"/>
      <c r="V102" s="1"/>
      <c r="W102" s="1"/>
      <c r="X102" s="1"/>
      <c r="Y102" s="14">
        <f>Y101+E102</f>
        <v>322750</v>
      </c>
      <c r="Z102" s="12">
        <f>H102+Z101</f>
        <v>322588.625</v>
      </c>
      <c r="AA102" s="12">
        <f>G102+AA101</f>
        <v>128940.90000000002</v>
      </c>
    </row>
    <row r="103" spans="1:27" ht="13.5" customHeight="1" x14ac:dyDescent="0.45">
      <c r="A103" s="1" t="s">
        <v>7</v>
      </c>
      <c r="B103" s="1" t="s">
        <v>743</v>
      </c>
      <c r="C103" s="1" t="s">
        <v>9</v>
      </c>
      <c r="D103" s="1">
        <v>0.45</v>
      </c>
      <c r="E103" s="1">
        <v>140</v>
      </c>
      <c r="F103" s="1">
        <v>0.78</v>
      </c>
      <c r="G103" s="10">
        <f>E103*F103</f>
        <v>109.2</v>
      </c>
      <c r="H103" s="11">
        <f>$H$3*$H$2*E103</f>
        <v>139.92999999999998</v>
      </c>
      <c r="I103" s="12">
        <f>H103-G103</f>
        <v>30.729999999999976</v>
      </c>
      <c r="J103" s="5">
        <f>I103/G103</f>
        <v>0.28141025641025619</v>
      </c>
      <c r="K103" s="12">
        <f>IF(J103&gt;$L$3,I103,0)</f>
        <v>30.729999999999976</v>
      </c>
      <c r="L103" s="12">
        <f>L102+K103</f>
        <v>193678.45499999993</v>
      </c>
      <c r="M103" s="13"/>
      <c r="N103" s="12"/>
      <c r="O103" s="12"/>
      <c r="P103" s="12"/>
      <c r="Q103" s="12"/>
      <c r="R103" s="12"/>
      <c r="S103" s="1"/>
      <c r="T103" s="1"/>
      <c r="U103" s="1"/>
      <c r="V103" s="1"/>
      <c r="W103" s="1"/>
      <c r="X103" s="1"/>
      <c r="Y103" s="14">
        <f>Y102+E103</f>
        <v>322890</v>
      </c>
      <c r="Z103" s="12">
        <f>H103+Z102</f>
        <v>322728.55499999999</v>
      </c>
      <c r="AA103" s="12">
        <f>G103+AA102</f>
        <v>129050.10000000002</v>
      </c>
    </row>
    <row r="104" spans="1:27" ht="13.5" customHeight="1" x14ac:dyDescent="0.45">
      <c r="A104" s="1" t="s">
        <v>97</v>
      </c>
      <c r="B104" s="1" t="s">
        <v>144</v>
      </c>
      <c r="C104" s="1" t="s">
        <v>9</v>
      </c>
      <c r="D104" s="1">
        <v>0.25</v>
      </c>
      <c r="E104" s="1">
        <v>140</v>
      </c>
      <c r="F104" s="1">
        <v>0.79</v>
      </c>
      <c r="G104" s="10">
        <f>E104*F104</f>
        <v>110.60000000000001</v>
      </c>
      <c r="H104" s="11">
        <f>$H$3*$H$2*E104</f>
        <v>139.92999999999998</v>
      </c>
      <c r="I104" s="12">
        <f>H104-G104</f>
        <v>29.32999999999997</v>
      </c>
      <c r="J104" s="5">
        <f>I104/G104</f>
        <v>0.26518987341772121</v>
      </c>
      <c r="K104" s="12">
        <f>IF(J104&gt;$L$3,I104,0)</f>
        <v>29.32999999999997</v>
      </c>
      <c r="L104" s="12">
        <f>L103+K104</f>
        <v>193707.78499999992</v>
      </c>
      <c r="M104" s="13"/>
      <c r="N104" s="12"/>
      <c r="O104" s="12"/>
      <c r="P104" s="12"/>
      <c r="Q104" s="12"/>
      <c r="R104" s="12"/>
      <c r="S104" s="1"/>
      <c r="T104" s="1"/>
      <c r="U104" s="1"/>
      <c r="V104" s="1"/>
      <c r="W104" s="1"/>
      <c r="X104" s="1"/>
      <c r="Y104" s="14">
        <f>Y103+E104</f>
        <v>323030</v>
      </c>
      <c r="Z104" s="12">
        <f>H104+Z103</f>
        <v>322868.48499999999</v>
      </c>
      <c r="AA104" s="12">
        <f>G104+AA103</f>
        <v>129160.70000000003</v>
      </c>
    </row>
    <row r="105" spans="1:27" ht="13.5" customHeight="1" x14ac:dyDescent="0.45">
      <c r="A105" s="1" t="s">
        <v>219</v>
      </c>
      <c r="B105" s="1" t="s">
        <v>631</v>
      </c>
      <c r="C105" s="1" t="s">
        <v>9</v>
      </c>
      <c r="D105" s="1">
        <v>0.35</v>
      </c>
      <c r="E105" s="1">
        <v>40</v>
      </c>
      <c r="F105" s="1">
        <v>0.8</v>
      </c>
      <c r="G105" s="10">
        <f>E105*F105</f>
        <v>32</v>
      </c>
      <c r="H105" s="11">
        <f>$H$3*$H$2*E105</f>
        <v>39.979999999999997</v>
      </c>
      <c r="I105" s="12">
        <f>H105-G105</f>
        <v>7.9799999999999969</v>
      </c>
      <c r="J105" s="5">
        <f>I105/G105</f>
        <v>0.2493749999999999</v>
      </c>
      <c r="K105" s="12">
        <f>IF(J105&gt;$L$3,I105,0)</f>
        <v>7.9799999999999969</v>
      </c>
      <c r="L105" s="12">
        <f>L104+K105</f>
        <v>193715.76499999993</v>
      </c>
      <c r="M105" s="13"/>
      <c r="N105" s="12"/>
      <c r="O105" s="12"/>
      <c r="P105" s="12"/>
      <c r="Q105" s="12"/>
      <c r="R105" s="12"/>
      <c r="S105" s="1"/>
      <c r="T105" s="1"/>
      <c r="U105" s="1"/>
      <c r="V105" s="1"/>
      <c r="W105" s="1"/>
      <c r="X105" s="1"/>
      <c r="Y105" s="14">
        <f>Y104+E105</f>
        <v>323070</v>
      </c>
      <c r="Z105" s="12">
        <f>H105+Z104</f>
        <v>322908.46499999997</v>
      </c>
      <c r="AA105" s="12">
        <f>G105+AA104</f>
        <v>129192.70000000003</v>
      </c>
    </row>
    <row r="106" spans="1:27" ht="13.5" customHeight="1" x14ac:dyDescent="0.45">
      <c r="A106" s="1" t="s">
        <v>219</v>
      </c>
      <c r="B106" s="1" t="s">
        <v>692</v>
      </c>
      <c r="C106" s="1" t="s">
        <v>9</v>
      </c>
      <c r="D106" s="1">
        <v>0.23</v>
      </c>
      <c r="E106" s="1">
        <v>70</v>
      </c>
      <c r="F106" s="1">
        <v>0.8</v>
      </c>
      <c r="G106" s="10">
        <f>E106*F106</f>
        <v>56</v>
      </c>
      <c r="H106" s="11">
        <f>$H$3*$H$2*E106</f>
        <v>69.964999999999989</v>
      </c>
      <c r="I106" s="12">
        <f>H106-G106</f>
        <v>13.964999999999989</v>
      </c>
      <c r="J106" s="5">
        <f>I106/G106</f>
        <v>0.24937499999999982</v>
      </c>
      <c r="K106" s="12">
        <f>IF(J106&gt;$L$3,I106,0)</f>
        <v>13.964999999999989</v>
      </c>
      <c r="L106" s="12">
        <f>L105+K106</f>
        <v>193729.72999999992</v>
      </c>
      <c r="M106" s="13"/>
      <c r="N106" s="12"/>
      <c r="O106" s="12"/>
      <c r="P106" s="12"/>
      <c r="Q106" s="12"/>
      <c r="R106" s="12"/>
      <c r="S106" s="1"/>
      <c r="T106" s="1"/>
      <c r="U106" s="1"/>
      <c r="V106" s="1"/>
      <c r="W106" s="1"/>
      <c r="X106" s="1"/>
      <c r="Y106" s="14">
        <f>Y105+E106</f>
        <v>323140</v>
      </c>
      <c r="Z106" s="12">
        <f>H106+Z105</f>
        <v>322978.43</v>
      </c>
      <c r="AA106" s="12">
        <f>G106+AA105</f>
        <v>129248.70000000003</v>
      </c>
    </row>
    <row r="107" spans="1:27" ht="13.5" customHeight="1" x14ac:dyDescent="0.45">
      <c r="A107" s="1" t="s">
        <v>150</v>
      </c>
      <c r="B107" s="1" t="s">
        <v>359</v>
      </c>
      <c r="C107" s="1" t="s">
        <v>9</v>
      </c>
      <c r="D107" s="1">
        <v>0.16</v>
      </c>
      <c r="E107" s="1">
        <v>14800</v>
      </c>
      <c r="F107" s="1">
        <v>0.81</v>
      </c>
      <c r="G107" s="10">
        <f>E107*F107</f>
        <v>11988</v>
      </c>
      <c r="H107" s="11">
        <f>$H$3*$H$2*E107</f>
        <v>14792.599999999999</v>
      </c>
      <c r="I107" s="12">
        <f>H107-G107</f>
        <v>2804.5999999999985</v>
      </c>
      <c r="J107" s="5">
        <f>I107/G107</f>
        <v>0.2339506172839505</v>
      </c>
      <c r="K107" s="12">
        <f>IF(J107&gt;$L$3,I107,0)</f>
        <v>2804.5999999999985</v>
      </c>
      <c r="L107" s="12">
        <f>L106+K107</f>
        <v>196534.32999999993</v>
      </c>
      <c r="M107" s="13"/>
      <c r="N107" s="12"/>
      <c r="O107" s="12"/>
      <c r="P107" s="12"/>
      <c r="Q107" s="12"/>
      <c r="R107" s="12"/>
      <c r="S107" s="1"/>
      <c r="T107" s="1"/>
      <c r="U107" s="1"/>
      <c r="V107" s="1"/>
      <c r="W107" s="1"/>
      <c r="X107" s="1"/>
      <c r="Y107" s="14">
        <f>Y106+E107</f>
        <v>337940</v>
      </c>
      <c r="Z107" s="12">
        <f>H107+Z106</f>
        <v>337771.02999999997</v>
      </c>
      <c r="AA107" s="12">
        <f>G107+AA106</f>
        <v>141236.70000000001</v>
      </c>
    </row>
    <row r="108" spans="1:27" ht="13.5" customHeight="1" x14ac:dyDescent="0.45">
      <c r="A108" s="1" t="s">
        <v>97</v>
      </c>
      <c r="B108" s="1" t="s">
        <v>151</v>
      </c>
      <c r="C108" s="1" t="s">
        <v>9</v>
      </c>
      <c r="D108" s="1">
        <v>0.09</v>
      </c>
      <c r="E108" s="1">
        <v>1300</v>
      </c>
      <c r="F108" s="1">
        <v>0.82</v>
      </c>
      <c r="G108" s="10">
        <f>E108*F108</f>
        <v>1066</v>
      </c>
      <c r="H108" s="11">
        <f>$H$3*$H$2*E108</f>
        <v>1299.3499999999999</v>
      </c>
      <c r="I108" s="12">
        <f>H108-G108</f>
        <v>233.34999999999991</v>
      </c>
      <c r="J108" s="5">
        <f>I108/G108</f>
        <v>0.21890243902439016</v>
      </c>
      <c r="K108" s="12">
        <f>IF(J108&gt;$L$3,I108,0)</f>
        <v>233.34999999999991</v>
      </c>
      <c r="L108" s="12">
        <f>L107+K108</f>
        <v>196767.67999999993</v>
      </c>
      <c r="M108" s="13"/>
      <c r="N108" s="12"/>
      <c r="O108" s="12"/>
      <c r="P108" s="12"/>
      <c r="Q108" s="12"/>
      <c r="R108" s="12"/>
      <c r="S108" s="1"/>
      <c r="T108" s="1"/>
      <c r="U108" s="1"/>
      <c r="V108" s="1"/>
      <c r="W108" s="1"/>
      <c r="X108" s="1"/>
      <c r="Y108" s="14">
        <f>Y107+E108</f>
        <v>339240</v>
      </c>
      <c r="Z108" s="12">
        <f>H108+Z107</f>
        <v>339070.37999999995</v>
      </c>
      <c r="AA108" s="12">
        <f>G108+AA107</f>
        <v>142302.70000000001</v>
      </c>
    </row>
    <row r="109" spans="1:27" ht="13.5" customHeight="1" x14ac:dyDescent="0.45">
      <c r="A109" s="1" t="s">
        <v>275</v>
      </c>
      <c r="B109" s="1" t="s">
        <v>429</v>
      </c>
      <c r="C109" s="1" t="s">
        <v>9</v>
      </c>
      <c r="D109" s="1">
        <v>0.75</v>
      </c>
      <c r="E109" s="1">
        <v>110</v>
      </c>
      <c r="F109" s="1">
        <v>0.82</v>
      </c>
      <c r="G109" s="10">
        <f>E109*F109</f>
        <v>90.199999999999989</v>
      </c>
      <c r="H109" s="11">
        <f>$H$3*$H$2*E109</f>
        <v>109.94499999999999</v>
      </c>
      <c r="I109" s="12">
        <f>H109-G109</f>
        <v>19.745000000000005</v>
      </c>
      <c r="J109" s="5">
        <f>I109/G109</f>
        <v>0.21890243902439033</v>
      </c>
      <c r="K109" s="12">
        <f>IF(J109&gt;$L$3,I109,0)</f>
        <v>19.745000000000005</v>
      </c>
      <c r="L109" s="12">
        <f>L108+K109</f>
        <v>196787.42499999993</v>
      </c>
      <c r="M109" s="13"/>
      <c r="N109" s="12"/>
      <c r="O109" s="12"/>
      <c r="P109" s="12"/>
      <c r="Q109" s="12"/>
      <c r="R109" s="12"/>
      <c r="S109" s="1"/>
      <c r="T109" s="1"/>
      <c r="U109" s="1"/>
      <c r="V109" s="1"/>
      <c r="W109" s="1"/>
      <c r="X109" s="1"/>
      <c r="Y109" s="14">
        <f>Y108+E109</f>
        <v>339350</v>
      </c>
      <c r="Z109" s="12">
        <f>H109+Z108</f>
        <v>339180.32499999995</v>
      </c>
      <c r="AA109" s="12">
        <f>G109+AA108</f>
        <v>142392.90000000002</v>
      </c>
    </row>
    <row r="110" spans="1:27" ht="13.5" customHeight="1" x14ac:dyDescent="0.45">
      <c r="A110" s="1" t="s">
        <v>419</v>
      </c>
      <c r="B110" s="1" t="s">
        <v>613</v>
      </c>
      <c r="C110" s="1" t="s">
        <v>9</v>
      </c>
      <c r="D110" s="1">
        <v>0.45</v>
      </c>
      <c r="E110" s="1">
        <v>140</v>
      </c>
      <c r="F110" s="1">
        <v>0.83</v>
      </c>
      <c r="G110" s="10">
        <f>E110*F110</f>
        <v>116.19999999999999</v>
      </c>
      <c r="H110" s="11">
        <f>$H$3*$H$2*E110</f>
        <v>139.92999999999998</v>
      </c>
      <c r="I110" s="12">
        <f>H110-G110</f>
        <v>23.72999999999999</v>
      </c>
      <c r="J110" s="5">
        <f>I110/G110</f>
        <v>0.20421686746987944</v>
      </c>
      <c r="K110" s="12">
        <f>IF(J110&gt;$L$3,I110,0)</f>
        <v>23.72999999999999</v>
      </c>
      <c r="L110" s="12">
        <f>L109+K110</f>
        <v>196811.15499999994</v>
      </c>
      <c r="M110" s="13"/>
      <c r="N110" s="12"/>
      <c r="O110" s="12"/>
      <c r="P110" s="12"/>
      <c r="Q110" s="12"/>
      <c r="R110" s="12"/>
      <c r="S110" s="1"/>
      <c r="T110" s="1"/>
      <c r="U110" s="1"/>
      <c r="V110" s="1"/>
      <c r="W110" s="1"/>
      <c r="X110" s="1"/>
      <c r="Y110" s="14">
        <f>Y109+E110</f>
        <v>339490</v>
      </c>
      <c r="Z110" s="12">
        <f>H110+Z109</f>
        <v>339320.25499999995</v>
      </c>
      <c r="AA110" s="12">
        <f>G110+AA109</f>
        <v>142509.10000000003</v>
      </c>
    </row>
    <row r="111" spans="1:27" ht="13.5" customHeight="1" x14ac:dyDescent="0.45">
      <c r="A111" s="1" t="s">
        <v>97</v>
      </c>
      <c r="B111" s="1" t="s">
        <v>187</v>
      </c>
      <c r="C111" s="1" t="s">
        <v>9</v>
      </c>
      <c r="D111" s="1">
        <v>0.21</v>
      </c>
      <c r="E111" s="1">
        <v>30</v>
      </c>
      <c r="F111" s="1">
        <v>0.84</v>
      </c>
      <c r="G111" s="10">
        <f>E111*F111</f>
        <v>25.2</v>
      </c>
      <c r="H111" s="11">
        <f>$H$3*$H$2*E111</f>
        <v>29.984999999999999</v>
      </c>
      <c r="I111" s="12">
        <f>H111-G111</f>
        <v>4.7850000000000001</v>
      </c>
      <c r="J111" s="5">
        <f>I111/G111</f>
        <v>0.1898809523809524</v>
      </c>
      <c r="K111" s="12">
        <f>IF(J111&gt;$L$3,I111,0)</f>
        <v>4.7850000000000001</v>
      </c>
      <c r="L111" s="12">
        <f>L110+K111</f>
        <v>196815.93999999994</v>
      </c>
      <c r="M111" s="13"/>
      <c r="N111" s="12"/>
      <c r="O111" s="12"/>
      <c r="P111" s="12"/>
      <c r="Q111" s="12"/>
      <c r="R111" s="12"/>
      <c r="S111" s="1"/>
      <c r="T111" s="1"/>
      <c r="U111" s="1"/>
      <c r="V111" s="1"/>
      <c r="W111" s="1"/>
      <c r="X111" s="1"/>
      <c r="Y111" s="14">
        <f>Y110+E111</f>
        <v>339520</v>
      </c>
      <c r="Z111" s="12">
        <f>H111+Z110</f>
        <v>339350.23999999993</v>
      </c>
      <c r="AA111" s="12">
        <f>G111+AA110</f>
        <v>142534.30000000005</v>
      </c>
    </row>
    <row r="112" spans="1:27" ht="13.5" customHeight="1" x14ac:dyDescent="0.45">
      <c r="A112" s="1" t="s">
        <v>555</v>
      </c>
      <c r="B112" s="1" t="s">
        <v>559</v>
      </c>
      <c r="C112" s="1" t="s">
        <v>9</v>
      </c>
      <c r="D112" s="1">
        <v>0.72</v>
      </c>
      <c r="E112" s="1">
        <v>260</v>
      </c>
      <c r="F112" s="1">
        <v>0.85</v>
      </c>
      <c r="G112" s="10">
        <f>E112*F112</f>
        <v>221</v>
      </c>
      <c r="H112" s="11">
        <f>$H$3*$H$2*E112</f>
        <v>259.87</v>
      </c>
      <c r="I112" s="12">
        <f>H112-G112</f>
        <v>38.870000000000005</v>
      </c>
      <c r="J112" s="5">
        <f>I112/G112</f>
        <v>0.17588235294117649</v>
      </c>
      <c r="K112" s="12">
        <f>IF(J112&gt;$L$3,I112,0)</f>
        <v>38.870000000000005</v>
      </c>
      <c r="L112" s="12">
        <f>L111+K112</f>
        <v>196854.80999999994</v>
      </c>
      <c r="M112" s="13"/>
      <c r="N112" s="12"/>
      <c r="O112" s="12"/>
      <c r="P112" s="12"/>
      <c r="Q112" s="12"/>
      <c r="R112" s="12"/>
      <c r="S112" s="1"/>
      <c r="T112" s="1"/>
      <c r="U112" s="1"/>
      <c r="V112" s="1"/>
      <c r="W112" s="1"/>
      <c r="X112" s="1"/>
      <c r="Y112" s="14">
        <f>Y111+E112</f>
        <v>339780</v>
      </c>
      <c r="Z112" s="12">
        <f>H112+Z111</f>
        <v>339610.10999999993</v>
      </c>
      <c r="AA112" s="12">
        <f>G112+AA111</f>
        <v>142755.30000000005</v>
      </c>
    </row>
    <row r="113" spans="1:27" ht="13.5" customHeight="1" x14ac:dyDescent="0.45">
      <c r="A113" s="1" t="s">
        <v>555</v>
      </c>
      <c r="B113" s="1" t="s">
        <v>557</v>
      </c>
      <c r="C113" s="1" t="s">
        <v>9</v>
      </c>
      <c r="D113" s="1">
        <v>0.5</v>
      </c>
      <c r="E113" s="1">
        <v>320</v>
      </c>
      <c r="F113" s="1">
        <v>0.86</v>
      </c>
      <c r="G113" s="10">
        <f>E113*F113</f>
        <v>275.2</v>
      </c>
      <c r="H113" s="11">
        <f>$H$3*$H$2*E113</f>
        <v>319.83999999999997</v>
      </c>
      <c r="I113" s="12">
        <f>H113-G113</f>
        <v>44.639999999999986</v>
      </c>
      <c r="J113" s="5">
        <f>I113/G113</f>
        <v>0.16220930232558134</v>
      </c>
      <c r="K113" s="12">
        <f>IF(J113&gt;$L$3,I113,0)</f>
        <v>44.639999999999986</v>
      </c>
      <c r="L113" s="12">
        <f>L112+K113</f>
        <v>196899.44999999995</v>
      </c>
      <c r="M113" s="13"/>
      <c r="N113" s="12"/>
      <c r="O113" s="12"/>
      <c r="P113" s="12"/>
      <c r="Q113" s="12"/>
      <c r="R113" s="12"/>
      <c r="S113" s="1"/>
      <c r="T113" s="1"/>
      <c r="U113" s="1"/>
      <c r="V113" s="1"/>
      <c r="W113" s="1"/>
      <c r="X113" s="1"/>
      <c r="Y113" s="14">
        <f>Y112+E113</f>
        <v>340100</v>
      </c>
      <c r="Z113" s="12">
        <f>H113+Z112</f>
        <v>339929.94999999995</v>
      </c>
      <c r="AA113" s="12">
        <f>G113+AA112</f>
        <v>143030.50000000006</v>
      </c>
    </row>
    <row r="114" spans="1:27" ht="13.5" customHeight="1" x14ac:dyDescent="0.45">
      <c r="A114" s="1" t="s">
        <v>219</v>
      </c>
      <c r="B114" s="1" t="s">
        <v>683</v>
      </c>
      <c r="C114" s="1" t="s">
        <v>9</v>
      </c>
      <c r="D114" s="1">
        <v>0.22</v>
      </c>
      <c r="E114" s="1">
        <v>70</v>
      </c>
      <c r="F114" s="1">
        <v>0.86</v>
      </c>
      <c r="G114" s="10">
        <f>E114*F114</f>
        <v>60.199999999999996</v>
      </c>
      <c r="H114" s="11">
        <f>$H$3*$H$2*E114</f>
        <v>69.964999999999989</v>
      </c>
      <c r="I114" s="12">
        <f>H114-G114</f>
        <v>9.7649999999999935</v>
      </c>
      <c r="J114" s="5">
        <f>I114/G114</f>
        <v>0.16220930232558131</v>
      </c>
      <c r="K114" s="12">
        <f>IF(J114&gt;$L$3,I114,0)</f>
        <v>9.7649999999999935</v>
      </c>
      <c r="L114" s="12">
        <f>L113+K114</f>
        <v>196909.21499999997</v>
      </c>
      <c r="M114" s="13"/>
      <c r="N114" s="12"/>
      <c r="O114" s="12"/>
      <c r="P114" s="12"/>
      <c r="Q114" s="12"/>
      <c r="R114" s="12"/>
      <c r="S114" s="1"/>
      <c r="T114" s="1"/>
      <c r="U114" s="1"/>
      <c r="V114" s="1"/>
      <c r="W114" s="1"/>
      <c r="X114" s="1"/>
      <c r="Y114" s="14">
        <f>Y113+E114</f>
        <v>340170</v>
      </c>
      <c r="Z114" s="12">
        <f>H114+Z113</f>
        <v>339999.91499999998</v>
      </c>
      <c r="AA114" s="12">
        <f>G114+AA113</f>
        <v>143090.70000000007</v>
      </c>
    </row>
    <row r="115" spans="1:27" ht="13.5" customHeight="1" x14ac:dyDescent="0.45">
      <c r="A115" s="1" t="s">
        <v>532</v>
      </c>
      <c r="B115" s="1" t="s">
        <v>538</v>
      </c>
      <c r="C115" s="1" t="s">
        <v>9</v>
      </c>
      <c r="D115" s="1">
        <v>0.16</v>
      </c>
      <c r="E115" s="1">
        <v>1000</v>
      </c>
      <c r="F115" s="1">
        <v>0.89</v>
      </c>
      <c r="G115" s="10">
        <f>E115*F115</f>
        <v>890</v>
      </c>
      <c r="H115" s="11">
        <f>$H$3*$H$2*E115</f>
        <v>999.5</v>
      </c>
      <c r="I115" s="12">
        <f>H115-G115</f>
        <v>109.5</v>
      </c>
      <c r="J115" s="5">
        <f>I115/G115</f>
        <v>0.12303370786516854</v>
      </c>
      <c r="K115" s="12">
        <f>IF(J115&gt;$L$3,I115,0)</f>
        <v>109.5</v>
      </c>
      <c r="L115" s="12">
        <f>L114+K115</f>
        <v>197018.71499999997</v>
      </c>
      <c r="M115" s="13"/>
      <c r="N115" s="12"/>
      <c r="O115" s="12"/>
      <c r="P115" s="12"/>
      <c r="Q115" s="12"/>
      <c r="R115" s="12"/>
      <c r="S115" s="1"/>
      <c r="T115" s="1"/>
      <c r="U115" s="1"/>
      <c r="V115" s="1"/>
      <c r="W115" s="1"/>
      <c r="X115" s="1"/>
      <c r="Y115" s="14">
        <f>Y114+E115</f>
        <v>341170</v>
      </c>
      <c r="Z115" s="12">
        <f>H115+Z114</f>
        <v>340999.41499999998</v>
      </c>
      <c r="AA115" s="12">
        <f>G115+AA114</f>
        <v>143980.70000000007</v>
      </c>
    </row>
    <row r="116" spans="1:27" ht="13.5" customHeight="1" x14ac:dyDescent="0.45">
      <c r="A116" s="1" t="s">
        <v>219</v>
      </c>
      <c r="B116" s="1" t="s">
        <v>703</v>
      </c>
      <c r="C116" s="1" t="s">
        <v>9</v>
      </c>
      <c r="D116" s="1">
        <v>0.28999999999999998</v>
      </c>
      <c r="E116" s="1">
        <v>30</v>
      </c>
      <c r="F116" s="1">
        <v>0.89</v>
      </c>
      <c r="G116" s="10">
        <f>E116*F116</f>
        <v>26.7</v>
      </c>
      <c r="H116" s="11">
        <f>$H$3*$H$2*E116</f>
        <v>29.984999999999999</v>
      </c>
      <c r="I116" s="12">
        <f>H116-G116</f>
        <v>3.2850000000000001</v>
      </c>
      <c r="J116" s="5">
        <f>I116/G116</f>
        <v>0.12303370786516855</v>
      </c>
      <c r="K116" s="12">
        <f>IF(J116&gt;$L$3,I116,0)</f>
        <v>3.2850000000000001</v>
      </c>
      <c r="L116" s="12">
        <f>L115+K116</f>
        <v>197021.99999999997</v>
      </c>
      <c r="M116" s="13"/>
      <c r="N116" s="12"/>
      <c r="O116" s="12"/>
      <c r="P116" s="12"/>
      <c r="Q116" s="12"/>
      <c r="R116" s="12"/>
      <c r="S116" s="1"/>
      <c r="T116" s="1"/>
      <c r="U116" s="1"/>
      <c r="V116" s="1"/>
      <c r="W116" s="1"/>
      <c r="X116" s="1"/>
      <c r="Y116" s="14">
        <f>Y115+E116</f>
        <v>341200</v>
      </c>
      <c r="Z116" s="12">
        <f>H116+Z115</f>
        <v>341029.39999999997</v>
      </c>
      <c r="AA116" s="12">
        <f>G116+AA115</f>
        <v>144007.40000000008</v>
      </c>
    </row>
    <row r="117" spans="1:27" ht="13.5" customHeight="1" x14ac:dyDescent="0.45">
      <c r="A117" s="1" t="s">
        <v>7</v>
      </c>
      <c r="B117" s="1" t="s">
        <v>739</v>
      </c>
      <c r="C117" s="1" t="s">
        <v>9</v>
      </c>
      <c r="D117" s="1">
        <v>0.63</v>
      </c>
      <c r="E117" s="1">
        <v>390</v>
      </c>
      <c r="F117" s="1">
        <v>0.89</v>
      </c>
      <c r="G117" s="10">
        <f>E117*F117</f>
        <v>347.1</v>
      </c>
      <c r="H117" s="11">
        <f>$H$3*$H$2*E117</f>
        <v>389.80499999999995</v>
      </c>
      <c r="I117" s="12">
        <f>H117-G117</f>
        <v>42.704999999999927</v>
      </c>
      <c r="J117" s="5">
        <f>I117/G117</f>
        <v>0.12303370786516832</v>
      </c>
      <c r="K117" s="12">
        <f>IF(J117&gt;$L$3,I117,0)</f>
        <v>42.704999999999927</v>
      </c>
      <c r="L117" s="12">
        <f>L116+K117</f>
        <v>197064.70499999996</v>
      </c>
      <c r="M117" s="13"/>
      <c r="N117" s="12"/>
      <c r="O117" s="12"/>
      <c r="P117" s="12"/>
      <c r="Q117" s="12"/>
      <c r="R117" s="12"/>
      <c r="S117" s="1"/>
      <c r="T117" s="1"/>
      <c r="U117" s="1"/>
      <c r="V117" s="1"/>
      <c r="W117" s="1"/>
      <c r="X117" s="1"/>
      <c r="Y117" s="14">
        <f>Y116+E117</f>
        <v>341590</v>
      </c>
      <c r="Z117" s="12">
        <f>H117+Z116</f>
        <v>341419.20499999996</v>
      </c>
      <c r="AA117" s="12">
        <f>G117+AA116</f>
        <v>144354.50000000009</v>
      </c>
    </row>
    <row r="118" spans="1:27" ht="13.5" customHeight="1" x14ac:dyDescent="0.45">
      <c r="A118" s="1" t="s">
        <v>97</v>
      </c>
      <c r="B118" s="1" t="s">
        <v>174</v>
      </c>
      <c r="C118" s="1" t="s">
        <v>9</v>
      </c>
      <c r="D118" s="1">
        <v>0.15</v>
      </c>
      <c r="E118" s="1">
        <v>590</v>
      </c>
      <c r="F118" s="1">
        <v>0.91</v>
      </c>
      <c r="G118" s="10">
        <f>E118*F118</f>
        <v>536.9</v>
      </c>
      <c r="H118" s="11">
        <f>$H$3*$H$2*E118</f>
        <v>589.70499999999993</v>
      </c>
      <c r="I118" s="12">
        <f>H118-G118</f>
        <v>52.80499999999995</v>
      </c>
      <c r="J118" s="5">
        <f>I118/G118</f>
        <v>9.8351648351648266E-2</v>
      </c>
      <c r="K118" s="12">
        <f>IF(J118&gt;$L$3,I118,0)</f>
        <v>0</v>
      </c>
      <c r="L118" s="12">
        <f>L117+K118</f>
        <v>197064.70499999996</v>
      </c>
      <c r="M118" s="13"/>
      <c r="N118" s="12"/>
      <c r="O118" s="12"/>
      <c r="P118" s="12"/>
      <c r="Q118" s="12"/>
      <c r="R118" s="12"/>
      <c r="S118" s="1"/>
      <c r="T118" s="1"/>
      <c r="U118" s="1"/>
      <c r="V118" s="1"/>
      <c r="W118" s="1"/>
      <c r="X118" s="1"/>
      <c r="Y118" s="14">
        <f>Y117+E118</f>
        <v>342180</v>
      </c>
      <c r="Z118" s="12">
        <f>H118+Z117</f>
        <v>342008.91</v>
      </c>
      <c r="AA118" s="12">
        <f>G118+AA117</f>
        <v>144891.40000000008</v>
      </c>
    </row>
    <row r="119" spans="1:27" ht="13.5" customHeight="1" x14ac:dyDescent="0.45">
      <c r="A119" s="1" t="s">
        <v>229</v>
      </c>
      <c r="B119" s="1" t="s">
        <v>246</v>
      </c>
      <c r="C119" s="1" t="s">
        <v>9</v>
      </c>
      <c r="D119" s="1">
        <v>0.12</v>
      </c>
      <c r="E119" s="1">
        <v>720</v>
      </c>
      <c r="F119" s="1">
        <v>0.92</v>
      </c>
      <c r="G119" s="10">
        <f>E119*F119</f>
        <v>662.4</v>
      </c>
      <c r="H119" s="11">
        <f>$H$3*$H$2*E119</f>
        <v>719.64</v>
      </c>
      <c r="I119" s="12">
        <f>H119-G119</f>
        <v>57.240000000000009</v>
      </c>
      <c r="J119" s="5">
        <f>I119/G119</f>
        <v>8.6413043478260884E-2</v>
      </c>
      <c r="K119" s="12">
        <f>IF(J119&gt;$L$3,I119,0)</f>
        <v>0</v>
      </c>
      <c r="L119" s="12">
        <f>L118+K119</f>
        <v>197064.70499999996</v>
      </c>
      <c r="M119" s="13"/>
      <c r="N119" s="12"/>
      <c r="O119" s="12"/>
      <c r="P119" s="12"/>
      <c r="Q119" s="12"/>
      <c r="R119" s="12"/>
      <c r="S119" s="1"/>
      <c r="T119" s="1"/>
      <c r="U119" s="1"/>
      <c r="V119" s="1"/>
      <c r="W119" s="1"/>
      <c r="X119" s="1"/>
      <c r="Y119" s="14">
        <f>Y118+E119</f>
        <v>342900</v>
      </c>
      <c r="Z119" s="12">
        <f>H119+Z118</f>
        <v>342728.55</v>
      </c>
      <c r="AA119" s="12">
        <f>G119+AA118</f>
        <v>145553.80000000008</v>
      </c>
    </row>
    <row r="120" spans="1:27" ht="13.5" customHeight="1" x14ac:dyDescent="0.45">
      <c r="A120" s="1" t="s">
        <v>131</v>
      </c>
      <c r="B120" s="1" t="s">
        <v>280</v>
      </c>
      <c r="C120" s="1" t="s">
        <v>9</v>
      </c>
      <c r="D120" s="1">
        <v>0.47</v>
      </c>
      <c r="E120" s="1">
        <v>90</v>
      </c>
      <c r="F120" s="1">
        <v>0.92</v>
      </c>
      <c r="G120" s="10">
        <f>E120*F120</f>
        <v>82.8</v>
      </c>
      <c r="H120" s="11">
        <f>$H$3*$H$2*E120</f>
        <v>89.954999999999998</v>
      </c>
      <c r="I120" s="12">
        <f>H120-G120</f>
        <v>7.1550000000000011</v>
      </c>
      <c r="J120" s="5">
        <f>I120/G120</f>
        <v>8.6413043478260884E-2</v>
      </c>
      <c r="K120" s="12">
        <f>IF(J120&gt;$L$3,I120,0)</f>
        <v>0</v>
      </c>
      <c r="L120" s="12">
        <f>L119+K120</f>
        <v>197064.70499999996</v>
      </c>
      <c r="M120" s="13"/>
      <c r="N120" s="12"/>
      <c r="O120" s="12"/>
      <c r="P120" s="12"/>
      <c r="Q120" s="12"/>
      <c r="R120" s="12"/>
      <c r="S120" s="1"/>
      <c r="T120" s="1"/>
      <c r="U120" s="1"/>
      <c r="V120" s="1"/>
      <c r="W120" s="1"/>
      <c r="X120" s="1"/>
      <c r="Y120" s="14">
        <f>Y119+E120</f>
        <v>342990</v>
      </c>
      <c r="Z120" s="12">
        <f>H120+Z119</f>
        <v>342818.505</v>
      </c>
      <c r="AA120" s="12">
        <f>G120+AA119</f>
        <v>145636.60000000006</v>
      </c>
    </row>
    <row r="121" spans="1:27" ht="13.5" customHeight="1" x14ac:dyDescent="0.45">
      <c r="A121" s="1" t="s">
        <v>520</v>
      </c>
      <c r="B121" s="1" t="s">
        <v>529</v>
      </c>
      <c r="C121" s="1" t="s">
        <v>9</v>
      </c>
      <c r="D121" s="1">
        <v>0.8</v>
      </c>
      <c r="E121" s="1">
        <v>590</v>
      </c>
      <c r="F121" s="1">
        <v>0.93</v>
      </c>
      <c r="G121" s="10">
        <f>E121*F121</f>
        <v>548.70000000000005</v>
      </c>
      <c r="H121" s="11">
        <f>$H$3*$H$2*E121</f>
        <v>589.70499999999993</v>
      </c>
      <c r="I121" s="12">
        <f>H121-G121</f>
        <v>41.004999999999882</v>
      </c>
      <c r="J121" s="5">
        <f>I121/G121</f>
        <v>7.4731182795698708E-2</v>
      </c>
      <c r="K121" s="12">
        <f>IF(J121&gt;$L$3,I121,0)</f>
        <v>0</v>
      </c>
      <c r="L121" s="12">
        <f>L120+K121</f>
        <v>197064.70499999996</v>
      </c>
      <c r="M121" s="13"/>
      <c r="N121" s="12"/>
      <c r="O121" s="12"/>
      <c r="P121" s="12"/>
      <c r="Q121" s="12"/>
      <c r="R121" s="12"/>
      <c r="S121" s="1"/>
      <c r="T121" s="1"/>
      <c r="U121" s="1"/>
      <c r="V121" s="1"/>
      <c r="W121" s="1"/>
      <c r="X121" s="1"/>
      <c r="Y121" s="14">
        <f>Y120+E121</f>
        <v>343580</v>
      </c>
      <c r="Z121" s="12">
        <f>H121+Z120</f>
        <v>343408.21</v>
      </c>
      <c r="AA121" s="12">
        <f>G121+AA120</f>
        <v>146185.30000000008</v>
      </c>
    </row>
    <row r="122" spans="1:27" ht="13.5" customHeight="1" x14ac:dyDescent="0.45">
      <c r="A122" s="1" t="s">
        <v>7</v>
      </c>
      <c r="B122" s="1" t="s">
        <v>740</v>
      </c>
      <c r="C122" s="1" t="s">
        <v>9</v>
      </c>
      <c r="D122" s="1">
        <v>0.09</v>
      </c>
      <c r="E122" s="1">
        <v>140</v>
      </c>
      <c r="F122" s="1">
        <v>0.94</v>
      </c>
      <c r="G122" s="10">
        <f>E122*F122</f>
        <v>131.6</v>
      </c>
      <c r="H122" s="11">
        <f>$H$3*$H$2*E122</f>
        <v>139.92999999999998</v>
      </c>
      <c r="I122" s="12">
        <f>H122-G122</f>
        <v>8.3299999999999841</v>
      </c>
      <c r="J122" s="5">
        <f>I122/G122</f>
        <v>6.3297872340425415E-2</v>
      </c>
      <c r="K122" s="12">
        <f>IF(J122&gt;$L$3,I122,0)</f>
        <v>0</v>
      </c>
      <c r="L122" s="12">
        <f>L121+K122</f>
        <v>197064.70499999996</v>
      </c>
      <c r="M122" s="13"/>
      <c r="N122" s="12"/>
      <c r="O122" s="12"/>
      <c r="P122" s="12"/>
      <c r="Q122" s="12"/>
      <c r="R122" s="12"/>
      <c r="S122" s="1"/>
      <c r="T122" s="1"/>
      <c r="U122" s="1"/>
      <c r="V122" s="1"/>
      <c r="W122" s="1"/>
      <c r="X122" s="1"/>
      <c r="Y122" s="14">
        <f>Y121+E122</f>
        <v>343720</v>
      </c>
      <c r="Z122" s="12">
        <f>H122+Z121</f>
        <v>343548.14</v>
      </c>
      <c r="AA122" s="12">
        <f>G122+AA121</f>
        <v>146316.90000000008</v>
      </c>
    </row>
    <row r="123" spans="1:27" ht="13.5" customHeight="1" x14ac:dyDescent="0.45">
      <c r="A123" s="1" t="s">
        <v>97</v>
      </c>
      <c r="B123" s="1" t="s">
        <v>154</v>
      </c>
      <c r="C123" s="1" t="s">
        <v>9</v>
      </c>
      <c r="D123" s="1">
        <v>0.53</v>
      </c>
      <c r="E123" s="1">
        <v>50</v>
      </c>
      <c r="F123" s="1">
        <v>0.95</v>
      </c>
      <c r="G123" s="10">
        <f>E123*F123</f>
        <v>47.5</v>
      </c>
      <c r="H123" s="11">
        <f>$H$3*$H$2*E123</f>
        <v>49.974999999999994</v>
      </c>
      <c r="I123" s="12">
        <f>H123-G123</f>
        <v>2.4749999999999943</v>
      </c>
      <c r="J123" s="5">
        <f>I123/G123</f>
        <v>5.210526315789462E-2</v>
      </c>
      <c r="K123" s="12">
        <f>IF(J123&gt;$L$3,I123,0)</f>
        <v>0</v>
      </c>
      <c r="L123" s="12">
        <f>L122+K123</f>
        <v>197064.70499999996</v>
      </c>
      <c r="M123" s="13"/>
      <c r="N123" s="12"/>
      <c r="O123" s="12"/>
      <c r="P123" s="12"/>
      <c r="Q123" s="12"/>
      <c r="R123" s="12"/>
      <c r="S123" s="1"/>
      <c r="T123" s="1"/>
      <c r="U123" s="1"/>
      <c r="V123" s="1"/>
      <c r="W123" s="1"/>
      <c r="X123" s="1"/>
      <c r="Y123" s="14">
        <f>Y122+E123</f>
        <v>343770</v>
      </c>
      <c r="Z123" s="12">
        <f>H123+Z122</f>
        <v>343598.11499999999</v>
      </c>
      <c r="AA123" s="12">
        <f>G123+AA122</f>
        <v>146364.40000000008</v>
      </c>
    </row>
    <row r="124" spans="1:27" ht="13.5" customHeight="1" x14ac:dyDescent="0.45">
      <c r="A124" s="1" t="s">
        <v>219</v>
      </c>
      <c r="B124" s="1" t="s">
        <v>626</v>
      </c>
      <c r="C124" s="1" t="s">
        <v>9</v>
      </c>
      <c r="D124" s="1">
        <v>0.22</v>
      </c>
      <c r="E124" s="1">
        <v>50</v>
      </c>
      <c r="F124" s="1">
        <v>0.98</v>
      </c>
      <c r="G124" s="10">
        <f>E124*F124</f>
        <v>49</v>
      </c>
      <c r="H124" s="11">
        <f>$H$3*$H$2*E124</f>
        <v>49.974999999999994</v>
      </c>
      <c r="I124" s="12">
        <f>H124-G124</f>
        <v>0.97499999999999432</v>
      </c>
      <c r="J124" s="5">
        <f>I124/G124</f>
        <v>1.9897959183673354E-2</v>
      </c>
      <c r="K124" s="12">
        <f>IF(J124&gt;$L$3,I124,0)</f>
        <v>0</v>
      </c>
      <c r="L124" s="12">
        <f>L123+K124</f>
        <v>197064.70499999996</v>
      </c>
      <c r="M124" s="13"/>
      <c r="N124" s="12"/>
      <c r="O124" s="12"/>
      <c r="P124" s="12"/>
      <c r="Q124" s="12"/>
      <c r="R124" s="12"/>
      <c r="S124" s="1"/>
      <c r="T124" s="1"/>
      <c r="U124" s="1"/>
      <c r="V124" s="1"/>
      <c r="W124" s="1"/>
      <c r="X124" s="1"/>
      <c r="Y124" s="14">
        <f>Y123+E124</f>
        <v>343820</v>
      </c>
      <c r="Z124" s="12">
        <f>H124+Z123</f>
        <v>343648.08999999997</v>
      </c>
      <c r="AA124" s="12">
        <f>G124+AA123</f>
        <v>146413.40000000008</v>
      </c>
    </row>
    <row r="125" spans="1:27" ht="13.5" customHeight="1" x14ac:dyDescent="0.45">
      <c r="A125" s="1" t="s">
        <v>16</v>
      </c>
      <c r="B125" s="1" t="s">
        <v>724</v>
      </c>
      <c r="C125" s="1" t="s">
        <v>9</v>
      </c>
      <c r="D125" s="1">
        <v>0.67</v>
      </c>
      <c r="E125" s="1">
        <v>320</v>
      </c>
      <c r="F125" s="1">
        <v>1</v>
      </c>
      <c r="G125" s="10">
        <f>E125*F125</f>
        <v>320</v>
      </c>
      <c r="H125" s="11">
        <f>$H$3*$H$2*E125</f>
        <v>319.83999999999997</v>
      </c>
      <c r="I125" s="12">
        <f>H125-G125</f>
        <v>-0.16000000000002501</v>
      </c>
      <c r="J125" s="5">
        <f>I125/G125</f>
        <v>-5.0000000000007818E-4</v>
      </c>
      <c r="K125" s="12">
        <f>IF(J125&gt;$L$3,I125,0)</f>
        <v>0</v>
      </c>
      <c r="L125" s="12">
        <f>L124+K125</f>
        <v>197064.70499999996</v>
      </c>
      <c r="M125" s="13"/>
      <c r="N125" s="12"/>
      <c r="O125" s="12"/>
      <c r="P125" s="12"/>
      <c r="Q125" s="12"/>
      <c r="R125" s="12"/>
      <c r="S125" s="1"/>
      <c r="T125" s="1"/>
      <c r="U125" s="1"/>
      <c r="V125" s="1"/>
      <c r="W125" s="1"/>
      <c r="X125" s="1"/>
      <c r="Y125" s="14">
        <f>Y124+E125</f>
        <v>344140</v>
      </c>
      <c r="Z125" s="12">
        <f>H125+Z124</f>
        <v>343967.93</v>
      </c>
      <c r="AA125" s="12">
        <f>G125+AA124</f>
        <v>146733.40000000008</v>
      </c>
    </row>
    <row r="126" spans="1:27" ht="13.5" customHeight="1" x14ac:dyDescent="0.45">
      <c r="A126" s="1" t="s">
        <v>219</v>
      </c>
      <c r="B126" s="1" t="s">
        <v>710</v>
      </c>
      <c r="C126" s="1" t="s">
        <v>9</v>
      </c>
      <c r="D126" s="1">
        <v>0.64</v>
      </c>
      <c r="E126" s="1">
        <v>20</v>
      </c>
      <c r="F126" s="1">
        <v>1.01</v>
      </c>
      <c r="G126" s="10">
        <f>E126*F126</f>
        <v>20.2</v>
      </c>
      <c r="H126" s="11">
        <f>$H$3*$H$2*E126</f>
        <v>19.989999999999998</v>
      </c>
      <c r="I126" s="12">
        <f>H126-G126</f>
        <v>-0.21000000000000085</v>
      </c>
      <c r="J126" s="5">
        <f>I126/G126</f>
        <v>-1.0396039603960438E-2</v>
      </c>
      <c r="K126" s="12">
        <f>IF(J126&gt;$L$3,I126,0)</f>
        <v>0</v>
      </c>
      <c r="L126" s="12">
        <f>L125+K126</f>
        <v>197064.70499999996</v>
      </c>
      <c r="M126" s="13"/>
      <c r="N126" s="12"/>
      <c r="O126" s="12"/>
      <c r="P126" s="12"/>
      <c r="Q126" s="12"/>
      <c r="R126" s="12"/>
      <c r="S126" s="1"/>
      <c r="T126" s="1"/>
      <c r="U126" s="1"/>
      <c r="V126" s="1"/>
      <c r="W126" s="1"/>
      <c r="X126" s="1"/>
      <c r="Y126" s="14">
        <f>Y125+E126</f>
        <v>344160</v>
      </c>
      <c r="Z126" s="12">
        <f>H126+Z125</f>
        <v>343987.92</v>
      </c>
      <c r="AA126" s="12">
        <f>G126+AA125</f>
        <v>146753.60000000009</v>
      </c>
    </row>
    <row r="127" spans="1:27" ht="13.5" customHeight="1" x14ac:dyDescent="0.45">
      <c r="A127" s="1" t="s">
        <v>219</v>
      </c>
      <c r="B127" s="1" t="s">
        <v>667</v>
      </c>
      <c r="C127" s="1" t="s">
        <v>9</v>
      </c>
      <c r="D127" s="1">
        <v>0.61</v>
      </c>
      <c r="E127" s="1">
        <v>20</v>
      </c>
      <c r="F127" s="1">
        <v>1.02</v>
      </c>
      <c r="G127" s="10">
        <f>E127*F127</f>
        <v>20.399999999999999</v>
      </c>
      <c r="H127" s="11">
        <f>$H$3*$H$2*E127</f>
        <v>19.989999999999998</v>
      </c>
      <c r="I127" s="12">
        <f>H127-G127</f>
        <v>-0.41000000000000014</v>
      </c>
      <c r="J127" s="5">
        <f>I127/G127</f>
        <v>-2.0098039215686283E-2</v>
      </c>
      <c r="K127" s="12">
        <f>IF(J127&gt;$L$3,I127,0)</f>
        <v>0</v>
      </c>
      <c r="L127" s="12">
        <f>L126+K127</f>
        <v>197064.70499999996</v>
      </c>
      <c r="M127" s="13"/>
      <c r="N127" s="12"/>
      <c r="O127" s="12"/>
      <c r="P127" s="12"/>
      <c r="Q127" s="12"/>
      <c r="R127" s="12"/>
      <c r="S127" s="1"/>
      <c r="T127" s="1"/>
      <c r="U127" s="1"/>
      <c r="V127" s="1"/>
      <c r="W127" s="1"/>
      <c r="X127" s="1"/>
      <c r="Y127" s="14">
        <f>Y126+E127</f>
        <v>344180</v>
      </c>
      <c r="Z127" s="12">
        <f>H127+Z126</f>
        <v>344007.91</v>
      </c>
      <c r="AA127" s="12">
        <f>G127+AA126</f>
        <v>146774.00000000009</v>
      </c>
    </row>
    <row r="128" spans="1:27" ht="13.5" customHeight="1" x14ac:dyDescent="0.45">
      <c r="A128" s="1" t="s">
        <v>131</v>
      </c>
      <c r="B128" s="1" t="s">
        <v>286</v>
      </c>
      <c r="C128" s="1" t="s">
        <v>9</v>
      </c>
      <c r="D128" s="1">
        <v>0.18</v>
      </c>
      <c r="E128" s="1">
        <v>30</v>
      </c>
      <c r="F128" s="1">
        <v>1.05</v>
      </c>
      <c r="G128" s="10">
        <f>E128*F128</f>
        <v>31.5</v>
      </c>
      <c r="H128" s="11">
        <f>$H$3*$H$2*E128</f>
        <v>29.984999999999999</v>
      </c>
      <c r="I128" s="12">
        <f>H128-G128</f>
        <v>-1.5150000000000006</v>
      </c>
      <c r="J128" s="5">
        <f>I128/G128</f>
        <v>-4.8095238095238114E-2</v>
      </c>
      <c r="K128" s="12">
        <f>IF(J128&gt;$L$3,I128,0)</f>
        <v>0</v>
      </c>
      <c r="L128" s="12">
        <f>L127+K128</f>
        <v>197064.70499999996</v>
      </c>
      <c r="M128" s="13"/>
      <c r="N128" s="12"/>
      <c r="O128" s="12"/>
      <c r="P128" s="12"/>
      <c r="Q128" s="12"/>
      <c r="R128" s="12"/>
      <c r="S128" s="1"/>
      <c r="T128" s="1"/>
      <c r="U128" s="1"/>
      <c r="V128" s="1"/>
      <c r="W128" s="1"/>
      <c r="X128" s="1"/>
      <c r="Y128" s="14">
        <f>Y127+E128</f>
        <v>344210</v>
      </c>
      <c r="Z128" s="12">
        <f>H128+Z127</f>
        <v>344037.89499999996</v>
      </c>
      <c r="AA128" s="12">
        <f>G128+AA127</f>
        <v>146805.50000000009</v>
      </c>
    </row>
    <row r="129" spans="1:27" ht="13.5" customHeight="1" x14ac:dyDescent="0.45">
      <c r="A129" s="1" t="s">
        <v>219</v>
      </c>
      <c r="B129" s="1" t="s">
        <v>681</v>
      </c>
      <c r="C129" s="1" t="s">
        <v>9</v>
      </c>
      <c r="D129" s="1">
        <v>0.48</v>
      </c>
      <c r="E129" s="1">
        <v>30</v>
      </c>
      <c r="F129" s="1">
        <v>1.06</v>
      </c>
      <c r="G129" s="10">
        <f>E129*F129</f>
        <v>31.8</v>
      </c>
      <c r="H129" s="11">
        <f>$H$3*$H$2*E129</f>
        <v>29.984999999999999</v>
      </c>
      <c r="I129" s="12">
        <f>H129-G129</f>
        <v>-1.8150000000000013</v>
      </c>
      <c r="J129" s="5">
        <f>I129/G129</f>
        <v>-5.7075471698113243E-2</v>
      </c>
      <c r="K129" s="12">
        <f>IF(J129&gt;$L$3,I129,0)</f>
        <v>0</v>
      </c>
      <c r="L129" s="12">
        <f>L128+K129</f>
        <v>197064.70499999996</v>
      </c>
      <c r="M129" s="13"/>
      <c r="N129" s="12"/>
      <c r="O129" s="12"/>
      <c r="P129" s="12"/>
      <c r="Q129" s="12"/>
      <c r="R129" s="12"/>
      <c r="S129" s="1"/>
      <c r="T129" s="1"/>
      <c r="U129" s="1"/>
      <c r="V129" s="1"/>
      <c r="W129" s="1"/>
      <c r="X129" s="1"/>
      <c r="Y129" s="14">
        <f>Y128+E129</f>
        <v>344240</v>
      </c>
      <c r="Z129" s="12">
        <f>H129+Z128</f>
        <v>344067.87999999995</v>
      </c>
      <c r="AA129" s="12">
        <f>G129+AA128</f>
        <v>146837.30000000008</v>
      </c>
    </row>
    <row r="130" spans="1:27" ht="13.5" customHeight="1" x14ac:dyDescent="0.45">
      <c r="A130" s="1" t="s">
        <v>336</v>
      </c>
      <c r="B130" s="1" t="s">
        <v>345</v>
      </c>
      <c r="C130" s="1" t="s">
        <v>9</v>
      </c>
      <c r="D130" s="1">
        <v>0.32</v>
      </c>
      <c r="E130" s="1">
        <v>720</v>
      </c>
      <c r="F130" s="1">
        <v>1.07</v>
      </c>
      <c r="G130" s="10">
        <f>E130*F130</f>
        <v>770.40000000000009</v>
      </c>
      <c r="H130" s="11">
        <f>$H$3*$H$2*E130</f>
        <v>719.64</v>
      </c>
      <c r="I130" s="12">
        <f>H130-G130</f>
        <v>-50.760000000000105</v>
      </c>
      <c r="J130" s="5">
        <f>I130/G130</f>
        <v>-6.5887850467289844E-2</v>
      </c>
      <c r="K130" s="12">
        <f>IF(J130&gt;$L$3,I130,0)</f>
        <v>0</v>
      </c>
      <c r="L130" s="12">
        <f>L129+K130</f>
        <v>197064.70499999996</v>
      </c>
      <c r="M130" s="13"/>
      <c r="N130" s="12"/>
      <c r="O130" s="12"/>
      <c r="P130" s="12"/>
      <c r="Q130" s="12"/>
      <c r="R130" s="12"/>
      <c r="S130" s="1"/>
      <c r="T130" s="1"/>
      <c r="U130" s="1"/>
      <c r="V130" s="1"/>
      <c r="W130" s="1"/>
      <c r="X130" s="1"/>
      <c r="Y130" s="14">
        <f>Y129+E130</f>
        <v>344960</v>
      </c>
      <c r="Z130" s="12">
        <f>H130+Z129</f>
        <v>344787.51999999996</v>
      </c>
      <c r="AA130" s="12">
        <f>G130+AA129</f>
        <v>147607.70000000007</v>
      </c>
    </row>
    <row r="131" spans="1:27" ht="13.5" customHeight="1" x14ac:dyDescent="0.45">
      <c r="A131" s="1" t="s">
        <v>336</v>
      </c>
      <c r="B131" s="1" t="s">
        <v>338</v>
      </c>
      <c r="C131" s="1" t="s">
        <v>9</v>
      </c>
      <c r="D131" s="1">
        <v>0.32</v>
      </c>
      <c r="E131" s="1">
        <v>170</v>
      </c>
      <c r="F131" s="1">
        <v>1.0900000000000001</v>
      </c>
      <c r="G131" s="10">
        <f>E131*F131</f>
        <v>185.3</v>
      </c>
      <c r="H131" s="11">
        <f>$H$3*$H$2*E131</f>
        <v>169.91499999999999</v>
      </c>
      <c r="I131" s="12">
        <f>H131-G131</f>
        <v>-15.385000000000019</v>
      </c>
      <c r="J131" s="5">
        <f>I131/G131</f>
        <v>-8.3027522935779918E-2</v>
      </c>
      <c r="K131" s="12">
        <f>IF(J131&gt;$L$3,I131,0)</f>
        <v>0</v>
      </c>
      <c r="L131" s="12">
        <f>L130+K131</f>
        <v>197064.70499999996</v>
      </c>
      <c r="M131" s="13"/>
      <c r="N131" s="12"/>
      <c r="O131" s="12"/>
      <c r="P131" s="12"/>
      <c r="Q131" s="12"/>
      <c r="R131" s="12"/>
      <c r="S131" s="1"/>
      <c r="T131" s="1"/>
      <c r="U131" s="1"/>
      <c r="V131" s="1"/>
      <c r="W131" s="1"/>
      <c r="X131" s="1"/>
      <c r="Y131" s="14">
        <f>Y130+E131</f>
        <v>345130</v>
      </c>
      <c r="Z131" s="12">
        <f>H131+Z130</f>
        <v>344957.43499999994</v>
      </c>
      <c r="AA131" s="12">
        <f>G131+AA130</f>
        <v>147793.00000000006</v>
      </c>
    </row>
    <row r="132" spans="1:27" ht="13.5" customHeight="1" x14ac:dyDescent="0.45">
      <c r="A132" s="1" t="s">
        <v>24</v>
      </c>
      <c r="B132" s="1" t="s">
        <v>509</v>
      </c>
      <c r="C132" s="1" t="s">
        <v>9</v>
      </c>
      <c r="D132" s="1">
        <v>0.82</v>
      </c>
      <c r="E132" s="1">
        <v>140</v>
      </c>
      <c r="F132" s="1">
        <v>1.1000000000000001</v>
      </c>
      <c r="G132" s="10">
        <f>E132*F132</f>
        <v>154</v>
      </c>
      <c r="H132" s="11">
        <f>$H$3*$H$2*E132</f>
        <v>139.92999999999998</v>
      </c>
      <c r="I132" s="12">
        <f>H132-G132</f>
        <v>-14.070000000000022</v>
      </c>
      <c r="J132" s="5">
        <f>I132/G132</f>
        <v>-9.1363636363636508E-2</v>
      </c>
      <c r="K132" s="12">
        <f>IF(J132&gt;$L$3,I132,0)</f>
        <v>0</v>
      </c>
      <c r="L132" s="12">
        <f>L131+K132</f>
        <v>197064.70499999996</v>
      </c>
      <c r="M132" s="13"/>
      <c r="N132" s="12"/>
      <c r="O132" s="12"/>
      <c r="P132" s="12"/>
      <c r="Q132" s="12"/>
      <c r="R132" s="12"/>
      <c r="S132" s="1"/>
      <c r="T132" s="1"/>
      <c r="U132" s="1"/>
      <c r="V132" s="1"/>
      <c r="W132" s="1"/>
      <c r="X132" s="1"/>
      <c r="Y132" s="14">
        <f>Y131+E132</f>
        <v>345270</v>
      </c>
      <c r="Z132" s="12">
        <f>H132+Z131</f>
        <v>345097.36499999993</v>
      </c>
      <c r="AA132" s="12">
        <f>G132+AA131</f>
        <v>147947.00000000006</v>
      </c>
    </row>
    <row r="133" spans="1:27" ht="13.5" customHeight="1" x14ac:dyDescent="0.45">
      <c r="A133" s="1" t="s">
        <v>7</v>
      </c>
      <c r="B133" s="1" t="s">
        <v>737</v>
      </c>
      <c r="C133" s="1" t="s">
        <v>9</v>
      </c>
      <c r="D133" s="1">
        <v>0.49</v>
      </c>
      <c r="E133" s="1">
        <v>210</v>
      </c>
      <c r="F133" s="1">
        <v>1.1100000000000001</v>
      </c>
      <c r="G133" s="10">
        <f>E133*F133</f>
        <v>233.10000000000002</v>
      </c>
      <c r="H133" s="11">
        <f>$H$3*$H$2*E133</f>
        <v>209.89499999999998</v>
      </c>
      <c r="I133" s="12">
        <f>H133-G133</f>
        <v>-23.205000000000041</v>
      </c>
      <c r="J133" s="5">
        <f>I133/G133</f>
        <v>-9.9549549549549712E-2</v>
      </c>
      <c r="K133" s="12">
        <f>IF(J133&gt;$L$3,I133,0)</f>
        <v>0</v>
      </c>
      <c r="L133" s="12">
        <f>L132+K133</f>
        <v>197064.70499999996</v>
      </c>
      <c r="M133" s="13"/>
      <c r="N133" s="12"/>
      <c r="O133" s="12"/>
      <c r="P133" s="12"/>
      <c r="Q133" s="12"/>
      <c r="R133" s="12"/>
      <c r="S133" s="1"/>
      <c r="T133" s="1"/>
      <c r="U133" s="1"/>
      <c r="V133" s="1"/>
      <c r="W133" s="1"/>
      <c r="X133" s="1"/>
      <c r="Y133" s="14">
        <f>Y132+E133</f>
        <v>345480</v>
      </c>
      <c r="Z133" s="12">
        <f>H133+Z132</f>
        <v>345307.25999999995</v>
      </c>
      <c r="AA133" s="12">
        <f>G133+AA132</f>
        <v>148180.10000000006</v>
      </c>
    </row>
    <row r="134" spans="1:27" ht="13.5" customHeight="1" x14ac:dyDescent="0.45">
      <c r="A134" s="1" t="s">
        <v>202</v>
      </c>
      <c r="B134" s="1" t="s">
        <v>573</v>
      </c>
      <c r="C134" s="1" t="s">
        <v>9</v>
      </c>
      <c r="D134" s="1">
        <v>0.79</v>
      </c>
      <c r="E134" s="1">
        <v>320</v>
      </c>
      <c r="F134" s="1">
        <v>1.1200000000000001</v>
      </c>
      <c r="G134" s="10">
        <f>E134*F134</f>
        <v>358.40000000000003</v>
      </c>
      <c r="H134" s="11">
        <f>$H$3*$H$2*E134</f>
        <v>319.83999999999997</v>
      </c>
      <c r="I134" s="12">
        <f>H134-G134</f>
        <v>-38.560000000000059</v>
      </c>
      <c r="J134" s="5">
        <f>I134/G134</f>
        <v>-0.10758928571428587</v>
      </c>
      <c r="K134" s="12">
        <f>IF(J134&gt;$L$3,I134,0)</f>
        <v>0</v>
      </c>
      <c r="L134" s="12">
        <f>L133+K134</f>
        <v>197064.70499999996</v>
      </c>
      <c r="M134" s="13"/>
      <c r="N134" s="12"/>
      <c r="O134" s="12"/>
      <c r="P134" s="12"/>
      <c r="Q134" s="12"/>
      <c r="R134" s="12"/>
      <c r="S134" s="1"/>
      <c r="T134" s="1"/>
      <c r="U134" s="1"/>
      <c r="V134" s="1"/>
      <c r="W134" s="1"/>
      <c r="X134" s="1"/>
      <c r="Y134" s="14">
        <f>Y133+E134</f>
        <v>345800</v>
      </c>
      <c r="Z134" s="12">
        <f>H134+Z133</f>
        <v>345627.1</v>
      </c>
      <c r="AA134" s="12">
        <f>G134+AA133</f>
        <v>148538.50000000006</v>
      </c>
    </row>
    <row r="135" spans="1:27" ht="13.5" customHeight="1" x14ac:dyDescent="0.45">
      <c r="A135" s="1" t="s">
        <v>219</v>
      </c>
      <c r="B135" s="1" t="s">
        <v>618</v>
      </c>
      <c r="C135" s="1" t="s">
        <v>9</v>
      </c>
      <c r="D135" s="1">
        <v>0.27</v>
      </c>
      <c r="E135" s="1">
        <v>140</v>
      </c>
      <c r="F135" s="1">
        <v>1.1200000000000001</v>
      </c>
      <c r="G135" s="10">
        <f>E135*F135</f>
        <v>156.80000000000001</v>
      </c>
      <c r="H135" s="11">
        <f>$H$3*$H$2*E135</f>
        <v>139.92999999999998</v>
      </c>
      <c r="I135" s="12">
        <f>H135-G135</f>
        <v>-16.870000000000033</v>
      </c>
      <c r="J135" s="5">
        <f>I135/G135</f>
        <v>-0.10758928571428591</v>
      </c>
      <c r="K135" s="12">
        <f>IF(J135&gt;$L$3,I135,0)</f>
        <v>0</v>
      </c>
      <c r="L135" s="12">
        <f>L134+K135</f>
        <v>197064.70499999996</v>
      </c>
      <c r="M135" s="13"/>
      <c r="N135" s="12"/>
      <c r="O135" s="12"/>
      <c r="P135" s="12"/>
      <c r="Q135" s="12"/>
      <c r="R135" s="12"/>
      <c r="S135" s="1"/>
      <c r="T135" s="1"/>
      <c r="U135" s="1"/>
      <c r="V135" s="1"/>
      <c r="W135" s="1"/>
      <c r="X135" s="1"/>
      <c r="Y135" s="14">
        <f>Y134+E135</f>
        <v>345940</v>
      </c>
      <c r="Z135" s="12">
        <f>H135+Z134</f>
        <v>345767.02999999997</v>
      </c>
      <c r="AA135" s="12">
        <f>G135+AA134</f>
        <v>148695.30000000005</v>
      </c>
    </row>
    <row r="136" spans="1:27" ht="13.5" customHeight="1" x14ac:dyDescent="0.45">
      <c r="A136" s="1" t="s">
        <v>97</v>
      </c>
      <c r="B136" s="1" t="s">
        <v>126</v>
      </c>
      <c r="C136" s="1" t="s">
        <v>9</v>
      </c>
      <c r="D136" s="1">
        <v>0.03</v>
      </c>
      <c r="E136" s="1">
        <v>8100</v>
      </c>
      <c r="F136" s="1">
        <v>1.1399999999999999</v>
      </c>
      <c r="G136" s="10">
        <f>E136*F136</f>
        <v>9234</v>
      </c>
      <c r="H136" s="11">
        <f>$H$3*$H$2*E136</f>
        <v>8095.95</v>
      </c>
      <c r="I136" s="12">
        <f>H136-G136</f>
        <v>-1138.0500000000002</v>
      </c>
      <c r="J136" s="5">
        <f>I136/G136</f>
        <v>-0.12324561403508774</v>
      </c>
      <c r="K136" s="12">
        <f>IF(J136&gt;$L$3,I136,0)</f>
        <v>0</v>
      </c>
      <c r="L136" s="12">
        <f>L135+K136</f>
        <v>197064.70499999996</v>
      </c>
      <c r="M136" s="13"/>
      <c r="N136" s="12"/>
      <c r="O136" s="12"/>
      <c r="P136" s="12"/>
      <c r="Q136" s="12"/>
      <c r="R136" s="12"/>
      <c r="S136" s="1"/>
      <c r="T136" s="1"/>
      <c r="U136" s="1"/>
      <c r="V136" s="1"/>
      <c r="W136" s="1"/>
      <c r="X136" s="1"/>
      <c r="Y136" s="14">
        <f>Y135+E136</f>
        <v>354040</v>
      </c>
      <c r="Z136" s="12">
        <f>H136+Z135</f>
        <v>353862.98</v>
      </c>
      <c r="AA136" s="12">
        <f>G136+AA135</f>
        <v>157929.30000000005</v>
      </c>
    </row>
    <row r="137" spans="1:27" ht="13.5" customHeight="1" x14ac:dyDescent="0.45">
      <c r="A137" s="1" t="s">
        <v>219</v>
      </c>
      <c r="B137" s="1" t="s">
        <v>719</v>
      </c>
      <c r="C137" s="1" t="s">
        <v>9</v>
      </c>
      <c r="D137" s="1">
        <v>0.38</v>
      </c>
      <c r="E137" s="1">
        <v>20</v>
      </c>
      <c r="F137" s="1">
        <v>1.1499999999999999</v>
      </c>
      <c r="G137" s="10">
        <f>E137*F137</f>
        <v>23</v>
      </c>
      <c r="H137" s="11">
        <f>$H$3*$H$2*E137</f>
        <v>19.989999999999998</v>
      </c>
      <c r="I137" s="12">
        <f>H137-G137</f>
        <v>-3.0100000000000016</v>
      </c>
      <c r="J137" s="5">
        <f>I137/G137</f>
        <v>-0.13086956521739138</v>
      </c>
      <c r="K137" s="12">
        <f>IF(J137&gt;$L$3,I137,0)</f>
        <v>0</v>
      </c>
      <c r="L137" s="12">
        <f>L136+K137</f>
        <v>197064.70499999996</v>
      </c>
      <c r="M137" s="13"/>
      <c r="N137" s="12"/>
      <c r="O137" s="12"/>
      <c r="P137" s="12"/>
      <c r="Q137" s="12"/>
      <c r="R137" s="12"/>
      <c r="S137" s="1"/>
      <c r="T137" s="1"/>
      <c r="U137" s="1"/>
      <c r="V137" s="1"/>
      <c r="W137" s="1"/>
      <c r="X137" s="1"/>
      <c r="Y137" s="14">
        <f>Y136+E137</f>
        <v>354060</v>
      </c>
      <c r="Z137" s="12">
        <f>H137+Z136</f>
        <v>353882.97</v>
      </c>
      <c r="AA137" s="12">
        <f>G137+AA136</f>
        <v>157952.30000000005</v>
      </c>
    </row>
    <row r="138" spans="1:27" ht="13.5" customHeight="1" x14ac:dyDescent="0.45">
      <c r="A138" s="1" t="s">
        <v>555</v>
      </c>
      <c r="B138" s="1" t="s">
        <v>561</v>
      </c>
      <c r="C138" s="1" t="s">
        <v>9</v>
      </c>
      <c r="D138" s="1">
        <v>0.22</v>
      </c>
      <c r="E138" s="1">
        <v>210</v>
      </c>
      <c r="F138" s="1">
        <v>1.1599999999999999</v>
      </c>
      <c r="G138" s="10">
        <f>E138*F138</f>
        <v>243.6</v>
      </c>
      <c r="H138" s="11">
        <f>$H$3*$H$2*E138</f>
        <v>209.89499999999998</v>
      </c>
      <c r="I138" s="12">
        <f>H138-G138</f>
        <v>-33.705000000000013</v>
      </c>
      <c r="J138" s="5">
        <f>I138/G138</f>
        <v>-0.13836206896551731</v>
      </c>
      <c r="K138" s="12">
        <f>IF(J138&gt;$L$3,I138,0)</f>
        <v>0</v>
      </c>
      <c r="L138" s="12">
        <f>L137+K138</f>
        <v>197064.70499999996</v>
      </c>
      <c r="M138" s="13"/>
      <c r="N138" s="12"/>
      <c r="O138" s="12"/>
      <c r="P138" s="12"/>
      <c r="Q138" s="12"/>
      <c r="R138" s="12"/>
      <c r="S138" s="1"/>
      <c r="T138" s="1"/>
      <c r="U138" s="1"/>
      <c r="V138" s="1"/>
      <c r="W138" s="1"/>
      <c r="X138" s="1"/>
      <c r="Y138" s="14">
        <f>Y137+E138</f>
        <v>354270</v>
      </c>
      <c r="Z138" s="12">
        <f>H138+Z137</f>
        <v>354092.86499999999</v>
      </c>
      <c r="AA138" s="12">
        <f>G138+AA137</f>
        <v>158195.90000000005</v>
      </c>
    </row>
    <row r="139" spans="1:27" ht="13.5" customHeight="1" x14ac:dyDescent="0.45">
      <c r="A139" s="1" t="s">
        <v>150</v>
      </c>
      <c r="B139" s="1" t="s">
        <v>383</v>
      </c>
      <c r="C139" s="1" t="s">
        <v>9</v>
      </c>
      <c r="D139" s="1">
        <v>0.14000000000000001</v>
      </c>
      <c r="E139" s="1">
        <v>210</v>
      </c>
      <c r="F139" s="1">
        <v>1.19</v>
      </c>
      <c r="G139" s="10">
        <f>E139*F139</f>
        <v>249.89999999999998</v>
      </c>
      <c r="H139" s="11">
        <f>$H$3*$H$2*E139</f>
        <v>209.89499999999998</v>
      </c>
      <c r="I139" s="12">
        <f>H139-G139</f>
        <v>-40.004999999999995</v>
      </c>
      <c r="J139" s="5">
        <f>I139/G139</f>
        <v>-0.16008403361344536</v>
      </c>
      <c r="K139" s="12">
        <f>IF(J139&gt;$L$3,I139,0)</f>
        <v>0</v>
      </c>
      <c r="L139" s="12">
        <f>L138+K139</f>
        <v>197064.70499999996</v>
      </c>
      <c r="M139" s="13"/>
      <c r="N139" s="12"/>
      <c r="O139" s="12"/>
      <c r="P139" s="12"/>
      <c r="Q139" s="12"/>
      <c r="R139" s="12"/>
      <c r="S139" s="1"/>
      <c r="T139" s="1"/>
      <c r="U139" s="1"/>
      <c r="V139" s="1"/>
      <c r="W139" s="1"/>
      <c r="X139" s="1"/>
      <c r="Y139" s="14">
        <f>Y138+E139</f>
        <v>354480</v>
      </c>
      <c r="Z139" s="12">
        <f>H139+Z138</f>
        <v>354302.76</v>
      </c>
      <c r="AA139" s="12">
        <f>G139+AA138</f>
        <v>158445.80000000005</v>
      </c>
    </row>
    <row r="140" spans="1:27" ht="13.5" customHeight="1" x14ac:dyDescent="0.45">
      <c r="A140" s="1" t="s">
        <v>219</v>
      </c>
      <c r="B140" s="1" t="s">
        <v>715</v>
      </c>
      <c r="C140" s="1" t="s">
        <v>9</v>
      </c>
      <c r="D140" s="1">
        <v>0.39</v>
      </c>
      <c r="E140" s="1">
        <v>50</v>
      </c>
      <c r="F140" s="1">
        <v>1.19</v>
      </c>
      <c r="G140" s="10">
        <f>E140*F140</f>
        <v>59.5</v>
      </c>
      <c r="H140" s="11">
        <f>$H$3*$H$2*E140</f>
        <v>49.974999999999994</v>
      </c>
      <c r="I140" s="12">
        <f>H140-G140</f>
        <v>-9.5250000000000057</v>
      </c>
      <c r="J140" s="5">
        <f>I140/G140</f>
        <v>-0.16008403361344548</v>
      </c>
      <c r="K140" s="12">
        <f>IF(J140&gt;$L$3,I140,0)</f>
        <v>0</v>
      </c>
      <c r="L140" s="12">
        <f>L139+K140</f>
        <v>197064.70499999996</v>
      </c>
      <c r="M140" s="13"/>
      <c r="N140" s="12"/>
      <c r="O140" s="12"/>
      <c r="P140" s="12"/>
      <c r="Q140" s="12"/>
      <c r="R140" s="12"/>
      <c r="S140" s="1"/>
      <c r="T140" s="1"/>
      <c r="U140" s="1"/>
      <c r="V140" s="1"/>
      <c r="W140" s="1"/>
      <c r="X140" s="1"/>
      <c r="Y140" s="14">
        <f>Y139+E140</f>
        <v>354530</v>
      </c>
      <c r="Z140" s="12">
        <f>H140+Z139</f>
        <v>354352.73499999999</v>
      </c>
      <c r="AA140" s="12">
        <f>G140+AA139</f>
        <v>158505.30000000005</v>
      </c>
    </row>
    <row r="141" spans="1:27" ht="13.5" customHeight="1" x14ac:dyDescent="0.45">
      <c r="A141" s="1" t="s">
        <v>6</v>
      </c>
      <c r="B141" s="1" t="s">
        <v>47</v>
      </c>
      <c r="C141" s="1" t="s">
        <v>9</v>
      </c>
      <c r="D141" s="1">
        <v>0.67</v>
      </c>
      <c r="E141" s="1">
        <v>40</v>
      </c>
      <c r="F141" s="1">
        <v>1.2</v>
      </c>
      <c r="G141" s="10">
        <f>E141*F141</f>
        <v>48</v>
      </c>
      <c r="H141" s="11">
        <f>$H$3*$H$2*E141</f>
        <v>39.979999999999997</v>
      </c>
      <c r="I141" s="12">
        <f>H141-G141</f>
        <v>-8.0200000000000031</v>
      </c>
      <c r="J141" s="5">
        <f>I141/G141</f>
        <v>-0.16708333333333339</v>
      </c>
      <c r="K141" s="12">
        <f>IF(J141&gt;$L$3,I141,0)</f>
        <v>0</v>
      </c>
      <c r="L141" s="12">
        <f>L140+K141</f>
        <v>197064.70499999996</v>
      </c>
      <c r="M141" s="13"/>
      <c r="N141" s="12"/>
      <c r="O141" s="12"/>
      <c r="P141" s="12"/>
      <c r="Q141" s="12"/>
      <c r="R141" s="12"/>
      <c r="S141" s="1"/>
      <c r="T141" s="1"/>
      <c r="U141" s="1"/>
      <c r="V141" s="1"/>
      <c r="W141" s="1"/>
      <c r="X141" s="1"/>
      <c r="Y141" s="14">
        <f>Y140+E141</f>
        <v>354570</v>
      </c>
      <c r="Z141" s="12">
        <f>H141+Z140</f>
        <v>354392.71499999997</v>
      </c>
      <c r="AA141" s="12">
        <f>G141+AA140</f>
        <v>158553.30000000005</v>
      </c>
    </row>
    <row r="142" spans="1:27" ht="13.5" customHeight="1" x14ac:dyDescent="0.45">
      <c r="A142" s="1" t="s">
        <v>6</v>
      </c>
      <c r="B142" s="1" t="s">
        <v>49</v>
      </c>
      <c r="C142" s="1" t="s">
        <v>9</v>
      </c>
      <c r="D142" s="1">
        <v>0.34</v>
      </c>
      <c r="E142" s="1">
        <v>390</v>
      </c>
      <c r="F142" s="1">
        <v>1.23</v>
      </c>
      <c r="G142" s="10">
        <f>E142*F142</f>
        <v>479.7</v>
      </c>
      <c r="H142" s="11">
        <f>$H$3*$H$2*E142</f>
        <v>389.80499999999995</v>
      </c>
      <c r="I142" s="12">
        <f>H142-G142</f>
        <v>-89.895000000000039</v>
      </c>
      <c r="J142" s="5">
        <f>I142/G142</f>
        <v>-0.18739837398373993</v>
      </c>
      <c r="K142" s="12">
        <f>IF(J142&gt;$L$3,I142,0)</f>
        <v>0</v>
      </c>
      <c r="L142" s="12">
        <f>L141+K142</f>
        <v>197064.70499999996</v>
      </c>
      <c r="M142" s="13"/>
      <c r="N142" s="12"/>
      <c r="O142" s="12"/>
      <c r="P142" s="12"/>
      <c r="Q142" s="12"/>
      <c r="R142" s="12"/>
      <c r="S142" s="1"/>
      <c r="T142" s="1"/>
      <c r="U142" s="1"/>
      <c r="V142" s="1"/>
      <c r="W142" s="1"/>
      <c r="X142" s="1"/>
      <c r="Y142" s="14">
        <f>Y141+E142</f>
        <v>354960</v>
      </c>
      <c r="Z142" s="12">
        <f>H142+Z141</f>
        <v>354782.51999999996</v>
      </c>
      <c r="AA142" s="12">
        <f>G142+AA141</f>
        <v>159033.00000000006</v>
      </c>
    </row>
    <row r="143" spans="1:27" ht="13.5" customHeight="1" x14ac:dyDescent="0.45">
      <c r="A143" s="1" t="s">
        <v>36</v>
      </c>
      <c r="B143" s="1" t="s">
        <v>222</v>
      </c>
      <c r="C143" s="1" t="s">
        <v>9</v>
      </c>
      <c r="D143" s="1">
        <v>0.51</v>
      </c>
      <c r="E143" s="1">
        <v>30</v>
      </c>
      <c r="F143" s="1">
        <v>1.23</v>
      </c>
      <c r="G143" s="10">
        <f>E143*F143</f>
        <v>36.9</v>
      </c>
      <c r="H143" s="11">
        <f>$H$3*$H$2*E143</f>
        <v>29.984999999999999</v>
      </c>
      <c r="I143" s="12">
        <f>H143-G143</f>
        <v>-6.9149999999999991</v>
      </c>
      <c r="J143" s="5">
        <f>I143/G143</f>
        <v>-0.18739837398373982</v>
      </c>
      <c r="K143" s="12">
        <f>IF(J143&gt;$L$3,I143,0)</f>
        <v>0</v>
      </c>
      <c r="L143" s="12">
        <f>L142+K143</f>
        <v>197064.70499999996</v>
      </c>
      <c r="M143" s="13"/>
      <c r="N143" s="12"/>
      <c r="O143" s="12"/>
      <c r="P143" s="12"/>
      <c r="Q143" s="12"/>
      <c r="R143" s="12"/>
      <c r="S143" s="1"/>
      <c r="T143" s="1"/>
      <c r="U143" s="1"/>
      <c r="V143" s="1"/>
      <c r="W143" s="1"/>
      <c r="X143" s="1"/>
      <c r="Y143" s="14">
        <f>Y142+E143</f>
        <v>354990</v>
      </c>
      <c r="Z143" s="12">
        <f>H143+Z142</f>
        <v>354812.50499999995</v>
      </c>
      <c r="AA143" s="12">
        <f>G143+AA142</f>
        <v>159069.90000000005</v>
      </c>
    </row>
    <row r="144" spans="1:27" ht="13.5" customHeight="1" x14ac:dyDescent="0.45">
      <c r="A144" s="1" t="s">
        <v>6</v>
      </c>
      <c r="B144" s="1" t="s">
        <v>34</v>
      </c>
      <c r="C144" s="1" t="s">
        <v>9</v>
      </c>
      <c r="D144" s="1">
        <v>0.67</v>
      </c>
      <c r="E144" s="1">
        <v>1600</v>
      </c>
      <c r="F144" s="1">
        <v>1.26</v>
      </c>
      <c r="G144" s="10">
        <f>E144*F144</f>
        <v>2016</v>
      </c>
      <c r="H144" s="11">
        <f>$H$3*$H$2*E144</f>
        <v>1599.1999999999998</v>
      </c>
      <c r="I144" s="12">
        <f>H144-G144</f>
        <v>-416.80000000000018</v>
      </c>
      <c r="J144" s="5">
        <f>I144/G144</f>
        <v>-0.20674603174603184</v>
      </c>
      <c r="K144" s="12">
        <f>IF(J144&gt;$L$3,I144,0)</f>
        <v>0</v>
      </c>
      <c r="L144" s="12">
        <f>L143+K144</f>
        <v>197064.70499999996</v>
      </c>
      <c r="M144" s="13"/>
      <c r="N144" s="12"/>
      <c r="O144" s="12"/>
      <c r="P144" s="12"/>
      <c r="Q144" s="12"/>
      <c r="R144" s="12"/>
      <c r="S144" s="1"/>
      <c r="T144" s="1"/>
      <c r="U144" s="1"/>
      <c r="V144" s="1"/>
      <c r="W144" s="1"/>
      <c r="X144" s="1"/>
      <c r="Y144" s="14">
        <f>Y143+E144</f>
        <v>356590</v>
      </c>
      <c r="Z144" s="12">
        <f>H144+Z143</f>
        <v>356411.70499999996</v>
      </c>
      <c r="AA144" s="12">
        <f>G144+AA143</f>
        <v>161085.90000000005</v>
      </c>
    </row>
    <row r="145" spans="1:27" ht="13.5" customHeight="1" x14ac:dyDescent="0.45">
      <c r="A145" s="1" t="s">
        <v>202</v>
      </c>
      <c r="B145" s="1" t="s">
        <v>571</v>
      </c>
      <c r="C145" s="1" t="s">
        <v>9</v>
      </c>
      <c r="D145" s="1">
        <v>0.75</v>
      </c>
      <c r="E145" s="1">
        <v>320</v>
      </c>
      <c r="F145" s="1">
        <v>1.28</v>
      </c>
      <c r="G145" s="10">
        <f>E145*F145</f>
        <v>409.6</v>
      </c>
      <c r="H145" s="11">
        <f>$H$3*$H$2*E145</f>
        <v>319.83999999999997</v>
      </c>
      <c r="I145" s="12">
        <f>H145-G145</f>
        <v>-89.760000000000048</v>
      </c>
      <c r="J145" s="5">
        <f>I145/G145</f>
        <v>-0.21914062500000012</v>
      </c>
      <c r="K145" s="12">
        <f>IF(J145&gt;$L$3,I145,0)</f>
        <v>0</v>
      </c>
      <c r="L145" s="12">
        <f>L144+K145</f>
        <v>197064.70499999996</v>
      </c>
      <c r="M145" s="13"/>
      <c r="N145" s="12"/>
      <c r="O145" s="12"/>
      <c r="P145" s="12"/>
      <c r="Q145" s="12"/>
      <c r="R145" s="12"/>
      <c r="S145" s="1"/>
      <c r="T145" s="1"/>
      <c r="U145" s="1"/>
      <c r="V145" s="1"/>
      <c r="W145" s="1"/>
      <c r="X145" s="1"/>
      <c r="Y145" s="14">
        <f>Y144+E145</f>
        <v>356910</v>
      </c>
      <c r="Z145" s="12">
        <f>H145+Z144</f>
        <v>356731.54499999998</v>
      </c>
      <c r="AA145" s="12">
        <f>G145+AA144</f>
        <v>161495.50000000006</v>
      </c>
    </row>
    <row r="146" spans="1:27" ht="13.5" customHeight="1" x14ac:dyDescent="0.45">
      <c r="A146" s="1" t="s">
        <v>150</v>
      </c>
      <c r="B146" s="1" t="s">
        <v>367</v>
      </c>
      <c r="C146" s="1" t="s">
        <v>9</v>
      </c>
      <c r="D146" s="1">
        <v>0.17</v>
      </c>
      <c r="E146" s="1">
        <v>1600</v>
      </c>
      <c r="F146" s="1">
        <v>1.31</v>
      </c>
      <c r="G146" s="10">
        <f>E146*F146</f>
        <v>2096</v>
      </c>
      <c r="H146" s="11">
        <f>$H$3*$H$2*E146</f>
        <v>1599.1999999999998</v>
      </c>
      <c r="I146" s="12">
        <f>H146-G146</f>
        <v>-496.80000000000018</v>
      </c>
      <c r="J146" s="5">
        <f>I146/G146</f>
        <v>-0.23702290076335886</v>
      </c>
      <c r="K146" s="12">
        <f>IF(J146&gt;$L$3,I146,0)</f>
        <v>0</v>
      </c>
      <c r="L146" s="12">
        <f>L145+K146</f>
        <v>197064.70499999996</v>
      </c>
      <c r="M146" s="13"/>
      <c r="N146" s="12"/>
      <c r="O146" s="12"/>
      <c r="P146" s="12"/>
      <c r="Q146" s="12"/>
      <c r="R146" s="12"/>
      <c r="S146" s="1"/>
      <c r="T146" s="1"/>
      <c r="U146" s="1"/>
      <c r="V146" s="1"/>
      <c r="W146" s="1"/>
      <c r="X146" s="1"/>
      <c r="Y146" s="14">
        <f>Y145+E146</f>
        <v>358510</v>
      </c>
      <c r="Z146" s="12">
        <f>H146+Z145</f>
        <v>358330.745</v>
      </c>
      <c r="AA146" s="12">
        <f>G146+AA145</f>
        <v>163591.50000000006</v>
      </c>
    </row>
    <row r="147" spans="1:27" ht="13.5" customHeight="1" x14ac:dyDescent="0.45">
      <c r="A147" s="1" t="s">
        <v>398</v>
      </c>
      <c r="B147" s="1" t="s">
        <v>399</v>
      </c>
      <c r="C147" s="1" t="s">
        <v>9</v>
      </c>
      <c r="D147" s="1">
        <v>0.13</v>
      </c>
      <c r="E147" s="1">
        <v>210</v>
      </c>
      <c r="F147" s="1">
        <v>1.31</v>
      </c>
      <c r="G147" s="10">
        <f>E147*F147</f>
        <v>275.10000000000002</v>
      </c>
      <c r="H147" s="11">
        <f>$H$3*$H$2*E147</f>
        <v>209.89499999999998</v>
      </c>
      <c r="I147" s="12">
        <f>H147-G147</f>
        <v>-65.205000000000041</v>
      </c>
      <c r="J147" s="5">
        <f>I147/G147</f>
        <v>-0.23702290076335891</v>
      </c>
      <c r="K147" s="12">
        <f>IF(J147&gt;$L$3,I147,0)</f>
        <v>0</v>
      </c>
      <c r="L147" s="12">
        <f>L146+K147</f>
        <v>197064.70499999996</v>
      </c>
      <c r="M147" s="13"/>
      <c r="N147" s="12"/>
      <c r="O147" s="12"/>
      <c r="P147" s="12"/>
      <c r="Q147" s="12"/>
      <c r="R147" s="12"/>
      <c r="S147" s="1"/>
      <c r="T147" s="1"/>
      <c r="U147" s="1"/>
      <c r="V147" s="1"/>
      <c r="W147" s="1"/>
      <c r="X147" s="1"/>
      <c r="Y147" s="14">
        <f>Y146+E147</f>
        <v>358720</v>
      </c>
      <c r="Z147" s="12">
        <f>H147+Z146</f>
        <v>358540.64</v>
      </c>
      <c r="AA147" s="12">
        <f>G147+AA146</f>
        <v>163866.60000000006</v>
      </c>
    </row>
    <row r="148" spans="1:27" ht="13.5" customHeight="1" x14ac:dyDescent="0.45">
      <c r="A148" s="1" t="s">
        <v>36</v>
      </c>
      <c r="B148" s="1" t="s">
        <v>214</v>
      </c>
      <c r="C148" s="1" t="s">
        <v>9</v>
      </c>
      <c r="D148" s="1">
        <v>0.33</v>
      </c>
      <c r="E148" s="1">
        <v>90</v>
      </c>
      <c r="F148" s="1">
        <v>1.32</v>
      </c>
      <c r="G148" s="10">
        <f>E148*F148</f>
        <v>118.80000000000001</v>
      </c>
      <c r="H148" s="11">
        <f>$H$3*$H$2*E148</f>
        <v>89.954999999999998</v>
      </c>
      <c r="I148" s="12">
        <f>H148-G148</f>
        <v>-28.845000000000013</v>
      </c>
      <c r="J148" s="5">
        <f>I148/G148</f>
        <v>-0.24280303030303038</v>
      </c>
      <c r="K148" s="12">
        <f>IF(J148&gt;$L$3,I148,0)</f>
        <v>0</v>
      </c>
      <c r="L148" s="12">
        <f>L147+K148</f>
        <v>197064.70499999996</v>
      </c>
      <c r="M148" s="13"/>
      <c r="N148" s="12"/>
      <c r="O148" s="12"/>
      <c r="P148" s="12"/>
      <c r="Q148" s="12"/>
      <c r="R148" s="12"/>
      <c r="S148" s="1"/>
      <c r="T148" s="1"/>
      <c r="U148" s="1"/>
      <c r="V148" s="1"/>
      <c r="W148" s="1"/>
      <c r="X148" s="1"/>
      <c r="Y148" s="14">
        <f>Y147+E148</f>
        <v>358810</v>
      </c>
      <c r="Z148" s="12">
        <f>H148+Z147</f>
        <v>358630.59500000003</v>
      </c>
      <c r="AA148" s="12">
        <f>G148+AA147</f>
        <v>163985.40000000005</v>
      </c>
    </row>
    <row r="149" spans="1:27" ht="13.5" customHeight="1" x14ac:dyDescent="0.45">
      <c r="A149" s="1" t="s">
        <v>6</v>
      </c>
      <c r="B149" s="1" t="s">
        <v>32</v>
      </c>
      <c r="C149" s="1" t="s">
        <v>9</v>
      </c>
      <c r="D149" s="1">
        <v>0.77</v>
      </c>
      <c r="E149" s="1">
        <v>880</v>
      </c>
      <c r="F149" s="1">
        <v>1.36</v>
      </c>
      <c r="G149" s="10">
        <f>E149*F149</f>
        <v>1196.8000000000002</v>
      </c>
      <c r="H149" s="11">
        <f>$H$3*$H$2*E149</f>
        <v>879.56</v>
      </c>
      <c r="I149" s="12">
        <f>H149-G149</f>
        <v>-317.24000000000024</v>
      </c>
      <c r="J149" s="5">
        <f>I149/G149</f>
        <v>-0.26507352941176487</v>
      </c>
      <c r="K149" s="12">
        <f>IF(J149&gt;$L$3,I149,0)</f>
        <v>0</v>
      </c>
      <c r="L149" s="12">
        <f>L148+K149</f>
        <v>197064.70499999996</v>
      </c>
      <c r="M149" s="13"/>
      <c r="N149" s="12"/>
      <c r="O149" s="12"/>
      <c r="P149" s="12"/>
      <c r="Q149" s="12"/>
      <c r="R149" s="12"/>
      <c r="S149" s="1"/>
      <c r="T149" s="1"/>
      <c r="U149" s="1"/>
      <c r="V149" s="1"/>
      <c r="W149" s="1"/>
      <c r="X149" s="1"/>
      <c r="Y149" s="14">
        <f>Y148+E149</f>
        <v>359690</v>
      </c>
      <c r="Z149" s="12">
        <f>H149+Z148</f>
        <v>359510.15500000003</v>
      </c>
      <c r="AA149" s="12">
        <f>G149+AA148</f>
        <v>165182.20000000004</v>
      </c>
    </row>
    <row r="150" spans="1:27" ht="13.5" customHeight="1" x14ac:dyDescent="0.45">
      <c r="A150" s="1" t="s">
        <v>6</v>
      </c>
      <c r="B150" s="1" t="s">
        <v>69</v>
      </c>
      <c r="C150" s="1" t="s">
        <v>9</v>
      </c>
      <c r="D150" s="1">
        <v>0.7</v>
      </c>
      <c r="E150" s="1">
        <v>110</v>
      </c>
      <c r="F150" s="1">
        <v>1.41</v>
      </c>
      <c r="G150" s="10">
        <f>E150*F150</f>
        <v>155.1</v>
      </c>
      <c r="H150" s="11">
        <f>$H$3*$H$2*E150</f>
        <v>109.94499999999999</v>
      </c>
      <c r="I150" s="12">
        <f>H150-G150</f>
        <v>-45.155000000000001</v>
      </c>
      <c r="J150" s="5">
        <f>I150/G150</f>
        <v>-0.29113475177304965</v>
      </c>
      <c r="K150" s="12">
        <f>IF(J150&gt;$L$3,I150,0)</f>
        <v>0</v>
      </c>
      <c r="L150" s="12">
        <f>L149+K150</f>
        <v>197064.70499999996</v>
      </c>
      <c r="M150" s="13"/>
      <c r="N150" s="12"/>
      <c r="O150" s="12"/>
      <c r="P150" s="12"/>
      <c r="Q150" s="12"/>
      <c r="R150" s="12"/>
      <c r="S150" s="1"/>
      <c r="T150" s="1"/>
      <c r="U150" s="1"/>
      <c r="V150" s="1"/>
      <c r="W150" s="1"/>
      <c r="X150" s="1"/>
      <c r="Y150" s="14">
        <f>Y149+E150</f>
        <v>359800</v>
      </c>
      <c r="Z150" s="12">
        <f>H150+Z149</f>
        <v>359620.10000000003</v>
      </c>
      <c r="AA150" s="12">
        <f>G150+AA149</f>
        <v>165337.30000000005</v>
      </c>
    </row>
    <row r="151" spans="1:27" ht="13.5" customHeight="1" x14ac:dyDescent="0.45">
      <c r="A151" s="1" t="s">
        <v>398</v>
      </c>
      <c r="B151" s="1" t="s">
        <v>412</v>
      </c>
      <c r="C151" s="1" t="s">
        <v>9</v>
      </c>
      <c r="D151" s="1">
        <v>0.78</v>
      </c>
      <c r="E151" s="1">
        <v>30</v>
      </c>
      <c r="F151" s="1">
        <v>1.42</v>
      </c>
      <c r="G151" s="10">
        <f>E151*F151</f>
        <v>42.599999999999994</v>
      </c>
      <c r="H151" s="11">
        <f>$H$3*$H$2*E151</f>
        <v>29.984999999999999</v>
      </c>
      <c r="I151" s="12">
        <f>H151-G151</f>
        <v>-12.614999999999995</v>
      </c>
      <c r="J151" s="5">
        <f>I151/G151</f>
        <v>-0.29612676056338022</v>
      </c>
      <c r="K151" s="12">
        <f>IF(J151&gt;$L$3,I151,0)</f>
        <v>0</v>
      </c>
      <c r="L151" s="12">
        <f>L150+K151</f>
        <v>197064.70499999996</v>
      </c>
      <c r="M151" s="13"/>
      <c r="N151" s="12"/>
      <c r="O151" s="12"/>
      <c r="P151" s="12"/>
      <c r="Q151" s="12"/>
      <c r="R151" s="12"/>
      <c r="S151" s="1"/>
      <c r="T151" s="1"/>
      <c r="U151" s="1"/>
      <c r="V151" s="1"/>
      <c r="W151" s="1"/>
      <c r="X151" s="1"/>
      <c r="Y151" s="14">
        <f>Y150+E151</f>
        <v>359830</v>
      </c>
      <c r="Z151" s="12">
        <f>H151+Z150</f>
        <v>359650.08500000002</v>
      </c>
      <c r="AA151" s="12">
        <f>G151+AA150</f>
        <v>165379.90000000005</v>
      </c>
    </row>
    <row r="152" spans="1:27" ht="13.5" customHeight="1" x14ac:dyDescent="0.45">
      <c r="A152" s="1" t="s">
        <v>456</v>
      </c>
      <c r="B152" s="1" t="s">
        <v>465</v>
      </c>
      <c r="C152" s="1" t="s">
        <v>9</v>
      </c>
      <c r="D152" s="1">
        <v>0.18</v>
      </c>
      <c r="E152" s="1">
        <v>110</v>
      </c>
      <c r="F152" s="1">
        <v>1.43</v>
      </c>
      <c r="G152" s="10">
        <f>E152*F152</f>
        <v>157.29999999999998</v>
      </c>
      <c r="H152" s="11">
        <f>$H$3*$H$2*E152</f>
        <v>109.94499999999999</v>
      </c>
      <c r="I152" s="12">
        <f>H152-G152</f>
        <v>-47.35499999999999</v>
      </c>
      <c r="J152" s="5">
        <f>I152/G152</f>
        <v>-0.30104895104895102</v>
      </c>
      <c r="K152" s="12">
        <f>IF(J152&gt;$L$3,I152,0)</f>
        <v>0</v>
      </c>
      <c r="L152" s="12">
        <f>L151+K152</f>
        <v>197064.70499999996</v>
      </c>
      <c r="M152" s="13"/>
      <c r="N152" s="12"/>
      <c r="O152" s="12"/>
      <c r="P152" s="12"/>
      <c r="Q152" s="12"/>
      <c r="R152" s="12"/>
      <c r="S152" s="1"/>
      <c r="T152" s="1"/>
      <c r="U152" s="1"/>
      <c r="V152" s="1"/>
      <c r="W152" s="1"/>
      <c r="X152" s="1"/>
      <c r="Y152" s="14">
        <f>Y151+E152</f>
        <v>359940</v>
      </c>
      <c r="Z152" s="12">
        <f>H152+Z151</f>
        <v>359760.03</v>
      </c>
      <c r="AA152" s="12">
        <f>G152+AA151</f>
        <v>165537.20000000004</v>
      </c>
    </row>
    <row r="153" spans="1:27" ht="13.5" customHeight="1" x14ac:dyDescent="0.45">
      <c r="A153" s="1" t="s">
        <v>339</v>
      </c>
      <c r="B153" s="1" t="s">
        <v>591</v>
      </c>
      <c r="C153" s="1" t="s">
        <v>9</v>
      </c>
      <c r="D153" s="1">
        <v>0.28000000000000003</v>
      </c>
      <c r="E153" s="1">
        <v>320</v>
      </c>
      <c r="F153" s="1">
        <v>1.43</v>
      </c>
      <c r="G153" s="10">
        <f>E153*F153</f>
        <v>457.59999999999997</v>
      </c>
      <c r="H153" s="11">
        <f>$H$3*$H$2*E153</f>
        <v>319.83999999999997</v>
      </c>
      <c r="I153" s="12">
        <f>H153-G153</f>
        <v>-137.76</v>
      </c>
      <c r="J153" s="5">
        <f>I153/G153</f>
        <v>-0.30104895104895107</v>
      </c>
      <c r="K153" s="12">
        <f>IF(J153&gt;$L$3,I153,0)</f>
        <v>0</v>
      </c>
      <c r="L153" s="12">
        <f>L152+K153</f>
        <v>197064.70499999996</v>
      </c>
      <c r="M153" s="13"/>
      <c r="N153" s="12"/>
      <c r="O153" s="12"/>
      <c r="P153" s="12"/>
      <c r="Q153" s="12"/>
      <c r="R153" s="12"/>
      <c r="S153" s="1"/>
      <c r="T153" s="1"/>
      <c r="U153" s="1"/>
      <c r="V153" s="1"/>
      <c r="W153" s="1"/>
      <c r="X153" s="1"/>
      <c r="Y153" s="14">
        <f>Y152+E153</f>
        <v>360260</v>
      </c>
      <c r="Z153" s="12">
        <f>H153+Z152</f>
        <v>360079.87000000005</v>
      </c>
      <c r="AA153" s="12">
        <f>G153+AA152</f>
        <v>165994.80000000005</v>
      </c>
    </row>
    <row r="154" spans="1:27" ht="13.5" customHeight="1" x14ac:dyDescent="0.45">
      <c r="A154" s="1" t="s">
        <v>131</v>
      </c>
      <c r="B154" s="1" t="s">
        <v>283</v>
      </c>
      <c r="C154" s="1" t="s">
        <v>9</v>
      </c>
      <c r="D154" s="1">
        <v>0.78</v>
      </c>
      <c r="E154" s="1">
        <v>40</v>
      </c>
      <c r="F154" s="1">
        <v>1.45</v>
      </c>
      <c r="G154" s="10">
        <f>E154*F154</f>
        <v>58</v>
      </c>
      <c r="H154" s="11">
        <f>$H$3*$H$2*E154</f>
        <v>39.979999999999997</v>
      </c>
      <c r="I154" s="12">
        <f>H154-G154</f>
        <v>-18.020000000000003</v>
      </c>
      <c r="J154" s="5">
        <f>I154/G154</f>
        <v>-0.31068965517241387</v>
      </c>
      <c r="K154" s="12">
        <f>IF(J154&gt;$L$3,I154,0)</f>
        <v>0</v>
      </c>
      <c r="L154" s="12">
        <f>L153+K154</f>
        <v>197064.70499999996</v>
      </c>
      <c r="M154" s="13"/>
      <c r="N154" s="12"/>
      <c r="O154" s="12"/>
      <c r="P154" s="12"/>
      <c r="Q154" s="12"/>
      <c r="R154" s="12"/>
      <c r="S154" s="1"/>
      <c r="T154" s="1"/>
      <c r="U154" s="1"/>
      <c r="V154" s="1"/>
      <c r="W154" s="1"/>
      <c r="X154" s="1"/>
      <c r="Y154" s="14">
        <f>Y153+E154</f>
        <v>360300</v>
      </c>
      <c r="Z154" s="12">
        <f>H154+Z153</f>
        <v>360119.85000000003</v>
      </c>
      <c r="AA154" s="12">
        <f>G154+AA153</f>
        <v>166052.80000000005</v>
      </c>
    </row>
    <row r="155" spans="1:27" ht="13.5" customHeight="1" x14ac:dyDescent="0.45">
      <c r="A155" s="1" t="s">
        <v>520</v>
      </c>
      <c r="B155" s="1" t="s">
        <v>527</v>
      </c>
      <c r="C155" s="1" t="s">
        <v>9</v>
      </c>
      <c r="D155" s="1">
        <v>0.83</v>
      </c>
      <c r="E155" s="1">
        <v>720</v>
      </c>
      <c r="F155" s="1">
        <v>1.47</v>
      </c>
      <c r="G155" s="10">
        <f>E155*F155</f>
        <v>1058.4000000000001</v>
      </c>
      <c r="H155" s="11">
        <f>$H$3*$H$2*E155</f>
        <v>719.64</v>
      </c>
      <c r="I155" s="12">
        <f>H155-G155</f>
        <v>-338.7600000000001</v>
      </c>
      <c r="J155" s="5">
        <f>I155/G155</f>
        <v>-0.3200680272108844</v>
      </c>
      <c r="K155" s="12">
        <f>IF(J155&gt;$L$3,I155,0)</f>
        <v>0</v>
      </c>
      <c r="L155" s="12">
        <f>L154+K155</f>
        <v>197064.70499999996</v>
      </c>
      <c r="M155" s="13"/>
      <c r="N155" s="12"/>
      <c r="O155" s="12"/>
      <c r="P155" s="12"/>
      <c r="Q155" s="12"/>
      <c r="R155" s="12"/>
      <c r="S155" s="1"/>
      <c r="T155" s="1"/>
      <c r="U155" s="1"/>
      <c r="V155" s="1"/>
      <c r="W155" s="1"/>
      <c r="X155" s="1"/>
      <c r="Y155" s="14">
        <f>Y154+E155</f>
        <v>361020</v>
      </c>
      <c r="Z155" s="12">
        <f>H155+Z154</f>
        <v>360839.49000000005</v>
      </c>
      <c r="AA155" s="12">
        <f>G155+AA154</f>
        <v>167111.20000000004</v>
      </c>
    </row>
    <row r="156" spans="1:27" ht="13.5" customHeight="1" x14ac:dyDescent="0.45">
      <c r="A156" s="1" t="s">
        <v>97</v>
      </c>
      <c r="B156" s="1" t="s">
        <v>140</v>
      </c>
      <c r="C156" s="1" t="s">
        <v>9</v>
      </c>
      <c r="D156" s="1">
        <v>0.27</v>
      </c>
      <c r="E156" s="1">
        <v>210</v>
      </c>
      <c r="F156" s="1">
        <v>1.49</v>
      </c>
      <c r="G156" s="10">
        <f>E156*F156</f>
        <v>312.89999999999998</v>
      </c>
      <c r="H156" s="11">
        <f>$H$3*$H$2*E156</f>
        <v>209.89499999999998</v>
      </c>
      <c r="I156" s="12">
        <f>H156-G156</f>
        <v>-103.005</v>
      </c>
      <c r="J156" s="5">
        <f>I156/G156</f>
        <v>-0.32919463087248324</v>
      </c>
      <c r="K156" s="12">
        <f>IF(J156&gt;$L$3,I156,0)</f>
        <v>0</v>
      </c>
      <c r="L156" s="12">
        <f>L155+K156</f>
        <v>197064.70499999996</v>
      </c>
      <c r="M156" s="13"/>
      <c r="N156" s="12"/>
      <c r="O156" s="12"/>
      <c r="P156" s="12"/>
      <c r="Q156" s="12"/>
      <c r="R156" s="12"/>
      <c r="S156" s="1"/>
      <c r="T156" s="1"/>
      <c r="U156" s="1"/>
      <c r="V156" s="1"/>
      <c r="W156" s="1"/>
      <c r="X156" s="1"/>
      <c r="Y156" s="14">
        <f>Y155+E156</f>
        <v>361230</v>
      </c>
      <c r="Z156" s="12">
        <f>H156+Z155</f>
        <v>361049.38500000007</v>
      </c>
      <c r="AA156" s="12">
        <f>G156+AA155</f>
        <v>167424.10000000003</v>
      </c>
    </row>
    <row r="157" spans="1:27" ht="13.5" customHeight="1" x14ac:dyDescent="0.45">
      <c r="A157" s="1" t="s">
        <v>219</v>
      </c>
      <c r="B157" s="1" t="s">
        <v>617</v>
      </c>
      <c r="C157" s="1" t="s">
        <v>9</v>
      </c>
      <c r="D157" s="1">
        <v>0.3</v>
      </c>
      <c r="E157" s="1">
        <v>390</v>
      </c>
      <c r="F157" s="1">
        <v>1.49</v>
      </c>
      <c r="G157" s="10">
        <f>E157*F157</f>
        <v>581.1</v>
      </c>
      <c r="H157" s="11">
        <f>$H$3*$H$2*E157</f>
        <v>389.80499999999995</v>
      </c>
      <c r="I157" s="12">
        <f>H157-G157</f>
        <v>-191.29500000000007</v>
      </c>
      <c r="J157" s="5">
        <f>I157/G157</f>
        <v>-0.32919463087248335</v>
      </c>
      <c r="K157" s="12">
        <f>IF(J157&gt;$L$3,I157,0)</f>
        <v>0</v>
      </c>
      <c r="L157" s="12">
        <f>L156+K157</f>
        <v>197064.70499999996</v>
      </c>
      <c r="M157" s="13"/>
      <c r="N157" s="12"/>
      <c r="O157" s="12"/>
      <c r="P157" s="12"/>
      <c r="Q157" s="12"/>
      <c r="R157" s="12"/>
      <c r="S157" s="1"/>
      <c r="T157" s="1"/>
      <c r="U157" s="1"/>
      <c r="V157" s="1"/>
      <c r="W157" s="1"/>
      <c r="X157" s="1"/>
      <c r="Y157" s="14">
        <f>Y156+E157</f>
        <v>361620</v>
      </c>
      <c r="Z157" s="12">
        <f>H157+Z156</f>
        <v>361439.19000000006</v>
      </c>
      <c r="AA157" s="12">
        <f>G157+AA156</f>
        <v>168005.20000000004</v>
      </c>
    </row>
    <row r="158" spans="1:27" ht="13.5" customHeight="1" x14ac:dyDescent="0.45">
      <c r="A158" s="1" t="s">
        <v>7</v>
      </c>
      <c r="B158" s="1" t="s">
        <v>730</v>
      </c>
      <c r="C158" s="1" t="s">
        <v>9</v>
      </c>
      <c r="D158" s="1">
        <v>0.37</v>
      </c>
      <c r="E158" s="1">
        <v>390</v>
      </c>
      <c r="F158" s="1">
        <v>1.52</v>
      </c>
      <c r="G158" s="10">
        <f>E158*F158</f>
        <v>592.79999999999995</v>
      </c>
      <c r="H158" s="11">
        <f>$H$3*$H$2*E158</f>
        <v>389.80499999999995</v>
      </c>
      <c r="I158" s="12">
        <f>H158-G158</f>
        <v>-202.995</v>
      </c>
      <c r="J158" s="5">
        <f>I158/G158</f>
        <v>-0.34243421052631584</v>
      </c>
      <c r="K158" s="12">
        <f>IF(J158&gt;$L$3,I158,0)</f>
        <v>0</v>
      </c>
      <c r="L158" s="12">
        <f>L157+K158</f>
        <v>197064.70499999996</v>
      </c>
      <c r="M158" s="13"/>
      <c r="N158" s="12"/>
      <c r="O158" s="12"/>
      <c r="P158" s="12"/>
      <c r="Q158" s="12"/>
      <c r="R158" s="12"/>
      <c r="S158" s="1"/>
      <c r="T158" s="1"/>
      <c r="U158" s="1"/>
      <c r="V158" s="1"/>
      <c r="W158" s="1"/>
      <c r="X158" s="1"/>
      <c r="Y158" s="14">
        <f>Y157+E158</f>
        <v>362010</v>
      </c>
      <c r="Z158" s="12">
        <f>H158+Z157</f>
        <v>361828.99500000005</v>
      </c>
      <c r="AA158" s="12">
        <f>G158+AA157</f>
        <v>168598.00000000003</v>
      </c>
    </row>
    <row r="159" spans="1:27" ht="13.5" customHeight="1" x14ac:dyDescent="0.45">
      <c r="A159" s="1" t="s">
        <v>6</v>
      </c>
      <c r="B159" s="1" t="s">
        <v>51</v>
      </c>
      <c r="C159" s="1" t="s">
        <v>9</v>
      </c>
      <c r="D159" s="1">
        <v>0.48</v>
      </c>
      <c r="E159" s="1">
        <v>260</v>
      </c>
      <c r="F159" s="1">
        <v>1.54</v>
      </c>
      <c r="G159" s="10">
        <f>E159*F159</f>
        <v>400.40000000000003</v>
      </c>
      <c r="H159" s="11">
        <f>$H$3*$H$2*E159</f>
        <v>259.87</v>
      </c>
      <c r="I159" s="12">
        <f>H159-G159</f>
        <v>-140.53000000000003</v>
      </c>
      <c r="J159" s="5">
        <f>I159/G159</f>
        <v>-0.35097402597402599</v>
      </c>
      <c r="K159" s="12">
        <f>IF(J159&gt;$L$3,I159,0)</f>
        <v>0</v>
      </c>
      <c r="L159" s="12">
        <f>L158+K159</f>
        <v>197064.70499999996</v>
      </c>
      <c r="M159" s="13"/>
      <c r="N159" s="12"/>
      <c r="O159" s="12"/>
      <c r="P159" s="12"/>
      <c r="Q159" s="12"/>
      <c r="R159" s="12"/>
      <c r="S159" s="1"/>
      <c r="T159" s="1"/>
      <c r="U159" s="1"/>
      <c r="V159" s="1"/>
      <c r="W159" s="1"/>
      <c r="X159" s="1"/>
      <c r="Y159" s="14">
        <f>Y158+E159</f>
        <v>362270</v>
      </c>
      <c r="Z159" s="12">
        <f>H159+Z158</f>
        <v>362088.86500000005</v>
      </c>
      <c r="AA159" s="12">
        <f>G159+AA158</f>
        <v>168998.40000000002</v>
      </c>
    </row>
    <row r="160" spans="1:27" ht="13.5" customHeight="1" x14ac:dyDescent="0.45">
      <c r="A160" s="1" t="s">
        <v>106</v>
      </c>
      <c r="B160" s="1" t="s">
        <v>551</v>
      </c>
      <c r="C160" s="1" t="s">
        <v>9</v>
      </c>
      <c r="D160" s="1">
        <v>0.49</v>
      </c>
      <c r="E160" s="1">
        <v>1000</v>
      </c>
      <c r="F160" s="1">
        <v>1.54</v>
      </c>
      <c r="G160" s="10">
        <f>E160*F160</f>
        <v>1540</v>
      </c>
      <c r="H160" s="11">
        <f>$H$3*$H$2*E160</f>
        <v>999.5</v>
      </c>
      <c r="I160" s="12">
        <f>H160-G160</f>
        <v>-540.5</v>
      </c>
      <c r="J160" s="5">
        <f>I160/G160</f>
        <v>-0.35097402597402599</v>
      </c>
      <c r="K160" s="12">
        <f>IF(J160&gt;$L$3,I160,0)</f>
        <v>0</v>
      </c>
      <c r="L160" s="12">
        <f>L159+K160</f>
        <v>197064.70499999996</v>
      </c>
      <c r="M160" s="13"/>
      <c r="N160" s="12"/>
      <c r="O160" s="12"/>
      <c r="P160" s="12"/>
      <c r="Q160" s="12"/>
      <c r="R160" s="12"/>
      <c r="S160" s="1"/>
      <c r="T160" s="1"/>
      <c r="U160" s="1"/>
      <c r="V160" s="1"/>
      <c r="W160" s="1"/>
      <c r="X160" s="1"/>
      <c r="Y160" s="14">
        <f>Y159+E160</f>
        <v>363270</v>
      </c>
      <c r="Z160" s="12">
        <f>H160+Z159</f>
        <v>363088.36500000005</v>
      </c>
      <c r="AA160" s="12">
        <f>G160+AA159</f>
        <v>170538.40000000002</v>
      </c>
    </row>
    <row r="161" spans="1:27" ht="13.5" customHeight="1" x14ac:dyDescent="0.45">
      <c r="A161" s="1" t="s">
        <v>7</v>
      </c>
      <c r="B161" s="1" t="s">
        <v>729</v>
      </c>
      <c r="C161" s="1" t="s">
        <v>9</v>
      </c>
      <c r="D161" s="1">
        <v>0.71</v>
      </c>
      <c r="E161" s="1">
        <v>480</v>
      </c>
      <c r="F161" s="1">
        <v>1.55</v>
      </c>
      <c r="G161" s="10">
        <f>E161*F161</f>
        <v>744</v>
      </c>
      <c r="H161" s="11">
        <f>$H$3*$H$2*E161</f>
        <v>479.76</v>
      </c>
      <c r="I161" s="12">
        <f>H161-G161</f>
        <v>-264.24</v>
      </c>
      <c r="J161" s="5">
        <f>I161/G161</f>
        <v>-0.35516129032258065</v>
      </c>
      <c r="K161" s="12">
        <f>IF(J161&gt;$L$3,I161,0)</f>
        <v>0</v>
      </c>
      <c r="L161" s="12">
        <f>L160+K161</f>
        <v>197064.70499999996</v>
      </c>
      <c r="M161" s="13"/>
      <c r="N161" s="12"/>
      <c r="O161" s="12"/>
      <c r="P161" s="12"/>
      <c r="Q161" s="12"/>
      <c r="R161" s="12"/>
      <c r="S161" s="1"/>
      <c r="T161" s="1"/>
      <c r="U161" s="1"/>
      <c r="V161" s="1"/>
      <c r="W161" s="1"/>
      <c r="X161" s="1"/>
      <c r="Y161" s="14">
        <f>Y160+E161</f>
        <v>363750</v>
      </c>
      <c r="Z161" s="12">
        <f>H161+Z160</f>
        <v>363568.12500000006</v>
      </c>
      <c r="AA161" s="12">
        <f>G161+AA160</f>
        <v>171282.40000000002</v>
      </c>
    </row>
    <row r="162" spans="1:27" ht="13.5" customHeight="1" x14ac:dyDescent="0.45">
      <c r="A162" s="1" t="s">
        <v>520</v>
      </c>
      <c r="B162" s="1" t="s">
        <v>526</v>
      </c>
      <c r="C162" s="1" t="s">
        <v>9</v>
      </c>
      <c r="D162" s="1">
        <v>0.81</v>
      </c>
      <c r="E162" s="1">
        <v>1000</v>
      </c>
      <c r="F162" s="1">
        <v>1.56</v>
      </c>
      <c r="G162" s="10">
        <f>E162*F162</f>
        <v>1560</v>
      </c>
      <c r="H162" s="11">
        <f>$H$3*$H$2*E162</f>
        <v>999.5</v>
      </c>
      <c r="I162" s="12">
        <f>H162-G162</f>
        <v>-560.5</v>
      </c>
      <c r="J162" s="5">
        <f>I162/G162</f>
        <v>-0.3592948717948718</v>
      </c>
      <c r="K162" s="12">
        <f>IF(J162&gt;$L$3,I162,0)</f>
        <v>0</v>
      </c>
      <c r="L162" s="12">
        <f>L161+K162</f>
        <v>197064.70499999996</v>
      </c>
      <c r="M162" s="13"/>
      <c r="N162" s="12"/>
      <c r="O162" s="12"/>
      <c r="P162" s="12"/>
      <c r="Q162" s="12"/>
      <c r="R162" s="12"/>
      <c r="S162" s="1"/>
      <c r="T162" s="1"/>
      <c r="U162" s="1"/>
      <c r="V162" s="1"/>
      <c r="W162" s="1"/>
      <c r="X162" s="1"/>
      <c r="Y162" s="14">
        <f>Y161+E162</f>
        <v>364750</v>
      </c>
      <c r="Z162" s="12">
        <f>H162+Z161</f>
        <v>364567.62500000006</v>
      </c>
      <c r="AA162" s="12">
        <f>G162+AA161</f>
        <v>172842.40000000002</v>
      </c>
    </row>
    <row r="163" spans="1:27" ht="13.5" customHeight="1" x14ac:dyDescent="0.45">
      <c r="A163" s="1" t="s">
        <v>219</v>
      </c>
      <c r="B163" s="1" t="s">
        <v>640</v>
      </c>
      <c r="C163" s="1" t="s">
        <v>9</v>
      </c>
      <c r="D163" s="1">
        <v>0.36</v>
      </c>
      <c r="E163" s="1">
        <v>110</v>
      </c>
      <c r="F163" s="1">
        <v>1.56</v>
      </c>
      <c r="G163" s="10">
        <f>E163*F163</f>
        <v>171.6</v>
      </c>
      <c r="H163" s="11">
        <f>$H$3*$H$2*E163</f>
        <v>109.94499999999999</v>
      </c>
      <c r="I163" s="12">
        <f>H163-G163</f>
        <v>-61.655000000000001</v>
      </c>
      <c r="J163" s="5">
        <f>I163/G163</f>
        <v>-0.3592948717948718</v>
      </c>
      <c r="K163" s="12">
        <f>IF(J163&gt;$L$3,I163,0)</f>
        <v>0</v>
      </c>
      <c r="L163" s="12">
        <f>L162+K163</f>
        <v>197064.70499999996</v>
      </c>
      <c r="M163" s="13"/>
      <c r="N163" s="12"/>
      <c r="O163" s="12"/>
      <c r="P163" s="12"/>
      <c r="Q163" s="12"/>
      <c r="R163" s="12"/>
      <c r="S163" s="1"/>
      <c r="T163" s="1"/>
      <c r="U163" s="1"/>
      <c r="V163" s="1"/>
      <c r="W163" s="1"/>
      <c r="X163" s="1"/>
      <c r="Y163" s="14">
        <f>Y162+E163</f>
        <v>364860</v>
      </c>
      <c r="Z163" s="12">
        <f>H163+Z162</f>
        <v>364677.57000000007</v>
      </c>
      <c r="AA163" s="12">
        <f>G163+AA162</f>
        <v>173014.00000000003</v>
      </c>
    </row>
    <row r="164" spans="1:27" ht="13.5" customHeight="1" x14ac:dyDescent="0.45">
      <c r="A164" s="1" t="s">
        <v>16</v>
      </c>
      <c r="B164" s="1" t="s">
        <v>722</v>
      </c>
      <c r="C164" s="1" t="s">
        <v>9</v>
      </c>
      <c r="D164" s="1">
        <v>0.47</v>
      </c>
      <c r="E164" s="1">
        <v>5400</v>
      </c>
      <c r="F164" s="1">
        <v>1.56</v>
      </c>
      <c r="G164" s="10">
        <f>E164*F164</f>
        <v>8424</v>
      </c>
      <c r="H164" s="11">
        <f>$H$3*$H$2*E164</f>
        <v>5397.2999999999993</v>
      </c>
      <c r="I164" s="12">
        <f>H164-G164</f>
        <v>-3026.7000000000007</v>
      </c>
      <c r="J164" s="5">
        <f>I164/G164</f>
        <v>-0.35929487179487191</v>
      </c>
      <c r="K164" s="12">
        <f>IF(J164&gt;$L$3,I164,0)</f>
        <v>0</v>
      </c>
      <c r="L164" s="12">
        <f>L163+K164</f>
        <v>197064.70499999996</v>
      </c>
      <c r="M164" s="13"/>
      <c r="N164" s="12"/>
      <c r="O164" s="12"/>
      <c r="P164" s="12"/>
      <c r="Q164" s="12"/>
      <c r="R164" s="12"/>
      <c r="S164" s="1"/>
      <c r="T164" s="1"/>
      <c r="U164" s="1"/>
      <c r="V164" s="1"/>
      <c r="W164" s="1"/>
      <c r="X164" s="1"/>
      <c r="Y164" s="14">
        <f>Y163+E164</f>
        <v>370260</v>
      </c>
      <c r="Z164" s="12">
        <f>H164+Z163</f>
        <v>370074.87000000005</v>
      </c>
      <c r="AA164" s="12">
        <f>G164+AA163</f>
        <v>181438.00000000003</v>
      </c>
    </row>
    <row r="165" spans="1:27" ht="13.5" customHeight="1" x14ac:dyDescent="0.45">
      <c r="A165" s="1" t="s">
        <v>7</v>
      </c>
      <c r="B165" s="1" t="s">
        <v>728</v>
      </c>
      <c r="C165" s="1" t="s">
        <v>9</v>
      </c>
      <c r="D165" s="1">
        <v>0.23</v>
      </c>
      <c r="E165" s="1">
        <v>1600</v>
      </c>
      <c r="F165" s="1">
        <v>1.56</v>
      </c>
      <c r="G165" s="10">
        <f>E165*F165</f>
        <v>2496</v>
      </c>
      <c r="H165" s="11">
        <f>$H$3*$H$2*E165</f>
        <v>1599.1999999999998</v>
      </c>
      <c r="I165" s="12">
        <f>H165-G165</f>
        <v>-896.80000000000018</v>
      </c>
      <c r="J165" s="5">
        <f>I165/G165</f>
        <v>-0.35929487179487185</v>
      </c>
      <c r="K165" s="12">
        <f>IF(J165&gt;$L$3,I165,0)</f>
        <v>0</v>
      </c>
      <c r="L165" s="12">
        <f>L164+K165</f>
        <v>197064.70499999996</v>
      </c>
      <c r="M165" s="13"/>
      <c r="N165" s="12"/>
      <c r="O165" s="12"/>
      <c r="P165" s="12"/>
      <c r="Q165" s="12"/>
      <c r="R165" s="12"/>
      <c r="S165" s="1"/>
      <c r="T165" s="1"/>
      <c r="U165" s="1"/>
      <c r="V165" s="1"/>
      <c r="W165" s="1"/>
      <c r="X165" s="1"/>
      <c r="Y165" s="14">
        <f>Y164+E165</f>
        <v>371860</v>
      </c>
      <c r="Z165" s="12">
        <f>H165+Z164</f>
        <v>371674.07000000007</v>
      </c>
      <c r="AA165" s="12">
        <f>G165+AA164</f>
        <v>183934.00000000003</v>
      </c>
    </row>
    <row r="166" spans="1:27" ht="13.5" customHeight="1" x14ac:dyDescent="0.45">
      <c r="A166" s="1" t="s">
        <v>6</v>
      </c>
      <c r="B166" s="1" t="s">
        <v>18</v>
      </c>
      <c r="C166" s="1" t="s">
        <v>9</v>
      </c>
      <c r="D166" s="1">
        <v>0.73</v>
      </c>
      <c r="E166" s="1">
        <v>140</v>
      </c>
      <c r="F166" s="1">
        <v>1.57</v>
      </c>
      <c r="G166" s="10">
        <f>E166*F166</f>
        <v>219.8</v>
      </c>
      <c r="H166" s="11">
        <f>$H$3*$H$2*E166</f>
        <v>139.92999999999998</v>
      </c>
      <c r="I166" s="12">
        <f>H166-G166</f>
        <v>-79.870000000000033</v>
      </c>
      <c r="J166" s="5">
        <f>I166/G166</f>
        <v>-0.36337579617834409</v>
      </c>
      <c r="K166" s="12">
        <f>IF(J166&gt;$L$3,I166,0)</f>
        <v>0</v>
      </c>
      <c r="L166" s="12">
        <f>L165+K166</f>
        <v>197064.70499999996</v>
      </c>
      <c r="M166" s="13"/>
      <c r="N166" s="12"/>
      <c r="O166" s="12"/>
      <c r="P166" s="12"/>
      <c r="Q166" s="12"/>
      <c r="R166" s="12"/>
      <c r="S166" s="1"/>
      <c r="T166" s="1"/>
      <c r="U166" s="1"/>
      <c r="V166" s="1"/>
      <c r="W166" s="1"/>
      <c r="X166" s="1"/>
      <c r="Y166" s="14">
        <f>Y165+E166</f>
        <v>372000</v>
      </c>
      <c r="Z166" s="12">
        <f>H166+Z165</f>
        <v>371814.00000000006</v>
      </c>
      <c r="AA166" s="12">
        <f>G166+AA165</f>
        <v>184153.80000000002</v>
      </c>
    </row>
    <row r="167" spans="1:27" ht="13.5" customHeight="1" x14ac:dyDescent="0.45">
      <c r="A167" s="1" t="s">
        <v>219</v>
      </c>
      <c r="B167" s="1" t="s">
        <v>686</v>
      </c>
      <c r="C167" s="1" t="s">
        <v>9</v>
      </c>
      <c r="D167" s="1">
        <v>0.52</v>
      </c>
      <c r="E167" s="1">
        <v>90</v>
      </c>
      <c r="F167" s="1">
        <v>1.57</v>
      </c>
      <c r="G167" s="10">
        <f>E167*F167</f>
        <v>141.30000000000001</v>
      </c>
      <c r="H167" s="11">
        <f>$H$3*$H$2*E167</f>
        <v>89.954999999999998</v>
      </c>
      <c r="I167" s="12">
        <f>H167-G167</f>
        <v>-51.345000000000013</v>
      </c>
      <c r="J167" s="5">
        <f>I167/G167</f>
        <v>-0.36337579617834403</v>
      </c>
      <c r="K167" s="12">
        <f>IF(J167&gt;$L$3,I167,0)</f>
        <v>0</v>
      </c>
      <c r="L167" s="12">
        <f>L166+K167</f>
        <v>197064.70499999996</v>
      </c>
      <c r="M167" s="13"/>
      <c r="N167" s="12"/>
      <c r="O167" s="12"/>
      <c r="P167" s="12"/>
      <c r="Q167" s="12"/>
      <c r="R167" s="12"/>
      <c r="S167" s="1"/>
      <c r="T167" s="1"/>
      <c r="U167" s="1"/>
      <c r="V167" s="1"/>
      <c r="W167" s="1"/>
      <c r="X167" s="1"/>
      <c r="Y167" s="14">
        <f>Y166+E167</f>
        <v>372090</v>
      </c>
      <c r="Z167" s="12">
        <f>H167+Z166</f>
        <v>371903.95500000007</v>
      </c>
      <c r="AA167" s="12">
        <f>G167+AA166</f>
        <v>184295.1</v>
      </c>
    </row>
    <row r="168" spans="1:27" ht="13.5" customHeight="1" x14ac:dyDescent="0.45">
      <c r="A168" s="1" t="s">
        <v>401</v>
      </c>
      <c r="B168" s="1" t="s">
        <v>597</v>
      </c>
      <c r="C168" s="1" t="s">
        <v>9</v>
      </c>
      <c r="D168" s="1">
        <v>0.32</v>
      </c>
      <c r="E168" s="1">
        <v>2900</v>
      </c>
      <c r="F168" s="1">
        <v>1.58</v>
      </c>
      <c r="G168" s="10">
        <f>E168*F168</f>
        <v>4582</v>
      </c>
      <c r="H168" s="11">
        <f>$H$3*$H$2*E168</f>
        <v>2898.5499999999997</v>
      </c>
      <c r="I168" s="12">
        <f>H168-G168</f>
        <v>-1683.4500000000003</v>
      </c>
      <c r="J168" s="5">
        <f>I168/G168</f>
        <v>-0.36740506329113931</v>
      </c>
      <c r="K168" s="12">
        <f>IF(J168&gt;$L$3,I168,0)</f>
        <v>0</v>
      </c>
      <c r="L168" s="12">
        <f>L167+K168</f>
        <v>197064.70499999996</v>
      </c>
      <c r="M168" s="13"/>
      <c r="N168" s="12"/>
      <c r="O168" s="12"/>
      <c r="P168" s="12"/>
      <c r="Q168" s="12"/>
      <c r="R168" s="12"/>
      <c r="S168" s="1"/>
      <c r="T168" s="1"/>
      <c r="U168" s="1"/>
      <c r="V168" s="1"/>
      <c r="W168" s="1"/>
      <c r="X168" s="1"/>
      <c r="Y168" s="14">
        <f>Y167+E168</f>
        <v>374990</v>
      </c>
      <c r="Z168" s="12">
        <f>H168+Z167</f>
        <v>374802.50500000006</v>
      </c>
      <c r="AA168" s="12">
        <f>G168+AA167</f>
        <v>188877.1</v>
      </c>
    </row>
    <row r="169" spans="1:27" ht="13.5" customHeight="1" x14ac:dyDescent="0.45">
      <c r="A169" s="1" t="s">
        <v>6</v>
      </c>
      <c r="B169" s="1" t="s">
        <v>29</v>
      </c>
      <c r="C169" s="1" t="s">
        <v>9</v>
      </c>
      <c r="D169" s="1">
        <v>0.53</v>
      </c>
      <c r="E169" s="1">
        <v>880</v>
      </c>
      <c r="F169" s="1">
        <v>1.59</v>
      </c>
      <c r="G169" s="10">
        <f>E169*F169</f>
        <v>1399.2</v>
      </c>
      <c r="H169" s="11">
        <f>$H$3*$H$2*E169</f>
        <v>879.56</v>
      </c>
      <c r="I169" s="12">
        <f>H169-G169</f>
        <v>-519.6400000000001</v>
      </c>
      <c r="J169" s="5">
        <f>I169/G169</f>
        <v>-0.37138364779874222</v>
      </c>
      <c r="K169" s="12">
        <f>IF(J169&gt;$L$3,I169,0)</f>
        <v>0</v>
      </c>
      <c r="L169" s="12">
        <f>L168+K169</f>
        <v>197064.70499999996</v>
      </c>
      <c r="M169" s="13"/>
      <c r="N169" s="12"/>
      <c r="O169" s="12"/>
      <c r="P169" s="12"/>
      <c r="Q169" s="12"/>
      <c r="R169" s="12"/>
      <c r="S169" s="1"/>
      <c r="T169" s="1"/>
      <c r="U169" s="1"/>
      <c r="V169" s="1"/>
      <c r="W169" s="1"/>
      <c r="X169" s="1"/>
      <c r="Y169" s="14">
        <f>Y168+E169</f>
        <v>375870</v>
      </c>
      <c r="Z169" s="12">
        <f>H169+Z168</f>
        <v>375682.06500000006</v>
      </c>
      <c r="AA169" s="12">
        <f>G169+AA168</f>
        <v>190276.30000000002</v>
      </c>
    </row>
    <row r="170" spans="1:27" ht="13.5" customHeight="1" x14ac:dyDescent="0.45">
      <c r="A170" s="1" t="s">
        <v>532</v>
      </c>
      <c r="B170" s="1" t="s">
        <v>535</v>
      </c>
      <c r="C170" s="1" t="s">
        <v>9</v>
      </c>
      <c r="D170" s="1">
        <v>0.38</v>
      </c>
      <c r="E170" s="1">
        <v>210</v>
      </c>
      <c r="F170" s="1">
        <v>1.59</v>
      </c>
      <c r="G170" s="10">
        <f>E170*F170</f>
        <v>333.90000000000003</v>
      </c>
      <c r="H170" s="11">
        <f>$H$3*$H$2*E170</f>
        <v>209.89499999999998</v>
      </c>
      <c r="I170" s="12">
        <f>H170-G170</f>
        <v>-124.00500000000005</v>
      </c>
      <c r="J170" s="5">
        <f>I170/G170</f>
        <v>-0.37138364779874228</v>
      </c>
      <c r="K170" s="12">
        <f>IF(J170&gt;$L$3,I170,0)</f>
        <v>0</v>
      </c>
      <c r="L170" s="12">
        <f>L169+K170</f>
        <v>197064.70499999996</v>
      </c>
      <c r="M170" s="13"/>
      <c r="N170" s="12"/>
      <c r="O170" s="12"/>
      <c r="P170" s="12"/>
      <c r="Q170" s="12"/>
      <c r="R170" s="12"/>
      <c r="S170" s="1"/>
      <c r="T170" s="1"/>
      <c r="U170" s="1"/>
      <c r="V170" s="1"/>
      <c r="W170" s="1"/>
      <c r="X170" s="1"/>
      <c r="Y170" s="14">
        <f>Y169+E170</f>
        <v>376080</v>
      </c>
      <c r="Z170" s="12">
        <f>H170+Z169</f>
        <v>375891.96000000008</v>
      </c>
      <c r="AA170" s="12">
        <f>G170+AA169</f>
        <v>190610.2</v>
      </c>
    </row>
    <row r="171" spans="1:27" ht="13.5" customHeight="1" x14ac:dyDescent="0.45">
      <c r="A171" s="1" t="s">
        <v>532</v>
      </c>
      <c r="B171" s="1" t="s">
        <v>540</v>
      </c>
      <c r="C171" s="1" t="s">
        <v>9</v>
      </c>
      <c r="D171" s="1">
        <v>0.2</v>
      </c>
      <c r="E171" s="1">
        <v>140</v>
      </c>
      <c r="F171" s="1">
        <v>1.59</v>
      </c>
      <c r="G171" s="10">
        <f>E171*F171</f>
        <v>222.60000000000002</v>
      </c>
      <c r="H171" s="11">
        <f>$H$3*$H$2*E171</f>
        <v>139.92999999999998</v>
      </c>
      <c r="I171" s="12">
        <f>H171-G171</f>
        <v>-82.670000000000044</v>
      </c>
      <c r="J171" s="5">
        <f>I171/G171</f>
        <v>-0.37138364779874228</v>
      </c>
      <c r="K171" s="12">
        <f>IF(J171&gt;$L$3,I171,0)</f>
        <v>0</v>
      </c>
      <c r="L171" s="12">
        <f>L170+K171</f>
        <v>197064.70499999996</v>
      </c>
      <c r="M171" s="13"/>
      <c r="N171" s="12"/>
      <c r="O171" s="12"/>
      <c r="P171" s="12"/>
      <c r="Q171" s="12"/>
      <c r="R171" s="12"/>
      <c r="S171" s="1"/>
      <c r="T171" s="1"/>
      <c r="U171" s="1"/>
      <c r="V171" s="1"/>
      <c r="W171" s="1"/>
      <c r="X171" s="1"/>
      <c r="Y171" s="14">
        <f>Y170+E171</f>
        <v>376220</v>
      </c>
      <c r="Z171" s="12">
        <f>H171+Z170</f>
        <v>376031.89000000007</v>
      </c>
      <c r="AA171" s="12">
        <f>G171+AA170</f>
        <v>190832.80000000002</v>
      </c>
    </row>
    <row r="172" spans="1:27" ht="13.5" customHeight="1" x14ac:dyDescent="0.45">
      <c r="A172" s="1" t="s">
        <v>97</v>
      </c>
      <c r="B172" s="1" t="s">
        <v>167</v>
      </c>
      <c r="C172" s="1" t="s">
        <v>9</v>
      </c>
      <c r="D172" s="1">
        <v>0.39</v>
      </c>
      <c r="E172" s="1">
        <v>40</v>
      </c>
      <c r="F172" s="1">
        <v>1.6</v>
      </c>
      <c r="G172" s="10">
        <f>E172*F172</f>
        <v>64</v>
      </c>
      <c r="H172" s="11">
        <f>$H$3*$H$2*E172</f>
        <v>39.979999999999997</v>
      </c>
      <c r="I172" s="12">
        <f>H172-G172</f>
        <v>-24.020000000000003</v>
      </c>
      <c r="J172" s="5">
        <f>I172/G172</f>
        <v>-0.37531250000000005</v>
      </c>
      <c r="K172" s="12">
        <f>IF(J172&gt;$L$3,I172,0)</f>
        <v>0</v>
      </c>
      <c r="L172" s="12">
        <f>L171+K172</f>
        <v>197064.70499999996</v>
      </c>
      <c r="M172" s="13"/>
      <c r="N172" s="12"/>
      <c r="O172" s="12"/>
      <c r="P172" s="12"/>
      <c r="Q172" s="12"/>
      <c r="R172" s="12"/>
      <c r="S172" s="1"/>
      <c r="T172" s="1"/>
      <c r="U172" s="1"/>
      <c r="V172" s="1"/>
      <c r="W172" s="1"/>
      <c r="X172" s="1"/>
      <c r="Y172" s="14">
        <f>Y171+E172</f>
        <v>376260</v>
      </c>
      <c r="Z172" s="12">
        <f>H172+Z171</f>
        <v>376071.87000000005</v>
      </c>
      <c r="AA172" s="12">
        <f>G172+AA171</f>
        <v>190896.80000000002</v>
      </c>
    </row>
    <row r="173" spans="1:27" ht="13.5" customHeight="1" x14ac:dyDescent="0.45">
      <c r="A173" s="1" t="s">
        <v>229</v>
      </c>
      <c r="B173" s="1" t="s">
        <v>235</v>
      </c>
      <c r="C173" s="1" t="s">
        <v>9</v>
      </c>
      <c r="D173" s="1">
        <v>0.1</v>
      </c>
      <c r="E173" s="1">
        <v>140</v>
      </c>
      <c r="F173" s="1">
        <v>1.6</v>
      </c>
      <c r="G173" s="10">
        <f>E173*F173</f>
        <v>224</v>
      </c>
      <c r="H173" s="11">
        <f>$H$3*$H$2*E173</f>
        <v>139.92999999999998</v>
      </c>
      <c r="I173" s="12">
        <f>H173-G173</f>
        <v>-84.070000000000022</v>
      </c>
      <c r="J173" s="5">
        <f>I173/G173</f>
        <v>-0.3753125000000001</v>
      </c>
      <c r="K173" s="12">
        <f>IF(J173&gt;$L$3,I173,0)</f>
        <v>0</v>
      </c>
      <c r="L173" s="12">
        <f>L172+K173</f>
        <v>197064.70499999996</v>
      </c>
      <c r="M173" s="13"/>
      <c r="N173" s="12"/>
      <c r="O173" s="12"/>
      <c r="P173" s="12"/>
      <c r="Q173" s="12"/>
      <c r="R173" s="12"/>
      <c r="S173" s="1"/>
      <c r="T173" s="1"/>
      <c r="U173" s="1"/>
      <c r="V173" s="1"/>
      <c r="W173" s="1"/>
      <c r="X173" s="1"/>
      <c r="Y173" s="14">
        <f>Y172+E173</f>
        <v>376400</v>
      </c>
      <c r="Z173" s="12">
        <f>H173+Z172</f>
        <v>376211.80000000005</v>
      </c>
      <c r="AA173" s="12">
        <f>G173+AA172</f>
        <v>191120.80000000002</v>
      </c>
    </row>
    <row r="174" spans="1:27" ht="13.5" customHeight="1" x14ac:dyDescent="0.45">
      <c r="A174" s="1" t="s">
        <v>219</v>
      </c>
      <c r="B174" s="1" t="s">
        <v>623</v>
      </c>
      <c r="C174" s="1" t="s">
        <v>9</v>
      </c>
      <c r="D174" s="1">
        <v>0.09</v>
      </c>
      <c r="E174" s="1">
        <v>70</v>
      </c>
      <c r="F174" s="1">
        <v>1.6</v>
      </c>
      <c r="G174" s="10">
        <f>E174*F174</f>
        <v>112</v>
      </c>
      <c r="H174" s="11">
        <f>$H$3*$H$2*E174</f>
        <v>69.964999999999989</v>
      </c>
      <c r="I174" s="12">
        <f>H174-G174</f>
        <v>-42.035000000000011</v>
      </c>
      <c r="J174" s="5">
        <f>I174/G174</f>
        <v>-0.3753125000000001</v>
      </c>
      <c r="K174" s="12">
        <f>IF(J174&gt;$L$3,I174,0)</f>
        <v>0</v>
      </c>
      <c r="L174" s="12">
        <f>L173+K174</f>
        <v>197064.70499999996</v>
      </c>
      <c r="M174" s="13"/>
      <c r="N174" s="12"/>
      <c r="O174" s="12"/>
      <c r="P174" s="12"/>
      <c r="Q174" s="12"/>
      <c r="R174" s="12"/>
      <c r="S174" s="1"/>
      <c r="T174" s="1"/>
      <c r="U174" s="1"/>
      <c r="V174" s="1"/>
      <c r="W174" s="1"/>
      <c r="X174" s="1"/>
      <c r="Y174" s="14">
        <f>Y173+E174</f>
        <v>376470</v>
      </c>
      <c r="Z174" s="12">
        <f>H174+Z173</f>
        <v>376281.76500000007</v>
      </c>
      <c r="AA174" s="12">
        <f>G174+AA173</f>
        <v>191232.80000000002</v>
      </c>
    </row>
    <row r="175" spans="1:27" ht="13.5" customHeight="1" x14ac:dyDescent="0.45">
      <c r="A175" s="1" t="s">
        <v>7</v>
      </c>
      <c r="B175" s="1" t="s">
        <v>723</v>
      </c>
      <c r="C175" s="1" t="s">
        <v>9</v>
      </c>
      <c r="D175" s="1">
        <v>0.47</v>
      </c>
      <c r="E175" s="1">
        <v>1300</v>
      </c>
      <c r="F175" s="1">
        <v>1.6</v>
      </c>
      <c r="G175" s="10">
        <f>E175*F175</f>
        <v>2080</v>
      </c>
      <c r="H175" s="11">
        <f>$H$3*$H$2*E175</f>
        <v>1299.3499999999999</v>
      </c>
      <c r="I175" s="12">
        <f>H175-G175</f>
        <v>-780.65000000000009</v>
      </c>
      <c r="J175" s="5">
        <f>I175/G175</f>
        <v>-0.37531250000000005</v>
      </c>
      <c r="K175" s="12">
        <f>IF(J175&gt;$L$3,I175,0)</f>
        <v>0</v>
      </c>
      <c r="L175" s="12">
        <f>L174+K175</f>
        <v>197064.70499999996</v>
      </c>
      <c r="M175" s="13"/>
      <c r="N175" s="12"/>
      <c r="O175" s="12"/>
      <c r="P175" s="12"/>
      <c r="Q175" s="12"/>
      <c r="R175" s="12"/>
      <c r="S175" s="1"/>
      <c r="T175" s="1"/>
      <c r="U175" s="1"/>
      <c r="V175" s="1"/>
      <c r="W175" s="1"/>
      <c r="X175" s="1"/>
      <c r="Y175" s="14">
        <f>Y174+E175</f>
        <v>377770</v>
      </c>
      <c r="Z175" s="12">
        <f>H175+Z174</f>
        <v>377581.11500000005</v>
      </c>
      <c r="AA175" s="12">
        <f>G175+AA174</f>
        <v>193312.80000000002</v>
      </c>
    </row>
    <row r="176" spans="1:27" ht="13.5" customHeight="1" x14ac:dyDescent="0.45">
      <c r="A176" s="1" t="s">
        <v>219</v>
      </c>
      <c r="B176" s="1" t="s">
        <v>664</v>
      </c>
      <c r="C176" s="1" t="s">
        <v>9</v>
      </c>
      <c r="D176" s="1">
        <v>0.6</v>
      </c>
      <c r="E176" s="1">
        <v>110</v>
      </c>
      <c r="F176" s="1">
        <v>1.63</v>
      </c>
      <c r="G176" s="10">
        <f>E176*F176</f>
        <v>179.29999999999998</v>
      </c>
      <c r="H176" s="11">
        <f>$H$3*$H$2*E176</f>
        <v>109.94499999999999</v>
      </c>
      <c r="I176" s="12">
        <f>H176-G176</f>
        <v>-69.35499999999999</v>
      </c>
      <c r="J176" s="5">
        <f>I176/G176</f>
        <v>-0.38680981595092023</v>
      </c>
      <c r="K176" s="12">
        <f>IF(J176&gt;$L$3,I176,0)</f>
        <v>0</v>
      </c>
      <c r="L176" s="12">
        <f>L175+K176</f>
        <v>197064.70499999996</v>
      </c>
      <c r="M176" s="13"/>
      <c r="N176" s="12"/>
      <c r="O176" s="12"/>
      <c r="P176" s="12"/>
      <c r="Q176" s="12"/>
      <c r="R176" s="12"/>
      <c r="S176" s="1"/>
      <c r="T176" s="1"/>
      <c r="U176" s="1"/>
      <c r="V176" s="1"/>
      <c r="W176" s="1"/>
      <c r="X176" s="1"/>
      <c r="Y176" s="14">
        <f>Y175+E176</f>
        <v>377880</v>
      </c>
      <c r="Z176" s="12">
        <f>H176+Z175</f>
        <v>377691.06000000006</v>
      </c>
      <c r="AA176" s="12">
        <f>G176+AA175</f>
        <v>193492.1</v>
      </c>
    </row>
    <row r="177" spans="1:27" ht="13.5" customHeight="1" x14ac:dyDescent="0.45">
      <c r="A177" s="1" t="s">
        <v>219</v>
      </c>
      <c r="B177" s="1" t="s">
        <v>628</v>
      </c>
      <c r="C177" s="1" t="s">
        <v>9</v>
      </c>
      <c r="D177" s="1">
        <v>0.37</v>
      </c>
      <c r="E177" s="1">
        <v>140</v>
      </c>
      <c r="F177" s="1">
        <v>1.64</v>
      </c>
      <c r="G177" s="10">
        <f>E177*F177</f>
        <v>229.6</v>
      </c>
      <c r="H177" s="11">
        <f>$H$3*$H$2*E177</f>
        <v>139.92999999999998</v>
      </c>
      <c r="I177" s="12">
        <f>H177-G177</f>
        <v>-89.670000000000016</v>
      </c>
      <c r="J177" s="5">
        <f>I177/G177</f>
        <v>-0.39054878048780495</v>
      </c>
      <c r="K177" s="12">
        <f>IF(J177&gt;$L$3,I177,0)</f>
        <v>0</v>
      </c>
      <c r="L177" s="12">
        <f>L176+K177</f>
        <v>197064.70499999996</v>
      </c>
      <c r="M177" s="13"/>
      <c r="N177" s="12"/>
      <c r="O177" s="12"/>
      <c r="P177" s="12"/>
      <c r="Q177" s="12"/>
      <c r="R177" s="12"/>
      <c r="S177" s="1"/>
      <c r="T177" s="1"/>
      <c r="U177" s="1"/>
      <c r="V177" s="1"/>
      <c r="W177" s="1"/>
      <c r="X177" s="1"/>
      <c r="Y177" s="14">
        <f>Y176+E177</f>
        <v>378020</v>
      </c>
      <c r="Z177" s="12">
        <f>H177+Z176</f>
        <v>377830.99000000005</v>
      </c>
      <c r="AA177" s="12">
        <f>G177+AA176</f>
        <v>193721.7</v>
      </c>
    </row>
    <row r="178" spans="1:27" ht="13.5" customHeight="1" x14ac:dyDescent="0.45">
      <c r="A178" s="1" t="s">
        <v>219</v>
      </c>
      <c r="B178" s="1" t="s">
        <v>668</v>
      </c>
      <c r="C178" s="1" t="s">
        <v>9</v>
      </c>
      <c r="D178" s="1">
        <v>0.85</v>
      </c>
      <c r="E178" s="1">
        <v>110</v>
      </c>
      <c r="F178" s="1">
        <v>1.65</v>
      </c>
      <c r="G178" s="10">
        <f>E178*F178</f>
        <v>181.5</v>
      </c>
      <c r="H178" s="11">
        <f>$H$3*$H$2*E178</f>
        <v>109.94499999999999</v>
      </c>
      <c r="I178" s="12">
        <f>H178-G178</f>
        <v>-71.555000000000007</v>
      </c>
      <c r="J178" s="5">
        <f>I178/G178</f>
        <v>-0.39424242424242428</v>
      </c>
      <c r="K178" s="12">
        <f>IF(J178&gt;$L$3,I178,0)</f>
        <v>0</v>
      </c>
      <c r="L178" s="12">
        <f>L177+K178</f>
        <v>197064.70499999996</v>
      </c>
      <c r="M178" s="13"/>
      <c r="N178" s="12"/>
      <c r="O178" s="12"/>
      <c r="P178" s="12"/>
      <c r="Q178" s="12"/>
      <c r="R178" s="12"/>
      <c r="S178" s="1"/>
      <c r="T178" s="1"/>
      <c r="U178" s="1"/>
      <c r="V178" s="1"/>
      <c r="W178" s="1"/>
      <c r="X178" s="1"/>
      <c r="Y178" s="14">
        <f>Y177+E178</f>
        <v>378130</v>
      </c>
      <c r="Z178" s="12">
        <f>H178+Z177</f>
        <v>377940.93500000006</v>
      </c>
      <c r="AA178" s="12">
        <f>G178+AA177</f>
        <v>193903.2</v>
      </c>
    </row>
    <row r="179" spans="1:27" ht="13.5" customHeight="1" x14ac:dyDescent="0.45">
      <c r="A179" s="1" t="s">
        <v>291</v>
      </c>
      <c r="B179" s="1" t="s">
        <v>293</v>
      </c>
      <c r="C179" s="1" t="s">
        <v>9</v>
      </c>
      <c r="D179" s="1">
        <v>0.36</v>
      </c>
      <c r="E179" s="1">
        <v>210</v>
      </c>
      <c r="F179" s="1">
        <v>1.66</v>
      </c>
      <c r="G179" s="10">
        <f>E179*F179</f>
        <v>348.59999999999997</v>
      </c>
      <c r="H179" s="11">
        <f>$H$3*$H$2*E179</f>
        <v>209.89499999999998</v>
      </c>
      <c r="I179" s="12">
        <f>H179-G179</f>
        <v>-138.70499999999998</v>
      </c>
      <c r="J179" s="5">
        <f>I179/G179</f>
        <v>-0.39789156626506023</v>
      </c>
      <c r="K179" s="12">
        <f>IF(J179&gt;$L$3,I179,0)</f>
        <v>0</v>
      </c>
      <c r="L179" s="12">
        <f>L178+K179</f>
        <v>197064.70499999996</v>
      </c>
      <c r="M179" s="13"/>
      <c r="N179" s="12"/>
      <c r="O179" s="12"/>
      <c r="P179" s="12"/>
      <c r="Q179" s="12"/>
      <c r="R179" s="12"/>
      <c r="S179" s="1"/>
      <c r="T179" s="1"/>
      <c r="U179" s="1"/>
      <c r="V179" s="1"/>
      <c r="W179" s="1"/>
      <c r="X179" s="1"/>
      <c r="Y179" s="14">
        <f>Y178+E179</f>
        <v>378340</v>
      </c>
      <c r="Z179" s="12">
        <f>H179+Z178</f>
        <v>378150.83000000007</v>
      </c>
      <c r="AA179" s="12">
        <f>G179+AA178</f>
        <v>194251.80000000002</v>
      </c>
    </row>
    <row r="180" spans="1:27" ht="13.5" customHeight="1" x14ac:dyDescent="0.45">
      <c r="A180" s="1" t="s">
        <v>7</v>
      </c>
      <c r="B180" s="1" t="s">
        <v>717</v>
      </c>
      <c r="C180" s="1" t="s">
        <v>9</v>
      </c>
      <c r="D180" s="1">
        <v>0.24</v>
      </c>
      <c r="E180" s="1">
        <v>590</v>
      </c>
      <c r="F180" s="1">
        <v>1.67</v>
      </c>
      <c r="G180" s="10">
        <f>E180*F180</f>
        <v>985.3</v>
      </c>
      <c r="H180" s="11">
        <f>$H$3*$H$2*E180</f>
        <v>589.70499999999993</v>
      </c>
      <c r="I180" s="12">
        <f>H180-G180</f>
        <v>-395.59500000000003</v>
      </c>
      <c r="J180" s="5">
        <f>I180/G180</f>
        <v>-0.40149700598802401</v>
      </c>
      <c r="K180" s="12">
        <f>IF(J180&gt;$L$3,I180,0)</f>
        <v>0</v>
      </c>
      <c r="L180" s="12">
        <f>L179+K180</f>
        <v>197064.70499999996</v>
      </c>
      <c r="M180" s="13"/>
      <c r="N180" s="12"/>
      <c r="O180" s="12"/>
      <c r="P180" s="12"/>
      <c r="Q180" s="12"/>
      <c r="R180" s="12"/>
      <c r="S180" s="1"/>
      <c r="T180" s="1"/>
      <c r="U180" s="1"/>
      <c r="V180" s="1"/>
      <c r="W180" s="1"/>
      <c r="X180" s="1"/>
      <c r="Y180" s="14">
        <f>Y179+E180</f>
        <v>378930</v>
      </c>
      <c r="Z180" s="12">
        <f>H180+Z179</f>
        <v>378740.53500000009</v>
      </c>
      <c r="AA180" s="12">
        <f>G180+AA179</f>
        <v>195237.1</v>
      </c>
    </row>
    <row r="181" spans="1:27" ht="13.5" customHeight="1" x14ac:dyDescent="0.45">
      <c r="A181" s="1" t="s">
        <v>219</v>
      </c>
      <c r="B181" s="1" t="s">
        <v>661</v>
      </c>
      <c r="C181" s="1" t="s">
        <v>9</v>
      </c>
      <c r="D181" s="1">
        <v>0.14000000000000001</v>
      </c>
      <c r="E181" s="1">
        <v>320</v>
      </c>
      <c r="F181" s="1">
        <v>1.69</v>
      </c>
      <c r="G181" s="10">
        <f>E181*F181</f>
        <v>540.79999999999995</v>
      </c>
      <c r="H181" s="11">
        <f>$H$3*$H$2*E181</f>
        <v>319.83999999999997</v>
      </c>
      <c r="I181" s="12">
        <f>H181-G181</f>
        <v>-220.95999999999998</v>
      </c>
      <c r="J181" s="5">
        <f>I181/G181</f>
        <v>-0.40857988165680476</v>
      </c>
      <c r="K181" s="12">
        <f>IF(J181&gt;$L$3,I181,0)</f>
        <v>0</v>
      </c>
      <c r="L181" s="12">
        <f>L180+K181</f>
        <v>197064.70499999996</v>
      </c>
      <c r="M181" s="13"/>
      <c r="N181" s="12"/>
      <c r="O181" s="12"/>
      <c r="P181" s="12"/>
      <c r="Q181" s="12"/>
      <c r="R181" s="12"/>
      <c r="S181" s="1"/>
      <c r="T181" s="1"/>
      <c r="U181" s="1"/>
      <c r="V181" s="1"/>
      <c r="W181" s="1"/>
      <c r="X181" s="1"/>
      <c r="Y181" s="14">
        <f>Y180+E181</f>
        <v>379250</v>
      </c>
      <c r="Z181" s="12">
        <f>H181+Z180</f>
        <v>379060.37500000012</v>
      </c>
      <c r="AA181" s="12">
        <f>G181+AA180</f>
        <v>195777.9</v>
      </c>
    </row>
    <row r="182" spans="1:27" ht="13.5" customHeight="1" x14ac:dyDescent="0.45">
      <c r="A182" s="1" t="s">
        <v>131</v>
      </c>
      <c r="B182" s="1" t="s">
        <v>268</v>
      </c>
      <c r="C182" s="1" t="s">
        <v>9</v>
      </c>
      <c r="D182" s="1">
        <v>0.01</v>
      </c>
      <c r="E182" s="1">
        <v>720</v>
      </c>
      <c r="F182" s="1">
        <v>1.7</v>
      </c>
      <c r="G182" s="10">
        <f>E182*F182</f>
        <v>1224</v>
      </c>
      <c r="H182" s="11">
        <f>$H$3*$H$2*E182</f>
        <v>719.64</v>
      </c>
      <c r="I182" s="12">
        <f>H182-G182</f>
        <v>-504.36</v>
      </c>
      <c r="J182" s="5">
        <f>I182/G182</f>
        <v>-0.41205882352941176</v>
      </c>
      <c r="K182" s="12">
        <f>IF(J182&gt;$L$3,I182,0)</f>
        <v>0</v>
      </c>
      <c r="L182" s="12">
        <f>L181+K182</f>
        <v>197064.70499999996</v>
      </c>
      <c r="M182" s="13"/>
      <c r="N182" s="12"/>
      <c r="O182" s="12"/>
      <c r="P182" s="12"/>
      <c r="Q182" s="12"/>
      <c r="R182" s="12"/>
      <c r="S182" s="1"/>
      <c r="T182" s="1"/>
      <c r="U182" s="1"/>
      <c r="V182" s="1"/>
      <c r="W182" s="1"/>
      <c r="X182" s="1"/>
      <c r="Y182" s="14">
        <f>Y181+E182</f>
        <v>379970</v>
      </c>
      <c r="Z182" s="12">
        <f>H182+Z181</f>
        <v>379780.01500000013</v>
      </c>
      <c r="AA182" s="12">
        <f>G182+AA181</f>
        <v>197001.9</v>
      </c>
    </row>
    <row r="183" spans="1:27" ht="13.5" customHeight="1" x14ac:dyDescent="0.45">
      <c r="A183" s="1" t="s">
        <v>346</v>
      </c>
      <c r="B183" s="1" t="s">
        <v>351</v>
      </c>
      <c r="C183" s="1" t="s">
        <v>9</v>
      </c>
      <c r="D183" s="1">
        <v>0.38</v>
      </c>
      <c r="E183" s="1">
        <v>110</v>
      </c>
      <c r="F183" s="1">
        <v>1.7</v>
      </c>
      <c r="G183" s="10">
        <f>E183*F183</f>
        <v>187</v>
      </c>
      <c r="H183" s="11">
        <f>$H$3*$H$2*E183</f>
        <v>109.94499999999999</v>
      </c>
      <c r="I183" s="12">
        <f>H183-G183</f>
        <v>-77.055000000000007</v>
      </c>
      <c r="J183" s="5">
        <f>I183/G183</f>
        <v>-0.41205882352941181</v>
      </c>
      <c r="K183" s="12">
        <f>IF(J183&gt;$L$3,I183,0)</f>
        <v>0</v>
      </c>
      <c r="L183" s="12">
        <f>L182+K183</f>
        <v>197064.70499999996</v>
      </c>
      <c r="M183" s="13"/>
      <c r="N183" s="12"/>
      <c r="O183" s="12"/>
      <c r="P183" s="12"/>
      <c r="Q183" s="12"/>
      <c r="R183" s="12"/>
      <c r="S183" s="1"/>
      <c r="T183" s="1"/>
      <c r="U183" s="1"/>
      <c r="V183" s="1"/>
      <c r="W183" s="1"/>
      <c r="X183" s="1"/>
      <c r="Y183" s="14">
        <f>Y182+E183</f>
        <v>380080</v>
      </c>
      <c r="Z183" s="12">
        <f>H183+Z182</f>
        <v>379889.96000000014</v>
      </c>
      <c r="AA183" s="12">
        <f>G183+AA182</f>
        <v>197188.9</v>
      </c>
    </row>
    <row r="184" spans="1:27" ht="13.5" customHeight="1" x14ac:dyDescent="0.45">
      <c r="A184" s="1" t="s">
        <v>466</v>
      </c>
      <c r="B184" s="1" t="s">
        <v>467</v>
      </c>
      <c r="C184" s="1" t="s">
        <v>9</v>
      </c>
      <c r="D184" s="1">
        <v>0.17</v>
      </c>
      <c r="E184" s="1">
        <v>30</v>
      </c>
      <c r="F184" s="1">
        <v>1.7</v>
      </c>
      <c r="G184" s="10">
        <f>E184*F184</f>
        <v>51</v>
      </c>
      <c r="H184" s="11">
        <f>$H$3*$H$2*E184</f>
        <v>29.984999999999999</v>
      </c>
      <c r="I184" s="12">
        <f>H184-G184</f>
        <v>-21.015000000000001</v>
      </c>
      <c r="J184" s="5">
        <f>I184/G184</f>
        <v>-0.41205882352941176</v>
      </c>
      <c r="K184" s="12">
        <f>IF(J184&gt;$L$3,I184,0)</f>
        <v>0</v>
      </c>
      <c r="L184" s="12">
        <f>L183+K184</f>
        <v>197064.70499999996</v>
      </c>
      <c r="M184" s="13"/>
      <c r="N184" s="12"/>
      <c r="O184" s="12"/>
      <c r="P184" s="12"/>
      <c r="Q184" s="12"/>
      <c r="R184" s="12"/>
      <c r="S184" s="1"/>
      <c r="T184" s="1"/>
      <c r="U184" s="1"/>
      <c r="V184" s="1"/>
      <c r="W184" s="1"/>
      <c r="X184" s="1"/>
      <c r="Y184" s="14">
        <f>Y183+E184</f>
        <v>380110</v>
      </c>
      <c r="Z184" s="12">
        <f>H184+Z183</f>
        <v>379919.94500000012</v>
      </c>
      <c r="AA184" s="12">
        <f>G184+AA183</f>
        <v>197239.9</v>
      </c>
    </row>
    <row r="185" spans="1:27" ht="13.5" customHeight="1" x14ac:dyDescent="0.45">
      <c r="A185" s="1" t="s">
        <v>202</v>
      </c>
      <c r="B185" s="1" t="s">
        <v>569</v>
      </c>
      <c r="C185" s="1" t="s">
        <v>9</v>
      </c>
      <c r="D185" s="1">
        <v>0.76</v>
      </c>
      <c r="E185" s="1">
        <v>1600</v>
      </c>
      <c r="F185" s="1">
        <v>1.71</v>
      </c>
      <c r="G185" s="10">
        <f>E185*F185</f>
        <v>2736</v>
      </c>
      <c r="H185" s="11">
        <f>$H$3*$H$2*E185</f>
        <v>1599.1999999999998</v>
      </c>
      <c r="I185" s="12">
        <f>H185-G185</f>
        <v>-1136.8000000000002</v>
      </c>
      <c r="J185" s="5">
        <f>I185/G185</f>
        <v>-0.41549707602339186</v>
      </c>
      <c r="K185" s="12">
        <f>IF(J185&gt;$L$3,I185,0)</f>
        <v>0</v>
      </c>
      <c r="L185" s="12">
        <f>L184+K185</f>
        <v>197064.70499999996</v>
      </c>
      <c r="M185" s="13"/>
      <c r="N185" s="12"/>
      <c r="O185" s="12"/>
      <c r="P185" s="12"/>
      <c r="Q185" s="12"/>
      <c r="R185" s="12"/>
      <c r="S185" s="1"/>
      <c r="T185" s="1"/>
      <c r="U185" s="1"/>
      <c r="V185" s="1"/>
      <c r="W185" s="1"/>
      <c r="X185" s="1"/>
      <c r="Y185" s="14">
        <f>Y184+E185</f>
        <v>381710</v>
      </c>
      <c r="Z185" s="12">
        <f>H185+Z184</f>
        <v>381519.14500000014</v>
      </c>
      <c r="AA185" s="12">
        <f>G185+AA184</f>
        <v>199975.9</v>
      </c>
    </row>
    <row r="186" spans="1:27" ht="13.5" customHeight="1" x14ac:dyDescent="0.45">
      <c r="A186" s="1" t="s">
        <v>196</v>
      </c>
      <c r="B186" s="1" t="s">
        <v>511</v>
      </c>
      <c r="C186" s="1" t="s">
        <v>9</v>
      </c>
      <c r="D186" s="1">
        <v>0.23</v>
      </c>
      <c r="E186" s="1">
        <v>390</v>
      </c>
      <c r="F186" s="1">
        <v>1.72</v>
      </c>
      <c r="G186" s="10">
        <f>E186*F186</f>
        <v>670.8</v>
      </c>
      <c r="H186" s="11">
        <f>$H$3*$H$2*E186</f>
        <v>389.80499999999995</v>
      </c>
      <c r="I186" s="12">
        <f>H186-G186</f>
        <v>-280.995</v>
      </c>
      <c r="J186" s="5">
        <f>I186/G186</f>
        <v>-0.41889534883720936</v>
      </c>
      <c r="K186" s="12">
        <f>IF(J186&gt;$L$3,I186,0)</f>
        <v>0</v>
      </c>
      <c r="L186" s="12">
        <f>L185+K186</f>
        <v>197064.70499999996</v>
      </c>
      <c r="M186" s="13"/>
      <c r="N186" s="12"/>
      <c r="O186" s="12"/>
      <c r="P186" s="12"/>
      <c r="Q186" s="12"/>
      <c r="R186" s="12"/>
      <c r="S186" s="1"/>
      <c r="T186" s="1"/>
      <c r="U186" s="1"/>
      <c r="V186" s="1"/>
      <c r="W186" s="1"/>
      <c r="X186" s="1"/>
      <c r="Y186" s="14">
        <f>Y185+E186</f>
        <v>382100</v>
      </c>
      <c r="Z186" s="12">
        <f>H186+Z185</f>
        <v>381908.95000000013</v>
      </c>
      <c r="AA186" s="12">
        <f>G186+AA185</f>
        <v>200646.69999999998</v>
      </c>
    </row>
    <row r="187" spans="1:27" ht="13.5" customHeight="1" x14ac:dyDescent="0.45">
      <c r="A187" s="1" t="s">
        <v>339</v>
      </c>
      <c r="B187" s="1" t="s">
        <v>594</v>
      </c>
      <c r="C187" s="1" t="s">
        <v>9</v>
      </c>
      <c r="D187" s="1">
        <v>0.59</v>
      </c>
      <c r="E187" s="1">
        <v>90</v>
      </c>
      <c r="F187" s="1">
        <v>1.73</v>
      </c>
      <c r="G187" s="10">
        <f>E187*F187</f>
        <v>155.69999999999999</v>
      </c>
      <c r="H187" s="11">
        <f>$H$3*$H$2*E187</f>
        <v>89.954999999999998</v>
      </c>
      <c r="I187" s="12">
        <f>H187-G187</f>
        <v>-65.74499999999999</v>
      </c>
      <c r="J187" s="5">
        <f>I187/G187</f>
        <v>-0.42225433526011558</v>
      </c>
      <c r="K187" s="12">
        <f>IF(J187&gt;$L$3,I187,0)</f>
        <v>0</v>
      </c>
      <c r="L187" s="12">
        <f>L186+K187</f>
        <v>197064.70499999996</v>
      </c>
      <c r="M187" s="13"/>
      <c r="N187" s="12"/>
      <c r="O187" s="12"/>
      <c r="P187" s="12"/>
      <c r="Q187" s="12"/>
      <c r="R187" s="12"/>
      <c r="S187" s="1"/>
      <c r="T187" s="1"/>
      <c r="U187" s="1"/>
      <c r="V187" s="1"/>
      <c r="W187" s="1"/>
      <c r="X187" s="1"/>
      <c r="Y187" s="14">
        <f>Y186+E187</f>
        <v>382190</v>
      </c>
      <c r="Z187" s="12">
        <f>H187+Z186</f>
        <v>381998.90500000014</v>
      </c>
      <c r="AA187" s="12">
        <f>G187+AA186</f>
        <v>200802.4</v>
      </c>
    </row>
    <row r="188" spans="1:27" ht="13.5" customHeight="1" x14ac:dyDescent="0.45">
      <c r="A188" s="1" t="s">
        <v>219</v>
      </c>
      <c r="B188" s="1" t="s">
        <v>639</v>
      </c>
      <c r="C188" s="1" t="s">
        <v>9</v>
      </c>
      <c r="D188" s="1">
        <v>0.99</v>
      </c>
      <c r="E188" s="1">
        <v>30</v>
      </c>
      <c r="F188" s="1">
        <v>1.75</v>
      </c>
      <c r="G188" s="10">
        <f>E188*F188</f>
        <v>52.5</v>
      </c>
      <c r="H188" s="11">
        <f>$H$3*$H$2*E188</f>
        <v>29.984999999999999</v>
      </c>
      <c r="I188" s="12">
        <f>H188-G188</f>
        <v>-22.515000000000001</v>
      </c>
      <c r="J188" s="5">
        <f>I188/G188</f>
        <v>-0.42885714285714288</v>
      </c>
      <c r="K188" s="12">
        <f>IF(J188&gt;$L$3,I188,0)</f>
        <v>0</v>
      </c>
      <c r="L188" s="12">
        <f>L187+K188</f>
        <v>197064.70499999996</v>
      </c>
      <c r="M188" s="13"/>
      <c r="N188" s="12"/>
      <c r="O188" s="12"/>
      <c r="P188" s="12"/>
      <c r="Q188" s="12"/>
      <c r="R188" s="12"/>
      <c r="S188" s="1"/>
      <c r="T188" s="1"/>
      <c r="U188" s="1"/>
      <c r="V188" s="1"/>
      <c r="W188" s="1"/>
      <c r="X188" s="1"/>
      <c r="Y188" s="14">
        <f>Y187+E188</f>
        <v>382220</v>
      </c>
      <c r="Z188" s="12">
        <f>H188+Z187</f>
        <v>382028.89000000013</v>
      </c>
      <c r="AA188" s="12">
        <f>G188+AA187</f>
        <v>200854.9</v>
      </c>
    </row>
    <row r="189" spans="1:27" ht="13.5" customHeight="1" x14ac:dyDescent="0.45">
      <c r="A189" s="1" t="s">
        <v>520</v>
      </c>
      <c r="B189" s="1" t="s">
        <v>524</v>
      </c>
      <c r="C189" s="1" t="s">
        <v>9</v>
      </c>
      <c r="D189" s="1">
        <v>0.82</v>
      </c>
      <c r="E189" s="1">
        <v>1600</v>
      </c>
      <c r="F189" s="1">
        <v>1.76</v>
      </c>
      <c r="G189" s="10">
        <f>E189*F189</f>
        <v>2816</v>
      </c>
      <c r="H189" s="11">
        <f>$H$3*$H$2*E189</f>
        <v>1599.1999999999998</v>
      </c>
      <c r="I189" s="12">
        <f>H189-G189</f>
        <v>-1216.8000000000002</v>
      </c>
      <c r="J189" s="5">
        <f>I189/G189</f>
        <v>-0.43210227272727281</v>
      </c>
      <c r="K189" s="12">
        <f>IF(J189&gt;$L$3,I189,0)</f>
        <v>0</v>
      </c>
      <c r="L189" s="12">
        <f>L188+K189</f>
        <v>197064.70499999996</v>
      </c>
      <c r="M189" s="13"/>
      <c r="N189" s="12"/>
      <c r="O189" s="12"/>
      <c r="P189" s="12"/>
      <c r="Q189" s="12"/>
      <c r="R189" s="12"/>
      <c r="S189" s="1"/>
      <c r="T189" s="1"/>
      <c r="U189" s="1"/>
      <c r="V189" s="1"/>
      <c r="W189" s="1"/>
      <c r="X189" s="1"/>
      <c r="Y189" s="14">
        <f>Y188+E189</f>
        <v>383820</v>
      </c>
      <c r="Z189" s="12">
        <f>H189+Z188</f>
        <v>383628.09000000014</v>
      </c>
      <c r="AA189" s="12">
        <f>G189+AA188</f>
        <v>203670.9</v>
      </c>
    </row>
    <row r="190" spans="1:27" ht="13.5" customHeight="1" x14ac:dyDescent="0.45">
      <c r="A190" s="1" t="s">
        <v>219</v>
      </c>
      <c r="B190" s="1" t="s">
        <v>638</v>
      </c>
      <c r="C190" s="1" t="s">
        <v>9</v>
      </c>
      <c r="D190" s="1">
        <v>0.27</v>
      </c>
      <c r="E190" s="1">
        <v>30</v>
      </c>
      <c r="F190" s="1">
        <v>1.76</v>
      </c>
      <c r="G190" s="10">
        <f>E190*F190</f>
        <v>52.8</v>
      </c>
      <c r="H190" s="11">
        <f>$H$3*$H$2*E190</f>
        <v>29.984999999999999</v>
      </c>
      <c r="I190" s="12">
        <f>H190-G190</f>
        <v>-22.814999999999998</v>
      </c>
      <c r="J190" s="5">
        <f>I190/G190</f>
        <v>-0.4321022727272727</v>
      </c>
      <c r="K190" s="12">
        <f>IF(J190&gt;$L$3,I190,0)</f>
        <v>0</v>
      </c>
      <c r="L190" s="12">
        <f>L189+K190</f>
        <v>197064.70499999996</v>
      </c>
      <c r="M190" s="13"/>
      <c r="N190" s="12"/>
      <c r="O190" s="12"/>
      <c r="P190" s="12"/>
      <c r="Q190" s="12"/>
      <c r="R190" s="12"/>
      <c r="S190" s="1"/>
      <c r="T190" s="1"/>
      <c r="U190" s="1"/>
      <c r="V190" s="1"/>
      <c r="W190" s="1"/>
      <c r="X190" s="1"/>
      <c r="Y190" s="14">
        <f>Y189+E190</f>
        <v>383850</v>
      </c>
      <c r="Z190" s="12">
        <f>H190+Z189</f>
        <v>383658.07500000013</v>
      </c>
      <c r="AA190" s="12">
        <f>G190+AA189</f>
        <v>203723.69999999998</v>
      </c>
    </row>
    <row r="191" spans="1:27" ht="13.5" customHeight="1" x14ac:dyDescent="0.45">
      <c r="A191" s="1" t="s">
        <v>7</v>
      </c>
      <c r="B191" s="1" t="s">
        <v>705</v>
      </c>
      <c r="C191" s="1" t="s">
        <v>9</v>
      </c>
      <c r="D191" s="1">
        <v>0.04</v>
      </c>
      <c r="E191" s="1">
        <v>246000</v>
      </c>
      <c r="F191" s="1">
        <v>1.78</v>
      </c>
      <c r="G191" s="10">
        <f>E191*F191</f>
        <v>437880</v>
      </c>
      <c r="H191" s="11">
        <f>$H$3*$H$2*E191</f>
        <v>245877</v>
      </c>
      <c r="I191" s="12">
        <f>H191-G191</f>
        <v>-192003</v>
      </c>
      <c r="J191" s="5">
        <f>I191/G191</f>
        <v>-0.43848314606741573</v>
      </c>
      <c r="K191" s="12">
        <f>IF(J191&gt;$L$3,I191,0)</f>
        <v>0</v>
      </c>
      <c r="L191" s="12">
        <f>L190+K191</f>
        <v>197064.70499999996</v>
      </c>
      <c r="M191" s="13"/>
      <c r="N191" s="12"/>
      <c r="O191" s="12"/>
      <c r="P191" s="12"/>
      <c r="Q191" s="12"/>
      <c r="R191" s="12"/>
      <c r="S191" s="1"/>
      <c r="T191" s="1"/>
      <c r="U191" s="1"/>
      <c r="V191" s="1"/>
      <c r="W191" s="1"/>
      <c r="X191" s="1"/>
      <c r="Y191" s="14">
        <f>Y190+E191</f>
        <v>629850</v>
      </c>
      <c r="Z191" s="12">
        <f>H191+Z190</f>
        <v>629535.07500000019</v>
      </c>
      <c r="AA191" s="12">
        <f>G191+AA190</f>
        <v>641603.69999999995</v>
      </c>
    </row>
    <row r="192" spans="1:27" ht="13.5" customHeight="1" x14ac:dyDescent="0.45">
      <c r="A192" s="1" t="s">
        <v>136</v>
      </c>
      <c r="B192" s="1" t="s">
        <v>547</v>
      </c>
      <c r="C192" s="1" t="s">
        <v>9</v>
      </c>
      <c r="D192" s="1">
        <v>0.77</v>
      </c>
      <c r="E192" s="1">
        <v>30</v>
      </c>
      <c r="F192" s="1">
        <v>1.79</v>
      </c>
      <c r="G192" s="10">
        <f>E192*F192</f>
        <v>53.7</v>
      </c>
      <c r="H192" s="11">
        <f>$H$3*$H$2*E192</f>
        <v>29.984999999999999</v>
      </c>
      <c r="I192" s="12">
        <f>H192-G192</f>
        <v>-23.715000000000003</v>
      </c>
      <c r="J192" s="5">
        <f>I192/G192</f>
        <v>-0.44162011173184362</v>
      </c>
      <c r="K192" s="12">
        <f>IF(J192&gt;$L$3,I192,0)</f>
        <v>0</v>
      </c>
      <c r="L192" s="12">
        <f>L191+K192</f>
        <v>197064.70499999996</v>
      </c>
      <c r="M192" s="13"/>
      <c r="N192" s="12"/>
      <c r="O192" s="12"/>
      <c r="P192" s="12"/>
      <c r="Q192" s="12"/>
      <c r="R192" s="12"/>
      <c r="S192" s="1"/>
      <c r="T192" s="1"/>
      <c r="U192" s="1"/>
      <c r="V192" s="1"/>
      <c r="W192" s="1"/>
      <c r="X192" s="1"/>
      <c r="Y192" s="14">
        <f>Y191+E192</f>
        <v>629880</v>
      </c>
      <c r="Z192" s="12">
        <f>H192+Z191</f>
        <v>629565.06000000017</v>
      </c>
      <c r="AA192" s="12">
        <f>G192+AA191</f>
        <v>641657.39999999991</v>
      </c>
    </row>
    <row r="193" spans="1:27" ht="13.5" customHeight="1" x14ac:dyDescent="0.45">
      <c r="A193" s="1" t="s">
        <v>219</v>
      </c>
      <c r="B193" s="1" t="s">
        <v>702</v>
      </c>
      <c r="C193" s="1" t="s">
        <v>9</v>
      </c>
      <c r="D193" s="1">
        <v>0.33</v>
      </c>
      <c r="E193" s="1">
        <v>70</v>
      </c>
      <c r="F193" s="1">
        <v>1.8</v>
      </c>
      <c r="G193" s="10">
        <f>E193*F193</f>
        <v>126</v>
      </c>
      <c r="H193" s="11">
        <f>$H$3*$H$2*E193</f>
        <v>69.964999999999989</v>
      </c>
      <c r="I193" s="12">
        <f>H193-G193</f>
        <v>-56.035000000000011</v>
      </c>
      <c r="J193" s="5">
        <f>I193/G193</f>
        <v>-0.4447222222222223</v>
      </c>
      <c r="K193" s="12">
        <f>IF(J193&gt;$L$3,I193,0)</f>
        <v>0</v>
      </c>
      <c r="L193" s="12">
        <f>L192+K193</f>
        <v>197064.70499999996</v>
      </c>
      <c r="M193" s="13"/>
      <c r="N193" s="12"/>
      <c r="O193" s="12"/>
      <c r="P193" s="12"/>
      <c r="Q193" s="12"/>
      <c r="R193" s="12"/>
      <c r="S193" s="1"/>
      <c r="T193" s="1"/>
      <c r="U193" s="1"/>
      <c r="V193" s="1"/>
      <c r="W193" s="1"/>
      <c r="X193" s="1"/>
      <c r="Y193" s="14">
        <f>Y192+E193</f>
        <v>629950</v>
      </c>
      <c r="Z193" s="12">
        <f>H193+Z192</f>
        <v>629635.02500000014</v>
      </c>
      <c r="AA193" s="12">
        <f>G193+AA192</f>
        <v>641783.39999999991</v>
      </c>
    </row>
    <row r="194" spans="1:27" ht="13.5" customHeight="1" x14ac:dyDescent="0.45">
      <c r="A194" s="1" t="s">
        <v>7</v>
      </c>
      <c r="B194" s="1" t="s">
        <v>701</v>
      </c>
      <c r="C194" s="1" t="s">
        <v>9</v>
      </c>
      <c r="D194" s="1">
        <v>0.78</v>
      </c>
      <c r="E194" s="1">
        <v>22200</v>
      </c>
      <c r="F194" s="1">
        <v>1.83</v>
      </c>
      <c r="G194" s="10">
        <f>E194*F194</f>
        <v>40626</v>
      </c>
      <c r="H194" s="11">
        <f>$H$3*$H$2*E194</f>
        <v>22188.899999999998</v>
      </c>
      <c r="I194" s="12">
        <f>H194-G194</f>
        <v>-18437.100000000002</v>
      </c>
      <c r="J194" s="5">
        <f>I194/G194</f>
        <v>-0.4538251366120219</v>
      </c>
      <c r="K194" s="12">
        <f>IF(J194&gt;$L$3,I194,0)</f>
        <v>0</v>
      </c>
      <c r="L194" s="12">
        <f>L193+K194</f>
        <v>197064.70499999996</v>
      </c>
      <c r="M194" s="13"/>
      <c r="N194" s="12"/>
      <c r="O194" s="12"/>
      <c r="P194" s="12"/>
      <c r="Q194" s="12"/>
      <c r="R194" s="12"/>
      <c r="S194" s="1"/>
      <c r="T194" s="1"/>
      <c r="U194" s="1"/>
      <c r="V194" s="1"/>
      <c r="W194" s="1"/>
      <c r="X194" s="1"/>
      <c r="Y194" s="14">
        <f>Y193+E194</f>
        <v>652150</v>
      </c>
      <c r="Z194" s="12">
        <f>H194+Z193</f>
        <v>651823.92500000016</v>
      </c>
      <c r="AA194" s="12">
        <f>G194+AA193</f>
        <v>682409.39999999991</v>
      </c>
    </row>
    <row r="195" spans="1:27" ht="13.5" customHeight="1" x14ac:dyDescent="0.45">
      <c r="A195" s="1" t="s">
        <v>6</v>
      </c>
      <c r="B195" s="1" t="s">
        <v>92</v>
      </c>
      <c r="C195" s="1" t="s">
        <v>9</v>
      </c>
      <c r="D195" s="1">
        <v>0.69</v>
      </c>
      <c r="E195" s="1">
        <v>10</v>
      </c>
      <c r="F195" s="1">
        <v>1.84</v>
      </c>
      <c r="G195" s="10">
        <f>E195*F195</f>
        <v>18.400000000000002</v>
      </c>
      <c r="H195" s="11">
        <f>$H$3*$H$2*E195</f>
        <v>9.9949999999999992</v>
      </c>
      <c r="I195" s="12">
        <f>H195-G195</f>
        <v>-8.4050000000000029</v>
      </c>
      <c r="J195" s="5">
        <f>I195/G195</f>
        <v>-0.45679347826086969</v>
      </c>
      <c r="K195" s="12">
        <f>IF(J195&gt;$L$3,I195,0)</f>
        <v>0</v>
      </c>
      <c r="L195" s="12">
        <f>L194+K195</f>
        <v>197064.70499999996</v>
      </c>
      <c r="M195" s="13"/>
      <c r="N195" s="12"/>
      <c r="O195" s="12"/>
      <c r="P195" s="12"/>
      <c r="Q195" s="12"/>
      <c r="R195" s="12"/>
      <c r="S195" s="1"/>
      <c r="T195" s="1"/>
      <c r="U195" s="1"/>
      <c r="V195" s="1"/>
      <c r="W195" s="1"/>
      <c r="X195" s="1"/>
      <c r="Y195" s="14">
        <f>Y194+E195</f>
        <v>652160</v>
      </c>
      <c r="Z195" s="12">
        <f>H195+Z194</f>
        <v>651833.92000000016</v>
      </c>
      <c r="AA195" s="12">
        <f>G195+AA194</f>
        <v>682427.79999999993</v>
      </c>
    </row>
    <row r="196" spans="1:27" ht="13.5" customHeight="1" x14ac:dyDescent="0.45">
      <c r="A196" s="1" t="s">
        <v>7</v>
      </c>
      <c r="B196" s="1" t="s">
        <v>699</v>
      </c>
      <c r="C196" s="1" t="s">
        <v>9</v>
      </c>
      <c r="D196" s="1">
        <v>0.1</v>
      </c>
      <c r="E196" s="1">
        <v>2900</v>
      </c>
      <c r="F196" s="1">
        <v>1.84</v>
      </c>
      <c r="G196" s="10">
        <f>E196*F196</f>
        <v>5336</v>
      </c>
      <c r="H196" s="11">
        <f>$H$3*$H$2*E196</f>
        <v>2898.5499999999997</v>
      </c>
      <c r="I196" s="12">
        <f>H196-G196</f>
        <v>-2437.4500000000003</v>
      </c>
      <c r="J196" s="5">
        <f>I196/G196</f>
        <v>-0.45679347826086963</v>
      </c>
      <c r="K196" s="12">
        <f>IF(J196&gt;$L$3,I196,0)</f>
        <v>0</v>
      </c>
      <c r="L196" s="12">
        <f>L195+K196</f>
        <v>197064.70499999996</v>
      </c>
      <c r="M196" s="13"/>
      <c r="N196" s="12"/>
      <c r="O196" s="12"/>
      <c r="P196" s="12"/>
      <c r="Q196" s="12"/>
      <c r="R196" s="12"/>
      <c r="S196" s="1"/>
      <c r="T196" s="1"/>
      <c r="U196" s="1"/>
      <c r="V196" s="1"/>
      <c r="W196" s="1"/>
      <c r="X196" s="1"/>
      <c r="Y196" s="14">
        <f>Y195+E196</f>
        <v>655060</v>
      </c>
      <c r="Z196" s="12">
        <f>H196+Z195</f>
        <v>654732.4700000002</v>
      </c>
      <c r="AA196" s="12">
        <f>G196+AA195</f>
        <v>687763.79999999993</v>
      </c>
    </row>
    <row r="197" spans="1:27" ht="13.5" customHeight="1" x14ac:dyDescent="0.45">
      <c r="A197" s="1" t="s">
        <v>466</v>
      </c>
      <c r="B197" s="1" t="s">
        <v>478</v>
      </c>
      <c r="C197" s="1" t="s">
        <v>9</v>
      </c>
      <c r="D197" s="1">
        <v>0.13</v>
      </c>
      <c r="E197" s="1">
        <v>40</v>
      </c>
      <c r="F197" s="1">
        <v>1.85</v>
      </c>
      <c r="G197" s="10">
        <f>E197*F197</f>
        <v>74</v>
      </c>
      <c r="H197" s="11">
        <f>$H$3*$H$2*E197</f>
        <v>39.979999999999997</v>
      </c>
      <c r="I197" s="12">
        <f>H197-G197</f>
        <v>-34.020000000000003</v>
      </c>
      <c r="J197" s="5">
        <f>I197/G197</f>
        <v>-0.45972972972972975</v>
      </c>
      <c r="K197" s="12">
        <f>IF(J197&gt;$L$3,I197,0)</f>
        <v>0</v>
      </c>
      <c r="L197" s="12">
        <f>L196+K197</f>
        <v>197064.70499999996</v>
      </c>
      <c r="M197" s="13"/>
      <c r="N197" s="12"/>
      <c r="O197" s="12"/>
      <c r="P197" s="12"/>
      <c r="Q197" s="12"/>
      <c r="R197" s="12"/>
      <c r="S197" s="1"/>
      <c r="T197" s="1"/>
      <c r="U197" s="1"/>
      <c r="V197" s="1"/>
      <c r="W197" s="1"/>
      <c r="X197" s="1"/>
      <c r="Y197" s="14">
        <f>Y196+E197</f>
        <v>655100</v>
      </c>
      <c r="Z197" s="12">
        <f>H197+Z196</f>
        <v>654772.45000000019</v>
      </c>
      <c r="AA197" s="12">
        <f>G197+AA196</f>
        <v>687837.79999999993</v>
      </c>
    </row>
    <row r="198" spans="1:27" ht="13.5" customHeight="1" x14ac:dyDescent="0.45">
      <c r="A198" s="1" t="s">
        <v>219</v>
      </c>
      <c r="B198" s="1" t="s">
        <v>691</v>
      </c>
      <c r="C198" s="1" t="s">
        <v>9</v>
      </c>
      <c r="D198" s="1">
        <v>0.27</v>
      </c>
      <c r="E198" s="1">
        <v>110</v>
      </c>
      <c r="F198" s="1">
        <v>1.85</v>
      </c>
      <c r="G198" s="10">
        <f>E198*F198</f>
        <v>203.5</v>
      </c>
      <c r="H198" s="11">
        <f>$H$3*$H$2*E198</f>
        <v>109.94499999999999</v>
      </c>
      <c r="I198" s="12">
        <f>H198-G198</f>
        <v>-93.555000000000007</v>
      </c>
      <c r="J198" s="5">
        <f>I198/G198</f>
        <v>-0.45972972972972975</v>
      </c>
      <c r="K198" s="12">
        <f>IF(J198&gt;$L$3,I198,0)</f>
        <v>0</v>
      </c>
      <c r="L198" s="12">
        <f>L197+K198</f>
        <v>197064.70499999996</v>
      </c>
      <c r="M198" s="13"/>
      <c r="N198" s="12"/>
      <c r="O198" s="12"/>
      <c r="P198" s="12"/>
      <c r="Q198" s="12"/>
      <c r="R198" s="12"/>
      <c r="S198" s="1"/>
      <c r="T198" s="1"/>
      <c r="U198" s="1"/>
      <c r="V198" s="1"/>
      <c r="W198" s="1"/>
      <c r="X198" s="1"/>
      <c r="Y198" s="14">
        <f>Y197+E198</f>
        <v>655210</v>
      </c>
      <c r="Z198" s="12">
        <f>H198+Z197</f>
        <v>654882.39500000014</v>
      </c>
      <c r="AA198" s="12">
        <f>G198+AA197</f>
        <v>688041.29999999993</v>
      </c>
    </row>
    <row r="199" spans="1:27" ht="13.5" customHeight="1" x14ac:dyDescent="0.45">
      <c r="A199" s="1" t="s">
        <v>336</v>
      </c>
      <c r="B199" s="1" t="s">
        <v>344</v>
      </c>
      <c r="C199" s="1" t="s">
        <v>9</v>
      </c>
      <c r="D199" s="1">
        <v>0.17</v>
      </c>
      <c r="E199" s="1">
        <v>4400</v>
      </c>
      <c r="F199" s="1">
        <v>1.86</v>
      </c>
      <c r="G199" s="10">
        <f>E199*F199</f>
        <v>8184</v>
      </c>
      <c r="H199" s="11">
        <f>$H$3*$H$2*E199</f>
        <v>4397.8</v>
      </c>
      <c r="I199" s="12">
        <f>H199-G199</f>
        <v>-3786.2</v>
      </c>
      <c r="J199" s="5">
        <f>I199/G199</f>
        <v>-0.46263440860215049</v>
      </c>
      <c r="K199" s="12">
        <f>IF(J199&gt;$L$3,I199,0)</f>
        <v>0</v>
      </c>
      <c r="L199" s="12">
        <f>L198+K199</f>
        <v>197064.70499999996</v>
      </c>
      <c r="M199" s="13"/>
      <c r="N199" s="12"/>
      <c r="O199" s="12"/>
      <c r="P199" s="12"/>
      <c r="Q199" s="12"/>
      <c r="R199" s="12"/>
      <c r="S199" s="1"/>
      <c r="T199" s="1"/>
      <c r="U199" s="1"/>
      <c r="V199" s="1"/>
      <c r="W199" s="1"/>
      <c r="X199" s="1"/>
      <c r="Y199" s="14">
        <f>Y198+E199</f>
        <v>659610</v>
      </c>
      <c r="Z199" s="12">
        <f>H199+Z198</f>
        <v>659280.19500000018</v>
      </c>
      <c r="AA199" s="12">
        <f>G199+AA198</f>
        <v>696225.29999999993</v>
      </c>
    </row>
    <row r="200" spans="1:27" ht="13.5" customHeight="1" x14ac:dyDescent="0.45">
      <c r="A200" s="1" t="s">
        <v>346</v>
      </c>
      <c r="B200" s="1" t="s">
        <v>349</v>
      </c>
      <c r="C200" s="1" t="s">
        <v>9</v>
      </c>
      <c r="D200" s="1">
        <v>0.72</v>
      </c>
      <c r="E200" s="1">
        <v>50</v>
      </c>
      <c r="F200" s="1">
        <v>1.86</v>
      </c>
      <c r="G200" s="10">
        <f>E200*F200</f>
        <v>93</v>
      </c>
      <c r="H200" s="11">
        <f>$H$3*$H$2*E200</f>
        <v>49.974999999999994</v>
      </c>
      <c r="I200" s="12">
        <f>H200-G200</f>
        <v>-43.025000000000006</v>
      </c>
      <c r="J200" s="5">
        <f>I200/G200</f>
        <v>-0.4626344086021506</v>
      </c>
      <c r="K200" s="12">
        <f>IF(J200&gt;$L$3,I200,0)</f>
        <v>0</v>
      </c>
      <c r="L200" s="12">
        <f>L199+K200</f>
        <v>197064.70499999996</v>
      </c>
      <c r="M200" s="13"/>
      <c r="N200" s="12"/>
      <c r="O200" s="12"/>
      <c r="P200" s="12"/>
      <c r="Q200" s="12"/>
      <c r="R200" s="12"/>
      <c r="S200" s="1"/>
      <c r="T200" s="1"/>
      <c r="U200" s="1"/>
      <c r="V200" s="1"/>
      <c r="W200" s="1"/>
      <c r="X200" s="1"/>
      <c r="Y200" s="14">
        <f>Y199+E200</f>
        <v>659660</v>
      </c>
      <c r="Z200" s="12">
        <f>H200+Z199</f>
        <v>659330.17000000016</v>
      </c>
      <c r="AA200" s="12">
        <f>G200+AA199</f>
        <v>696318.29999999993</v>
      </c>
    </row>
    <row r="201" spans="1:27" ht="13.5" customHeight="1" x14ac:dyDescent="0.45">
      <c r="A201" s="1" t="s">
        <v>229</v>
      </c>
      <c r="B201" s="1" t="s">
        <v>240</v>
      </c>
      <c r="C201" s="1" t="s">
        <v>9</v>
      </c>
      <c r="D201" s="1">
        <v>0.15</v>
      </c>
      <c r="E201" s="1">
        <v>320</v>
      </c>
      <c r="F201" s="1">
        <v>1.88</v>
      </c>
      <c r="G201" s="10">
        <f>E201*F201</f>
        <v>601.59999999999991</v>
      </c>
      <c r="H201" s="11">
        <f>$H$3*$H$2*E201</f>
        <v>319.83999999999997</v>
      </c>
      <c r="I201" s="12">
        <f>H201-G201</f>
        <v>-281.75999999999993</v>
      </c>
      <c r="J201" s="5">
        <f>I201/G201</f>
        <v>-0.4683510638297872</v>
      </c>
      <c r="K201" s="12">
        <f>IF(J201&gt;$L$3,I201,0)</f>
        <v>0</v>
      </c>
      <c r="L201" s="12">
        <f>L200+K201</f>
        <v>197064.70499999996</v>
      </c>
      <c r="M201" s="13"/>
      <c r="N201" s="12"/>
      <c r="O201" s="12"/>
      <c r="P201" s="12"/>
      <c r="Q201" s="12"/>
      <c r="R201" s="12"/>
      <c r="S201" s="1"/>
      <c r="T201" s="1"/>
      <c r="U201" s="1"/>
      <c r="V201" s="1"/>
      <c r="W201" s="1"/>
      <c r="X201" s="1"/>
      <c r="Y201" s="14">
        <f>Y200+E201</f>
        <v>659980</v>
      </c>
      <c r="Z201" s="12">
        <f>H201+Z200</f>
        <v>659650.01000000013</v>
      </c>
      <c r="AA201" s="12">
        <f>G201+AA200</f>
        <v>696919.89999999991</v>
      </c>
    </row>
    <row r="202" spans="1:27" ht="13.5" customHeight="1" x14ac:dyDescent="0.45">
      <c r="A202" s="1" t="s">
        <v>229</v>
      </c>
      <c r="B202" s="1" t="s">
        <v>257</v>
      </c>
      <c r="C202" s="1" t="s">
        <v>9</v>
      </c>
      <c r="D202" s="1">
        <v>0.67</v>
      </c>
      <c r="E202" s="1">
        <v>30</v>
      </c>
      <c r="F202" s="1">
        <v>1.88</v>
      </c>
      <c r="G202" s="10">
        <f>E202*F202</f>
        <v>56.4</v>
      </c>
      <c r="H202" s="11">
        <f>$H$3*$H$2*E202</f>
        <v>29.984999999999999</v>
      </c>
      <c r="I202" s="12">
        <f>H202-G202</f>
        <v>-26.414999999999999</v>
      </c>
      <c r="J202" s="5">
        <f>I202/G202</f>
        <v>-0.46835106382978725</v>
      </c>
      <c r="K202" s="12">
        <f>IF(J202&gt;$L$3,I202,0)</f>
        <v>0</v>
      </c>
      <c r="L202" s="12">
        <f>L201+K202</f>
        <v>197064.70499999996</v>
      </c>
      <c r="M202" s="13"/>
      <c r="N202" s="12"/>
      <c r="O202" s="12"/>
      <c r="P202" s="12"/>
      <c r="Q202" s="12"/>
      <c r="R202" s="12"/>
      <c r="S202" s="1"/>
      <c r="T202" s="1"/>
      <c r="U202" s="1"/>
      <c r="V202" s="1"/>
      <c r="W202" s="1"/>
      <c r="X202" s="1"/>
      <c r="Y202" s="14">
        <f>Y201+E202</f>
        <v>660010</v>
      </c>
      <c r="Z202" s="12">
        <f>H202+Z201</f>
        <v>659679.99500000011</v>
      </c>
      <c r="AA202" s="12">
        <f>G202+AA201</f>
        <v>696976.29999999993</v>
      </c>
    </row>
    <row r="203" spans="1:27" ht="13.5" customHeight="1" x14ac:dyDescent="0.45">
      <c r="A203" s="1" t="s">
        <v>346</v>
      </c>
      <c r="B203" s="1" t="s">
        <v>352</v>
      </c>
      <c r="C203" s="1" t="s">
        <v>9</v>
      </c>
      <c r="D203" s="1">
        <v>0.82</v>
      </c>
      <c r="E203" s="1">
        <v>170</v>
      </c>
      <c r="F203" s="1">
        <v>1.89</v>
      </c>
      <c r="G203" s="10">
        <f>E203*F203</f>
        <v>321.3</v>
      </c>
      <c r="H203" s="11">
        <f>$H$3*$H$2*E203</f>
        <v>169.91499999999999</v>
      </c>
      <c r="I203" s="12">
        <f>H203-G203</f>
        <v>-151.38500000000002</v>
      </c>
      <c r="J203" s="5">
        <f>I203/G203</f>
        <v>-0.47116402116402123</v>
      </c>
      <c r="K203" s="12">
        <f>IF(J203&gt;$L$3,I203,0)</f>
        <v>0</v>
      </c>
      <c r="L203" s="12">
        <f>L202+K203</f>
        <v>197064.70499999996</v>
      </c>
      <c r="M203" s="13"/>
      <c r="N203" s="12"/>
      <c r="O203" s="12"/>
      <c r="P203" s="12"/>
      <c r="Q203" s="12"/>
      <c r="R203" s="12"/>
      <c r="S203" s="1"/>
      <c r="T203" s="1"/>
      <c r="U203" s="1"/>
      <c r="V203" s="1"/>
      <c r="W203" s="1"/>
      <c r="X203" s="1"/>
      <c r="Y203" s="14">
        <f>Y202+E203</f>
        <v>660180</v>
      </c>
      <c r="Z203" s="12">
        <f>H203+Z202</f>
        <v>659849.91000000015</v>
      </c>
      <c r="AA203" s="12">
        <f>G203+AA202</f>
        <v>697297.6</v>
      </c>
    </row>
    <row r="204" spans="1:27" ht="13.5" customHeight="1" x14ac:dyDescent="0.45">
      <c r="A204" s="1" t="s">
        <v>532</v>
      </c>
      <c r="B204" s="1" t="s">
        <v>537</v>
      </c>
      <c r="C204" s="1" t="s">
        <v>9</v>
      </c>
      <c r="D204" s="1">
        <v>0.17</v>
      </c>
      <c r="E204" s="1">
        <v>1600</v>
      </c>
      <c r="F204" s="1">
        <v>1.91</v>
      </c>
      <c r="G204" s="10">
        <f>E204*F204</f>
        <v>3056</v>
      </c>
      <c r="H204" s="11">
        <f>$H$3*$H$2*E204</f>
        <v>1599.1999999999998</v>
      </c>
      <c r="I204" s="12">
        <f>H204-G204</f>
        <v>-1456.8000000000002</v>
      </c>
      <c r="J204" s="5">
        <f>I204/G204</f>
        <v>-0.47670157068062835</v>
      </c>
      <c r="K204" s="12">
        <f>IF(J204&gt;$L$3,I204,0)</f>
        <v>0</v>
      </c>
      <c r="L204" s="12">
        <f>L203+K204</f>
        <v>197064.70499999996</v>
      </c>
      <c r="M204" s="13"/>
      <c r="N204" s="12"/>
      <c r="O204" s="12"/>
      <c r="P204" s="12"/>
      <c r="Q204" s="12"/>
      <c r="R204" s="12"/>
      <c r="S204" s="1"/>
      <c r="T204" s="1"/>
      <c r="U204" s="1"/>
      <c r="V204" s="1"/>
      <c r="W204" s="1"/>
      <c r="X204" s="1"/>
      <c r="Y204" s="14">
        <f>Y203+E204</f>
        <v>661780</v>
      </c>
      <c r="Z204" s="12">
        <f>H204+Z203</f>
        <v>661449.1100000001</v>
      </c>
      <c r="AA204" s="12">
        <f>G204+AA203</f>
        <v>700353.6</v>
      </c>
    </row>
    <row r="205" spans="1:27" ht="13.5" customHeight="1" x14ac:dyDescent="0.45">
      <c r="A205" s="1" t="s">
        <v>346</v>
      </c>
      <c r="B205" s="1" t="s">
        <v>353</v>
      </c>
      <c r="C205" s="1" t="s">
        <v>9</v>
      </c>
      <c r="D205" s="1">
        <v>0.52</v>
      </c>
      <c r="E205" s="1">
        <v>90</v>
      </c>
      <c r="F205" s="1">
        <v>1.92</v>
      </c>
      <c r="G205" s="10">
        <f>E205*F205</f>
        <v>172.79999999999998</v>
      </c>
      <c r="H205" s="11">
        <f>$H$3*$H$2*E205</f>
        <v>89.954999999999998</v>
      </c>
      <c r="I205" s="12">
        <f>H205-G205</f>
        <v>-82.844999999999985</v>
      </c>
      <c r="J205" s="5">
        <f>I205/G205</f>
        <v>-0.47942708333333328</v>
      </c>
      <c r="K205" s="12">
        <f>IF(J205&gt;$L$3,I205,0)</f>
        <v>0</v>
      </c>
      <c r="L205" s="12">
        <f>L204+K205</f>
        <v>197064.70499999996</v>
      </c>
      <c r="M205" s="13"/>
      <c r="N205" s="12"/>
      <c r="O205" s="12"/>
      <c r="P205" s="12"/>
      <c r="Q205" s="12"/>
      <c r="R205" s="12"/>
      <c r="S205" s="1"/>
      <c r="T205" s="1"/>
      <c r="U205" s="1"/>
      <c r="V205" s="1"/>
      <c r="W205" s="1"/>
      <c r="X205" s="1"/>
      <c r="Y205" s="14">
        <f>Y204+E205</f>
        <v>661870</v>
      </c>
      <c r="Z205" s="12">
        <f>H205+Z204</f>
        <v>661539.06500000006</v>
      </c>
      <c r="AA205" s="12">
        <f>G205+AA204</f>
        <v>700526.4</v>
      </c>
    </row>
    <row r="206" spans="1:27" ht="13.5" customHeight="1" x14ac:dyDescent="0.45">
      <c r="A206" s="1" t="s">
        <v>401</v>
      </c>
      <c r="B206" s="1" t="s">
        <v>598</v>
      </c>
      <c r="C206" s="1" t="s">
        <v>9</v>
      </c>
      <c r="D206" s="1">
        <v>0.38</v>
      </c>
      <c r="E206" s="1">
        <v>2400</v>
      </c>
      <c r="F206" s="1">
        <v>1.92</v>
      </c>
      <c r="G206" s="10">
        <f>E206*F206</f>
        <v>4608</v>
      </c>
      <c r="H206" s="11">
        <f>$H$3*$H$2*E206</f>
        <v>2398.7999999999997</v>
      </c>
      <c r="I206" s="12">
        <f>H206-G206</f>
        <v>-2209.2000000000003</v>
      </c>
      <c r="J206" s="5">
        <f>I206/G206</f>
        <v>-0.47942708333333339</v>
      </c>
      <c r="K206" s="12">
        <f>IF(J206&gt;$L$3,I206,0)</f>
        <v>0</v>
      </c>
      <c r="L206" s="12">
        <f>L205+K206</f>
        <v>197064.70499999996</v>
      </c>
      <c r="M206" s="13"/>
      <c r="N206" s="12"/>
      <c r="O206" s="12"/>
      <c r="P206" s="12"/>
      <c r="Q206" s="12"/>
      <c r="R206" s="12"/>
      <c r="S206" s="1"/>
      <c r="T206" s="1"/>
      <c r="U206" s="1"/>
      <c r="V206" s="1"/>
      <c r="W206" s="1"/>
      <c r="X206" s="1"/>
      <c r="Y206" s="14">
        <f>Y205+E206</f>
        <v>664270</v>
      </c>
      <c r="Z206" s="12">
        <f>H206+Z205</f>
        <v>663937.86500000011</v>
      </c>
      <c r="AA206" s="12">
        <f>G206+AA205</f>
        <v>705134.4</v>
      </c>
    </row>
    <row r="207" spans="1:27" ht="13.5" customHeight="1" x14ac:dyDescent="0.45">
      <c r="A207" s="1" t="s">
        <v>6</v>
      </c>
      <c r="B207" s="1" t="s">
        <v>88</v>
      </c>
      <c r="C207" s="1" t="s">
        <v>9</v>
      </c>
      <c r="D207" s="1">
        <v>0.37</v>
      </c>
      <c r="E207" s="1">
        <v>110</v>
      </c>
      <c r="F207" s="1">
        <v>1.95</v>
      </c>
      <c r="G207" s="10">
        <f>E207*F207</f>
        <v>214.5</v>
      </c>
      <c r="H207" s="11">
        <f>$H$3*$H$2*E207</f>
        <v>109.94499999999999</v>
      </c>
      <c r="I207" s="12">
        <f>H207-G207</f>
        <v>-104.55500000000001</v>
      </c>
      <c r="J207" s="5">
        <f>I207/G207</f>
        <v>-0.48743589743589749</v>
      </c>
      <c r="K207" s="12">
        <f>IF(J207&gt;$L$3,I207,0)</f>
        <v>0</v>
      </c>
      <c r="L207" s="12">
        <f>L206+K207</f>
        <v>197064.70499999996</v>
      </c>
      <c r="M207" s="13"/>
      <c r="N207" s="12"/>
      <c r="O207" s="12"/>
      <c r="P207" s="12"/>
      <c r="Q207" s="12"/>
      <c r="R207" s="12"/>
      <c r="S207" s="1"/>
      <c r="T207" s="1"/>
      <c r="U207" s="1"/>
      <c r="V207" s="1"/>
      <c r="W207" s="1"/>
      <c r="X207" s="1"/>
      <c r="Y207" s="14">
        <f>Y206+E207</f>
        <v>664380</v>
      </c>
      <c r="Z207" s="12">
        <f>H207+Z206</f>
        <v>664047.81000000006</v>
      </c>
      <c r="AA207" s="12">
        <f>G207+AA206</f>
        <v>705348.9</v>
      </c>
    </row>
    <row r="208" spans="1:27" ht="13.5" customHeight="1" x14ac:dyDescent="0.45">
      <c r="A208" s="1" t="s">
        <v>7</v>
      </c>
      <c r="B208" s="1" t="s">
        <v>694</v>
      </c>
      <c r="C208" s="1" t="s">
        <v>9</v>
      </c>
      <c r="D208" s="1">
        <v>0.51</v>
      </c>
      <c r="E208" s="1">
        <v>1900</v>
      </c>
      <c r="F208" s="1">
        <v>1.96</v>
      </c>
      <c r="G208" s="10">
        <f>E208*F208</f>
        <v>3724</v>
      </c>
      <c r="H208" s="11">
        <f>$H$3*$H$2*E208</f>
        <v>1899.05</v>
      </c>
      <c r="I208" s="12">
        <f>H208-G208</f>
        <v>-1824.95</v>
      </c>
      <c r="J208" s="5">
        <f>I208/G208</f>
        <v>-0.49005102040816328</v>
      </c>
      <c r="K208" s="12">
        <f>IF(J208&gt;$L$3,I208,0)</f>
        <v>0</v>
      </c>
      <c r="L208" s="12">
        <f>L207+K208</f>
        <v>197064.70499999996</v>
      </c>
      <c r="M208" s="13"/>
      <c r="N208" s="12"/>
      <c r="O208" s="12"/>
      <c r="P208" s="12"/>
      <c r="Q208" s="12"/>
      <c r="R208" s="12"/>
      <c r="S208" s="1"/>
      <c r="T208" s="1"/>
      <c r="U208" s="1"/>
      <c r="V208" s="1"/>
      <c r="W208" s="1"/>
      <c r="X208" s="1"/>
      <c r="Y208" s="14">
        <f>Y207+E208</f>
        <v>666280</v>
      </c>
      <c r="Z208" s="12">
        <f>H208+Z207</f>
        <v>665946.8600000001</v>
      </c>
      <c r="AA208" s="12">
        <f>G208+AA207</f>
        <v>709072.9</v>
      </c>
    </row>
    <row r="209" spans="1:27" ht="13.5" customHeight="1" x14ac:dyDescent="0.45">
      <c r="A209" s="1" t="s">
        <v>131</v>
      </c>
      <c r="B209" s="1" t="s">
        <v>278</v>
      </c>
      <c r="C209" s="1" t="s">
        <v>9</v>
      </c>
      <c r="D209" s="1">
        <v>0.14000000000000001</v>
      </c>
      <c r="E209" s="1">
        <v>70</v>
      </c>
      <c r="F209" s="1">
        <v>1.97</v>
      </c>
      <c r="G209" s="10">
        <f>E209*F209</f>
        <v>137.9</v>
      </c>
      <c r="H209" s="11">
        <f>$H$3*$H$2*E209</f>
        <v>69.964999999999989</v>
      </c>
      <c r="I209" s="12">
        <f>H209-G209</f>
        <v>-67.935000000000016</v>
      </c>
      <c r="J209" s="5">
        <f>I209/G209</f>
        <v>-0.49263959390862955</v>
      </c>
      <c r="K209" s="12">
        <f>IF(J209&gt;$L$3,I209,0)</f>
        <v>0</v>
      </c>
      <c r="L209" s="12">
        <f>L208+K209</f>
        <v>197064.70499999996</v>
      </c>
      <c r="M209" s="13"/>
      <c r="N209" s="12"/>
      <c r="O209" s="12"/>
      <c r="P209" s="12"/>
      <c r="Q209" s="12"/>
      <c r="R209" s="12"/>
      <c r="S209" s="1"/>
      <c r="T209" s="1"/>
      <c r="U209" s="1"/>
      <c r="V209" s="1"/>
      <c r="W209" s="1"/>
      <c r="X209" s="1"/>
      <c r="Y209" s="14">
        <f>Y208+E209</f>
        <v>666350</v>
      </c>
      <c r="Z209" s="12">
        <f>H209+Z208</f>
        <v>666016.82500000007</v>
      </c>
      <c r="AA209" s="12">
        <f>G209+AA208</f>
        <v>709210.8</v>
      </c>
    </row>
    <row r="210" spans="1:27" ht="13.5" customHeight="1" x14ac:dyDescent="0.45">
      <c r="A210" s="1" t="s">
        <v>291</v>
      </c>
      <c r="B210" s="1" t="s">
        <v>296</v>
      </c>
      <c r="C210" s="1" t="s">
        <v>9</v>
      </c>
      <c r="D210" s="1">
        <v>0.36</v>
      </c>
      <c r="E210" s="1">
        <v>70</v>
      </c>
      <c r="F210" s="1">
        <v>1.97</v>
      </c>
      <c r="G210" s="10">
        <f>E210*F210</f>
        <v>137.9</v>
      </c>
      <c r="H210" s="11">
        <f>$H$3*$H$2*E210</f>
        <v>69.964999999999989</v>
      </c>
      <c r="I210" s="12">
        <f>H210-G210</f>
        <v>-67.935000000000016</v>
      </c>
      <c r="J210" s="5">
        <f>I210/G210</f>
        <v>-0.49263959390862955</v>
      </c>
      <c r="K210" s="12">
        <f>IF(J210&gt;$L$3,I210,0)</f>
        <v>0</v>
      </c>
      <c r="L210" s="12">
        <f>L209+K210</f>
        <v>197064.70499999996</v>
      </c>
      <c r="M210" s="13"/>
      <c r="N210" s="12"/>
      <c r="O210" s="12"/>
      <c r="P210" s="12"/>
      <c r="Q210" s="12"/>
      <c r="R210" s="12"/>
      <c r="S210" s="1"/>
      <c r="T210" s="1"/>
      <c r="U210" s="1"/>
      <c r="V210" s="1"/>
      <c r="W210" s="1"/>
      <c r="X210" s="1"/>
      <c r="Y210" s="14">
        <f>Y209+E210</f>
        <v>666420</v>
      </c>
      <c r="Z210" s="12">
        <f>H210+Z209</f>
        <v>666086.79</v>
      </c>
      <c r="AA210" s="12">
        <f>G210+AA209</f>
        <v>709348.70000000007</v>
      </c>
    </row>
    <row r="211" spans="1:27" ht="13.5" customHeight="1" x14ac:dyDescent="0.45">
      <c r="A211" s="1" t="s">
        <v>6</v>
      </c>
      <c r="B211" s="1" t="s">
        <v>44</v>
      </c>
      <c r="C211" s="1" t="s">
        <v>9</v>
      </c>
      <c r="D211" s="1">
        <v>0.69</v>
      </c>
      <c r="E211" s="1">
        <v>320</v>
      </c>
      <c r="F211" s="1">
        <v>1.99</v>
      </c>
      <c r="G211" s="10">
        <f>E211*F211</f>
        <v>636.79999999999995</v>
      </c>
      <c r="H211" s="11">
        <f>$H$3*$H$2*E211</f>
        <v>319.83999999999997</v>
      </c>
      <c r="I211" s="12">
        <f>H211-G211</f>
        <v>-316.95999999999998</v>
      </c>
      <c r="J211" s="5">
        <f>I211/G211</f>
        <v>-0.49773869346733668</v>
      </c>
      <c r="K211" s="12">
        <f>IF(J211&gt;$L$3,I211,0)</f>
        <v>0</v>
      </c>
      <c r="L211" s="12">
        <f>L210+K211</f>
        <v>197064.70499999996</v>
      </c>
      <c r="M211" s="13"/>
      <c r="N211" s="12"/>
      <c r="O211" s="12"/>
      <c r="P211" s="12"/>
      <c r="Q211" s="12"/>
      <c r="R211" s="12"/>
      <c r="S211" s="1"/>
      <c r="T211" s="1"/>
      <c r="U211" s="1"/>
      <c r="V211" s="1"/>
      <c r="W211" s="1"/>
      <c r="X211" s="1"/>
      <c r="Y211" s="14">
        <f>Y210+E211</f>
        <v>666740</v>
      </c>
      <c r="Z211" s="12">
        <f>H211+Z210</f>
        <v>666406.63</v>
      </c>
      <c r="AA211" s="12">
        <f>G211+AA210</f>
        <v>709985.50000000012</v>
      </c>
    </row>
    <row r="212" spans="1:27" ht="13.5" customHeight="1" x14ac:dyDescent="0.45">
      <c r="A212" s="1" t="s">
        <v>103</v>
      </c>
      <c r="B212" s="1" t="s">
        <v>517</v>
      </c>
      <c r="C212" s="1" t="s">
        <v>9</v>
      </c>
      <c r="D212" s="1">
        <v>0.75</v>
      </c>
      <c r="E212" s="1">
        <v>1900</v>
      </c>
      <c r="F212" s="1">
        <v>1.99</v>
      </c>
      <c r="G212" s="10">
        <f>E212*F212</f>
        <v>3781</v>
      </c>
      <c r="H212" s="11">
        <f>$H$3*$H$2*E212</f>
        <v>1899.05</v>
      </c>
      <c r="I212" s="12">
        <f>H212-G212</f>
        <v>-1881.95</v>
      </c>
      <c r="J212" s="5">
        <f>I212/G212</f>
        <v>-0.49773869346733668</v>
      </c>
      <c r="K212" s="12">
        <f>IF(J212&gt;$L$3,I212,0)</f>
        <v>0</v>
      </c>
      <c r="L212" s="12">
        <f>L211+K212</f>
        <v>197064.70499999996</v>
      </c>
      <c r="M212" s="13"/>
      <c r="N212" s="12"/>
      <c r="O212" s="12"/>
      <c r="P212" s="12"/>
      <c r="Q212" s="12"/>
      <c r="R212" s="12"/>
      <c r="S212" s="1"/>
      <c r="T212" s="1"/>
      <c r="U212" s="1"/>
      <c r="V212" s="1"/>
      <c r="W212" s="1"/>
      <c r="X212" s="1"/>
      <c r="Y212" s="14">
        <f>Y211+E212</f>
        <v>668640</v>
      </c>
      <c r="Z212" s="12">
        <f>H212+Z211</f>
        <v>668305.68000000005</v>
      </c>
      <c r="AA212" s="12">
        <f>G212+AA211</f>
        <v>713766.50000000012</v>
      </c>
    </row>
    <row r="213" spans="1:27" ht="13.5" customHeight="1" x14ac:dyDescent="0.45">
      <c r="A213" s="1" t="s">
        <v>229</v>
      </c>
      <c r="B213" s="1" t="s">
        <v>249</v>
      </c>
      <c r="C213" s="1" t="s">
        <v>9</v>
      </c>
      <c r="D213" s="1">
        <v>0.19</v>
      </c>
      <c r="E213" s="1">
        <v>90</v>
      </c>
      <c r="F213" s="1">
        <v>2</v>
      </c>
      <c r="G213" s="10">
        <f>E213*F213</f>
        <v>180</v>
      </c>
      <c r="H213" s="11">
        <f>$H$3*$H$2*E213</f>
        <v>89.954999999999998</v>
      </c>
      <c r="I213" s="12">
        <f>H213-G213</f>
        <v>-90.045000000000002</v>
      </c>
      <c r="J213" s="5">
        <f>I213/G213</f>
        <v>-0.50024999999999997</v>
      </c>
      <c r="K213" s="12">
        <f>IF(J213&gt;$L$3,I213,0)</f>
        <v>0</v>
      </c>
      <c r="L213" s="12">
        <f>L212+K213</f>
        <v>197064.70499999996</v>
      </c>
      <c r="M213" s="13"/>
      <c r="N213" s="12"/>
      <c r="O213" s="12"/>
      <c r="P213" s="12"/>
      <c r="Q213" s="12"/>
      <c r="R213" s="12"/>
      <c r="S213" s="1"/>
      <c r="T213" s="1"/>
      <c r="U213" s="1"/>
      <c r="V213" s="1"/>
      <c r="W213" s="1"/>
      <c r="X213" s="1"/>
      <c r="Y213" s="14">
        <f>Y212+E213</f>
        <v>668730</v>
      </c>
      <c r="Z213" s="12">
        <f>H213+Z212</f>
        <v>668395.63500000001</v>
      </c>
      <c r="AA213" s="12">
        <f>G213+AA212</f>
        <v>713946.50000000012</v>
      </c>
    </row>
    <row r="214" spans="1:27" ht="13.5" customHeight="1" x14ac:dyDescent="0.45">
      <c r="A214" s="1" t="s">
        <v>520</v>
      </c>
      <c r="B214" s="1" t="s">
        <v>531</v>
      </c>
      <c r="C214" s="1" t="s">
        <v>9</v>
      </c>
      <c r="D214" s="1">
        <v>0.81</v>
      </c>
      <c r="E214" s="1">
        <v>260</v>
      </c>
      <c r="F214" s="1">
        <v>2</v>
      </c>
      <c r="G214" s="10">
        <f>E214*F214</f>
        <v>520</v>
      </c>
      <c r="H214" s="11">
        <f>$H$3*$H$2*E214</f>
        <v>259.87</v>
      </c>
      <c r="I214" s="12">
        <f>H214-G214</f>
        <v>-260.13</v>
      </c>
      <c r="J214" s="5">
        <f>I214/G214</f>
        <v>-0.50024999999999997</v>
      </c>
      <c r="K214" s="12">
        <f>IF(J214&gt;$L$3,I214,0)</f>
        <v>0</v>
      </c>
      <c r="L214" s="12">
        <f>L213+K214</f>
        <v>197064.70499999996</v>
      </c>
      <c r="M214" s="13"/>
      <c r="N214" s="12"/>
      <c r="O214" s="12"/>
      <c r="P214" s="12"/>
      <c r="Q214" s="12"/>
      <c r="R214" s="12"/>
      <c r="S214" s="1"/>
      <c r="T214" s="1"/>
      <c r="U214" s="1"/>
      <c r="V214" s="1"/>
      <c r="W214" s="1"/>
      <c r="X214" s="1"/>
      <c r="Y214" s="14">
        <f>Y213+E214</f>
        <v>668990</v>
      </c>
      <c r="Z214" s="12">
        <f>H214+Z213</f>
        <v>668655.505</v>
      </c>
      <c r="AA214" s="12">
        <f>G214+AA213</f>
        <v>714466.50000000012</v>
      </c>
    </row>
    <row r="215" spans="1:27" ht="13.5" customHeight="1" x14ac:dyDescent="0.45">
      <c r="A215" s="1" t="s">
        <v>419</v>
      </c>
      <c r="B215" s="1" t="s">
        <v>612</v>
      </c>
      <c r="C215" s="1" t="s">
        <v>9</v>
      </c>
      <c r="D215" s="1">
        <v>0.28000000000000003</v>
      </c>
      <c r="E215" s="1">
        <v>110</v>
      </c>
      <c r="F215" s="1">
        <v>2</v>
      </c>
      <c r="G215" s="10">
        <f>E215*F215</f>
        <v>220</v>
      </c>
      <c r="H215" s="11">
        <f>$H$3*$H$2*E215</f>
        <v>109.94499999999999</v>
      </c>
      <c r="I215" s="12">
        <f>H215-G215</f>
        <v>-110.05500000000001</v>
      </c>
      <c r="J215" s="5">
        <f>I215/G215</f>
        <v>-0.50025000000000008</v>
      </c>
      <c r="K215" s="12">
        <f>IF(J215&gt;$L$3,I215,0)</f>
        <v>0</v>
      </c>
      <c r="L215" s="12">
        <f>L214+K215</f>
        <v>197064.70499999996</v>
      </c>
      <c r="M215" s="13"/>
      <c r="N215" s="12"/>
      <c r="O215" s="12"/>
      <c r="P215" s="12"/>
      <c r="Q215" s="12"/>
      <c r="R215" s="12"/>
      <c r="S215" s="1"/>
      <c r="T215" s="1"/>
      <c r="U215" s="1"/>
      <c r="V215" s="1"/>
      <c r="W215" s="1"/>
      <c r="X215" s="1"/>
      <c r="Y215" s="14">
        <f>Y214+E215</f>
        <v>669100</v>
      </c>
      <c r="Z215" s="12">
        <f>H215+Z214</f>
        <v>668765.44999999995</v>
      </c>
      <c r="AA215" s="12">
        <f>G215+AA214</f>
        <v>714686.50000000012</v>
      </c>
    </row>
    <row r="216" spans="1:27" ht="13.5" customHeight="1" x14ac:dyDescent="0.45">
      <c r="A216" s="1" t="s">
        <v>219</v>
      </c>
      <c r="B216" s="1" t="s">
        <v>687</v>
      </c>
      <c r="C216" s="1" t="s">
        <v>9</v>
      </c>
      <c r="D216" s="1">
        <v>0.54</v>
      </c>
      <c r="E216" s="1">
        <v>20</v>
      </c>
      <c r="F216" s="1">
        <v>2</v>
      </c>
      <c r="G216" s="10">
        <f>E216*F216</f>
        <v>40</v>
      </c>
      <c r="H216" s="11">
        <f>$H$3*$H$2*E216</f>
        <v>19.989999999999998</v>
      </c>
      <c r="I216" s="12">
        <f>H216-G216</f>
        <v>-20.010000000000002</v>
      </c>
      <c r="J216" s="5">
        <f>I216/G216</f>
        <v>-0.50025000000000008</v>
      </c>
      <c r="K216" s="12">
        <f>IF(J216&gt;$L$3,I216,0)</f>
        <v>0</v>
      </c>
      <c r="L216" s="12">
        <f>L215+K216</f>
        <v>197064.70499999996</v>
      </c>
      <c r="M216" s="13"/>
      <c r="N216" s="12"/>
      <c r="O216" s="12"/>
      <c r="P216" s="12"/>
      <c r="Q216" s="12"/>
      <c r="R216" s="12"/>
      <c r="S216" s="1"/>
      <c r="T216" s="1"/>
      <c r="U216" s="1"/>
      <c r="V216" s="1"/>
      <c r="W216" s="1"/>
      <c r="X216" s="1"/>
      <c r="Y216" s="14">
        <f>Y215+E216</f>
        <v>669120</v>
      </c>
      <c r="Z216" s="12">
        <f>H216+Z215</f>
        <v>668785.43999999994</v>
      </c>
      <c r="AA216" s="12">
        <f>G216+AA215</f>
        <v>714726.50000000012</v>
      </c>
    </row>
    <row r="217" spans="1:27" ht="13.5" customHeight="1" x14ac:dyDescent="0.45">
      <c r="A217" s="1" t="s">
        <v>305</v>
      </c>
      <c r="B217" s="1" t="s">
        <v>311</v>
      </c>
      <c r="C217" s="1" t="s">
        <v>9</v>
      </c>
      <c r="D217" s="1">
        <v>0.11</v>
      </c>
      <c r="E217" s="1">
        <v>1000</v>
      </c>
      <c r="F217" s="1">
        <v>2.0099999999999998</v>
      </c>
      <c r="G217" s="10">
        <f>E217*F217</f>
        <v>2009.9999999999998</v>
      </c>
      <c r="H217" s="11">
        <f>$H$3*$H$2*E217</f>
        <v>999.5</v>
      </c>
      <c r="I217" s="12">
        <f>H217-G217</f>
        <v>-1010.4999999999998</v>
      </c>
      <c r="J217" s="5">
        <f>I217/G217</f>
        <v>-0.50273631840796018</v>
      </c>
      <c r="K217" s="12">
        <f>IF(J217&gt;$L$3,I217,0)</f>
        <v>0</v>
      </c>
      <c r="L217" s="12">
        <f>L216+K217</f>
        <v>197064.70499999996</v>
      </c>
      <c r="M217" s="13"/>
      <c r="N217" s="12"/>
      <c r="O217" s="12"/>
      <c r="P217" s="12"/>
      <c r="Q217" s="12"/>
      <c r="R217" s="12"/>
      <c r="S217" s="1"/>
      <c r="T217" s="1"/>
      <c r="U217" s="1"/>
      <c r="V217" s="1"/>
      <c r="W217" s="1"/>
      <c r="X217" s="1"/>
      <c r="Y217" s="14">
        <f>Y216+E217</f>
        <v>670120</v>
      </c>
      <c r="Z217" s="12">
        <f>H217+Z216</f>
        <v>669784.93999999994</v>
      </c>
      <c r="AA217" s="12">
        <f>G217+AA216</f>
        <v>716736.50000000012</v>
      </c>
    </row>
    <row r="218" spans="1:27" ht="13.5" customHeight="1" x14ac:dyDescent="0.45">
      <c r="A218" s="1" t="s">
        <v>219</v>
      </c>
      <c r="B218" s="1" t="s">
        <v>688</v>
      </c>
      <c r="C218" s="1" t="s">
        <v>9</v>
      </c>
      <c r="D218" s="1">
        <v>0.18</v>
      </c>
      <c r="E218" s="1">
        <v>90</v>
      </c>
      <c r="F218" s="1">
        <v>2.0099999999999998</v>
      </c>
      <c r="G218" s="10">
        <f>E218*F218</f>
        <v>180.89999999999998</v>
      </c>
      <c r="H218" s="11">
        <f>$H$3*$H$2*E218</f>
        <v>89.954999999999998</v>
      </c>
      <c r="I218" s="12">
        <f>H218-G218</f>
        <v>-90.944999999999979</v>
      </c>
      <c r="J218" s="5">
        <f>I218/G218</f>
        <v>-0.50273631840796018</v>
      </c>
      <c r="K218" s="12">
        <f>IF(J218&gt;$L$3,I218,0)</f>
        <v>0</v>
      </c>
      <c r="L218" s="12">
        <f>L217+K218</f>
        <v>197064.70499999996</v>
      </c>
      <c r="M218" s="13"/>
      <c r="N218" s="12"/>
      <c r="O218" s="12"/>
      <c r="P218" s="12"/>
      <c r="Q218" s="12"/>
      <c r="R218" s="12"/>
      <c r="S218" s="1"/>
      <c r="T218" s="1"/>
      <c r="U218" s="1"/>
      <c r="V218" s="1"/>
      <c r="W218" s="1"/>
      <c r="X218" s="1"/>
      <c r="Y218" s="14">
        <f>Y217+E218</f>
        <v>670210</v>
      </c>
      <c r="Z218" s="12">
        <f>H218+Z217</f>
        <v>669874.8949999999</v>
      </c>
      <c r="AA218" s="12">
        <f>G218+AA217</f>
        <v>716917.40000000014</v>
      </c>
    </row>
    <row r="219" spans="1:27" ht="13.5" customHeight="1" x14ac:dyDescent="0.45">
      <c r="A219" s="1" t="s">
        <v>106</v>
      </c>
      <c r="B219" s="1" t="s">
        <v>549</v>
      </c>
      <c r="C219" s="1" t="s">
        <v>9</v>
      </c>
      <c r="D219" s="1">
        <v>0.8</v>
      </c>
      <c r="E219" s="1">
        <v>70</v>
      </c>
      <c r="F219" s="1">
        <v>2.0299999999999998</v>
      </c>
      <c r="G219" s="10">
        <f>E219*F219</f>
        <v>142.1</v>
      </c>
      <c r="H219" s="11">
        <f>$H$3*$H$2*E219</f>
        <v>69.964999999999989</v>
      </c>
      <c r="I219" s="12">
        <f>H219-G219</f>
        <v>-72.135000000000005</v>
      </c>
      <c r="J219" s="5">
        <f>I219/G219</f>
        <v>-0.50763546798029557</v>
      </c>
      <c r="K219" s="12">
        <f>IF(J219&gt;$L$3,I219,0)</f>
        <v>0</v>
      </c>
      <c r="L219" s="12">
        <f>L218+K219</f>
        <v>197064.70499999996</v>
      </c>
      <c r="M219" s="13"/>
      <c r="N219" s="12"/>
      <c r="O219" s="12"/>
      <c r="P219" s="12"/>
      <c r="Q219" s="12"/>
      <c r="R219" s="12"/>
      <c r="S219" s="1"/>
      <c r="T219" s="1"/>
      <c r="U219" s="1"/>
      <c r="V219" s="1"/>
      <c r="W219" s="1"/>
      <c r="X219" s="1"/>
      <c r="Y219" s="14">
        <f>Y218+E219</f>
        <v>670280</v>
      </c>
      <c r="Z219" s="12">
        <f>H219+Z218</f>
        <v>669944.85999999987</v>
      </c>
      <c r="AA219" s="12">
        <f>G219+AA218</f>
        <v>717059.50000000012</v>
      </c>
    </row>
    <row r="220" spans="1:27" ht="13.5" customHeight="1" x14ac:dyDescent="0.45">
      <c r="A220" s="1" t="s">
        <v>6</v>
      </c>
      <c r="B220" s="1" t="s">
        <v>68</v>
      </c>
      <c r="C220" s="1" t="s">
        <v>9</v>
      </c>
      <c r="D220" s="1">
        <v>0.18</v>
      </c>
      <c r="E220" s="1">
        <v>170</v>
      </c>
      <c r="F220" s="1">
        <v>2.0499999999999998</v>
      </c>
      <c r="G220" s="10">
        <f>E220*F220</f>
        <v>348.49999999999994</v>
      </c>
      <c r="H220" s="11">
        <f>$H$3*$H$2*E220</f>
        <v>169.91499999999999</v>
      </c>
      <c r="I220" s="12">
        <f>H220-G220</f>
        <v>-178.58499999999995</v>
      </c>
      <c r="J220" s="5">
        <f>I220/G220</f>
        <v>-0.5124390243902438</v>
      </c>
      <c r="K220" s="12">
        <f>IF(J220&gt;$L$3,I220,0)</f>
        <v>0</v>
      </c>
      <c r="L220" s="12">
        <f>L219+K220</f>
        <v>197064.70499999996</v>
      </c>
      <c r="M220" s="13"/>
      <c r="N220" s="12"/>
      <c r="O220" s="12"/>
      <c r="P220" s="12"/>
      <c r="Q220" s="12"/>
      <c r="R220" s="12"/>
      <c r="S220" s="1"/>
      <c r="T220" s="1"/>
      <c r="U220" s="1"/>
      <c r="V220" s="1"/>
      <c r="W220" s="1"/>
      <c r="X220" s="1"/>
      <c r="Y220" s="14">
        <f>Y219+E220</f>
        <v>670450</v>
      </c>
      <c r="Z220" s="12">
        <f>H220+Z219</f>
        <v>670114.77499999991</v>
      </c>
      <c r="AA220" s="12">
        <f>G220+AA219</f>
        <v>717408.00000000012</v>
      </c>
    </row>
    <row r="221" spans="1:27" ht="13.5" customHeight="1" x14ac:dyDescent="0.45">
      <c r="A221" s="1" t="s">
        <v>24</v>
      </c>
      <c r="B221" s="1" t="s">
        <v>500</v>
      </c>
      <c r="C221" s="1" t="s">
        <v>9</v>
      </c>
      <c r="D221" s="1">
        <v>0.81</v>
      </c>
      <c r="E221" s="1">
        <v>720</v>
      </c>
      <c r="F221" s="1">
        <v>2.0699999999999998</v>
      </c>
      <c r="G221" s="10">
        <f>E221*F221</f>
        <v>1490.3999999999999</v>
      </c>
      <c r="H221" s="11">
        <f>$H$3*$H$2*E221</f>
        <v>719.64</v>
      </c>
      <c r="I221" s="12">
        <f>H221-G221</f>
        <v>-770.75999999999988</v>
      </c>
      <c r="J221" s="5">
        <f>I221/G221</f>
        <v>-0.51714975845410627</v>
      </c>
      <c r="K221" s="12">
        <f>IF(J221&gt;$L$3,I221,0)</f>
        <v>0</v>
      </c>
      <c r="L221" s="12">
        <f>L220+K221</f>
        <v>197064.70499999996</v>
      </c>
      <c r="M221" s="13"/>
      <c r="N221" s="12"/>
      <c r="O221" s="12"/>
      <c r="P221" s="12"/>
      <c r="Q221" s="12"/>
      <c r="R221" s="12"/>
      <c r="S221" s="1"/>
      <c r="T221" s="1"/>
      <c r="U221" s="1"/>
      <c r="V221" s="1"/>
      <c r="W221" s="1"/>
      <c r="X221" s="1"/>
      <c r="Y221" s="14">
        <f>Y220+E221</f>
        <v>671170</v>
      </c>
      <c r="Z221" s="12">
        <f>H221+Z220</f>
        <v>670834.41499999992</v>
      </c>
      <c r="AA221" s="12">
        <f>G221+AA220</f>
        <v>718898.40000000014</v>
      </c>
    </row>
    <row r="222" spans="1:27" ht="13.5" customHeight="1" x14ac:dyDescent="0.45">
      <c r="A222" s="1" t="s">
        <v>219</v>
      </c>
      <c r="B222" s="1" t="s">
        <v>685</v>
      </c>
      <c r="C222" s="1" t="s">
        <v>9</v>
      </c>
      <c r="D222" s="1">
        <v>0.13</v>
      </c>
      <c r="E222" s="1">
        <v>50</v>
      </c>
      <c r="F222" s="1">
        <v>2.0699999999999998</v>
      </c>
      <c r="G222" s="10">
        <f>E222*F222</f>
        <v>103.49999999999999</v>
      </c>
      <c r="H222" s="11">
        <f>$H$3*$H$2*E222</f>
        <v>49.974999999999994</v>
      </c>
      <c r="I222" s="12">
        <f>H222-G222</f>
        <v>-53.524999999999991</v>
      </c>
      <c r="J222" s="5">
        <f>I222/G222</f>
        <v>-0.51714975845410627</v>
      </c>
      <c r="K222" s="12">
        <f>IF(J222&gt;$L$3,I222,0)</f>
        <v>0</v>
      </c>
      <c r="L222" s="12">
        <f>L221+K222</f>
        <v>197064.70499999996</v>
      </c>
      <c r="M222" s="13"/>
      <c r="N222" s="12"/>
      <c r="O222" s="12"/>
      <c r="P222" s="12"/>
      <c r="Q222" s="12"/>
      <c r="R222" s="12"/>
      <c r="S222" s="1"/>
      <c r="T222" s="1"/>
      <c r="U222" s="1"/>
      <c r="V222" s="1"/>
      <c r="W222" s="1"/>
      <c r="X222" s="1"/>
      <c r="Y222" s="14">
        <f>Y221+E222</f>
        <v>671220</v>
      </c>
      <c r="Z222" s="12">
        <f>H222+Z221</f>
        <v>670884.3899999999</v>
      </c>
      <c r="AA222" s="12">
        <f>G222+AA221</f>
        <v>719001.90000000014</v>
      </c>
    </row>
    <row r="223" spans="1:27" ht="13.5" customHeight="1" x14ac:dyDescent="0.45">
      <c r="A223" s="1" t="s">
        <v>346</v>
      </c>
      <c r="B223" s="1" t="s">
        <v>354</v>
      </c>
      <c r="C223" s="1" t="s">
        <v>9</v>
      </c>
      <c r="D223" s="1">
        <v>0.86</v>
      </c>
      <c r="E223" s="1">
        <v>90</v>
      </c>
      <c r="F223" s="1">
        <v>2.13</v>
      </c>
      <c r="G223" s="10">
        <f>E223*F223</f>
        <v>191.7</v>
      </c>
      <c r="H223" s="11">
        <f>$H$3*$H$2*E223</f>
        <v>89.954999999999998</v>
      </c>
      <c r="I223" s="12">
        <f>H223-G223</f>
        <v>-101.74499999999999</v>
      </c>
      <c r="J223" s="5">
        <f>I223/G223</f>
        <v>-0.53075117370892022</v>
      </c>
      <c r="K223" s="12">
        <f>IF(J223&gt;$L$3,I223,0)</f>
        <v>0</v>
      </c>
      <c r="L223" s="12">
        <f>L222+K223</f>
        <v>197064.70499999996</v>
      </c>
      <c r="M223" s="13"/>
      <c r="N223" s="12"/>
      <c r="O223" s="12"/>
      <c r="P223" s="12"/>
      <c r="Q223" s="12"/>
      <c r="R223" s="12"/>
      <c r="S223" s="1"/>
      <c r="T223" s="1"/>
      <c r="U223" s="1"/>
      <c r="V223" s="1"/>
      <c r="W223" s="1"/>
      <c r="X223" s="1"/>
      <c r="Y223" s="14">
        <f>Y222+E223</f>
        <v>671310</v>
      </c>
      <c r="Z223" s="12">
        <f>H223+Z222</f>
        <v>670974.34499999986</v>
      </c>
      <c r="AA223" s="12">
        <f>G223+AA222</f>
        <v>719193.60000000009</v>
      </c>
    </row>
    <row r="224" spans="1:27" ht="13.5" customHeight="1" x14ac:dyDescent="0.45">
      <c r="A224" s="1" t="s">
        <v>16</v>
      </c>
      <c r="B224" s="1" t="s">
        <v>682</v>
      </c>
      <c r="C224" s="1" t="s">
        <v>9</v>
      </c>
      <c r="D224" s="1">
        <v>0.2</v>
      </c>
      <c r="E224" s="1">
        <v>720</v>
      </c>
      <c r="F224" s="1">
        <v>2.15</v>
      </c>
      <c r="G224" s="10">
        <f>E224*F224</f>
        <v>1548</v>
      </c>
      <c r="H224" s="11">
        <f>$H$3*$H$2*E224</f>
        <v>719.64</v>
      </c>
      <c r="I224" s="12">
        <f>H224-G224</f>
        <v>-828.36</v>
      </c>
      <c r="J224" s="5">
        <f>I224/G224</f>
        <v>-0.53511627906976744</v>
      </c>
      <c r="K224" s="12">
        <f>IF(J224&gt;$L$3,I224,0)</f>
        <v>0</v>
      </c>
      <c r="L224" s="12">
        <f>L223+K224</f>
        <v>197064.70499999996</v>
      </c>
      <c r="M224" s="13"/>
      <c r="N224" s="12"/>
      <c r="O224" s="12"/>
      <c r="P224" s="12"/>
      <c r="Q224" s="12"/>
      <c r="R224" s="12"/>
      <c r="S224" s="1"/>
      <c r="T224" s="1"/>
      <c r="U224" s="1"/>
      <c r="V224" s="1"/>
      <c r="W224" s="1"/>
      <c r="X224" s="1"/>
      <c r="Y224" s="14">
        <f>Y223+E224</f>
        <v>672030</v>
      </c>
      <c r="Z224" s="12">
        <f>H224+Z223</f>
        <v>671693.98499999987</v>
      </c>
      <c r="AA224" s="12">
        <f>G224+AA223</f>
        <v>720741.60000000009</v>
      </c>
    </row>
    <row r="225" spans="1:27" ht="13.5" customHeight="1" x14ac:dyDescent="0.45">
      <c r="A225" s="1" t="s">
        <v>155</v>
      </c>
      <c r="B225" s="1" t="s">
        <v>289</v>
      </c>
      <c r="C225" s="1" t="s">
        <v>9</v>
      </c>
      <c r="D225" s="1">
        <v>0.47</v>
      </c>
      <c r="E225" s="1">
        <v>70</v>
      </c>
      <c r="F225" s="1">
        <v>2.1800000000000002</v>
      </c>
      <c r="G225" s="10">
        <f>E225*F225</f>
        <v>152.60000000000002</v>
      </c>
      <c r="H225" s="11">
        <f>$H$3*$H$2*E225</f>
        <v>69.964999999999989</v>
      </c>
      <c r="I225" s="12">
        <f>H225-G225</f>
        <v>-82.635000000000034</v>
      </c>
      <c r="J225" s="5">
        <f>I225/G225</f>
        <v>-0.5415137614678901</v>
      </c>
      <c r="K225" s="12">
        <f>IF(J225&gt;$L$3,I225,0)</f>
        <v>0</v>
      </c>
      <c r="L225" s="12">
        <f>L224+K225</f>
        <v>197064.70499999996</v>
      </c>
      <c r="M225" s="13"/>
      <c r="N225" s="12"/>
      <c r="O225" s="12"/>
      <c r="P225" s="12"/>
      <c r="Q225" s="12"/>
      <c r="R225" s="12"/>
      <c r="S225" s="1"/>
      <c r="T225" s="1"/>
      <c r="U225" s="1"/>
      <c r="V225" s="1"/>
      <c r="W225" s="1"/>
      <c r="X225" s="1"/>
      <c r="Y225" s="14">
        <f>Y224+E225</f>
        <v>672100</v>
      </c>
      <c r="Z225" s="12">
        <f>H225+Z224</f>
        <v>671763.94999999984</v>
      </c>
      <c r="AA225" s="12">
        <f>G225+AA224</f>
        <v>720894.20000000007</v>
      </c>
    </row>
    <row r="226" spans="1:27" ht="13.5" customHeight="1" x14ac:dyDescent="0.45">
      <c r="A226" s="1" t="s">
        <v>219</v>
      </c>
      <c r="B226" s="1" t="s">
        <v>678</v>
      </c>
      <c r="C226" s="1" t="s">
        <v>9</v>
      </c>
      <c r="D226" s="1">
        <v>0.15</v>
      </c>
      <c r="E226" s="1">
        <v>50</v>
      </c>
      <c r="F226" s="1">
        <v>2.1800000000000002</v>
      </c>
      <c r="G226" s="10">
        <f>E226*F226</f>
        <v>109.00000000000001</v>
      </c>
      <c r="H226" s="11">
        <f>$H$3*$H$2*E226</f>
        <v>49.974999999999994</v>
      </c>
      <c r="I226" s="12">
        <f>H226-G226</f>
        <v>-59.02500000000002</v>
      </c>
      <c r="J226" s="5">
        <f>I226/G226</f>
        <v>-0.54151376146788999</v>
      </c>
      <c r="K226" s="12">
        <f>IF(J226&gt;$L$3,I226,0)</f>
        <v>0</v>
      </c>
      <c r="L226" s="12">
        <f>L225+K226</f>
        <v>197064.70499999996</v>
      </c>
      <c r="M226" s="13"/>
      <c r="N226" s="12"/>
      <c r="O226" s="12"/>
      <c r="P226" s="12"/>
      <c r="Q226" s="12"/>
      <c r="R226" s="12"/>
      <c r="S226" s="1"/>
      <c r="T226" s="1"/>
      <c r="U226" s="1"/>
      <c r="V226" s="1"/>
      <c r="W226" s="1"/>
      <c r="X226" s="1"/>
      <c r="Y226" s="14">
        <f>Y225+E226</f>
        <v>672150</v>
      </c>
      <c r="Z226" s="12">
        <f>H226+Z225</f>
        <v>671813.92499999981</v>
      </c>
      <c r="AA226" s="12">
        <f>G226+AA225</f>
        <v>721003.20000000007</v>
      </c>
    </row>
    <row r="227" spans="1:27" ht="13.5" customHeight="1" x14ac:dyDescent="0.45">
      <c r="A227" s="1" t="s">
        <v>7</v>
      </c>
      <c r="B227" s="1" t="s">
        <v>680</v>
      </c>
      <c r="C227" s="1" t="s">
        <v>9</v>
      </c>
      <c r="D227" s="1">
        <v>0.01</v>
      </c>
      <c r="E227" s="1">
        <v>6120000</v>
      </c>
      <c r="F227" s="1">
        <v>2.1800000000000002</v>
      </c>
      <c r="G227" s="10">
        <f>E227*F227</f>
        <v>13341600.000000002</v>
      </c>
      <c r="H227" s="11">
        <f>$H$3*$H$2*E227</f>
        <v>6116940</v>
      </c>
      <c r="I227" s="12">
        <f>H227-G227</f>
        <v>-7224660.0000000019</v>
      </c>
      <c r="J227" s="5">
        <f>I227/G227</f>
        <v>-0.54151376146788999</v>
      </c>
      <c r="K227" s="12">
        <f>IF(J227&gt;$L$3,I227,0)</f>
        <v>0</v>
      </c>
      <c r="L227" s="12">
        <f>L226+K227</f>
        <v>197064.70499999996</v>
      </c>
      <c r="M227" s="13"/>
      <c r="N227" s="12"/>
      <c r="O227" s="12"/>
      <c r="P227" s="12"/>
      <c r="Q227" s="12"/>
      <c r="R227" s="12"/>
      <c r="S227" s="1"/>
      <c r="T227" s="1"/>
      <c r="U227" s="1"/>
      <c r="V227" s="1"/>
      <c r="W227" s="1"/>
      <c r="X227" s="1"/>
      <c r="Y227" s="14">
        <f>Y226+E227</f>
        <v>6792150</v>
      </c>
      <c r="Z227" s="12">
        <f>H227+Z226</f>
        <v>6788753.9249999998</v>
      </c>
      <c r="AA227" s="12">
        <f>G227+AA226</f>
        <v>14062603.200000001</v>
      </c>
    </row>
    <row r="228" spans="1:27" ht="13.5" customHeight="1" x14ac:dyDescent="0.45">
      <c r="A228" s="1" t="s">
        <v>346</v>
      </c>
      <c r="B228" s="1" t="s">
        <v>350</v>
      </c>
      <c r="C228" s="1" t="s">
        <v>9</v>
      </c>
      <c r="D228" s="1">
        <v>0.6</v>
      </c>
      <c r="E228" s="1">
        <v>3600</v>
      </c>
      <c r="F228" s="1">
        <v>2.19</v>
      </c>
      <c r="G228" s="10">
        <f>E228*F228</f>
        <v>7884</v>
      </c>
      <c r="H228" s="11">
        <f>$H$3*$H$2*E228</f>
        <v>3598.2</v>
      </c>
      <c r="I228" s="12">
        <f>H228-G228</f>
        <v>-4285.8</v>
      </c>
      <c r="J228" s="5">
        <f>I228/G228</f>
        <v>-0.54360730593607309</v>
      </c>
      <c r="K228" s="12">
        <f>IF(J228&gt;$L$3,I228,0)</f>
        <v>0</v>
      </c>
      <c r="L228" s="12">
        <f>L227+K228</f>
        <v>197064.70499999996</v>
      </c>
      <c r="M228" s="13"/>
      <c r="N228" s="12"/>
      <c r="O228" s="12"/>
      <c r="P228" s="12"/>
      <c r="Q228" s="12"/>
      <c r="R228" s="12"/>
      <c r="S228" s="1"/>
      <c r="T228" s="1"/>
      <c r="U228" s="1"/>
      <c r="V228" s="1"/>
      <c r="W228" s="1"/>
      <c r="X228" s="1"/>
      <c r="Y228" s="14">
        <f>Y227+E228</f>
        <v>6795750</v>
      </c>
      <c r="Z228" s="12">
        <f>H228+Z227</f>
        <v>6792352.125</v>
      </c>
      <c r="AA228" s="12">
        <f>G228+AA227</f>
        <v>14070487.200000001</v>
      </c>
    </row>
    <row r="229" spans="1:27" ht="13.5" customHeight="1" x14ac:dyDescent="0.45">
      <c r="A229" s="1" t="s">
        <v>520</v>
      </c>
      <c r="B229" s="1" t="s">
        <v>530</v>
      </c>
      <c r="C229" s="1" t="s">
        <v>9</v>
      </c>
      <c r="D229" s="1">
        <v>0.76</v>
      </c>
      <c r="E229" s="1">
        <v>170</v>
      </c>
      <c r="F229" s="1">
        <v>2.2000000000000002</v>
      </c>
      <c r="G229" s="10">
        <f>E229*F229</f>
        <v>374.00000000000006</v>
      </c>
      <c r="H229" s="11">
        <f>$H$3*$H$2*E229</f>
        <v>169.91499999999999</v>
      </c>
      <c r="I229" s="12">
        <f>H229-G229</f>
        <v>-204.08500000000006</v>
      </c>
      <c r="J229" s="5">
        <f>I229/G229</f>
        <v>-0.54568181818181827</v>
      </c>
      <c r="K229" s="12">
        <f>IF(J229&gt;$L$3,I229,0)</f>
        <v>0</v>
      </c>
      <c r="L229" s="12">
        <f>L228+K229</f>
        <v>197064.70499999996</v>
      </c>
      <c r="M229" s="13"/>
      <c r="N229" s="12"/>
      <c r="O229" s="12"/>
      <c r="P229" s="12"/>
      <c r="Q229" s="12"/>
      <c r="R229" s="12"/>
      <c r="S229" s="1"/>
      <c r="T229" s="1"/>
      <c r="U229" s="1"/>
      <c r="V229" s="1"/>
      <c r="W229" s="1"/>
      <c r="X229" s="1"/>
      <c r="Y229" s="14">
        <f>Y228+E229</f>
        <v>6795920</v>
      </c>
      <c r="Z229" s="12">
        <f>H229+Z228</f>
        <v>6792522.04</v>
      </c>
      <c r="AA229" s="12">
        <f>G229+AA228</f>
        <v>14070861.200000001</v>
      </c>
    </row>
    <row r="230" spans="1:27" ht="13.5" customHeight="1" x14ac:dyDescent="0.45">
      <c r="A230" s="1" t="s">
        <v>219</v>
      </c>
      <c r="B230" s="1" t="s">
        <v>671</v>
      </c>
      <c r="C230" s="1" t="s">
        <v>9</v>
      </c>
      <c r="D230" s="1">
        <v>0.28999999999999998</v>
      </c>
      <c r="E230" s="1">
        <v>50</v>
      </c>
      <c r="F230" s="1">
        <v>2.23</v>
      </c>
      <c r="G230" s="10">
        <f>E230*F230</f>
        <v>111.5</v>
      </c>
      <c r="H230" s="11">
        <f>$H$3*$H$2*E230</f>
        <v>49.974999999999994</v>
      </c>
      <c r="I230" s="12">
        <f>H230-G230</f>
        <v>-61.525000000000006</v>
      </c>
      <c r="J230" s="5">
        <f>I230/G230</f>
        <v>-0.55179372197309418</v>
      </c>
      <c r="K230" s="12">
        <f>IF(J230&gt;$L$3,I230,0)</f>
        <v>0</v>
      </c>
      <c r="L230" s="12">
        <f>L229+K230</f>
        <v>197064.70499999996</v>
      </c>
      <c r="M230" s="13"/>
      <c r="N230" s="12"/>
      <c r="O230" s="12"/>
      <c r="P230" s="12"/>
      <c r="Q230" s="12"/>
      <c r="R230" s="12"/>
      <c r="S230" s="1"/>
      <c r="T230" s="1"/>
      <c r="U230" s="1"/>
      <c r="V230" s="1"/>
      <c r="W230" s="1"/>
      <c r="X230" s="1"/>
      <c r="Y230" s="14">
        <f>Y229+E230</f>
        <v>6795970</v>
      </c>
      <c r="Z230" s="12">
        <f>H230+Z229</f>
        <v>6792572.0149999997</v>
      </c>
      <c r="AA230" s="12">
        <f>G230+AA229</f>
        <v>14070972.700000001</v>
      </c>
    </row>
    <row r="231" spans="1:27" ht="13.5" customHeight="1" x14ac:dyDescent="0.45">
      <c r="A231" s="1" t="s">
        <v>7</v>
      </c>
      <c r="B231" s="1" t="s">
        <v>674</v>
      </c>
      <c r="C231" s="1" t="s">
        <v>9</v>
      </c>
      <c r="D231" s="1">
        <v>0.4</v>
      </c>
      <c r="E231" s="1">
        <v>2400</v>
      </c>
      <c r="F231" s="1">
        <v>2.23</v>
      </c>
      <c r="G231" s="10">
        <f>E231*F231</f>
        <v>5352</v>
      </c>
      <c r="H231" s="11">
        <f>$H$3*$H$2*E231</f>
        <v>2398.7999999999997</v>
      </c>
      <c r="I231" s="12">
        <f>H231-G231</f>
        <v>-2953.2000000000003</v>
      </c>
      <c r="J231" s="5">
        <f>I231/G231</f>
        <v>-0.55179372197309418</v>
      </c>
      <c r="K231" s="12">
        <f>IF(J231&gt;$L$3,I231,0)</f>
        <v>0</v>
      </c>
      <c r="L231" s="12">
        <f>L230+K231</f>
        <v>197064.70499999996</v>
      </c>
      <c r="M231" s="13"/>
      <c r="N231" s="12"/>
      <c r="O231" s="12"/>
      <c r="P231" s="12"/>
      <c r="Q231" s="12"/>
      <c r="R231" s="12"/>
      <c r="S231" s="1"/>
      <c r="T231" s="1"/>
      <c r="U231" s="1"/>
      <c r="V231" s="1"/>
      <c r="W231" s="1"/>
      <c r="X231" s="1"/>
      <c r="Y231" s="14">
        <f>Y230+E231</f>
        <v>6798370</v>
      </c>
      <c r="Z231" s="12">
        <f>H231+Z230</f>
        <v>6794970.8149999995</v>
      </c>
      <c r="AA231" s="12">
        <f>G231+AA230</f>
        <v>14076324.700000001</v>
      </c>
    </row>
    <row r="232" spans="1:27" ht="13.5" customHeight="1" x14ac:dyDescent="0.45">
      <c r="A232" s="1" t="s">
        <v>492</v>
      </c>
      <c r="B232" s="1" t="s">
        <v>604</v>
      </c>
      <c r="C232" s="1" t="s">
        <v>9</v>
      </c>
      <c r="D232" s="1">
        <v>0.33</v>
      </c>
      <c r="E232" s="1">
        <v>720</v>
      </c>
      <c r="F232" s="1">
        <v>2.2400000000000002</v>
      </c>
      <c r="G232" s="10">
        <f>E232*F232</f>
        <v>1612.8000000000002</v>
      </c>
      <c r="H232" s="11">
        <f>$H$3*$H$2*E232</f>
        <v>719.64</v>
      </c>
      <c r="I232" s="12">
        <f>H232-G232</f>
        <v>-893.1600000000002</v>
      </c>
      <c r="J232" s="5">
        <f>I232/G232</f>
        <v>-0.55379464285714297</v>
      </c>
      <c r="K232" s="12">
        <f>IF(J232&gt;$L$3,I232,0)</f>
        <v>0</v>
      </c>
      <c r="L232" s="12">
        <f>L231+K232</f>
        <v>197064.70499999996</v>
      </c>
      <c r="M232" s="13"/>
      <c r="N232" s="12"/>
      <c r="O232" s="12"/>
      <c r="P232" s="12"/>
      <c r="Q232" s="12"/>
      <c r="R232" s="12"/>
      <c r="S232" s="1"/>
      <c r="T232" s="1"/>
      <c r="U232" s="1"/>
      <c r="V232" s="1"/>
      <c r="W232" s="1"/>
      <c r="X232" s="1"/>
      <c r="Y232" s="14">
        <f>Y231+E232</f>
        <v>6799090</v>
      </c>
      <c r="Z232" s="12">
        <f>H232+Z231</f>
        <v>6795690.4549999991</v>
      </c>
      <c r="AA232" s="12">
        <f>G232+AA231</f>
        <v>14077937.500000002</v>
      </c>
    </row>
    <row r="233" spans="1:27" ht="13.5" customHeight="1" x14ac:dyDescent="0.45">
      <c r="A233" s="1" t="s">
        <v>219</v>
      </c>
      <c r="B233" s="1" t="s">
        <v>632</v>
      </c>
      <c r="C233" s="1" t="s">
        <v>9</v>
      </c>
      <c r="D233" s="1">
        <v>0.15</v>
      </c>
      <c r="E233" s="1">
        <v>90</v>
      </c>
      <c r="F233" s="1">
        <v>2.25</v>
      </c>
      <c r="G233" s="10">
        <f>E233*F233</f>
        <v>202.5</v>
      </c>
      <c r="H233" s="11">
        <f>$H$3*$H$2*E233</f>
        <v>89.954999999999998</v>
      </c>
      <c r="I233" s="12">
        <f>H233-G233</f>
        <v>-112.545</v>
      </c>
      <c r="J233" s="5">
        <f>I233/G233</f>
        <v>-0.55577777777777781</v>
      </c>
      <c r="K233" s="12">
        <f>IF(J233&gt;$L$3,I233,0)</f>
        <v>0</v>
      </c>
      <c r="L233" s="12">
        <f>L232+K233</f>
        <v>197064.70499999996</v>
      </c>
      <c r="M233" s="13"/>
      <c r="N233" s="12"/>
      <c r="O233" s="12"/>
      <c r="P233" s="12"/>
      <c r="Q233" s="12"/>
      <c r="R233" s="12"/>
      <c r="S233" s="1"/>
      <c r="T233" s="1"/>
      <c r="U233" s="1"/>
      <c r="V233" s="1"/>
      <c r="W233" s="1"/>
      <c r="X233" s="1"/>
      <c r="Y233" s="14">
        <f>Y232+E233</f>
        <v>6799180</v>
      </c>
      <c r="Z233" s="12">
        <f>H233+Z232</f>
        <v>6795780.4099999992</v>
      </c>
      <c r="AA233" s="12">
        <f>G233+AA232</f>
        <v>14078140.000000002</v>
      </c>
    </row>
    <row r="234" spans="1:27" ht="13.5" customHeight="1" x14ac:dyDescent="0.45">
      <c r="A234" s="1" t="s">
        <v>219</v>
      </c>
      <c r="B234" s="1" t="s">
        <v>672</v>
      </c>
      <c r="C234" s="1" t="s">
        <v>9</v>
      </c>
      <c r="D234" s="1">
        <v>0.86</v>
      </c>
      <c r="E234" s="1">
        <v>50</v>
      </c>
      <c r="F234" s="1">
        <v>2.25</v>
      </c>
      <c r="G234" s="10">
        <f>E234*F234</f>
        <v>112.5</v>
      </c>
      <c r="H234" s="11">
        <f>$H$3*$H$2*E234</f>
        <v>49.974999999999994</v>
      </c>
      <c r="I234" s="12">
        <f>H234-G234</f>
        <v>-62.525000000000006</v>
      </c>
      <c r="J234" s="5">
        <f>I234/G234</f>
        <v>-0.55577777777777781</v>
      </c>
      <c r="K234" s="12">
        <f>IF(J234&gt;$L$3,I234,0)</f>
        <v>0</v>
      </c>
      <c r="L234" s="12">
        <f>L233+K234</f>
        <v>197064.70499999996</v>
      </c>
      <c r="M234" s="13"/>
      <c r="N234" s="12"/>
      <c r="O234" s="12"/>
      <c r="P234" s="12"/>
      <c r="Q234" s="12"/>
      <c r="R234" s="12"/>
      <c r="S234" s="1"/>
      <c r="T234" s="1"/>
      <c r="U234" s="1"/>
      <c r="V234" s="1"/>
      <c r="W234" s="1"/>
      <c r="X234" s="1"/>
      <c r="Y234" s="14">
        <f>Y233+E234</f>
        <v>6799230</v>
      </c>
      <c r="Z234" s="12">
        <f>H234+Z233</f>
        <v>6795830.3849999988</v>
      </c>
      <c r="AA234" s="12">
        <f>G234+AA233</f>
        <v>14078252.500000002</v>
      </c>
    </row>
    <row r="235" spans="1:27" ht="13.5" customHeight="1" x14ac:dyDescent="0.45">
      <c r="A235" s="1" t="s">
        <v>229</v>
      </c>
      <c r="B235" s="1" t="s">
        <v>250</v>
      </c>
      <c r="C235" s="1" t="s">
        <v>9</v>
      </c>
      <c r="D235" s="1">
        <v>0.37</v>
      </c>
      <c r="E235" s="1">
        <v>3600</v>
      </c>
      <c r="F235" s="1">
        <v>2.2599999999999998</v>
      </c>
      <c r="G235" s="10">
        <f>E235*F235</f>
        <v>8135.9999999999991</v>
      </c>
      <c r="H235" s="11">
        <f>$H$3*$H$2*E235</f>
        <v>3598.2</v>
      </c>
      <c r="I235" s="12">
        <f>H235-G235</f>
        <v>-4537.7999999999993</v>
      </c>
      <c r="J235" s="5">
        <f>I235/G235</f>
        <v>-0.55774336283185832</v>
      </c>
      <c r="K235" s="12">
        <f>IF(J235&gt;$L$3,I235,0)</f>
        <v>0</v>
      </c>
      <c r="L235" s="12">
        <f>L234+K235</f>
        <v>197064.70499999996</v>
      </c>
      <c r="M235" s="13"/>
      <c r="N235" s="12"/>
      <c r="O235" s="12"/>
      <c r="P235" s="12"/>
      <c r="Q235" s="12"/>
      <c r="R235" s="12"/>
      <c r="S235" s="1"/>
      <c r="T235" s="1"/>
      <c r="U235" s="1"/>
      <c r="V235" s="1"/>
      <c r="W235" s="1"/>
      <c r="X235" s="1"/>
      <c r="Y235" s="14">
        <f>Y234+E235</f>
        <v>6802830</v>
      </c>
      <c r="Z235" s="12">
        <f>H235+Z234</f>
        <v>6799428.584999999</v>
      </c>
      <c r="AA235" s="12">
        <f>G235+AA234</f>
        <v>14086388.500000002</v>
      </c>
    </row>
    <row r="236" spans="1:27" ht="13.5" customHeight="1" x14ac:dyDescent="0.45">
      <c r="A236" s="1" t="s">
        <v>305</v>
      </c>
      <c r="B236" s="1" t="s">
        <v>315</v>
      </c>
      <c r="C236" s="1" t="s">
        <v>9</v>
      </c>
      <c r="D236" s="1">
        <v>0.2</v>
      </c>
      <c r="E236" s="1">
        <v>50</v>
      </c>
      <c r="F236" s="1">
        <v>2.2599999999999998</v>
      </c>
      <c r="G236" s="10">
        <f>E236*F236</f>
        <v>112.99999999999999</v>
      </c>
      <c r="H236" s="11">
        <f>$H$3*$H$2*E236</f>
        <v>49.974999999999994</v>
      </c>
      <c r="I236" s="12">
        <f>H236-G236</f>
        <v>-63.024999999999991</v>
      </c>
      <c r="J236" s="5">
        <f>I236/G236</f>
        <v>-0.55774336283185844</v>
      </c>
      <c r="K236" s="12">
        <f>IF(J236&gt;$L$3,I236,0)</f>
        <v>0</v>
      </c>
      <c r="L236" s="12">
        <f>L235+K236</f>
        <v>197064.70499999996</v>
      </c>
      <c r="M236" s="13"/>
      <c r="N236" s="12"/>
      <c r="O236" s="12"/>
      <c r="P236" s="12"/>
      <c r="Q236" s="12"/>
      <c r="R236" s="12"/>
      <c r="S236" s="1"/>
      <c r="T236" s="1"/>
      <c r="U236" s="1"/>
      <c r="V236" s="1"/>
      <c r="W236" s="1"/>
      <c r="X236" s="1"/>
      <c r="Y236" s="14">
        <f>Y235+E236</f>
        <v>6802880</v>
      </c>
      <c r="Z236" s="12">
        <f>H236+Z235</f>
        <v>6799478.5599999987</v>
      </c>
      <c r="AA236" s="12">
        <f>G236+AA235</f>
        <v>14086501.500000002</v>
      </c>
    </row>
    <row r="237" spans="1:27" ht="13.5" customHeight="1" x14ac:dyDescent="0.45">
      <c r="A237" s="1" t="s">
        <v>386</v>
      </c>
      <c r="B237" s="1" t="s">
        <v>392</v>
      </c>
      <c r="C237" s="1" t="s">
        <v>9</v>
      </c>
      <c r="D237" s="1">
        <v>0.49</v>
      </c>
      <c r="E237" s="1">
        <v>70</v>
      </c>
      <c r="F237" s="1">
        <v>2.2599999999999998</v>
      </c>
      <c r="G237" s="10">
        <f>E237*F237</f>
        <v>158.19999999999999</v>
      </c>
      <c r="H237" s="11">
        <f>$H$3*$H$2*E237</f>
        <v>69.964999999999989</v>
      </c>
      <c r="I237" s="12">
        <f>H237-G237</f>
        <v>-88.234999999999999</v>
      </c>
      <c r="J237" s="5">
        <f>I237/G237</f>
        <v>-0.55774336283185844</v>
      </c>
      <c r="K237" s="12">
        <f>IF(J237&gt;$L$3,I237,0)</f>
        <v>0</v>
      </c>
      <c r="L237" s="12">
        <f>L236+K237</f>
        <v>197064.70499999996</v>
      </c>
      <c r="M237" s="13"/>
      <c r="N237" s="12"/>
      <c r="O237" s="12"/>
      <c r="P237" s="12"/>
      <c r="Q237" s="12"/>
      <c r="R237" s="12"/>
      <c r="S237" s="1"/>
      <c r="T237" s="1"/>
      <c r="U237" s="1"/>
      <c r="V237" s="1"/>
      <c r="W237" s="1"/>
      <c r="X237" s="1"/>
      <c r="Y237" s="14">
        <f>Y236+E237</f>
        <v>6802950</v>
      </c>
      <c r="Z237" s="12">
        <f>H237+Z236</f>
        <v>6799548.5249999985</v>
      </c>
      <c r="AA237" s="12">
        <f>G237+AA236</f>
        <v>14086659.700000001</v>
      </c>
    </row>
    <row r="238" spans="1:27" ht="13.5" customHeight="1" x14ac:dyDescent="0.45">
      <c r="A238" s="1" t="s">
        <v>142</v>
      </c>
      <c r="B238" s="1" t="s">
        <v>445</v>
      </c>
      <c r="C238" s="1" t="s">
        <v>9</v>
      </c>
      <c r="D238" s="1">
        <v>0.14000000000000001</v>
      </c>
      <c r="E238" s="1">
        <v>480</v>
      </c>
      <c r="F238" s="1">
        <v>2.2599999999999998</v>
      </c>
      <c r="G238" s="10">
        <f>E238*F238</f>
        <v>1084.8</v>
      </c>
      <c r="H238" s="11">
        <f>$H$3*$H$2*E238</f>
        <v>479.76</v>
      </c>
      <c r="I238" s="12">
        <f>H238-G238</f>
        <v>-605.04</v>
      </c>
      <c r="J238" s="5">
        <f>I238/G238</f>
        <v>-0.55774336283185844</v>
      </c>
      <c r="K238" s="12">
        <f>IF(J238&gt;$L$3,I238,0)</f>
        <v>0</v>
      </c>
      <c r="L238" s="12">
        <f>L237+K238</f>
        <v>197064.70499999996</v>
      </c>
      <c r="M238" s="13"/>
      <c r="N238" s="12"/>
      <c r="O238" s="12"/>
      <c r="P238" s="12"/>
      <c r="Q238" s="12"/>
      <c r="R238" s="12"/>
      <c r="S238" s="1"/>
      <c r="T238" s="1"/>
      <c r="U238" s="1"/>
      <c r="V238" s="1"/>
      <c r="W238" s="1"/>
      <c r="X238" s="1"/>
      <c r="Y238" s="14">
        <f>Y237+E238</f>
        <v>6803430</v>
      </c>
      <c r="Z238" s="12">
        <f>H238+Z237</f>
        <v>6800028.2849999983</v>
      </c>
      <c r="AA238" s="12">
        <f>G238+AA237</f>
        <v>14087744.500000002</v>
      </c>
    </row>
    <row r="239" spans="1:27" ht="13.5" customHeight="1" x14ac:dyDescent="0.45">
      <c r="A239" s="1" t="s">
        <v>339</v>
      </c>
      <c r="B239" s="1" t="s">
        <v>595</v>
      </c>
      <c r="C239" s="1" t="s">
        <v>9</v>
      </c>
      <c r="D239" s="1">
        <v>0.54</v>
      </c>
      <c r="E239" s="1">
        <v>90</v>
      </c>
      <c r="F239" s="1">
        <v>2.2799999999999998</v>
      </c>
      <c r="G239" s="10">
        <f>E239*F239</f>
        <v>205.2</v>
      </c>
      <c r="H239" s="11">
        <f>$H$3*$H$2*E239</f>
        <v>89.954999999999998</v>
      </c>
      <c r="I239" s="12">
        <f>H239-G239</f>
        <v>-115.24499999999999</v>
      </c>
      <c r="J239" s="5">
        <f>I239/G239</f>
        <v>-0.56162280701754386</v>
      </c>
      <c r="K239" s="12">
        <f>IF(J239&gt;$L$3,I239,0)</f>
        <v>0</v>
      </c>
      <c r="L239" s="12">
        <f>L238+K239</f>
        <v>197064.70499999996</v>
      </c>
      <c r="M239" s="13"/>
      <c r="N239" s="12"/>
      <c r="O239" s="12"/>
      <c r="P239" s="12"/>
      <c r="Q239" s="12"/>
      <c r="R239" s="12"/>
      <c r="S239" s="1"/>
      <c r="T239" s="1"/>
      <c r="U239" s="1"/>
      <c r="V239" s="1"/>
      <c r="W239" s="1"/>
      <c r="X239" s="1"/>
      <c r="Y239" s="14">
        <f>Y238+E239</f>
        <v>6803520</v>
      </c>
      <c r="Z239" s="12">
        <f>H239+Z238</f>
        <v>6800118.2399999984</v>
      </c>
      <c r="AA239" s="12">
        <f>G239+AA238</f>
        <v>14087949.700000001</v>
      </c>
    </row>
    <row r="240" spans="1:27" ht="13.5" customHeight="1" x14ac:dyDescent="0.45">
      <c r="A240" s="1" t="s">
        <v>219</v>
      </c>
      <c r="B240" s="1" t="s">
        <v>654</v>
      </c>
      <c r="C240" s="1" t="s">
        <v>9</v>
      </c>
      <c r="D240" s="1">
        <v>0.17</v>
      </c>
      <c r="E240" s="1">
        <v>20</v>
      </c>
      <c r="F240" s="1">
        <v>2.29</v>
      </c>
      <c r="G240" s="10">
        <f>E240*F240</f>
        <v>45.8</v>
      </c>
      <c r="H240" s="11">
        <f>$H$3*$H$2*E240</f>
        <v>19.989999999999998</v>
      </c>
      <c r="I240" s="12">
        <f>H240-G240</f>
        <v>-25.81</v>
      </c>
      <c r="J240" s="5">
        <f>I240/G240</f>
        <v>-0.56353711790393013</v>
      </c>
      <c r="K240" s="12">
        <f>IF(J240&gt;$L$3,I240,0)</f>
        <v>0</v>
      </c>
      <c r="L240" s="12">
        <f>L239+K240</f>
        <v>197064.70499999996</v>
      </c>
      <c r="M240" s="13"/>
      <c r="N240" s="12"/>
      <c r="O240" s="12"/>
      <c r="P240" s="12"/>
      <c r="Q240" s="12"/>
      <c r="R240" s="12"/>
      <c r="S240" s="1"/>
      <c r="T240" s="1"/>
      <c r="U240" s="1"/>
      <c r="V240" s="1"/>
      <c r="W240" s="1"/>
      <c r="X240" s="1"/>
      <c r="Y240" s="14">
        <f>Y239+E240</f>
        <v>6803540</v>
      </c>
      <c r="Z240" s="12">
        <f>H240+Z239</f>
        <v>6800138.2299999986</v>
      </c>
      <c r="AA240" s="12">
        <f>G240+AA239</f>
        <v>14087995.500000002</v>
      </c>
    </row>
    <row r="241" spans="1:27" ht="13.5" customHeight="1" x14ac:dyDescent="0.45">
      <c r="A241" s="1" t="s">
        <v>6</v>
      </c>
      <c r="B241" s="1" t="s">
        <v>46</v>
      </c>
      <c r="C241" s="1" t="s">
        <v>9</v>
      </c>
      <c r="D241" s="1">
        <v>0.38</v>
      </c>
      <c r="E241" s="1">
        <v>390</v>
      </c>
      <c r="F241" s="1">
        <v>2.2999999999999998</v>
      </c>
      <c r="G241" s="10">
        <f>E241*F241</f>
        <v>896.99999999999989</v>
      </c>
      <c r="H241" s="11">
        <f>$H$3*$H$2*E241</f>
        <v>389.80499999999995</v>
      </c>
      <c r="I241" s="12">
        <f>H241-G241</f>
        <v>-507.19499999999994</v>
      </c>
      <c r="J241" s="5">
        <f>I241/G241</f>
        <v>-0.56543478260869562</v>
      </c>
      <c r="K241" s="12">
        <f>IF(J241&gt;$L$3,I241,0)</f>
        <v>0</v>
      </c>
      <c r="L241" s="12">
        <f>L240+K241</f>
        <v>197064.70499999996</v>
      </c>
      <c r="M241" s="13"/>
      <c r="N241" s="12"/>
      <c r="O241" s="12"/>
      <c r="P241" s="12"/>
      <c r="Q241" s="12"/>
      <c r="R241" s="12"/>
      <c r="S241" s="1"/>
      <c r="T241" s="1"/>
      <c r="U241" s="1"/>
      <c r="V241" s="1"/>
      <c r="W241" s="1"/>
      <c r="X241" s="1"/>
      <c r="Y241" s="14">
        <f>Y240+E241</f>
        <v>6803930</v>
      </c>
      <c r="Z241" s="12">
        <f>H241+Z240</f>
        <v>6800528.0349999983</v>
      </c>
      <c r="AA241" s="12">
        <f>G241+AA240</f>
        <v>14088892.500000002</v>
      </c>
    </row>
    <row r="242" spans="1:27" ht="13.5" customHeight="1" x14ac:dyDescent="0.45">
      <c r="A242" s="1" t="s">
        <v>7</v>
      </c>
      <c r="B242" s="1" t="s">
        <v>666</v>
      </c>
      <c r="C242" s="1" t="s">
        <v>9</v>
      </c>
      <c r="D242" s="1">
        <v>0.53</v>
      </c>
      <c r="E242" s="1">
        <v>3600</v>
      </c>
      <c r="F242" s="1">
        <v>2.3199999999999998</v>
      </c>
      <c r="G242" s="10">
        <f>E242*F242</f>
        <v>8352</v>
      </c>
      <c r="H242" s="11">
        <f>$H$3*$H$2*E242</f>
        <v>3598.2</v>
      </c>
      <c r="I242" s="12">
        <f>H242-G242</f>
        <v>-4753.8</v>
      </c>
      <c r="J242" s="5">
        <f>I242/G242</f>
        <v>-0.5691810344827587</v>
      </c>
      <c r="K242" s="12">
        <f>IF(J242&gt;$L$3,I242,0)</f>
        <v>0</v>
      </c>
      <c r="L242" s="12">
        <f>L241+K242</f>
        <v>197064.70499999996</v>
      </c>
      <c r="M242" s="13"/>
      <c r="N242" s="12"/>
      <c r="O242" s="12"/>
      <c r="P242" s="12"/>
      <c r="Q242" s="12"/>
      <c r="R242" s="12"/>
      <c r="S242" s="1"/>
      <c r="T242" s="1"/>
      <c r="U242" s="1"/>
      <c r="V242" s="1"/>
      <c r="W242" s="1"/>
      <c r="X242" s="1"/>
      <c r="Y242" s="14">
        <f>Y241+E242</f>
        <v>6807530</v>
      </c>
      <c r="Z242" s="12">
        <f>H242+Z241</f>
        <v>6804126.2349999985</v>
      </c>
      <c r="AA242" s="12">
        <f>G242+AA241</f>
        <v>14097244.500000002</v>
      </c>
    </row>
    <row r="243" spans="1:27" ht="13.5" customHeight="1" x14ac:dyDescent="0.45">
      <c r="A243" s="1" t="s">
        <v>456</v>
      </c>
      <c r="B243" s="1" t="s">
        <v>460</v>
      </c>
      <c r="C243" s="1" t="s">
        <v>9</v>
      </c>
      <c r="D243" s="1">
        <v>0.11</v>
      </c>
      <c r="E243" s="1">
        <v>2400</v>
      </c>
      <c r="F243" s="1">
        <v>2.33</v>
      </c>
      <c r="G243" s="10">
        <f>E243*F243</f>
        <v>5592</v>
      </c>
      <c r="H243" s="11">
        <f>$H$3*$H$2*E243</f>
        <v>2398.7999999999997</v>
      </c>
      <c r="I243" s="12">
        <f>H243-G243</f>
        <v>-3193.2000000000003</v>
      </c>
      <c r="J243" s="5">
        <f>I243/G243</f>
        <v>-0.57103004291845494</v>
      </c>
      <c r="K243" s="12">
        <f>IF(J243&gt;$L$3,I243,0)</f>
        <v>0</v>
      </c>
      <c r="L243" s="12">
        <f>L242+K243</f>
        <v>197064.70499999996</v>
      </c>
      <c r="M243" s="13"/>
      <c r="N243" s="12"/>
      <c r="O243" s="12"/>
      <c r="P243" s="12"/>
      <c r="Q243" s="12"/>
      <c r="R243" s="12"/>
      <c r="S243" s="1"/>
      <c r="T243" s="1"/>
      <c r="U243" s="1"/>
      <c r="V243" s="1"/>
      <c r="W243" s="1"/>
      <c r="X243" s="1"/>
      <c r="Y243" s="14">
        <f>Y242+E243</f>
        <v>6809930</v>
      </c>
      <c r="Z243" s="12">
        <f>H243+Z242</f>
        <v>6806525.0349999983</v>
      </c>
      <c r="AA243" s="12">
        <f>G243+AA242</f>
        <v>14102836.500000002</v>
      </c>
    </row>
    <row r="244" spans="1:27" ht="13.5" customHeight="1" x14ac:dyDescent="0.45">
      <c r="A244" s="1" t="s">
        <v>7</v>
      </c>
      <c r="B244" s="1" t="s">
        <v>665</v>
      </c>
      <c r="C244" s="1" t="s">
        <v>9</v>
      </c>
      <c r="D244" s="1">
        <v>0.04</v>
      </c>
      <c r="E244" s="1">
        <v>40500</v>
      </c>
      <c r="F244" s="1">
        <v>2.33</v>
      </c>
      <c r="G244" s="10">
        <f>E244*F244</f>
        <v>94365</v>
      </c>
      <c r="H244" s="11">
        <f>$H$3*$H$2*E244</f>
        <v>40479.75</v>
      </c>
      <c r="I244" s="12">
        <f>H244-G244</f>
        <v>-53885.25</v>
      </c>
      <c r="J244" s="5">
        <f>I244/G244</f>
        <v>-0.57103004291845494</v>
      </c>
      <c r="K244" s="12">
        <f>IF(J244&gt;$L$3,I244,0)</f>
        <v>0</v>
      </c>
      <c r="L244" s="12">
        <f>L243+K244</f>
        <v>197064.70499999996</v>
      </c>
      <c r="M244" s="13"/>
      <c r="N244" s="12"/>
      <c r="O244" s="12"/>
      <c r="P244" s="12"/>
      <c r="Q244" s="12"/>
      <c r="R244" s="12"/>
      <c r="S244" s="1"/>
      <c r="T244" s="1"/>
      <c r="U244" s="1"/>
      <c r="V244" s="1"/>
      <c r="W244" s="1"/>
      <c r="X244" s="1"/>
      <c r="Y244" s="14">
        <f>Y243+E244</f>
        <v>6850430</v>
      </c>
      <c r="Z244" s="12">
        <f>H244+Z243</f>
        <v>6847004.7849999983</v>
      </c>
      <c r="AA244" s="12">
        <f>G244+AA243</f>
        <v>14197201.500000002</v>
      </c>
    </row>
    <row r="245" spans="1:27" ht="13.5" customHeight="1" x14ac:dyDescent="0.45">
      <c r="A245" s="1" t="s">
        <v>97</v>
      </c>
      <c r="B245" s="1" t="s">
        <v>109</v>
      </c>
      <c r="C245" s="1" t="s">
        <v>9</v>
      </c>
      <c r="D245" s="1">
        <v>0.26</v>
      </c>
      <c r="E245" s="1">
        <v>110</v>
      </c>
      <c r="F245" s="1">
        <v>2.34</v>
      </c>
      <c r="G245" s="10">
        <f>E245*F245</f>
        <v>257.39999999999998</v>
      </c>
      <c r="H245" s="11">
        <f>$H$3*$H$2*E245</f>
        <v>109.94499999999999</v>
      </c>
      <c r="I245" s="12">
        <f>H245-G245</f>
        <v>-147.45499999999998</v>
      </c>
      <c r="J245" s="5">
        <f>I245/G245</f>
        <v>-0.57286324786324783</v>
      </c>
      <c r="K245" s="12">
        <f>IF(J245&gt;$L$3,I245,0)</f>
        <v>0</v>
      </c>
      <c r="L245" s="12">
        <f>L244+K245</f>
        <v>197064.70499999996</v>
      </c>
      <c r="M245" s="13"/>
      <c r="N245" s="12"/>
      <c r="O245" s="12"/>
      <c r="P245" s="12"/>
      <c r="Q245" s="12"/>
      <c r="R245" s="12"/>
      <c r="S245" s="1"/>
      <c r="T245" s="1"/>
      <c r="U245" s="1"/>
      <c r="V245" s="1"/>
      <c r="W245" s="1"/>
      <c r="X245" s="1"/>
      <c r="Y245" s="14">
        <f>Y244+E245</f>
        <v>6850540</v>
      </c>
      <c r="Z245" s="12">
        <f>H245+Z244</f>
        <v>6847114.7299999986</v>
      </c>
      <c r="AA245" s="12">
        <f>G245+AA244</f>
        <v>14197458.900000002</v>
      </c>
    </row>
    <row r="246" spans="1:27" ht="13.5" customHeight="1" x14ac:dyDescent="0.45">
      <c r="A246" s="1" t="s">
        <v>97</v>
      </c>
      <c r="B246" s="1" t="s">
        <v>121</v>
      </c>
      <c r="C246" s="1" t="s">
        <v>9</v>
      </c>
      <c r="D246" s="1">
        <v>0.18</v>
      </c>
      <c r="E246" s="1">
        <v>140</v>
      </c>
      <c r="F246" s="1">
        <v>2.34</v>
      </c>
      <c r="G246" s="10">
        <f>E246*F246</f>
        <v>327.59999999999997</v>
      </c>
      <c r="H246" s="11">
        <f>$H$3*$H$2*E246</f>
        <v>139.92999999999998</v>
      </c>
      <c r="I246" s="12">
        <f>H246-G246</f>
        <v>-187.67</v>
      </c>
      <c r="J246" s="5">
        <f>I246/G246</f>
        <v>-0.57286324786324794</v>
      </c>
      <c r="K246" s="12">
        <f>IF(J246&gt;$L$3,I246,0)</f>
        <v>0</v>
      </c>
      <c r="L246" s="12">
        <f>L245+K246</f>
        <v>197064.70499999996</v>
      </c>
      <c r="M246" s="13"/>
      <c r="N246" s="12"/>
      <c r="O246" s="12"/>
      <c r="P246" s="12"/>
      <c r="Q246" s="12"/>
      <c r="R246" s="12"/>
      <c r="S246" s="1"/>
      <c r="T246" s="1"/>
      <c r="U246" s="1"/>
      <c r="V246" s="1"/>
      <c r="W246" s="1"/>
      <c r="X246" s="1"/>
      <c r="Y246" s="14">
        <f>Y245+E246</f>
        <v>6850680</v>
      </c>
      <c r="Z246" s="12">
        <f>H246+Z245</f>
        <v>6847254.6599999983</v>
      </c>
      <c r="AA246" s="12">
        <f>G246+AA245</f>
        <v>14197786.500000002</v>
      </c>
    </row>
    <row r="247" spans="1:27" ht="13.5" customHeight="1" x14ac:dyDescent="0.45">
      <c r="A247" s="1" t="s">
        <v>6</v>
      </c>
      <c r="B247" s="1" t="s">
        <v>61</v>
      </c>
      <c r="C247" s="1" t="s">
        <v>9</v>
      </c>
      <c r="D247" s="1">
        <v>0.55000000000000004</v>
      </c>
      <c r="E247" s="1">
        <v>260</v>
      </c>
      <c r="F247" s="1">
        <v>2.35</v>
      </c>
      <c r="G247" s="10">
        <f>E247*F247</f>
        <v>611</v>
      </c>
      <c r="H247" s="11">
        <f>$H$3*$H$2*E247</f>
        <v>259.87</v>
      </c>
      <c r="I247" s="12">
        <f>H247-G247</f>
        <v>-351.13</v>
      </c>
      <c r="J247" s="5">
        <f>I247/G247</f>
        <v>-0.57468085106382982</v>
      </c>
      <c r="K247" s="12">
        <f>IF(J247&gt;$L$3,I247,0)</f>
        <v>0</v>
      </c>
      <c r="L247" s="12">
        <f>L246+K247</f>
        <v>197064.70499999996</v>
      </c>
      <c r="M247" s="13"/>
      <c r="N247" s="12"/>
      <c r="O247" s="12"/>
      <c r="P247" s="12"/>
      <c r="Q247" s="12"/>
      <c r="R247" s="12"/>
      <c r="S247" s="1"/>
      <c r="T247" s="1"/>
      <c r="U247" s="1"/>
      <c r="V247" s="1"/>
      <c r="W247" s="1"/>
      <c r="X247" s="1"/>
      <c r="Y247" s="14">
        <f>Y246+E247</f>
        <v>6850940</v>
      </c>
      <c r="Z247" s="12">
        <f>H247+Z246</f>
        <v>6847514.5299999984</v>
      </c>
      <c r="AA247" s="12">
        <f>G247+AA246</f>
        <v>14198397.500000002</v>
      </c>
    </row>
    <row r="248" spans="1:27" ht="13.5" customHeight="1" x14ac:dyDescent="0.45">
      <c r="A248" s="1" t="s">
        <v>7</v>
      </c>
      <c r="B248" s="1" t="s">
        <v>660</v>
      </c>
      <c r="C248" s="1" t="s">
        <v>9</v>
      </c>
      <c r="D248" s="1">
        <v>0.04</v>
      </c>
      <c r="E248" s="1">
        <v>4400</v>
      </c>
      <c r="F248" s="1">
        <v>2.35</v>
      </c>
      <c r="G248" s="10">
        <f>E248*F248</f>
        <v>10340</v>
      </c>
      <c r="H248" s="11">
        <f>$H$3*$H$2*E248</f>
        <v>4397.8</v>
      </c>
      <c r="I248" s="12">
        <f>H248-G248</f>
        <v>-5942.2</v>
      </c>
      <c r="J248" s="5">
        <f>I248/G248</f>
        <v>-0.57468085106382982</v>
      </c>
      <c r="K248" s="12">
        <f>IF(J248&gt;$L$3,I248,0)</f>
        <v>0</v>
      </c>
      <c r="L248" s="12">
        <f>L247+K248</f>
        <v>197064.70499999996</v>
      </c>
      <c r="M248" s="13"/>
      <c r="N248" s="12"/>
      <c r="O248" s="12"/>
      <c r="P248" s="12"/>
      <c r="Q248" s="12"/>
      <c r="R248" s="12"/>
      <c r="S248" s="1"/>
      <c r="T248" s="1"/>
      <c r="U248" s="1"/>
      <c r="V248" s="1"/>
      <c r="W248" s="1"/>
      <c r="X248" s="1"/>
      <c r="Y248" s="14">
        <f>Y247+E248</f>
        <v>6855340</v>
      </c>
      <c r="Z248" s="12">
        <f>H248+Z247</f>
        <v>6851912.3299999982</v>
      </c>
      <c r="AA248" s="12">
        <f>G248+AA247</f>
        <v>14208737.500000002</v>
      </c>
    </row>
    <row r="249" spans="1:27" ht="13.5" customHeight="1" x14ac:dyDescent="0.45">
      <c r="A249" s="1" t="s">
        <v>7</v>
      </c>
      <c r="B249" s="1" t="s">
        <v>662</v>
      </c>
      <c r="C249" s="1" t="s">
        <v>9</v>
      </c>
      <c r="D249" s="1">
        <v>0.65</v>
      </c>
      <c r="E249" s="1">
        <v>2900</v>
      </c>
      <c r="F249" s="1">
        <v>2.35</v>
      </c>
      <c r="G249" s="10">
        <f>E249*F249</f>
        <v>6815</v>
      </c>
      <c r="H249" s="11">
        <f>$H$3*$H$2*E249</f>
        <v>2898.5499999999997</v>
      </c>
      <c r="I249" s="12">
        <f>H249-G249</f>
        <v>-3916.4500000000003</v>
      </c>
      <c r="J249" s="5">
        <f>I249/G249</f>
        <v>-0.57468085106382982</v>
      </c>
      <c r="K249" s="12">
        <f>IF(J249&gt;$L$3,I249,0)</f>
        <v>0</v>
      </c>
      <c r="L249" s="12">
        <f>L248+K249</f>
        <v>197064.70499999996</v>
      </c>
      <c r="M249" s="13"/>
      <c r="N249" s="12"/>
      <c r="O249" s="12"/>
      <c r="P249" s="12"/>
      <c r="Q249" s="12"/>
      <c r="R249" s="12"/>
      <c r="S249" s="1"/>
      <c r="T249" s="1"/>
      <c r="U249" s="1"/>
      <c r="V249" s="1"/>
      <c r="W249" s="1"/>
      <c r="X249" s="1"/>
      <c r="Y249" s="14">
        <f>Y248+E249</f>
        <v>6858240</v>
      </c>
      <c r="Z249" s="12">
        <f>H249+Z248</f>
        <v>6854810.879999998</v>
      </c>
      <c r="AA249" s="12">
        <f>G249+AA248</f>
        <v>14215552.500000002</v>
      </c>
    </row>
    <row r="250" spans="1:27" ht="13.5" customHeight="1" x14ac:dyDescent="0.45">
      <c r="A250" s="1" t="s">
        <v>386</v>
      </c>
      <c r="B250" s="1" t="s">
        <v>393</v>
      </c>
      <c r="C250" s="1" t="s">
        <v>9</v>
      </c>
      <c r="D250" s="1">
        <v>0.24</v>
      </c>
      <c r="E250" s="1">
        <v>50</v>
      </c>
      <c r="F250" s="1">
        <v>2.36</v>
      </c>
      <c r="G250" s="10">
        <f>E250*F250</f>
        <v>118</v>
      </c>
      <c r="H250" s="11">
        <f>$H$3*$H$2*E250</f>
        <v>49.974999999999994</v>
      </c>
      <c r="I250" s="12">
        <f>H250-G250</f>
        <v>-68.025000000000006</v>
      </c>
      <c r="J250" s="5">
        <f>I250/G250</f>
        <v>-0.57648305084745766</v>
      </c>
      <c r="K250" s="12">
        <f>IF(J250&gt;$L$3,I250,0)</f>
        <v>0</v>
      </c>
      <c r="L250" s="12">
        <f>L249+K250</f>
        <v>197064.70499999996</v>
      </c>
      <c r="M250" s="13"/>
      <c r="N250" s="12"/>
      <c r="O250" s="12"/>
      <c r="P250" s="12"/>
      <c r="Q250" s="12"/>
      <c r="R250" s="12"/>
      <c r="S250" s="1"/>
      <c r="T250" s="1"/>
      <c r="U250" s="1"/>
      <c r="V250" s="1"/>
      <c r="W250" s="1"/>
      <c r="X250" s="1"/>
      <c r="Y250" s="14">
        <f>Y249+E250</f>
        <v>6858290</v>
      </c>
      <c r="Z250" s="12">
        <f>H250+Z249</f>
        <v>6854860.8549999977</v>
      </c>
      <c r="AA250" s="12">
        <f>G250+AA249</f>
        <v>14215670.500000002</v>
      </c>
    </row>
    <row r="251" spans="1:27" ht="13.5" customHeight="1" x14ac:dyDescent="0.45">
      <c r="A251" s="1" t="s">
        <v>419</v>
      </c>
      <c r="B251" s="1" t="s">
        <v>611</v>
      </c>
      <c r="C251" s="1" t="s">
        <v>9</v>
      </c>
      <c r="D251" s="1">
        <v>0.55000000000000004</v>
      </c>
      <c r="E251" s="1">
        <v>70</v>
      </c>
      <c r="F251" s="1">
        <v>2.37</v>
      </c>
      <c r="G251" s="10">
        <f>E251*F251</f>
        <v>165.9</v>
      </c>
      <c r="H251" s="11">
        <f>$H$3*$H$2*E251</f>
        <v>69.964999999999989</v>
      </c>
      <c r="I251" s="12">
        <f>H251-G251</f>
        <v>-95.935000000000016</v>
      </c>
      <c r="J251" s="5">
        <f>I251/G251</f>
        <v>-0.57827004219409295</v>
      </c>
      <c r="K251" s="12">
        <f>IF(J251&gt;$L$3,I251,0)</f>
        <v>0</v>
      </c>
      <c r="L251" s="12">
        <f>L250+K251</f>
        <v>197064.70499999996</v>
      </c>
      <c r="M251" s="13"/>
      <c r="N251" s="12"/>
      <c r="O251" s="12"/>
      <c r="P251" s="12"/>
      <c r="Q251" s="12"/>
      <c r="R251" s="12"/>
      <c r="S251" s="1"/>
      <c r="T251" s="1"/>
      <c r="U251" s="1"/>
      <c r="V251" s="1"/>
      <c r="W251" s="1"/>
      <c r="X251" s="1"/>
      <c r="Y251" s="14">
        <f>Y250+E251</f>
        <v>6858360</v>
      </c>
      <c r="Z251" s="12">
        <f>H251+Z250</f>
        <v>6854930.8199999975</v>
      </c>
      <c r="AA251" s="12">
        <f>G251+AA250</f>
        <v>14215836.400000002</v>
      </c>
    </row>
    <row r="252" spans="1:27" ht="13.5" customHeight="1" x14ac:dyDescent="0.45">
      <c r="A252" s="1" t="s">
        <v>106</v>
      </c>
      <c r="B252" s="1" t="s">
        <v>552</v>
      </c>
      <c r="C252" s="1" t="s">
        <v>9</v>
      </c>
      <c r="D252" s="1">
        <v>0.53</v>
      </c>
      <c r="E252" s="1">
        <v>590</v>
      </c>
      <c r="F252" s="1">
        <v>2.39</v>
      </c>
      <c r="G252" s="10">
        <f>E252*F252</f>
        <v>1410.1000000000001</v>
      </c>
      <c r="H252" s="11">
        <f>$H$3*$H$2*E252</f>
        <v>589.70499999999993</v>
      </c>
      <c r="I252" s="12">
        <f>H252-G252</f>
        <v>-820.39500000000021</v>
      </c>
      <c r="J252" s="5">
        <f>I252/G252</f>
        <v>-0.58179916317991642</v>
      </c>
      <c r="K252" s="12">
        <f>IF(J252&gt;$L$3,I252,0)</f>
        <v>0</v>
      </c>
      <c r="L252" s="12">
        <f>L251+K252</f>
        <v>197064.70499999996</v>
      </c>
      <c r="M252" s="13"/>
      <c r="N252" s="12"/>
      <c r="O252" s="12"/>
      <c r="P252" s="12"/>
      <c r="Q252" s="12"/>
      <c r="R252" s="12"/>
      <c r="S252" s="1"/>
      <c r="T252" s="1"/>
      <c r="U252" s="1"/>
      <c r="V252" s="1"/>
      <c r="W252" s="1"/>
      <c r="X252" s="1"/>
      <c r="Y252" s="14">
        <f>Y251+E252</f>
        <v>6858950</v>
      </c>
      <c r="Z252" s="12">
        <f>H252+Z251</f>
        <v>6855520.5249999976</v>
      </c>
      <c r="AA252" s="12">
        <f>G252+AA251</f>
        <v>14217246.500000002</v>
      </c>
    </row>
    <row r="253" spans="1:27" ht="13.5" customHeight="1" x14ac:dyDescent="0.45">
      <c r="A253" s="1" t="s">
        <v>97</v>
      </c>
      <c r="B253" s="1" t="s">
        <v>195</v>
      </c>
      <c r="C253" s="1" t="s">
        <v>9</v>
      </c>
      <c r="D253" s="1">
        <v>0.41</v>
      </c>
      <c r="E253" s="1">
        <v>30</v>
      </c>
      <c r="F253" s="1">
        <v>2.4</v>
      </c>
      <c r="G253" s="10">
        <f>E253*F253</f>
        <v>72</v>
      </c>
      <c r="H253" s="11">
        <f>$H$3*$H$2*E253</f>
        <v>29.984999999999999</v>
      </c>
      <c r="I253" s="12">
        <f>H253-G253</f>
        <v>-42.015000000000001</v>
      </c>
      <c r="J253" s="5">
        <f>I253/G253</f>
        <v>-0.58354166666666663</v>
      </c>
      <c r="K253" s="12">
        <f>IF(J253&gt;$L$3,I253,0)</f>
        <v>0</v>
      </c>
      <c r="L253" s="12">
        <f>L252+K253</f>
        <v>197064.70499999996</v>
      </c>
      <c r="M253" s="13"/>
      <c r="N253" s="12"/>
      <c r="O253" s="12"/>
      <c r="P253" s="12"/>
      <c r="Q253" s="12"/>
      <c r="R253" s="12"/>
      <c r="S253" s="1"/>
      <c r="T253" s="1"/>
      <c r="U253" s="1"/>
      <c r="V253" s="1"/>
      <c r="W253" s="1"/>
      <c r="X253" s="1"/>
      <c r="Y253" s="14">
        <f>Y252+E253</f>
        <v>6858980</v>
      </c>
      <c r="Z253" s="12">
        <f>H253+Z252</f>
        <v>6855550.5099999979</v>
      </c>
      <c r="AA253" s="12">
        <f>G253+AA252</f>
        <v>14217318.500000002</v>
      </c>
    </row>
    <row r="254" spans="1:27" ht="13.5" customHeight="1" x14ac:dyDescent="0.45">
      <c r="A254" s="1" t="s">
        <v>155</v>
      </c>
      <c r="B254" s="1" t="s">
        <v>287</v>
      </c>
      <c r="C254" s="1" t="s">
        <v>9</v>
      </c>
      <c r="D254" s="1">
        <v>0.27</v>
      </c>
      <c r="E254" s="1">
        <v>110</v>
      </c>
      <c r="F254" s="1">
        <v>2.41</v>
      </c>
      <c r="G254" s="10">
        <f>E254*F254</f>
        <v>265.10000000000002</v>
      </c>
      <c r="H254" s="11">
        <f>$H$3*$H$2*E254</f>
        <v>109.94499999999999</v>
      </c>
      <c r="I254" s="12">
        <f>H254-G254</f>
        <v>-155.15500000000003</v>
      </c>
      <c r="J254" s="5">
        <f>I254/G254</f>
        <v>-0.58526970954356849</v>
      </c>
      <c r="K254" s="12">
        <f>IF(J254&gt;$L$3,I254,0)</f>
        <v>0</v>
      </c>
      <c r="L254" s="12">
        <f>L253+K254</f>
        <v>197064.70499999996</v>
      </c>
      <c r="M254" s="13"/>
      <c r="N254" s="12"/>
      <c r="O254" s="12"/>
      <c r="P254" s="12"/>
      <c r="Q254" s="12"/>
      <c r="R254" s="12"/>
      <c r="S254" s="1"/>
      <c r="T254" s="1"/>
      <c r="U254" s="1"/>
      <c r="V254" s="1"/>
      <c r="W254" s="1"/>
      <c r="X254" s="1"/>
      <c r="Y254" s="14">
        <f>Y253+E254</f>
        <v>6859090</v>
      </c>
      <c r="Z254" s="12">
        <f>H254+Z253</f>
        <v>6855660.4549999982</v>
      </c>
      <c r="AA254" s="12">
        <f>G254+AA253</f>
        <v>14217583.600000001</v>
      </c>
    </row>
    <row r="255" spans="1:27" ht="13.5" customHeight="1" x14ac:dyDescent="0.45">
      <c r="A255" s="1" t="s">
        <v>16</v>
      </c>
      <c r="B255" s="1" t="s">
        <v>655</v>
      </c>
      <c r="C255" s="1" t="s">
        <v>9</v>
      </c>
      <c r="D255" s="1">
        <v>0.35</v>
      </c>
      <c r="E255" s="1">
        <v>1900</v>
      </c>
      <c r="F255" s="1">
        <v>2.41</v>
      </c>
      <c r="G255" s="10">
        <f>E255*F255</f>
        <v>4579</v>
      </c>
      <c r="H255" s="11">
        <f>$H$3*$H$2*E255</f>
        <v>1899.05</v>
      </c>
      <c r="I255" s="12">
        <f>H255-G255</f>
        <v>-2679.95</v>
      </c>
      <c r="J255" s="5">
        <f>I255/G255</f>
        <v>-0.58526970954356838</v>
      </c>
      <c r="K255" s="12">
        <f>IF(J255&gt;$L$3,I255,0)</f>
        <v>0</v>
      </c>
      <c r="L255" s="12">
        <f>L254+K255</f>
        <v>197064.70499999996</v>
      </c>
      <c r="M255" s="13"/>
      <c r="N255" s="12"/>
      <c r="O255" s="12"/>
      <c r="P255" s="12"/>
      <c r="Q255" s="12"/>
      <c r="R255" s="12"/>
      <c r="S255" s="1"/>
      <c r="T255" s="1"/>
      <c r="U255" s="1"/>
      <c r="V255" s="1"/>
      <c r="W255" s="1"/>
      <c r="X255" s="1"/>
      <c r="Y255" s="14">
        <f>Y254+E255</f>
        <v>6860990</v>
      </c>
      <c r="Z255" s="12">
        <f>H255+Z254</f>
        <v>6857559.504999998</v>
      </c>
      <c r="AA255" s="12">
        <f>G255+AA254</f>
        <v>14222162.600000001</v>
      </c>
    </row>
    <row r="256" spans="1:27" ht="13.5" customHeight="1" x14ac:dyDescent="0.45">
      <c r="A256" s="1" t="s">
        <v>7</v>
      </c>
      <c r="B256" s="1" t="s">
        <v>657</v>
      </c>
      <c r="C256" s="1" t="s">
        <v>9</v>
      </c>
      <c r="D256" s="1">
        <v>0.25</v>
      </c>
      <c r="E256" s="1">
        <v>1000</v>
      </c>
      <c r="F256" s="1">
        <v>2.41</v>
      </c>
      <c r="G256" s="10">
        <f>E256*F256</f>
        <v>2410</v>
      </c>
      <c r="H256" s="11">
        <f>$H$3*$H$2*E256</f>
        <v>999.5</v>
      </c>
      <c r="I256" s="12">
        <f>H256-G256</f>
        <v>-1410.5</v>
      </c>
      <c r="J256" s="5">
        <f>I256/G256</f>
        <v>-0.58526970954356849</v>
      </c>
      <c r="K256" s="12">
        <f>IF(J256&gt;$L$3,I256,0)</f>
        <v>0</v>
      </c>
      <c r="L256" s="12">
        <f>L255+K256</f>
        <v>197064.70499999996</v>
      </c>
      <c r="M256" s="13"/>
      <c r="N256" s="12"/>
      <c r="O256" s="12"/>
      <c r="P256" s="12"/>
      <c r="Q256" s="12"/>
      <c r="R256" s="12"/>
      <c r="S256" s="1"/>
      <c r="T256" s="1"/>
      <c r="U256" s="1"/>
      <c r="V256" s="1"/>
      <c r="W256" s="1"/>
      <c r="X256" s="1"/>
      <c r="Y256" s="14">
        <f>Y255+E256</f>
        <v>6861990</v>
      </c>
      <c r="Z256" s="12">
        <f>H256+Z255</f>
        <v>6858559.004999998</v>
      </c>
      <c r="AA256" s="12">
        <f>G256+AA255</f>
        <v>14224572.600000001</v>
      </c>
    </row>
    <row r="257" spans="1:27" ht="13.5" customHeight="1" x14ac:dyDescent="0.45">
      <c r="A257" s="1" t="s">
        <v>131</v>
      </c>
      <c r="B257" s="1" t="s">
        <v>273</v>
      </c>
      <c r="C257" s="1" t="s">
        <v>9</v>
      </c>
      <c r="D257" s="1">
        <v>0.28000000000000003</v>
      </c>
      <c r="E257" s="1">
        <v>90</v>
      </c>
      <c r="F257" s="1">
        <v>2.42</v>
      </c>
      <c r="G257" s="10">
        <f>E257*F257</f>
        <v>217.79999999999998</v>
      </c>
      <c r="H257" s="11">
        <f>$H$3*$H$2*E257</f>
        <v>89.954999999999998</v>
      </c>
      <c r="I257" s="12">
        <f>H257-G257</f>
        <v>-127.84499999999998</v>
      </c>
      <c r="J257" s="5">
        <f>I257/G257</f>
        <v>-0.58698347107438009</v>
      </c>
      <c r="K257" s="12">
        <f>IF(J257&gt;$L$3,I257,0)</f>
        <v>0</v>
      </c>
      <c r="L257" s="12">
        <f>L256+K257</f>
        <v>197064.70499999996</v>
      </c>
      <c r="M257" s="13"/>
      <c r="N257" s="12"/>
      <c r="O257" s="12"/>
      <c r="P257" s="12"/>
      <c r="Q257" s="12"/>
      <c r="R257" s="12"/>
      <c r="S257" s="1"/>
      <c r="T257" s="1"/>
      <c r="U257" s="1"/>
      <c r="V257" s="1"/>
      <c r="W257" s="1"/>
      <c r="X257" s="1"/>
      <c r="Y257" s="14">
        <f>Y256+E257</f>
        <v>6862080</v>
      </c>
      <c r="Z257" s="12">
        <f>H257+Z256</f>
        <v>6858648.9599999981</v>
      </c>
      <c r="AA257" s="12">
        <f>G257+AA256</f>
        <v>14224790.400000002</v>
      </c>
    </row>
    <row r="258" spans="1:27" ht="13.5" customHeight="1" x14ac:dyDescent="0.45">
      <c r="A258" s="1" t="s">
        <v>532</v>
      </c>
      <c r="B258" s="1" t="s">
        <v>539</v>
      </c>
      <c r="C258" s="1" t="s">
        <v>9</v>
      </c>
      <c r="D258" s="1">
        <v>0.19</v>
      </c>
      <c r="E258" s="1">
        <v>210</v>
      </c>
      <c r="F258" s="1">
        <v>2.4300000000000002</v>
      </c>
      <c r="G258" s="10">
        <f>E258*F258</f>
        <v>510.3</v>
      </c>
      <c r="H258" s="11">
        <f>$H$3*$H$2*E258</f>
        <v>209.89499999999998</v>
      </c>
      <c r="I258" s="12">
        <f>H258-G258</f>
        <v>-300.40500000000003</v>
      </c>
      <c r="J258" s="5">
        <f>I258/G258</f>
        <v>-0.58868312757201646</v>
      </c>
      <c r="K258" s="12">
        <f>IF(J258&gt;$L$3,I258,0)</f>
        <v>0</v>
      </c>
      <c r="L258" s="12">
        <f>L257+K258</f>
        <v>197064.70499999996</v>
      </c>
      <c r="M258" s="13"/>
      <c r="N258" s="12"/>
      <c r="O258" s="12"/>
      <c r="P258" s="12"/>
      <c r="Q258" s="12"/>
      <c r="R258" s="12"/>
      <c r="S258" s="1"/>
      <c r="T258" s="1"/>
      <c r="U258" s="1"/>
      <c r="V258" s="1"/>
      <c r="W258" s="1"/>
      <c r="X258" s="1"/>
      <c r="Y258" s="14">
        <f>Y257+E258</f>
        <v>6862290</v>
      </c>
      <c r="Z258" s="12">
        <f>H258+Z257</f>
        <v>6858858.8549999977</v>
      </c>
      <c r="AA258" s="12">
        <f>G258+AA257</f>
        <v>14225300.700000003</v>
      </c>
    </row>
    <row r="259" spans="1:27" ht="13.5" customHeight="1" x14ac:dyDescent="0.45">
      <c r="A259" s="1" t="s">
        <v>97</v>
      </c>
      <c r="B259" s="1" t="s">
        <v>180</v>
      </c>
      <c r="C259" s="1" t="s">
        <v>9</v>
      </c>
      <c r="D259" s="1">
        <v>7.0000000000000007E-2</v>
      </c>
      <c r="E259" s="1">
        <v>40</v>
      </c>
      <c r="F259" s="1">
        <v>2.44</v>
      </c>
      <c r="G259" s="10">
        <f>E259*F259</f>
        <v>97.6</v>
      </c>
      <c r="H259" s="11">
        <f>$H$3*$H$2*E259</f>
        <v>39.979999999999997</v>
      </c>
      <c r="I259" s="12">
        <f>H259-G259</f>
        <v>-57.62</v>
      </c>
      <c r="J259" s="5">
        <f>I259/G259</f>
        <v>-0.59036885245901638</v>
      </c>
      <c r="K259" s="12">
        <f>IF(J259&gt;$L$3,I259,0)</f>
        <v>0</v>
      </c>
      <c r="L259" s="12">
        <f>L258+K259</f>
        <v>197064.70499999996</v>
      </c>
      <c r="M259" s="13"/>
      <c r="N259" s="12"/>
      <c r="O259" s="12"/>
      <c r="P259" s="12"/>
      <c r="Q259" s="12"/>
      <c r="R259" s="12"/>
      <c r="S259" s="1"/>
      <c r="T259" s="1"/>
      <c r="U259" s="1"/>
      <c r="V259" s="1"/>
      <c r="W259" s="1"/>
      <c r="X259" s="1"/>
      <c r="Y259" s="14">
        <f>Y258+E259</f>
        <v>6862330</v>
      </c>
      <c r="Z259" s="12">
        <f>H259+Z258</f>
        <v>6858898.8349999981</v>
      </c>
      <c r="AA259" s="12">
        <f>G259+AA258</f>
        <v>14225398.300000003</v>
      </c>
    </row>
    <row r="260" spans="1:27" ht="13.5" customHeight="1" x14ac:dyDescent="0.45">
      <c r="A260" s="1" t="s">
        <v>219</v>
      </c>
      <c r="B260" s="1" t="s">
        <v>634</v>
      </c>
      <c r="C260" s="1" t="s">
        <v>9</v>
      </c>
      <c r="D260" s="1">
        <v>0.21</v>
      </c>
      <c r="E260" s="1">
        <v>140</v>
      </c>
      <c r="F260" s="1">
        <v>2.4500000000000002</v>
      </c>
      <c r="G260" s="10">
        <f>E260*F260</f>
        <v>343</v>
      </c>
      <c r="H260" s="11">
        <f>$H$3*$H$2*E260</f>
        <v>139.92999999999998</v>
      </c>
      <c r="I260" s="12">
        <f>H260-G260</f>
        <v>-203.07000000000002</v>
      </c>
      <c r="J260" s="5">
        <f>I260/G260</f>
        <v>-0.59204081632653072</v>
      </c>
      <c r="K260" s="12">
        <f>IF(J260&gt;$L$3,I260,0)</f>
        <v>0</v>
      </c>
      <c r="L260" s="12">
        <f>L259+K260</f>
        <v>197064.70499999996</v>
      </c>
      <c r="M260" s="13"/>
      <c r="N260" s="12"/>
      <c r="O260" s="12"/>
      <c r="P260" s="12"/>
      <c r="Q260" s="12"/>
      <c r="R260" s="12"/>
      <c r="S260" s="1"/>
      <c r="T260" s="1"/>
      <c r="U260" s="1"/>
      <c r="V260" s="1"/>
      <c r="W260" s="1"/>
      <c r="X260" s="1"/>
      <c r="Y260" s="14">
        <f>Y259+E260</f>
        <v>6862470</v>
      </c>
      <c r="Z260" s="12">
        <f>H260+Z259</f>
        <v>6859038.7649999978</v>
      </c>
      <c r="AA260" s="12">
        <f>G260+AA259</f>
        <v>14225741.300000003</v>
      </c>
    </row>
    <row r="261" spans="1:27" ht="13.5" customHeight="1" x14ac:dyDescent="0.45">
      <c r="A261" s="1" t="s">
        <v>7</v>
      </c>
      <c r="B261" s="1" t="s">
        <v>650</v>
      </c>
      <c r="C261" s="1" t="s">
        <v>9</v>
      </c>
      <c r="D261" s="1">
        <v>0.13</v>
      </c>
      <c r="E261" s="1">
        <v>720</v>
      </c>
      <c r="F261" s="1">
        <v>2.4700000000000002</v>
      </c>
      <c r="G261" s="10">
        <f>E261*F261</f>
        <v>1778.4</v>
      </c>
      <c r="H261" s="11">
        <f>$H$3*$H$2*E261</f>
        <v>719.64</v>
      </c>
      <c r="I261" s="12">
        <f>H261-G261</f>
        <v>-1058.7600000000002</v>
      </c>
      <c r="J261" s="5">
        <f>I261/G261</f>
        <v>-0.59534412955465599</v>
      </c>
      <c r="K261" s="12">
        <f>IF(J261&gt;$L$3,I261,0)</f>
        <v>0</v>
      </c>
      <c r="L261" s="12">
        <f>L260+K261</f>
        <v>197064.70499999996</v>
      </c>
      <c r="M261" s="13"/>
      <c r="N261" s="12"/>
      <c r="O261" s="12"/>
      <c r="P261" s="12"/>
      <c r="Q261" s="12"/>
      <c r="R261" s="12"/>
      <c r="S261" s="1"/>
      <c r="T261" s="1"/>
      <c r="U261" s="1"/>
      <c r="V261" s="1"/>
      <c r="W261" s="1"/>
      <c r="X261" s="1"/>
      <c r="Y261" s="14">
        <f>Y260+E261</f>
        <v>6863190</v>
      </c>
      <c r="Z261" s="12">
        <f>H261+Z260</f>
        <v>6859758.4049999975</v>
      </c>
      <c r="AA261" s="12">
        <f>G261+AA260</f>
        <v>14227519.700000003</v>
      </c>
    </row>
    <row r="262" spans="1:27" ht="13.5" customHeight="1" x14ac:dyDescent="0.45">
      <c r="A262" s="1" t="s">
        <v>97</v>
      </c>
      <c r="B262" s="1" t="s">
        <v>98</v>
      </c>
      <c r="C262" s="1" t="s">
        <v>9</v>
      </c>
      <c r="D262" s="1">
        <v>0.3</v>
      </c>
      <c r="E262" s="1">
        <v>880</v>
      </c>
      <c r="F262" s="1">
        <v>2.48</v>
      </c>
      <c r="G262" s="10">
        <f>E262*F262</f>
        <v>2182.4</v>
      </c>
      <c r="H262" s="11">
        <f>$H$3*$H$2*E262</f>
        <v>879.56</v>
      </c>
      <c r="I262" s="12">
        <f>H262-G262</f>
        <v>-1302.8400000000001</v>
      </c>
      <c r="J262" s="5">
        <f>I262/G262</f>
        <v>-0.59697580645161297</v>
      </c>
      <c r="K262" s="12">
        <f>IF(J262&gt;$L$3,I262,0)</f>
        <v>0</v>
      </c>
      <c r="L262" s="12">
        <f>L261+K262</f>
        <v>197064.70499999996</v>
      </c>
      <c r="M262" s="13"/>
      <c r="N262" s="12"/>
      <c r="O262" s="12"/>
      <c r="P262" s="12"/>
      <c r="Q262" s="12"/>
      <c r="R262" s="12"/>
      <c r="S262" s="1"/>
      <c r="T262" s="1"/>
      <c r="U262" s="1"/>
      <c r="V262" s="1"/>
      <c r="W262" s="1"/>
      <c r="X262" s="1"/>
      <c r="Y262" s="14">
        <f>Y261+E262</f>
        <v>6864070</v>
      </c>
      <c r="Z262" s="12">
        <f>H262+Z261</f>
        <v>6860637.9649999971</v>
      </c>
      <c r="AA262" s="12">
        <f>G262+AA261</f>
        <v>14229702.100000003</v>
      </c>
    </row>
    <row r="263" spans="1:27" ht="13.5" customHeight="1" x14ac:dyDescent="0.45">
      <c r="A263" s="1" t="s">
        <v>36</v>
      </c>
      <c r="B263" s="1" t="s">
        <v>223</v>
      </c>
      <c r="C263" s="1" t="s">
        <v>9</v>
      </c>
      <c r="D263" s="1">
        <v>0.36</v>
      </c>
      <c r="E263" s="1">
        <v>20</v>
      </c>
      <c r="F263" s="1">
        <v>2.48</v>
      </c>
      <c r="G263" s="10">
        <f>E263*F263</f>
        <v>49.6</v>
      </c>
      <c r="H263" s="11">
        <f>$H$3*$H$2*E263</f>
        <v>19.989999999999998</v>
      </c>
      <c r="I263" s="12">
        <f>H263-G263</f>
        <v>-29.610000000000003</v>
      </c>
      <c r="J263" s="5">
        <f>I263/G263</f>
        <v>-0.59697580645161297</v>
      </c>
      <c r="K263" s="12">
        <f>IF(J263&gt;$L$3,I263,0)</f>
        <v>0</v>
      </c>
      <c r="L263" s="12">
        <f>L262+K263</f>
        <v>197064.70499999996</v>
      </c>
      <c r="M263" s="13"/>
      <c r="N263" s="12"/>
      <c r="O263" s="12"/>
      <c r="P263" s="12"/>
      <c r="Q263" s="12"/>
      <c r="R263" s="12"/>
      <c r="S263" s="1"/>
      <c r="T263" s="1"/>
      <c r="U263" s="1"/>
      <c r="V263" s="1"/>
      <c r="W263" s="1"/>
      <c r="X263" s="1"/>
      <c r="Y263" s="14">
        <f>Y262+E263</f>
        <v>6864090</v>
      </c>
      <c r="Z263" s="12">
        <f>H263+Z262</f>
        <v>6860657.9549999973</v>
      </c>
      <c r="AA263" s="12">
        <f>G263+AA262</f>
        <v>14229751.700000003</v>
      </c>
    </row>
    <row r="264" spans="1:27" ht="13.5" customHeight="1" x14ac:dyDescent="0.45">
      <c r="A264" s="1" t="s">
        <v>24</v>
      </c>
      <c r="B264" s="1" t="s">
        <v>504</v>
      </c>
      <c r="C264" s="1" t="s">
        <v>9</v>
      </c>
      <c r="D264" s="1">
        <v>0.82</v>
      </c>
      <c r="E264" s="1">
        <v>140</v>
      </c>
      <c r="F264" s="1">
        <v>2.48</v>
      </c>
      <c r="G264" s="10">
        <f>E264*F264</f>
        <v>347.2</v>
      </c>
      <c r="H264" s="11">
        <f>$H$3*$H$2*E264</f>
        <v>139.92999999999998</v>
      </c>
      <c r="I264" s="12">
        <f>H264-G264</f>
        <v>-207.27</v>
      </c>
      <c r="J264" s="5">
        <f>I264/G264</f>
        <v>-0.59697580645161297</v>
      </c>
      <c r="K264" s="12">
        <f>IF(J264&gt;$L$3,I264,0)</f>
        <v>0</v>
      </c>
      <c r="L264" s="12">
        <f>L263+K264</f>
        <v>197064.70499999996</v>
      </c>
      <c r="M264" s="13"/>
      <c r="N264" s="12"/>
      <c r="O264" s="12"/>
      <c r="P264" s="12"/>
      <c r="Q264" s="12"/>
      <c r="R264" s="12"/>
      <c r="S264" s="1"/>
      <c r="T264" s="1"/>
      <c r="U264" s="1"/>
      <c r="V264" s="1"/>
      <c r="W264" s="1"/>
      <c r="X264" s="1"/>
      <c r="Y264" s="14">
        <f>Y263+E264</f>
        <v>6864230</v>
      </c>
      <c r="Z264" s="12">
        <f>H264+Z263</f>
        <v>6860797.884999997</v>
      </c>
      <c r="AA264" s="12">
        <f>G264+AA263</f>
        <v>14230098.900000002</v>
      </c>
    </row>
    <row r="265" spans="1:27" ht="13.5" customHeight="1" x14ac:dyDescent="0.45">
      <c r="A265" s="1" t="s">
        <v>219</v>
      </c>
      <c r="B265" s="1" t="s">
        <v>649</v>
      </c>
      <c r="C265" s="1" t="s">
        <v>9</v>
      </c>
      <c r="D265" s="1">
        <v>0.66</v>
      </c>
      <c r="E265" s="1">
        <v>260</v>
      </c>
      <c r="F265" s="1">
        <v>2.48</v>
      </c>
      <c r="G265" s="10">
        <f>E265*F265</f>
        <v>644.79999999999995</v>
      </c>
      <c r="H265" s="11">
        <f>$H$3*$H$2*E265</f>
        <v>259.87</v>
      </c>
      <c r="I265" s="12">
        <f>H265-G265</f>
        <v>-384.92999999999995</v>
      </c>
      <c r="J265" s="5">
        <f>I265/G265</f>
        <v>-0.59697580645161286</v>
      </c>
      <c r="K265" s="12">
        <f>IF(J265&gt;$L$3,I265,0)</f>
        <v>0</v>
      </c>
      <c r="L265" s="12">
        <f>L264+K265</f>
        <v>197064.70499999996</v>
      </c>
      <c r="M265" s="13"/>
      <c r="N265" s="12"/>
      <c r="O265" s="12"/>
      <c r="P265" s="12"/>
      <c r="Q265" s="12"/>
      <c r="R265" s="12"/>
      <c r="S265" s="1"/>
      <c r="T265" s="1"/>
      <c r="U265" s="1"/>
      <c r="V265" s="1"/>
      <c r="W265" s="1"/>
      <c r="X265" s="1"/>
      <c r="Y265" s="14">
        <f>Y264+E265</f>
        <v>6864490</v>
      </c>
      <c r="Z265" s="12">
        <f>H265+Z264</f>
        <v>6861057.7549999971</v>
      </c>
      <c r="AA265" s="12">
        <f>G265+AA264</f>
        <v>14230743.700000003</v>
      </c>
    </row>
    <row r="266" spans="1:27" ht="13.5" customHeight="1" x14ac:dyDescent="0.45">
      <c r="A266" s="1" t="s">
        <v>97</v>
      </c>
      <c r="B266" s="1" t="s">
        <v>141</v>
      </c>
      <c r="C266" s="1" t="s">
        <v>9</v>
      </c>
      <c r="D266" s="1">
        <v>0.24</v>
      </c>
      <c r="E266" s="1">
        <v>90</v>
      </c>
      <c r="F266" s="1">
        <v>2.4900000000000002</v>
      </c>
      <c r="G266" s="10">
        <f>E266*F266</f>
        <v>224.10000000000002</v>
      </c>
      <c r="H266" s="11">
        <f>$H$3*$H$2*E266</f>
        <v>89.954999999999998</v>
      </c>
      <c r="I266" s="12">
        <f>H266-G266</f>
        <v>-134.14500000000004</v>
      </c>
      <c r="J266" s="5">
        <f>I266/G266</f>
        <v>-0.5985943775100403</v>
      </c>
      <c r="K266" s="12">
        <f>IF(J266&gt;$L$3,I266,0)</f>
        <v>0</v>
      </c>
      <c r="L266" s="12">
        <f>L265+K266</f>
        <v>197064.70499999996</v>
      </c>
      <c r="M266" s="13"/>
      <c r="N266" s="12"/>
      <c r="O266" s="12"/>
      <c r="P266" s="12"/>
      <c r="Q266" s="12"/>
      <c r="R266" s="12"/>
      <c r="S266" s="1"/>
      <c r="T266" s="1"/>
      <c r="U266" s="1"/>
      <c r="V266" s="1"/>
      <c r="W266" s="1"/>
      <c r="X266" s="1"/>
      <c r="Y266" s="14">
        <f>Y265+E266</f>
        <v>6864580</v>
      </c>
      <c r="Z266" s="12">
        <f>H266+Z265</f>
        <v>6861147.7099999972</v>
      </c>
      <c r="AA266" s="12">
        <f>G266+AA265</f>
        <v>14230967.800000003</v>
      </c>
    </row>
    <row r="267" spans="1:27" ht="13.5" customHeight="1" x14ac:dyDescent="0.45">
      <c r="A267" s="1" t="s">
        <v>229</v>
      </c>
      <c r="B267" s="1" t="s">
        <v>259</v>
      </c>
      <c r="C267" s="1" t="s">
        <v>9</v>
      </c>
      <c r="D267" s="1">
        <v>0.08</v>
      </c>
      <c r="E267" s="1">
        <v>50</v>
      </c>
      <c r="F267" s="1">
        <v>2.4900000000000002</v>
      </c>
      <c r="G267" s="10">
        <f>E267*F267</f>
        <v>124.50000000000001</v>
      </c>
      <c r="H267" s="11">
        <f>$H$3*$H$2*E267</f>
        <v>49.974999999999994</v>
      </c>
      <c r="I267" s="12">
        <f>H267-G267</f>
        <v>-74.52500000000002</v>
      </c>
      <c r="J267" s="5">
        <f>I267/G267</f>
        <v>-0.5985943775100403</v>
      </c>
      <c r="K267" s="12">
        <f>IF(J267&gt;$L$3,I267,0)</f>
        <v>0</v>
      </c>
      <c r="L267" s="12">
        <f>L266+K267</f>
        <v>197064.70499999996</v>
      </c>
      <c r="M267" s="13"/>
      <c r="N267" s="12"/>
      <c r="O267" s="12"/>
      <c r="P267" s="12"/>
      <c r="Q267" s="12"/>
      <c r="R267" s="12"/>
      <c r="S267" s="1"/>
      <c r="T267" s="1"/>
      <c r="U267" s="1"/>
      <c r="V267" s="1"/>
      <c r="W267" s="1"/>
      <c r="X267" s="1"/>
      <c r="Y267" s="14">
        <f>Y266+E267</f>
        <v>6864630</v>
      </c>
      <c r="Z267" s="12">
        <f>H267+Z266</f>
        <v>6861197.6849999968</v>
      </c>
      <c r="AA267" s="12">
        <f>G267+AA266</f>
        <v>14231092.300000003</v>
      </c>
    </row>
    <row r="268" spans="1:27" ht="13.5" customHeight="1" x14ac:dyDescent="0.45">
      <c r="A268" s="1" t="s">
        <v>219</v>
      </c>
      <c r="B268" s="1" t="s">
        <v>645</v>
      </c>
      <c r="C268" s="1" t="s">
        <v>9</v>
      </c>
      <c r="D268" s="1">
        <v>7.0000000000000007E-2</v>
      </c>
      <c r="E268" s="1">
        <v>720</v>
      </c>
      <c r="F268" s="1">
        <v>2.4900000000000002</v>
      </c>
      <c r="G268" s="10">
        <f>E268*F268</f>
        <v>1792.8000000000002</v>
      </c>
      <c r="H268" s="11">
        <f>$H$3*$H$2*E268</f>
        <v>719.64</v>
      </c>
      <c r="I268" s="12">
        <f>H268-G268</f>
        <v>-1073.1600000000003</v>
      </c>
      <c r="J268" s="5">
        <f>I268/G268</f>
        <v>-0.5985943775100403</v>
      </c>
      <c r="K268" s="12">
        <f>IF(J268&gt;$L$3,I268,0)</f>
        <v>0</v>
      </c>
      <c r="L268" s="12">
        <f>L267+K268</f>
        <v>197064.70499999996</v>
      </c>
      <c r="M268" s="13"/>
      <c r="N268" s="12"/>
      <c r="O268" s="12"/>
      <c r="P268" s="12"/>
      <c r="Q268" s="12"/>
      <c r="R268" s="12"/>
      <c r="S268" s="1"/>
      <c r="T268" s="1"/>
      <c r="U268" s="1"/>
      <c r="V268" s="1"/>
      <c r="W268" s="1"/>
      <c r="X268" s="1"/>
      <c r="Y268" s="14">
        <f>Y267+E268</f>
        <v>6865350</v>
      </c>
      <c r="Z268" s="12">
        <f>H268+Z267</f>
        <v>6861917.3249999965</v>
      </c>
      <c r="AA268" s="12">
        <f>G268+AA267</f>
        <v>14232885.100000003</v>
      </c>
    </row>
    <row r="269" spans="1:27" ht="13.5" customHeight="1" x14ac:dyDescent="0.45">
      <c r="A269" s="1" t="s">
        <v>492</v>
      </c>
      <c r="B269" s="1" t="s">
        <v>609</v>
      </c>
      <c r="C269" s="1" t="s">
        <v>9</v>
      </c>
      <c r="D269" s="1">
        <v>0.3</v>
      </c>
      <c r="E269" s="1">
        <v>110</v>
      </c>
      <c r="F269" s="1">
        <v>2.5099999999999998</v>
      </c>
      <c r="G269" s="10">
        <f>E269*F269</f>
        <v>276.09999999999997</v>
      </c>
      <c r="H269" s="11">
        <f>$H$3*$H$2*E269</f>
        <v>109.94499999999999</v>
      </c>
      <c r="I269" s="12">
        <f>H269-G269</f>
        <v>-166.15499999999997</v>
      </c>
      <c r="J269" s="5">
        <f>I269/G269</f>
        <v>-0.60179282868525896</v>
      </c>
      <c r="K269" s="12">
        <f>IF(J269&gt;$L$3,I269,0)</f>
        <v>0</v>
      </c>
      <c r="L269" s="12">
        <f>L268+K269</f>
        <v>197064.70499999996</v>
      </c>
      <c r="M269" s="13"/>
      <c r="N269" s="12"/>
      <c r="O269" s="12"/>
      <c r="P269" s="12"/>
      <c r="Q269" s="12"/>
      <c r="R269" s="12"/>
      <c r="S269" s="1"/>
      <c r="T269" s="1"/>
      <c r="U269" s="1"/>
      <c r="V269" s="1"/>
      <c r="W269" s="1"/>
      <c r="X269" s="1"/>
      <c r="Y269" s="14">
        <f>Y268+E269</f>
        <v>6865460</v>
      </c>
      <c r="Z269" s="12">
        <f>H269+Z268</f>
        <v>6862027.2699999968</v>
      </c>
      <c r="AA269" s="12">
        <f>G269+AA268</f>
        <v>14233161.200000003</v>
      </c>
    </row>
    <row r="270" spans="1:27" ht="13.5" customHeight="1" x14ac:dyDescent="0.45">
      <c r="A270" s="1" t="s">
        <v>7</v>
      </c>
      <c r="B270" s="1" t="s">
        <v>642</v>
      </c>
      <c r="C270" s="1" t="s">
        <v>9</v>
      </c>
      <c r="D270" s="1">
        <v>0.08</v>
      </c>
      <c r="E270" s="1">
        <v>2400</v>
      </c>
      <c r="F270" s="1">
        <v>2.52</v>
      </c>
      <c r="G270" s="10">
        <f>E270*F270</f>
        <v>6048</v>
      </c>
      <c r="H270" s="11">
        <f>$H$3*$H$2*E270</f>
        <v>2398.7999999999997</v>
      </c>
      <c r="I270" s="12">
        <f>H270-G270</f>
        <v>-3649.2000000000003</v>
      </c>
      <c r="J270" s="5">
        <f>I270/G270</f>
        <v>-0.60337301587301595</v>
      </c>
      <c r="K270" s="12">
        <f>IF(J270&gt;$L$3,I270,0)</f>
        <v>0</v>
      </c>
      <c r="L270" s="12">
        <f>L269+K270</f>
        <v>197064.70499999996</v>
      </c>
      <c r="M270" s="13"/>
      <c r="N270" s="12"/>
      <c r="O270" s="12"/>
      <c r="P270" s="12"/>
      <c r="Q270" s="12"/>
      <c r="R270" s="12"/>
      <c r="S270" s="1"/>
      <c r="T270" s="1"/>
      <c r="U270" s="1"/>
      <c r="V270" s="1"/>
      <c r="W270" s="1"/>
      <c r="X270" s="1"/>
      <c r="Y270" s="14">
        <f>Y269+E270</f>
        <v>6867860</v>
      </c>
      <c r="Z270" s="12">
        <f>H270+Z269</f>
        <v>6864426.0699999966</v>
      </c>
      <c r="AA270" s="12">
        <f>G270+AA269</f>
        <v>14239209.200000003</v>
      </c>
    </row>
    <row r="271" spans="1:27" ht="13.5" customHeight="1" x14ac:dyDescent="0.45">
      <c r="A271" s="1" t="s">
        <v>219</v>
      </c>
      <c r="B271" s="1" t="s">
        <v>641</v>
      </c>
      <c r="C271" s="1" t="s">
        <v>9</v>
      </c>
      <c r="D271" s="1">
        <v>0.39</v>
      </c>
      <c r="E271" s="1">
        <v>30</v>
      </c>
      <c r="F271" s="1">
        <v>2.5299999999999998</v>
      </c>
      <c r="G271" s="10">
        <f>E271*F271</f>
        <v>75.899999999999991</v>
      </c>
      <c r="H271" s="11">
        <f>$H$3*$H$2*E271</f>
        <v>29.984999999999999</v>
      </c>
      <c r="I271" s="12">
        <f>H271-G271</f>
        <v>-45.914999999999992</v>
      </c>
      <c r="J271" s="5">
        <f>I271/G271</f>
        <v>-0.60494071146245054</v>
      </c>
      <c r="K271" s="12">
        <f>IF(J271&gt;$L$3,I271,0)</f>
        <v>0</v>
      </c>
      <c r="L271" s="12">
        <f>L270+K271</f>
        <v>197064.70499999996</v>
      </c>
      <c r="M271" s="13"/>
      <c r="N271" s="12"/>
      <c r="O271" s="12"/>
      <c r="P271" s="12"/>
      <c r="Q271" s="12"/>
      <c r="R271" s="12"/>
      <c r="S271" s="1"/>
      <c r="T271" s="1"/>
      <c r="U271" s="1"/>
      <c r="V271" s="1"/>
      <c r="W271" s="1"/>
      <c r="X271" s="1"/>
      <c r="Y271" s="14">
        <f>Y270+E271</f>
        <v>6867890</v>
      </c>
      <c r="Z271" s="12">
        <f>H271+Z270</f>
        <v>6864456.0549999969</v>
      </c>
      <c r="AA271" s="12">
        <f>G271+AA270</f>
        <v>14239285.100000003</v>
      </c>
    </row>
    <row r="272" spans="1:27" ht="13.5" customHeight="1" x14ac:dyDescent="0.45">
      <c r="A272" s="1" t="s">
        <v>275</v>
      </c>
      <c r="B272" s="1" t="s">
        <v>417</v>
      </c>
      <c r="C272" s="1" t="s">
        <v>9</v>
      </c>
      <c r="D272" s="1">
        <v>0.84</v>
      </c>
      <c r="E272" s="1">
        <v>12100</v>
      </c>
      <c r="F272" s="1">
        <v>2.54</v>
      </c>
      <c r="G272" s="10">
        <f>E272*F272</f>
        <v>30734</v>
      </c>
      <c r="H272" s="11">
        <f>$H$3*$H$2*E272</f>
        <v>12093.949999999999</v>
      </c>
      <c r="I272" s="12">
        <f>H272-G272</f>
        <v>-18640.050000000003</v>
      </c>
      <c r="J272" s="5">
        <f>I272/G272</f>
        <v>-0.60649606299212611</v>
      </c>
      <c r="K272" s="12">
        <f>IF(J272&gt;$L$3,I272,0)</f>
        <v>0</v>
      </c>
      <c r="L272" s="12">
        <f>L271+K272</f>
        <v>197064.70499999996</v>
      </c>
      <c r="M272" s="13"/>
      <c r="N272" s="12"/>
      <c r="O272" s="12"/>
      <c r="P272" s="12"/>
      <c r="Q272" s="12"/>
      <c r="R272" s="12"/>
      <c r="S272" s="1"/>
      <c r="T272" s="1"/>
      <c r="U272" s="1"/>
      <c r="V272" s="1"/>
      <c r="W272" s="1"/>
      <c r="X272" s="1"/>
      <c r="Y272" s="14">
        <f>Y271+E272</f>
        <v>6879990</v>
      </c>
      <c r="Z272" s="12">
        <f>H272+Z271</f>
        <v>6876550.0049999971</v>
      </c>
      <c r="AA272" s="12">
        <f>G272+AA271</f>
        <v>14270019.100000003</v>
      </c>
    </row>
    <row r="273" spans="1:27" ht="13.5" customHeight="1" x14ac:dyDescent="0.45">
      <c r="A273" s="1" t="s">
        <v>27</v>
      </c>
      <c r="B273" s="1" t="s">
        <v>497</v>
      </c>
      <c r="C273" s="1" t="s">
        <v>9</v>
      </c>
      <c r="D273" s="1">
        <v>0.7</v>
      </c>
      <c r="E273" s="1">
        <v>210</v>
      </c>
      <c r="F273" s="1">
        <v>2.5499999999999998</v>
      </c>
      <c r="G273" s="10">
        <f>E273*F273</f>
        <v>535.5</v>
      </c>
      <c r="H273" s="11">
        <f>$H$3*$H$2*E273</f>
        <v>209.89499999999998</v>
      </c>
      <c r="I273" s="12">
        <f>H273-G273</f>
        <v>-325.60500000000002</v>
      </c>
      <c r="J273" s="5">
        <f>I273/G273</f>
        <v>-0.6080392156862745</v>
      </c>
      <c r="K273" s="12">
        <f>IF(J273&gt;$L$3,I273,0)</f>
        <v>0</v>
      </c>
      <c r="L273" s="12">
        <f>L272+K273</f>
        <v>197064.70499999996</v>
      </c>
      <c r="M273" s="13"/>
      <c r="N273" s="12"/>
      <c r="O273" s="12"/>
      <c r="P273" s="12"/>
      <c r="Q273" s="12"/>
      <c r="R273" s="12"/>
      <c r="S273" s="1"/>
      <c r="T273" s="1"/>
      <c r="U273" s="1"/>
      <c r="V273" s="1"/>
      <c r="W273" s="1"/>
      <c r="X273" s="1"/>
      <c r="Y273" s="14">
        <f>Y272+E273</f>
        <v>6880200</v>
      </c>
      <c r="Z273" s="12">
        <f>H273+Z272</f>
        <v>6876759.8999999966</v>
      </c>
      <c r="AA273" s="12">
        <f>G273+AA272</f>
        <v>14270554.600000003</v>
      </c>
    </row>
    <row r="274" spans="1:27" ht="13.5" customHeight="1" x14ac:dyDescent="0.45">
      <c r="A274" s="1" t="s">
        <v>492</v>
      </c>
      <c r="B274" s="1" t="s">
        <v>606</v>
      </c>
      <c r="C274" s="1" t="s">
        <v>9</v>
      </c>
      <c r="D274" s="1">
        <v>0.24</v>
      </c>
      <c r="E274" s="1">
        <v>40</v>
      </c>
      <c r="F274" s="1">
        <v>2.56</v>
      </c>
      <c r="G274" s="10">
        <f>E274*F274</f>
        <v>102.4</v>
      </c>
      <c r="H274" s="11">
        <f>$H$3*$H$2*E274</f>
        <v>39.979999999999997</v>
      </c>
      <c r="I274" s="12">
        <f>H274-G274</f>
        <v>-62.420000000000009</v>
      </c>
      <c r="J274" s="5">
        <f>I274/G274</f>
        <v>-0.60957031250000004</v>
      </c>
      <c r="K274" s="12">
        <f>IF(J274&gt;$L$3,I274,0)</f>
        <v>0</v>
      </c>
      <c r="L274" s="12">
        <f>L273+K274</f>
        <v>197064.70499999996</v>
      </c>
      <c r="M274" s="13"/>
      <c r="N274" s="12"/>
      <c r="O274" s="12"/>
      <c r="P274" s="12"/>
      <c r="Q274" s="12"/>
      <c r="R274" s="12"/>
      <c r="S274" s="1"/>
      <c r="T274" s="1"/>
      <c r="U274" s="1"/>
      <c r="V274" s="1"/>
      <c r="W274" s="1"/>
      <c r="X274" s="1"/>
      <c r="Y274" s="14">
        <f>Y273+E274</f>
        <v>6880240</v>
      </c>
      <c r="Z274" s="12">
        <f>H274+Z273</f>
        <v>6876799.8799999971</v>
      </c>
      <c r="AA274" s="12">
        <f>G274+AA273</f>
        <v>14270657.000000004</v>
      </c>
    </row>
    <row r="275" spans="1:27" ht="13.5" customHeight="1" x14ac:dyDescent="0.45">
      <c r="A275" s="1" t="s">
        <v>54</v>
      </c>
      <c r="B275" s="1" t="s">
        <v>479</v>
      </c>
      <c r="C275" s="1" t="s">
        <v>9</v>
      </c>
      <c r="D275" s="1">
        <v>0.88</v>
      </c>
      <c r="E275" s="1">
        <v>1900</v>
      </c>
      <c r="F275" s="1">
        <v>2.57</v>
      </c>
      <c r="G275" s="10">
        <f>E275*F275</f>
        <v>4883</v>
      </c>
      <c r="H275" s="11">
        <f>$H$3*$H$2*E275</f>
        <v>1899.05</v>
      </c>
      <c r="I275" s="12">
        <f>H275-G275</f>
        <v>-2983.95</v>
      </c>
      <c r="J275" s="5">
        <f>I275/G275</f>
        <v>-0.61108949416342406</v>
      </c>
      <c r="K275" s="12">
        <f>IF(J275&gt;$L$3,I275,0)</f>
        <v>0</v>
      </c>
      <c r="L275" s="12">
        <f>L274+K275</f>
        <v>197064.70499999996</v>
      </c>
      <c r="M275" s="13"/>
      <c r="N275" s="12"/>
      <c r="O275" s="12"/>
      <c r="P275" s="12"/>
      <c r="Q275" s="12"/>
      <c r="R275" s="12"/>
      <c r="S275" s="1"/>
      <c r="T275" s="1"/>
      <c r="U275" s="1"/>
      <c r="V275" s="1"/>
      <c r="W275" s="1"/>
      <c r="X275" s="1"/>
      <c r="Y275" s="14">
        <f>Y274+E275</f>
        <v>6882140</v>
      </c>
      <c r="Z275" s="12">
        <f>H275+Z274</f>
        <v>6878698.9299999969</v>
      </c>
      <c r="AA275" s="12">
        <f>G275+AA274</f>
        <v>14275540.000000004</v>
      </c>
    </row>
    <row r="276" spans="1:27" ht="13.5" customHeight="1" x14ac:dyDescent="0.45">
      <c r="A276" s="1" t="s">
        <v>219</v>
      </c>
      <c r="B276" s="1" t="s">
        <v>633</v>
      </c>
      <c r="C276" s="1" t="s">
        <v>9</v>
      </c>
      <c r="D276" s="1">
        <v>0.06</v>
      </c>
      <c r="E276" s="1">
        <v>110</v>
      </c>
      <c r="F276" s="1">
        <v>2.57</v>
      </c>
      <c r="G276" s="10">
        <f>E276*F276</f>
        <v>282.7</v>
      </c>
      <c r="H276" s="11">
        <f>$H$3*$H$2*E276</f>
        <v>109.94499999999999</v>
      </c>
      <c r="I276" s="12">
        <f>H276-G276</f>
        <v>-172.755</v>
      </c>
      <c r="J276" s="5">
        <f>I276/G276</f>
        <v>-0.61108949416342417</v>
      </c>
      <c r="K276" s="12">
        <f>IF(J276&gt;$L$3,I276,0)</f>
        <v>0</v>
      </c>
      <c r="L276" s="12">
        <f>L275+K276</f>
        <v>197064.70499999996</v>
      </c>
      <c r="M276" s="13"/>
      <c r="N276" s="12"/>
      <c r="O276" s="12"/>
      <c r="P276" s="12"/>
      <c r="Q276" s="12"/>
      <c r="R276" s="12"/>
      <c r="S276" s="1"/>
      <c r="T276" s="1"/>
      <c r="U276" s="1"/>
      <c r="V276" s="1"/>
      <c r="W276" s="1"/>
      <c r="X276" s="1"/>
      <c r="Y276" s="14">
        <f>Y275+E276</f>
        <v>6882250</v>
      </c>
      <c r="Z276" s="12">
        <f>H276+Z275</f>
        <v>6878808.8749999972</v>
      </c>
      <c r="AA276" s="12">
        <f>G276+AA275</f>
        <v>14275822.700000003</v>
      </c>
    </row>
    <row r="277" spans="1:27" ht="13.5" customHeight="1" x14ac:dyDescent="0.45">
      <c r="A277" s="1" t="s">
        <v>219</v>
      </c>
      <c r="B277" s="1" t="s">
        <v>636</v>
      </c>
      <c r="C277" s="1" t="s">
        <v>9</v>
      </c>
      <c r="D277" s="1">
        <v>0.55000000000000004</v>
      </c>
      <c r="E277" s="1">
        <v>170</v>
      </c>
      <c r="F277" s="1">
        <v>2.59</v>
      </c>
      <c r="G277" s="10">
        <f>E277*F277</f>
        <v>440.29999999999995</v>
      </c>
      <c r="H277" s="11">
        <f>$H$3*$H$2*E277</f>
        <v>169.91499999999999</v>
      </c>
      <c r="I277" s="12">
        <f>H277-G277</f>
        <v>-270.38499999999999</v>
      </c>
      <c r="J277" s="5">
        <f>I277/G277</f>
        <v>-0.61409266409266416</v>
      </c>
      <c r="K277" s="12">
        <f>IF(J277&gt;$L$3,I277,0)</f>
        <v>0</v>
      </c>
      <c r="L277" s="12">
        <f>L276+K277</f>
        <v>197064.70499999996</v>
      </c>
      <c r="M277" s="13"/>
      <c r="N277" s="12"/>
      <c r="O277" s="12"/>
      <c r="P277" s="12"/>
      <c r="Q277" s="12"/>
      <c r="R277" s="12"/>
      <c r="S277" s="1"/>
      <c r="T277" s="1"/>
      <c r="U277" s="1"/>
      <c r="V277" s="1"/>
      <c r="W277" s="1"/>
      <c r="X277" s="1"/>
      <c r="Y277" s="14">
        <f>Y276+E277</f>
        <v>6882420</v>
      </c>
      <c r="Z277" s="12">
        <f>H277+Z276</f>
        <v>6878978.7899999972</v>
      </c>
      <c r="AA277" s="12">
        <f>G277+AA276</f>
        <v>14276263.000000004</v>
      </c>
    </row>
    <row r="278" spans="1:27" ht="13.5" customHeight="1" x14ac:dyDescent="0.45">
      <c r="A278" s="1" t="s">
        <v>16</v>
      </c>
      <c r="B278" s="1" t="s">
        <v>637</v>
      </c>
      <c r="C278" s="1" t="s">
        <v>9</v>
      </c>
      <c r="D278" s="1">
        <v>0.24</v>
      </c>
      <c r="E278" s="1">
        <v>210</v>
      </c>
      <c r="F278" s="1">
        <v>2.59</v>
      </c>
      <c r="G278" s="10">
        <f>E278*F278</f>
        <v>543.9</v>
      </c>
      <c r="H278" s="11">
        <f>$H$3*$H$2*E278</f>
        <v>209.89499999999998</v>
      </c>
      <c r="I278" s="12">
        <f>H278-G278</f>
        <v>-334.005</v>
      </c>
      <c r="J278" s="5">
        <f>I278/G278</f>
        <v>-0.61409266409266416</v>
      </c>
      <c r="K278" s="12">
        <f>IF(J278&gt;$L$3,I278,0)</f>
        <v>0</v>
      </c>
      <c r="L278" s="12">
        <f>L277+K278</f>
        <v>197064.70499999996</v>
      </c>
      <c r="M278" s="13"/>
      <c r="N278" s="12"/>
      <c r="O278" s="12"/>
      <c r="P278" s="12"/>
      <c r="Q278" s="12"/>
      <c r="R278" s="12"/>
      <c r="S278" s="1"/>
      <c r="T278" s="1"/>
      <c r="U278" s="1"/>
      <c r="V278" s="1"/>
      <c r="W278" s="1"/>
      <c r="X278" s="1"/>
      <c r="Y278" s="14">
        <f>Y277+E278</f>
        <v>6882630</v>
      </c>
      <c r="Z278" s="12">
        <f>H278+Z277</f>
        <v>6879188.6849999968</v>
      </c>
      <c r="AA278" s="12">
        <f>G278+AA277</f>
        <v>14276806.900000004</v>
      </c>
    </row>
    <row r="279" spans="1:27" ht="13.5" customHeight="1" x14ac:dyDescent="0.45">
      <c r="A279" s="1" t="s">
        <v>386</v>
      </c>
      <c r="B279" s="1" t="s">
        <v>390</v>
      </c>
      <c r="C279" s="1" t="s">
        <v>9</v>
      </c>
      <c r="D279" s="1">
        <v>0.49</v>
      </c>
      <c r="E279" s="1">
        <v>110</v>
      </c>
      <c r="F279" s="1">
        <v>2.6</v>
      </c>
      <c r="G279" s="10">
        <f>E279*F279</f>
        <v>286</v>
      </c>
      <c r="H279" s="11">
        <f>$H$3*$H$2*E279</f>
        <v>109.94499999999999</v>
      </c>
      <c r="I279" s="12">
        <f>H279-G279</f>
        <v>-176.05500000000001</v>
      </c>
      <c r="J279" s="5">
        <f>I279/G279</f>
        <v>-0.61557692307692313</v>
      </c>
      <c r="K279" s="12">
        <f>IF(J279&gt;$L$3,I279,0)</f>
        <v>0</v>
      </c>
      <c r="L279" s="12">
        <f>L278+K279</f>
        <v>197064.70499999996</v>
      </c>
      <c r="M279" s="13"/>
      <c r="N279" s="12"/>
      <c r="O279" s="12"/>
      <c r="P279" s="12"/>
      <c r="Q279" s="12"/>
      <c r="R279" s="12"/>
      <c r="S279" s="1"/>
      <c r="T279" s="1"/>
      <c r="U279" s="1"/>
      <c r="V279" s="1"/>
      <c r="W279" s="1"/>
      <c r="X279" s="1"/>
      <c r="Y279" s="14">
        <f>Y278+E279</f>
        <v>6882740</v>
      </c>
      <c r="Z279" s="12">
        <f>H279+Z278</f>
        <v>6879298.6299999971</v>
      </c>
      <c r="AA279" s="12">
        <f>G279+AA278</f>
        <v>14277092.900000004</v>
      </c>
    </row>
    <row r="280" spans="1:27" ht="13.5" customHeight="1" x14ac:dyDescent="0.45">
      <c r="A280" s="1" t="s">
        <v>6</v>
      </c>
      <c r="B280" s="1" t="s">
        <v>41</v>
      </c>
      <c r="C280" s="1" t="s">
        <v>9</v>
      </c>
      <c r="D280" s="1">
        <v>0.47</v>
      </c>
      <c r="E280" s="1">
        <v>590</v>
      </c>
      <c r="F280" s="1">
        <v>2.61</v>
      </c>
      <c r="G280" s="10">
        <f>E280*F280</f>
        <v>1539.8999999999999</v>
      </c>
      <c r="H280" s="11">
        <f>$H$3*$H$2*E280</f>
        <v>589.70499999999993</v>
      </c>
      <c r="I280" s="12">
        <f>H280-G280</f>
        <v>-950.19499999999994</v>
      </c>
      <c r="J280" s="5">
        <f>I280/G280</f>
        <v>-0.61704980842911883</v>
      </c>
      <c r="K280" s="12">
        <f>IF(J280&gt;$L$3,I280,0)</f>
        <v>0</v>
      </c>
      <c r="L280" s="12">
        <f>L279+K280</f>
        <v>197064.70499999996</v>
      </c>
      <c r="M280" s="13"/>
      <c r="N280" s="12"/>
      <c r="O280" s="12"/>
      <c r="P280" s="12"/>
      <c r="Q280" s="12"/>
      <c r="R280" s="12"/>
      <c r="S280" s="1"/>
      <c r="T280" s="1"/>
      <c r="U280" s="1"/>
      <c r="V280" s="1"/>
      <c r="W280" s="1"/>
      <c r="X280" s="1"/>
      <c r="Y280" s="14">
        <f>Y279+E280</f>
        <v>6883330</v>
      </c>
      <c r="Z280" s="12">
        <f>H280+Z279</f>
        <v>6879888.3349999972</v>
      </c>
      <c r="AA280" s="12">
        <f>G280+AA279</f>
        <v>14278632.800000004</v>
      </c>
    </row>
    <row r="281" spans="1:27" ht="13.5" customHeight="1" x14ac:dyDescent="0.45">
      <c r="A281" s="1" t="s">
        <v>229</v>
      </c>
      <c r="B281" s="1" t="s">
        <v>234</v>
      </c>
      <c r="C281" s="1" t="s">
        <v>9</v>
      </c>
      <c r="D281" s="1">
        <v>0.16</v>
      </c>
      <c r="E281" s="1">
        <v>590</v>
      </c>
      <c r="F281" s="1">
        <v>2.61</v>
      </c>
      <c r="G281" s="10">
        <f>E281*F281</f>
        <v>1539.8999999999999</v>
      </c>
      <c r="H281" s="11">
        <f>$H$3*$H$2*E281</f>
        <v>589.70499999999993</v>
      </c>
      <c r="I281" s="12">
        <f>H281-G281</f>
        <v>-950.19499999999994</v>
      </c>
      <c r="J281" s="5">
        <f>I281/G281</f>
        <v>-0.61704980842911883</v>
      </c>
      <c r="K281" s="12">
        <f>IF(J281&gt;$L$3,I281,0)</f>
        <v>0</v>
      </c>
      <c r="L281" s="12">
        <f>L280+K281</f>
        <v>197064.70499999996</v>
      </c>
      <c r="M281" s="13"/>
      <c r="N281" s="12"/>
      <c r="O281" s="12"/>
      <c r="P281" s="12"/>
      <c r="Q281" s="12"/>
      <c r="R281" s="12"/>
      <c r="S281" s="1"/>
      <c r="T281" s="1"/>
      <c r="U281" s="1"/>
      <c r="V281" s="1"/>
      <c r="W281" s="1"/>
      <c r="X281" s="1"/>
      <c r="Y281" s="14">
        <f>Y280+E281</f>
        <v>6883920</v>
      </c>
      <c r="Z281" s="12">
        <f>H281+Z280</f>
        <v>6880478.0399999972</v>
      </c>
      <c r="AA281" s="12">
        <f>G281+AA280</f>
        <v>14280172.700000005</v>
      </c>
    </row>
    <row r="282" spans="1:27" ht="13.5" customHeight="1" x14ac:dyDescent="0.45">
      <c r="A282" s="1" t="s">
        <v>305</v>
      </c>
      <c r="B282" s="1" t="s">
        <v>307</v>
      </c>
      <c r="C282" s="1" t="s">
        <v>9</v>
      </c>
      <c r="D282" s="1">
        <v>0.32</v>
      </c>
      <c r="E282" s="1">
        <v>1000</v>
      </c>
      <c r="F282" s="1">
        <v>2.62</v>
      </c>
      <c r="G282" s="10">
        <f>E282*F282</f>
        <v>2620</v>
      </c>
      <c r="H282" s="11">
        <f>$H$3*$H$2*E282</f>
        <v>999.5</v>
      </c>
      <c r="I282" s="12">
        <f>H282-G282</f>
        <v>-1620.5</v>
      </c>
      <c r="J282" s="5">
        <f>I282/G282</f>
        <v>-0.61851145038167943</v>
      </c>
      <c r="K282" s="12">
        <f>IF(J282&gt;$L$3,I282,0)</f>
        <v>0</v>
      </c>
      <c r="L282" s="12">
        <f>L281+K282</f>
        <v>197064.70499999996</v>
      </c>
      <c r="M282" s="13"/>
      <c r="N282" s="12"/>
      <c r="O282" s="12"/>
      <c r="P282" s="12"/>
      <c r="Q282" s="12"/>
      <c r="R282" s="12"/>
      <c r="S282" s="1"/>
      <c r="T282" s="1"/>
      <c r="U282" s="1"/>
      <c r="V282" s="1"/>
      <c r="W282" s="1"/>
      <c r="X282" s="1"/>
      <c r="Y282" s="14">
        <f>Y281+E282</f>
        <v>6884920</v>
      </c>
      <c r="Z282" s="12">
        <f>H282+Z281</f>
        <v>6881477.5399999972</v>
      </c>
      <c r="AA282" s="12">
        <f>G282+AA281</f>
        <v>14282792.700000005</v>
      </c>
    </row>
    <row r="283" spans="1:27" ht="13.5" customHeight="1" x14ac:dyDescent="0.45">
      <c r="A283" s="1" t="s">
        <v>346</v>
      </c>
      <c r="B283" s="1" t="s">
        <v>347</v>
      </c>
      <c r="C283" s="1" t="s">
        <v>9</v>
      </c>
      <c r="D283" s="1">
        <v>0.78</v>
      </c>
      <c r="E283" s="1">
        <v>70</v>
      </c>
      <c r="F283" s="1">
        <v>2.62</v>
      </c>
      <c r="G283" s="10">
        <f>E283*F283</f>
        <v>183.4</v>
      </c>
      <c r="H283" s="11">
        <f>$H$3*$H$2*E283</f>
        <v>69.964999999999989</v>
      </c>
      <c r="I283" s="12">
        <f>H283-G283</f>
        <v>-113.43500000000002</v>
      </c>
      <c r="J283" s="5">
        <f>I283/G283</f>
        <v>-0.61851145038167943</v>
      </c>
      <c r="K283" s="12">
        <f>IF(J283&gt;$L$3,I283,0)</f>
        <v>0</v>
      </c>
      <c r="L283" s="12">
        <f>L282+K283</f>
        <v>197064.70499999996</v>
      </c>
      <c r="M283" s="13"/>
      <c r="N283" s="12"/>
      <c r="O283" s="12"/>
      <c r="P283" s="12"/>
      <c r="Q283" s="12"/>
      <c r="R283" s="12"/>
      <c r="S283" s="1"/>
      <c r="T283" s="1"/>
      <c r="U283" s="1"/>
      <c r="V283" s="1"/>
      <c r="W283" s="1"/>
      <c r="X283" s="1"/>
      <c r="Y283" s="14">
        <f>Y282+E283</f>
        <v>6884990</v>
      </c>
      <c r="Z283" s="12">
        <f>H283+Z282</f>
        <v>6881547.5049999971</v>
      </c>
      <c r="AA283" s="12">
        <f>G283+AA282</f>
        <v>14282976.100000005</v>
      </c>
    </row>
    <row r="284" spans="1:27" ht="13.5" customHeight="1" x14ac:dyDescent="0.45">
      <c r="A284" s="1" t="s">
        <v>97</v>
      </c>
      <c r="B284" s="1" t="s">
        <v>107</v>
      </c>
      <c r="C284" s="1" t="s">
        <v>9</v>
      </c>
      <c r="D284" s="1">
        <v>0.11</v>
      </c>
      <c r="E284" s="1">
        <v>110</v>
      </c>
      <c r="F284" s="1">
        <v>2.66</v>
      </c>
      <c r="G284" s="10">
        <f>E284*F284</f>
        <v>292.60000000000002</v>
      </c>
      <c r="H284" s="11">
        <f>$H$3*$H$2*E284</f>
        <v>109.94499999999999</v>
      </c>
      <c r="I284" s="12">
        <f>H284-G284</f>
        <v>-182.65500000000003</v>
      </c>
      <c r="J284" s="5">
        <f>I284/G284</f>
        <v>-0.62424812030075194</v>
      </c>
      <c r="K284" s="12">
        <f>IF(J284&gt;$L$3,I284,0)</f>
        <v>0</v>
      </c>
      <c r="L284" s="12">
        <f>L283+K284</f>
        <v>197064.70499999996</v>
      </c>
      <c r="M284" s="13"/>
      <c r="N284" s="12"/>
      <c r="O284" s="12"/>
      <c r="P284" s="12"/>
      <c r="Q284" s="12"/>
      <c r="R284" s="12"/>
      <c r="S284" s="1"/>
      <c r="T284" s="1"/>
      <c r="U284" s="1"/>
      <c r="V284" s="1"/>
      <c r="W284" s="1"/>
      <c r="X284" s="1"/>
      <c r="Y284" s="14">
        <f>Y283+E284</f>
        <v>6885100</v>
      </c>
      <c r="Z284" s="12">
        <f>H284+Z283</f>
        <v>6881657.4499999974</v>
      </c>
      <c r="AA284" s="12">
        <f>G284+AA283</f>
        <v>14283268.700000005</v>
      </c>
    </row>
    <row r="285" spans="1:27" ht="13.5" customHeight="1" x14ac:dyDescent="0.45">
      <c r="A285" s="1" t="s">
        <v>7</v>
      </c>
      <c r="B285" s="1" t="s">
        <v>629</v>
      </c>
      <c r="C285" s="1" t="s">
        <v>9</v>
      </c>
      <c r="D285" s="1">
        <v>0.1</v>
      </c>
      <c r="E285" s="1">
        <v>210</v>
      </c>
      <c r="F285" s="1">
        <v>2.67</v>
      </c>
      <c r="G285" s="10">
        <f>E285*F285</f>
        <v>560.69999999999993</v>
      </c>
      <c r="H285" s="11">
        <f>$H$3*$H$2*E285</f>
        <v>209.89499999999998</v>
      </c>
      <c r="I285" s="12">
        <f>H285-G285</f>
        <v>-350.80499999999995</v>
      </c>
      <c r="J285" s="5">
        <f>I285/G285</f>
        <v>-0.62565543071161045</v>
      </c>
      <c r="K285" s="12">
        <f>IF(J285&gt;$L$3,I285,0)</f>
        <v>0</v>
      </c>
      <c r="L285" s="12">
        <f>L284+K285</f>
        <v>197064.70499999996</v>
      </c>
      <c r="M285" s="13"/>
      <c r="N285" s="12"/>
      <c r="O285" s="12"/>
      <c r="P285" s="12"/>
      <c r="Q285" s="12"/>
      <c r="R285" s="12"/>
      <c r="S285" s="1"/>
      <c r="T285" s="1"/>
      <c r="U285" s="1"/>
      <c r="V285" s="1"/>
      <c r="W285" s="1"/>
      <c r="X285" s="1"/>
      <c r="Y285" s="14">
        <f>Y284+E285</f>
        <v>6885310</v>
      </c>
      <c r="Z285" s="12">
        <f>H285+Z284</f>
        <v>6881867.3449999969</v>
      </c>
      <c r="AA285" s="12">
        <f>G285+AA284</f>
        <v>14283829.400000004</v>
      </c>
    </row>
    <row r="286" spans="1:27" ht="13.5" customHeight="1" x14ac:dyDescent="0.45">
      <c r="A286" s="1" t="s">
        <v>279</v>
      </c>
      <c r="B286" s="1" t="s">
        <v>568</v>
      </c>
      <c r="C286" s="1" t="s">
        <v>9</v>
      </c>
      <c r="D286" s="1">
        <v>0.48</v>
      </c>
      <c r="E286" s="1">
        <v>110</v>
      </c>
      <c r="F286" s="1">
        <v>2.68</v>
      </c>
      <c r="G286" s="10">
        <f>E286*F286</f>
        <v>294.8</v>
      </c>
      <c r="H286" s="11">
        <f>$H$3*$H$2*E286</f>
        <v>109.94499999999999</v>
      </c>
      <c r="I286" s="12">
        <f>H286-G286</f>
        <v>-184.85500000000002</v>
      </c>
      <c r="J286" s="5">
        <f>I286/G286</f>
        <v>-0.62705223880597016</v>
      </c>
      <c r="K286" s="12">
        <f>IF(J286&gt;$L$3,I286,0)</f>
        <v>0</v>
      </c>
      <c r="L286" s="12">
        <f>L285+K286</f>
        <v>197064.70499999996</v>
      </c>
      <c r="M286" s="13"/>
      <c r="N286" s="12"/>
      <c r="O286" s="12"/>
      <c r="P286" s="12"/>
      <c r="Q286" s="12"/>
      <c r="R286" s="12"/>
      <c r="S286" s="1"/>
      <c r="T286" s="1"/>
      <c r="U286" s="1"/>
      <c r="V286" s="1"/>
      <c r="W286" s="1"/>
      <c r="X286" s="1"/>
      <c r="Y286" s="14">
        <f>Y285+E286</f>
        <v>6885420</v>
      </c>
      <c r="Z286" s="12">
        <f>H286+Z285</f>
        <v>6881977.2899999972</v>
      </c>
      <c r="AA286" s="12">
        <f>G286+AA285</f>
        <v>14284124.200000005</v>
      </c>
    </row>
    <row r="287" spans="1:27" ht="13.5" customHeight="1" x14ac:dyDescent="0.45">
      <c r="A287" s="1" t="s">
        <v>97</v>
      </c>
      <c r="B287" s="1" t="s">
        <v>123</v>
      </c>
      <c r="C287" s="1" t="s">
        <v>9</v>
      </c>
      <c r="D287" s="1">
        <v>0.24</v>
      </c>
      <c r="E287" s="1">
        <v>90</v>
      </c>
      <c r="F287" s="1">
        <v>2.69</v>
      </c>
      <c r="G287" s="10">
        <f>E287*F287</f>
        <v>242.1</v>
      </c>
      <c r="H287" s="11">
        <f>$H$3*$H$2*E287</f>
        <v>89.954999999999998</v>
      </c>
      <c r="I287" s="12">
        <f>H287-G287</f>
        <v>-152.14499999999998</v>
      </c>
      <c r="J287" s="5">
        <f>I287/G287</f>
        <v>-0.62843866171003715</v>
      </c>
      <c r="K287" s="12">
        <f>IF(J287&gt;$L$3,I287,0)</f>
        <v>0</v>
      </c>
      <c r="L287" s="12">
        <f>L286+K287</f>
        <v>197064.70499999996</v>
      </c>
      <c r="M287" s="13"/>
      <c r="N287" s="12"/>
      <c r="O287" s="12"/>
      <c r="P287" s="12"/>
      <c r="Q287" s="12"/>
      <c r="R287" s="12"/>
      <c r="S287" s="1"/>
      <c r="T287" s="1"/>
      <c r="U287" s="1"/>
      <c r="V287" s="1"/>
      <c r="W287" s="1"/>
      <c r="X287" s="1"/>
      <c r="Y287" s="14">
        <f>Y286+E287</f>
        <v>6885510</v>
      </c>
      <c r="Z287" s="12">
        <f>H287+Z286</f>
        <v>6882067.2449999973</v>
      </c>
      <c r="AA287" s="12">
        <f>G287+AA286</f>
        <v>14284366.300000004</v>
      </c>
    </row>
    <row r="288" spans="1:27" ht="13.5" customHeight="1" x14ac:dyDescent="0.45">
      <c r="A288" s="1" t="s">
        <v>401</v>
      </c>
      <c r="B288" s="1" t="s">
        <v>600</v>
      </c>
      <c r="C288" s="1" t="s">
        <v>9</v>
      </c>
      <c r="D288" s="1">
        <v>0.46</v>
      </c>
      <c r="E288" s="1">
        <v>1000</v>
      </c>
      <c r="F288" s="1">
        <v>2.69</v>
      </c>
      <c r="G288" s="10">
        <f>E288*F288</f>
        <v>2690</v>
      </c>
      <c r="H288" s="11">
        <f>$H$3*$H$2*E288</f>
        <v>999.5</v>
      </c>
      <c r="I288" s="12">
        <f>H288-G288</f>
        <v>-1690.5</v>
      </c>
      <c r="J288" s="5">
        <f>I288/G288</f>
        <v>-0.62843866171003715</v>
      </c>
      <c r="K288" s="12">
        <f>IF(J288&gt;$L$3,I288,0)</f>
        <v>0</v>
      </c>
      <c r="L288" s="12">
        <f>L287+K288</f>
        <v>197064.70499999996</v>
      </c>
      <c r="M288" s="13"/>
      <c r="N288" s="12"/>
      <c r="O288" s="12"/>
      <c r="P288" s="12"/>
      <c r="Q288" s="12"/>
      <c r="R288" s="12"/>
      <c r="S288" s="1"/>
      <c r="T288" s="1"/>
      <c r="U288" s="1"/>
      <c r="V288" s="1"/>
      <c r="W288" s="1"/>
      <c r="X288" s="1"/>
      <c r="Y288" s="14">
        <f>Y287+E288</f>
        <v>6886510</v>
      </c>
      <c r="Z288" s="12">
        <f>H288+Z287</f>
        <v>6883066.7449999973</v>
      </c>
      <c r="AA288" s="12">
        <f>G288+AA287</f>
        <v>14287056.300000004</v>
      </c>
    </row>
    <row r="289" spans="1:27" ht="13.5" customHeight="1" x14ac:dyDescent="0.45">
      <c r="A289" s="1" t="s">
        <v>219</v>
      </c>
      <c r="B289" s="1" t="s">
        <v>627</v>
      </c>
      <c r="C289" s="1" t="s">
        <v>9</v>
      </c>
      <c r="D289" s="1">
        <v>0.97</v>
      </c>
      <c r="E289" s="1">
        <v>140</v>
      </c>
      <c r="F289" s="1">
        <v>2.69</v>
      </c>
      <c r="G289" s="10">
        <f>E289*F289</f>
        <v>376.59999999999997</v>
      </c>
      <c r="H289" s="11">
        <f>$H$3*$H$2*E289</f>
        <v>139.92999999999998</v>
      </c>
      <c r="I289" s="12">
        <f>H289-G289</f>
        <v>-236.67</v>
      </c>
      <c r="J289" s="5">
        <f>I289/G289</f>
        <v>-0.62843866171003715</v>
      </c>
      <c r="K289" s="12">
        <f>IF(J289&gt;$L$3,I289,0)</f>
        <v>0</v>
      </c>
      <c r="L289" s="12">
        <f>L288+K289</f>
        <v>197064.70499999996</v>
      </c>
      <c r="M289" s="13"/>
      <c r="N289" s="12"/>
      <c r="O289" s="12"/>
      <c r="P289" s="12"/>
      <c r="Q289" s="12"/>
      <c r="R289" s="12"/>
      <c r="S289" s="1"/>
      <c r="T289" s="1"/>
      <c r="U289" s="1"/>
      <c r="V289" s="1"/>
      <c r="W289" s="1"/>
      <c r="X289" s="1"/>
      <c r="Y289" s="14">
        <f>Y288+E289</f>
        <v>6886650</v>
      </c>
      <c r="Z289" s="12">
        <f>H289+Z288</f>
        <v>6883206.674999997</v>
      </c>
      <c r="AA289" s="12">
        <f>G289+AA288</f>
        <v>14287432.900000004</v>
      </c>
    </row>
    <row r="290" spans="1:27" ht="13.5" customHeight="1" x14ac:dyDescent="0.45">
      <c r="A290" s="1" t="s">
        <v>219</v>
      </c>
      <c r="B290" s="1" t="s">
        <v>615</v>
      </c>
      <c r="C290" s="1" t="s">
        <v>9</v>
      </c>
      <c r="D290" s="1">
        <v>0.17</v>
      </c>
      <c r="E290" s="1">
        <v>2900</v>
      </c>
      <c r="F290" s="1">
        <v>2.7</v>
      </c>
      <c r="G290" s="10">
        <f>E290*F290</f>
        <v>7830.0000000000009</v>
      </c>
      <c r="H290" s="11">
        <f>$H$3*$H$2*E290</f>
        <v>2898.5499999999997</v>
      </c>
      <c r="I290" s="12">
        <f>H290-G290</f>
        <v>-4931.4500000000007</v>
      </c>
      <c r="J290" s="5">
        <f>I290/G290</f>
        <v>-0.62981481481481483</v>
      </c>
      <c r="K290" s="12">
        <f>IF(J290&gt;$L$3,I290,0)</f>
        <v>0</v>
      </c>
      <c r="L290" s="12">
        <f>L289+K290</f>
        <v>197064.70499999996</v>
      </c>
      <c r="M290" s="13"/>
      <c r="N290" s="12"/>
      <c r="O290" s="12"/>
      <c r="P290" s="12"/>
      <c r="Q290" s="12"/>
      <c r="R290" s="12"/>
      <c r="S290" s="1"/>
      <c r="T290" s="1"/>
      <c r="U290" s="1"/>
      <c r="V290" s="1"/>
      <c r="W290" s="1"/>
      <c r="X290" s="1"/>
      <c r="Y290" s="14">
        <f>Y289+E290</f>
        <v>6889550</v>
      </c>
      <c r="Z290" s="12">
        <f>H290+Z289</f>
        <v>6886105.2249999968</v>
      </c>
      <c r="AA290" s="12">
        <f>G290+AA289</f>
        <v>14295262.900000004</v>
      </c>
    </row>
    <row r="291" spans="1:27" ht="13.5" customHeight="1" x14ac:dyDescent="0.45">
      <c r="A291" s="1" t="s">
        <v>97</v>
      </c>
      <c r="B291" s="1" t="s">
        <v>178</v>
      </c>
      <c r="C291" s="1" t="s">
        <v>9</v>
      </c>
      <c r="D291" s="1">
        <v>0.42</v>
      </c>
      <c r="E291" s="1">
        <v>140</v>
      </c>
      <c r="F291" s="1">
        <v>2.71</v>
      </c>
      <c r="G291" s="10">
        <f>E291*F291</f>
        <v>379.4</v>
      </c>
      <c r="H291" s="11">
        <f>$H$3*$H$2*E291</f>
        <v>139.92999999999998</v>
      </c>
      <c r="I291" s="12">
        <f>H291-G291</f>
        <v>-239.47</v>
      </c>
      <c r="J291" s="5">
        <f>I291/G291</f>
        <v>-0.63118081180811814</v>
      </c>
      <c r="K291" s="12">
        <f>IF(J291&gt;$L$3,I291,0)</f>
        <v>0</v>
      </c>
      <c r="L291" s="12">
        <f>L290+K291</f>
        <v>197064.70499999996</v>
      </c>
      <c r="M291" s="13"/>
      <c r="N291" s="12"/>
      <c r="O291" s="12"/>
      <c r="P291" s="12"/>
      <c r="Q291" s="12"/>
      <c r="R291" s="12"/>
      <c r="S291" s="1"/>
      <c r="T291" s="1"/>
      <c r="U291" s="1"/>
      <c r="V291" s="1"/>
      <c r="W291" s="1"/>
      <c r="X291" s="1"/>
      <c r="Y291" s="14">
        <f>Y290+E291</f>
        <v>6889690</v>
      </c>
      <c r="Z291" s="12">
        <f>H291+Z290</f>
        <v>6886245.1549999965</v>
      </c>
      <c r="AA291" s="12">
        <f>G291+AA290</f>
        <v>14295642.300000004</v>
      </c>
    </row>
    <row r="292" spans="1:27" ht="13.5" customHeight="1" x14ac:dyDescent="0.45">
      <c r="A292" s="1" t="s">
        <v>97</v>
      </c>
      <c r="B292" s="1" t="s">
        <v>105</v>
      </c>
      <c r="C292" s="1" t="s">
        <v>9</v>
      </c>
      <c r="D292" s="1">
        <v>0.27</v>
      </c>
      <c r="E292" s="1">
        <v>110</v>
      </c>
      <c r="F292" s="1">
        <v>2.72</v>
      </c>
      <c r="G292" s="10">
        <f>E292*F292</f>
        <v>299.20000000000005</v>
      </c>
      <c r="H292" s="11">
        <f>$H$3*$H$2*E292</f>
        <v>109.94499999999999</v>
      </c>
      <c r="I292" s="12">
        <f>H292-G292</f>
        <v>-189.25500000000005</v>
      </c>
      <c r="J292" s="5">
        <f>I292/G292</f>
        <v>-0.63253676470588238</v>
      </c>
      <c r="K292" s="12">
        <f>IF(J292&gt;$L$3,I292,0)</f>
        <v>0</v>
      </c>
      <c r="L292" s="12">
        <f>L291+K292</f>
        <v>197064.70499999996</v>
      </c>
      <c r="M292" s="13"/>
      <c r="N292" s="12"/>
      <c r="O292" s="12"/>
      <c r="P292" s="12"/>
      <c r="Q292" s="12"/>
      <c r="R292" s="12"/>
      <c r="S292" s="1"/>
      <c r="T292" s="1"/>
      <c r="U292" s="1"/>
      <c r="V292" s="1"/>
      <c r="W292" s="1"/>
      <c r="X292" s="1"/>
      <c r="Y292" s="14">
        <f>Y291+E292</f>
        <v>6889800</v>
      </c>
      <c r="Z292" s="12">
        <f>H292+Z291</f>
        <v>6886355.0999999968</v>
      </c>
      <c r="AA292" s="12">
        <f>G292+AA291</f>
        <v>14295941.500000004</v>
      </c>
    </row>
    <row r="293" spans="1:27" ht="13.5" customHeight="1" x14ac:dyDescent="0.45">
      <c r="A293" s="1" t="s">
        <v>219</v>
      </c>
      <c r="B293" s="1" t="s">
        <v>625</v>
      </c>
      <c r="C293" s="1" t="s">
        <v>9</v>
      </c>
      <c r="D293" s="1">
        <v>0.47</v>
      </c>
      <c r="E293" s="1">
        <v>40</v>
      </c>
      <c r="F293" s="1">
        <v>2.75</v>
      </c>
      <c r="G293" s="10">
        <f>E293*F293</f>
        <v>110</v>
      </c>
      <c r="H293" s="11">
        <f>$H$3*$H$2*E293</f>
        <v>39.979999999999997</v>
      </c>
      <c r="I293" s="12">
        <f>H293-G293</f>
        <v>-70.02000000000001</v>
      </c>
      <c r="J293" s="5">
        <f>I293/G293</f>
        <v>-0.63654545454545464</v>
      </c>
      <c r="K293" s="12">
        <f>IF(J293&gt;$L$3,I293,0)</f>
        <v>0</v>
      </c>
      <c r="L293" s="12">
        <f>L292+K293</f>
        <v>197064.70499999996</v>
      </c>
      <c r="M293" s="13"/>
      <c r="N293" s="12"/>
      <c r="O293" s="12"/>
      <c r="P293" s="12"/>
      <c r="Q293" s="12"/>
      <c r="R293" s="12"/>
      <c r="S293" s="1"/>
      <c r="T293" s="1"/>
      <c r="U293" s="1"/>
      <c r="V293" s="1"/>
      <c r="W293" s="1"/>
      <c r="X293" s="1"/>
      <c r="Y293" s="14">
        <f>Y292+E293</f>
        <v>6889840</v>
      </c>
      <c r="Z293" s="12">
        <f>H293+Z292</f>
        <v>6886395.0799999973</v>
      </c>
      <c r="AA293" s="12">
        <f>G293+AA292</f>
        <v>14296051.500000004</v>
      </c>
    </row>
    <row r="294" spans="1:27" ht="13.5" customHeight="1" x14ac:dyDescent="0.45">
      <c r="A294" s="1" t="s">
        <v>275</v>
      </c>
      <c r="B294" s="1" t="s">
        <v>423</v>
      </c>
      <c r="C294" s="1" t="s">
        <v>9</v>
      </c>
      <c r="D294" s="1">
        <v>0.77</v>
      </c>
      <c r="E294" s="1">
        <v>1900</v>
      </c>
      <c r="F294" s="1">
        <v>2.78</v>
      </c>
      <c r="G294" s="10">
        <f>E294*F294</f>
        <v>5282</v>
      </c>
      <c r="H294" s="11">
        <f>$H$3*$H$2*E294</f>
        <v>1899.05</v>
      </c>
      <c r="I294" s="12">
        <f>H294-G294</f>
        <v>-3382.95</v>
      </c>
      <c r="J294" s="5">
        <f>I294/G294</f>
        <v>-0.64046762589928052</v>
      </c>
      <c r="K294" s="12">
        <f>IF(J294&gt;$L$3,I294,0)</f>
        <v>0</v>
      </c>
      <c r="L294" s="12">
        <f>L293+K294</f>
        <v>197064.70499999996</v>
      </c>
      <c r="M294" s="13"/>
      <c r="N294" s="12"/>
      <c r="O294" s="12"/>
      <c r="P294" s="12"/>
      <c r="Q294" s="12"/>
      <c r="R294" s="12"/>
      <c r="S294" s="1"/>
      <c r="T294" s="1"/>
      <c r="U294" s="1"/>
      <c r="V294" s="1"/>
      <c r="W294" s="1"/>
      <c r="X294" s="1"/>
      <c r="Y294" s="14">
        <f>Y293+E294</f>
        <v>6891740</v>
      </c>
      <c r="Z294" s="12">
        <f>H294+Z293</f>
        <v>6888294.1299999971</v>
      </c>
      <c r="AA294" s="12">
        <f>G294+AA293</f>
        <v>14301333.500000004</v>
      </c>
    </row>
    <row r="295" spans="1:27" ht="13.5" customHeight="1" x14ac:dyDescent="0.45">
      <c r="A295" s="1" t="s">
        <v>97</v>
      </c>
      <c r="B295" s="1" t="s">
        <v>102</v>
      </c>
      <c r="C295" s="1" t="s">
        <v>9</v>
      </c>
      <c r="D295" s="1">
        <v>0.24</v>
      </c>
      <c r="E295" s="1">
        <v>880</v>
      </c>
      <c r="F295" s="1">
        <v>2.8</v>
      </c>
      <c r="G295" s="10">
        <f>E295*F295</f>
        <v>2464</v>
      </c>
      <c r="H295" s="11">
        <f>$H$3*$H$2*E295</f>
        <v>879.56</v>
      </c>
      <c r="I295" s="12">
        <f>H295-G295</f>
        <v>-1584.44</v>
      </c>
      <c r="J295" s="5">
        <f>I295/G295</f>
        <v>-0.64303571428571427</v>
      </c>
      <c r="K295" s="12">
        <f>IF(J295&gt;$L$3,I295,0)</f>
        <v>0</v>
      </c>
      <c r="L295" s="12">
        <f>L294+K295</f>
        <v>197064.70499999996</v>
      </c>
      <c r="M295" s="13"/>
      <c r="N295" s="12"/>
      <c r="O295" s="12"/>
      <c r="P295" s="12"/>
      <c r="Q295" s="12"/>
      <c r="R295" s="12"/>
      <c r="S295" s="1"/>
      <c r="T295" s="1"/>
      <c r="U295" s="1"/>
      <c r="V295" s="1"/>
      <c r="W295" s="1"/>
      <c r="X295" s="1"/>
      <c r="Y295" s="14">
        <f>Y294+E295</f>
        <v>6892620</v>
      </c>
      <c r="Z295" s="12">
        <f>H295+Z294</f>
        <v>6889173.6899999967</v>
      </c>
      <c r="AA295" s="12">
        <f>G295+AA294</f>
        <v>14303797.500000004</v>
      </c>
    </row>
    <row r="296" spans="1:27" ht="13.5" customHeight="1" x14ac:dyDescent="0.45">
      <c r="A296" s="1" t="s">
        <v>97</v>
      </c>
      <c r="B296" s="1" t="s">
        <v>138</v>
      </c>
      <c r="C296" s="1" t="s">
        <v>9</v>
      </c>
      <c r="D296" s="1">
        <v>0.17</v>
      </c>
      <c r="E296" s="1">
        <v>1600</v>
      </c>
      <c r="F296" s="1">
        <v>2.8</v>
      </c>
      <c r="G296" s="10">
        <f>E296*F296</f>
        <v>4480</v>
      </c>
      <c r="H296" s="11">
        <f>$H$3*$H$2*E296</f>
        <v>1599.1999999999998</v>
      </c>
      <c r="I296" s="12">
        <f>H296-G296</f>
        <v>-2880.8</v>
      </c>
      <c r="J296" s="5">
        <f>I296/G296</f>
        <v>-0.64303571428571438</v>
      </c>
      <c r="K296" s="12">
        <f>IF(J296&gt;$L$3,I296,0)</f>
        <v>0</v>
      </c>
      <c r="L296" s="12">
        <f>L295+K296</f>
        <v>197064.70499999996</v>
      </c>
      <c r="M296" s="13"/>
      <c r="N296" s="12"/>
      <c r="O296" s="12"/>
      <c r="P296" s="12"/>
      <c r="Q296" s="12"/>
      <c r="R296" s="12"/>
      <c r="S296" s="1"/>
      <c r="T296" s="1"/>
      <c r="U296" s="1"/>
      <c r="V296" s="1"/>
      <c r="W296" s="1"/>
      <c r="X296" s="1"/>
      <c r="Y296" s="14">
        <f>Y295+E296</f>
        <v>6894220</v>
      </c>
      <c r="Z296" s="12">
        <f>H296+Z295</f>
        <v>6890772.8899999969</v>
      </c>
      <c r="AA296" s="12">
        <f>G296+AA295</f>
        <v>14308277.500000004</v>
      </c>
    </row>
    <row r="297" spans="1:27" ht="13.5" customHeight="1" x14ac:dyDescent="0.45">
      <c r="A297" s="1" t="s">
        <v>219</v>
      </c>
      <c r="B297" s="1" t="s">
        <v>620</v>
      </c>
      <c r="C297" s="1" t="s">
        <v>9</v>
      </c>
      <c r="D297" s="1">
        <v>0.25</v>
      </c>
      <c r="E297" s="1">
        <v>90</v>
      </c>
      <c r="F297" s="1">
        <v>2.81</v>
      </c>
      <c r="G297" s="10">
        <f>E297*F297</f>
        <v>252.9</v>
      </c>
      <c r="H297" s="11">
        <f>$H$3*$H$2*E297</f>
        <v>89.954999999999998</v>
      </c>
      <c r="I297" s="12">
        <f>H297-G297</f>
        <v>-162.94499999999999</v>
      </c>
      <c r="J297" s="5">
        <f>I297/G297</f>
        <v>-0.64430604982206396</v>
      </c>
      <c r="K297" s="12">
        <f>IF(J297&gt;$L$3,I297,0)</f>
        <v>0</v>
      </c>
      <c r="L297" s="12">
        <f>L296+K297</f>
        <v>197064.70499999996</v>
      </c>
      <c r="M297" s="13"/>
      <c r="N297" s="12"/>
      <c r="O297" s="12"/>
      <c r="P297" s="12"/>
      <c r="Q297" s="12"/>
      <c r="R297" s="12"/>
      <c r="S297" s="1"/>
      <c r="T297" s="1"/>
      <c r="U297" s="1"/>
      <c r="V297" s="1"/>
      <c r="W297" s="1"/>
      <c r="X297" s="1"/>
      <c r="Y297" s="14">
        <f>Y296+E297</f>
        <v>6894310</v>
      </c>
      <c r="Z297" s="12">
        <f>H297+Z296</f>
        <v>6890862.8449999969</v>
      </c>
      <c r="AA297" s="12">
        <f>G297+AA296</f>
        <v>14308530.400000004</v>
      </c>
    </row>
    <row r="298" spans="1:27" ht="13.5" customHeight="1" x14ac:dyDescent="0.45">
      <c r="A298" s="1" t="s">
        <v>219</v>
      </c>
      <c r="B298" s="1" t="s">
        <v>622</v>
      </c>
      <c r="C298" s="1" t="s">
        <v>9</v>
      </c>
      <c r="D298" s="1">
        <v>0.18</v>
      </c>
      <c r="E298" s="1">
        <v>90</v>
      </c>
      <c r="F298" s="1">
        <v>2.81</v>
      </c>
      <c r="G298" s="10">
        <f>E298*F298</f>
        <v>252.9</v>
      </c>
      <c r="H298" s="11">
        <f>$H$3*$H$2*E298</f>
        <v>89.954999999999998</v>
      </c>
      <c r="I298" s="12">
        <f>H298-G298</f>
        <v>-162.94499999999999</v>
      </c>
      <c r="J298" s="5">
        <f>I298/G298</f>
        <v>-0.64430604982206396</v>
      </c>
      <c r="K298" s="12">
        <f>IF(J298&gt;$L$3,I298,0)</f>
        <v>0</v>
      </c>
      <c r="L298" s="12">
        <f>L297+K298</f>
        <v>197064.70499999996</v>
      </c>
      <c r="M298" s="13"/>
      <c r="N298" s="12"/>
      <c r="O298" s="12"/>
      <c r="P298" s="12"/>
      <c r="Q298" s="12"/>
      <c r="R298" s="12"/>
      <c r="S298" s="1"/>
      <c r="T298" s="1"/>
      <c r="U298" s="1"/>
      <c r="V298" s="1"/>
      <c r="W298" s="1"/>
      <c r="X298" s="1"/>
      <c r="Y298" s="14">
        <f>Y297+E298</f>
        <v>6894400</v>
      </c>
      <c r="Z298" s="12">
        <f>H298+Z297</f>
        <v>6890952.799999997</v>
      </c>
      <c r="AA298" s="12">
        <f>G298+AA297</f>
        <v>14308783.300000004</v>
      </c>
    </row>
    <row r="299" spans="1:27" ht="13.5" customHeight="1" x14ac:dyDescent="0.45">
      <c r="A299" s="1" t="s">
        <v>492</v>
      </c>
      <c r="B299" s="1" t="s">
        <v>608</v>
      </c>
      <c r="C299" s="1" t="s">
        <v>9</v>
      </c>
      <c r="D299" s="1">
        <v>0.27</v>
      </c>
      <c r="E299" s="1">
        <v>140</v>
      </c>
      <c r="F299" s="1">
        <v>2.82</v>
      </c>
      <c r="G299" s="10">
        <f>E299*F299</f>
        <v>394.79999999999995</v>
      </c>
      <c r="H299" s="11">
        <f>$H$3*$H$2*E299</f>
        <v>139.92999999999998</v>
      </c>
      <c r="I299" s="12">
        <f>H299-G299</f>
        <v>-254.86999999999998</v>
      </c>
      <c r="J299" s="5">
        <f>I299/G299</f>
        <v>-0.6455673758865248</v>
      </c>
      <c r="K299" s="12">
        <f>IF(J299&gt;$L$3,I299,0)</f>
        <v>0</v>
      </c>
      <c r="L299" s="12">
        <f>L298+K299</f>
        <v>197064.70499999996</v>
      </c>
      <c r="M299" s="13"/>
      <c r="N299" s="12"/>
      <c r="O299" s="12"/>
      <c r="P299" s="12"/>
      <c r="Q299" s="12"/>
      <c r="R299" s="12"/>
      <c r="S299" s="1"/>
      <c r="T299" s="1"/>
      <c r="U299" s="1"/>
      <c r="V299" s="1"/>
      <c r="W299" s="1"/>
      <c r="X299" s="1"/>
      <c r="Y299" s="14">
        <f>Y298+E299</f>
        <v>6894540</v>
      </c>
      <c r="Z299" s="12">
        <f>H299+Z298</f>
        <v>6891092.7299999967</v>
      </c>
      <c r="AA299" s="12">
        <f>G299+AA298</f>
        <v>14309178.100000005</v>
      </c>
    </row>
    <row r="300" spans="1:27" ht="13.5" customHeight="1" x14ac:dyDescent="0.45">
      <c r="A300" s="1" t="s">
        <v>520</v>
      </c>
      <c r="B300" s="1" t="s">
        <v>525</v>
      </c>
      <c r="C300" s="1" t="s">
        <v>9</v>
      </c>
      <c r="D300" s="1">
        <v>0.87</v>
      </c>
      <c r="E300" s="1">
        <v>1000</v>
      </c>
      <c r="F300" s="1">
        <v>2.85</v>
      </c>
      <c r="G300" s="10">
        <f>E300*F300</f>
        <v>2850</v>
      </c>
      <c r="H300" s="11">
        <f>$H$3*$H$2*E300</f>
        <v>999.5</v>
      </c>
      <c r="I300" s="12">
        <f>H300-G300</f>
        <v>-1850.5</v>
      </c>
      <c r="J300" s="5">
        <f>I300/G300</f>
        <v>-0.64929824561403504</v>
      </c>
      <c r="K300" s="12">
        <f>IF(J300&gt;$L$3,I300,0)</f>
        <v>0</v>
      </c>
      <c r="L300" s="12">
        <f>L299+K300</f>
        <v>197064.70499999996</v>
      </c>
      <c r="M300" s="13"/>
      <c r="N300" s="12"/>
      <c r="O300" s="12"/>
      <c r="P300" s="12"/>
      <c r="Q300" s="12"/>
      <c r="R300" s="12"/>
      <c r="S300" s="1"/>
      <c r="T300" s="1"/>
      <c r="U300" s="1"/>
      <c r="V300" s="1"/>
      <c r="W300" s="1"/>
      <c r="X300" s="1"/>
      <c r="Y300" s="14">
        <f>Y299+E300</f>
        <v>6895540</v>
      </c>
      <c r="Z300" s="12">
        <f>H300+Z299</f>
        <v>6892092.2299999967</v>
      </c>
      <c r="AA300" s="12">
        <f>G300+AA299</f>
        <v>14312028.100000005</v>
      </c>
    </row>
    <row r="301" spans="1:27" ht="13.5" customHeight="1" x14ac:dyDescent="0.45">
      <c r="A301" s="1" t="s">
        <v>7</v>
      </c>
      <c r="B301" s="1" t="s">
        <v>619</v>
      </c>
      <c r="C301" s="1" t="s">
        <v>9</v>
      </c>
      <c r="D301" s="1">
        <v>0.54</v>
      </c>
      <c r="E301" s="1">
        <v>720</v>
      </c>
      <c r="F301" s="1">
        <v>2.85</v>
      </c>
      <c r="G301" s="10">
        <f>E301*F301</f>
        <v>2052</v>
      </c>
      <c r="H301" s="11">
        <f>$H$3*$H$2*E301</f>
        <v>719.64</v>
      </c>
      <c r="I301" s="12">
        <f>H301-G301</f>
        <v>-1332.3600000000001</v>
      </c>
      <c r="J301" s="5">
        <f>I301/G301</f>
        <v>-0.64929824561403515</v>
      </c>
      <c r="K301" s="12">
        <f>IF(J301&gt;$L$3,I301,0)</f>
        <v>0</v>
      </c>
      <c r="L301" s="12">
        <f>L300+K301</f>
        <v>197064.70499999996</v>
      </c>
      <c r="M301" s="13"/>
      <c r="N301" s="12"/>
      <c r="O301" s="12"/>
      <c r="P301" s="12"/>
      <c r="Q301" s="12"/>
      <c r="R301" s="12"/>
      <c r="S301" s="1"/>
      <c r="T301" s="1"/>
      <c r="U301" s="1"/>
      <c r="V301" s="1"/>
      <c r="W301" s="1"/>
      <c r="X301" s="1"/>
      <c r="Y301" s="14">
        <f>Y300+E301</f>
        <v>6896260</v>
      </c>
      <c r="Z301" s="12">
        <f>H301+Z300</f>
        <v>6892811.8699999964</v>
      </c>
      <c r="AA301" s="12">
        <f>G301+AA300</f>
        <v>14314080.100000005</v>
      </c>
    </row>
    <row r="302" spans="1:27" ht="13.5" customHeight="1" x14ac:dyDescent="0.45">
      <c r="A302" s="1" t="s">
        <v>401</v>
      </c>
      <c r="B302" s="1" t="s">
        <v>602</v>
      </c>
      <c r="C302" s="1" t="s">
        <v>9</v>
      </c>
      <c r="D302" s="1">
        <v>0.49</v>
      </c>
      <c r="E302" s="1">
        <v>720</v>
      </c>
      <c r="F302" s="1">
        <v>2.86</v>
      </c>
      <c r="G302" s="10">
        <f>E302*F302</f>
        <v>2059.1999999999998</v>
      </c>
      <c r="H302" s="11">
        <f>$H$3*$H$2*E302</f>
        <v>719.64</v>
      </c>
      <c r="I302" s="12">
        <f>H302-G302</f>
        <v>-1339.56</v>
      </c>
      <c r="J302" s="5">
        <f>I302/G302</f>
        <v>-0.65052447552447557</v>
      </c>
      <c r="K302" s="12">
        <f>IF(J302&gt;$L$3,I302,0)</f>
        <v>0</v>
      </c>
      <c r="L302" s="12">
        <f>L301+K302</f>
        <v>197064.70499999996</v>
      </c>
      <c r="M302" s="13"/>
      <c r="N302" s="12"/>
      <c r="O302" s="12"/>
      <c r="P302" s="12"/>
      <c r="Q302" s="12"/>
      <c r="R302" s="12"/>
      <c r="S302" s="1"/>
      <c r="T302" s="1"/>
      <c r="U302" s="1"/>
      <c r="V302" s="1"/>
      <c r="W302" s="1"/>
      <c r="X302" s="1"/>
      <c r="Y302" s="14">
        <f>Y301+E302</f>
        <v>6896980</v>
      </c>
      <c r="Z302" s="12">
        <f>H302+Z301</f>
        <v>6893531.5099999961</v>
      </c>
      <c r="AA302" s="12">
        <f>G302+AA301</f>
        <v>14316139.300000004</v>
      </c>
    </row>
    <row r="303" spans="1:27" ht="13.5" customHeight="1" x14ac:dyDescent="0.45">
      <c r="A303" s="1" t="s">
        <v>155</v>
      </c>
      <c r="B303" s="1" t="s">
        <v>288</v>
      </c>
      <c r="C303" s="1" t="s">
        <v>9</v>
      </c>
      <c r="D303" s="1">
        <v>0.32</v>
      </c>
      <c r="E303" s="1">
        <v>110</v>
      </c>
      <c r="F303" s="1">
        <v>2.87</v>
      </c>
      <c r="G303" s="10">
        <f>E303*F303</f>
        <v>315.7</v>
      </c>
      <c r="H303" s="11">
        <f>$H$3*$H$2*E303</f>
        <v>109.94499999999999</v>
      </c>
      <c r="I303" s="12">
        <f>H303-G303</f>
        <v>-205.755</v>
      </c>
      <c r="J303" s="5">
        <f>I303/G303</f>
        <v>-0.65174216027874565</v>
      </c>
      <c r="K303" s="12">
        <f>IF(J303&gt;$L$3,I303,0)</f>
        <v>0</v>
      </c>
      <c r="L303" s="12">
        <f>L302+K303</f>
        <v>197064.70499999996</v>
      </c>
      <c r="M303" s="13"/>
      <c r="N303" s="12"/>
      <c r="O303" s="12"/>
      <c r="P303" s="12"/>
      <c r="Q303" s="12"/>
      <c r="R303" s="12"/>
      <c r="S303" s="1"/>
      <c r="T303" s="1"/>
      <c r="U303" s="1"/>
      <c r="V303" s="1"/>
      <c r="W303" s="1"/>
      <c r="X303" s="1"/>
      <c r="Y303" s="14">
        <f>Y302+E303</f>
        <v>6897090</v>
      </c>
      <c r="Z303" s="12">
        <f>H303+Z302</f>
        <v>6893641.4549999963</v>
      </c>
      <c r="AA303" s="12">
        <f>G303+AA302</f>
        <v>14316455.000000004</v>
      </c>
    </row>
    <row r="304" spans="1:27" ht="13.5" customHeight="1" x14ac:dyDescent="0.45">
      <c r="A304" s="1" t="s">
        <v>219</v>
      </c>
      <c r="B304" s="1" t="s">
        <v>614</v>
      </c>
      <c r="C304" s="1" t="s">
        <v>9</v>
      </c>
      <c r="D304" s="1">
        <v>0.33</v>
      </c>
      <c r="E304" s="1">
        <v>40</v>
      </c>
      <c r="F304" s="1">
        <v>2.88</v>
      </c>
      <c r="G304" s="10">
        <f>E304*F304</f>
        <v>115.19999999999999</v>
      </c>
      <c r="H304" s="11">
        <f>$H$3*$H$2*E304</f>
        <v>39.979999999999997</v>
      </c>
      <c r="I304" s="12">
        <f>H304-G304</f>
        <v>-75.22</v>
      </c>
      <c r="J304" s="5">
        <f>I304/G304</f>
        <v>-0.65295138888888893</v>
      </c>
      <c r="K304" s="12">
        <f>IF(J304&gt;$L$3,I304,0)</f>
        <v>0</v>
      </c>
      <c r="L304" s="12">
        <f>L303+K304</f>
        <v>197064.70499999996</v>
      </c>
      <c r="M304" s="13"/>
      <c r="N304" s="12"/>
      <c r="O304" s="12"/>
      <c r="P304" s="12"/>
      <c r="Q304" s="12"/>
      <c r="R304" s="12"/>
      <c r="S304" s="1"/>
      <c r="T304" s="1"/>
      <c r="U304" s="1"/>
      <c r="V304" s="1"/>
      <c r="W304" s="1"/>
      <c r="X304" s="1"/>
      <c r="Y304" s="14">
        <f>Y303+E304</f>
        <v>6897130</v>
      </c>
      <c r="Z304" s="12">
        <f>H304+Z303</f>
        <v>6893681.4349999968</v>
      </c>
      <c r="AA304" s="12">
        <f>G304+AA303</f>
        <v>14316570.200000003</v>
      </c>
    </row>
    <row r="305" spans="1:27" ht="13.5" customHeight="1" x14ac:dyDescent="0.45">
      <c r="A305" s="1" t="s">
        <v>398</v>
      </c>
      <c r="B305" s="1" t="s">
        <v>404</v>
      </c>
      <c r="C305" s="1" t="s">
        <v>9</v>
      </c>
      <c r="D305" s="1">
        <v>0.25</v>
      </c>
      <c r="E305" s="1">
        <v>880</v>
      </c>
      <c r="F305" s="1">
        <v>2.89</v>
      </c>
      <c r="G305" s="10">
        <f>E305*F305</f>
        <v>2543.2000000000003</v>
      </c>
      <c r="H305" s="11">
        <f>$H$3*$H$2*E305</f>
        <v>879.56</v>
      </c>
      <c r="I305" s="12">
        <f>H305-G305</f>
        <v>-1663.6400000000003</v>
      </c>
      <c r="J305" s="5">
        <f>I305/G305</f>
        <v>-0.65415224913494818</v>
      </c>
      <c r="K305" s="12">
        <f>IF(J305&gt;$L$3,I305,0)</f>
        <v>0</v>
      </c>
      <c r="L305" s="12">
        <f>L304+K305</f>
        <v>197064.70499999996</v>
      </c>
      <c r="M305" s="13"/>
      <c r="N305" s="12"/>
      <c r="O305" s="12"/>
      <c r="P305" s="12"/>
      <c r="Q305" s="12"/>
      <c r="R305" s="12"/>
      <c r="S305" s="1"/>
      <c r="T305" s="1"/>
      <c r="U305" s="1"/>
      <c r="V305" s="1"/>
      <c r="W305" s="1"/>
      <c r="X305" s="1"/>
      <c r="Y305" s="14">
        <f>Y304+E305</f>
        <v>6898010</v>
      </c>
      <c r="Z305" s="12">
        <f>H305+Z304</f>
        <v>6894560.9949999964</v>
      </c>
      <c r="AA305" s="12">
        <f>G305+AA304</f>
        <v>14319113.400000002</v>
      </c>
    </row>
    <row r="306" spans="1:27" ht="13.5" customHeight="1" x14ac:dyDescent="0.45">
      <c r="A306" s="1" t="s">
        <v>142</v>
      </c>
      <c r="B306" s="1" t="s">
        <v>449</v>
      </c>
      <c r="C306" s="1" t="s">
        <v>9</v>
      </c>
      <c r="D306" s="1">
        <v>0.3</v>
      </c>
      <c r="E306" s="1">
        <v>320</v>
      </c>
      <c r="F306" s="1">
        <v>2.89</v>
      </c>
      <c r="G306" s="10">
        <f>E306*F306</f>
        <v>924.80000000000007</v>
      </c>
      <c r="H306" s="11">
        <f>$H$3*$H$2*E306</f>
        <v>319.83999999999997</v>
      </c>
      <c r="I306" s="12">
        <f>H306-G306</f>
        <v>-604.96</v>
      </c>
      <c r="J306" s="5">
        <f>I306/G306</f>
        <v>-0.65415224913494807</v>
      </c>
      <c r="K306" s="12">
        <f>IF(J306&gt;$L$3,I306,0)</f>
        <v>0</v>
      </c>
      <c r="L306" s="12">
        <f>L305+K306</f>
        <v>197064.70499999996</v>
      </c>
      <c r="M306" s="13"/>
      <c r="N306" s="12"/>
      <c r="O306" s="12"/>
      <c r="P306" s="12"/>
      <c r="Q306" s="12"/>
      <c r="R306" s="12"/>
      <c r="S306" s="1"/>
      <c r="T306" s="1"/>
      <c r="U306" s="1"/>
      <c r="V306" s="1"/>
      <c r="W306" s="1"/>
      <c r="X306" s="1"/>
      <c r="Y306" s="14">
        <f>Y305+E306</f>
        <v>6898330</v>
      </c>
      <c r="Z306" s="12">
        <f>H306+Z305</f>
        <v>6894880.8349999962</v>
      </c>
      <c r="AA306" s="12">
        <f>G306+AA305</f>
        <v>14320038.200000003</v>
      </c>
    </row>
    <row r="307" spans="1:27" ht="13.5" customHeight="1" x14ac:dyDescent="0.45">
      <c r="A307" s="1" t="s">
        <v>142</v>
      </c>
      <c r="B307" s="1" t="s">
        <v>431</v>
      </c>
      <c r="C307" s="1" t="s">
        <v>9</v>
      </c>
      <c r="D307" s="1">
        <v>0.44</v>
      </c>
      <c r="E307" s="1">
        <v>6600</v>
      </c>
      <c r="F307" s="1">
        <v>2.9</v>
      </c>
      <c r="G307" s="10">
        <f>E307*F307</f>
        <v>19140</v>
      </c>
      <c r="H307" s="11">
        <f>$H$3*$H$2*E307</f>
        <v>6596.7</v>
      </c>
      <c r="I307" s="12">
        <f>H307-G307</f>
        <v>-12543.3</v>
      </c>
      <c r="J307" s="5">
        <f>I307/G307</f>
        <v>-0.65534482758620682</v>
      </c>
      <c r="K307" s="12">
        <f>IF(J307&gt;$L$3,I307,0)</f>
        <v>0</v>
      </c>
      <c r="L307" s="12">
        <f>L306+K307</f>
        <v>197064.70499999996</v>
      </c>
      <c r="M307" s="13"/>
      <c r="N307" s="12"/>
      <c r="O307" s="12"/>
      <c r="P307" s="12"/>
      <c r="Q307" s="12"/>
      <c r="R307" s="12"/>
      <c r="S307" s="1"/>
      <c r="T307" s="1"/>
      <c r="U307" s="1"/>
      <c r="V307" s="1"/>
      <c r="W307" s="1"/>
      <c r="X307" s="1"/>
      <c r="Y307" s="14">
        <f>Y306+E307</f>
        <v>6904930</v>
      </c>
      <c r="Z307" s="12">
        <f>H307+Z306</f>
        <v>6901477.5349999964</v>
      </c>
      <c r="AA307" s="12">
        <f>G307+AA306</f>
        <v>14339178.200000003</v>
      </c>
    </row>
    <row r="308" spans="1:27" ht="13.5" customHeight="1" x14ac:dyDescent="0.45">
      <c r="A308" s="1" t="s">
        <v>54</v>
      </c>
      <c r="B308" s="1" t="s">
        <v>481</v>
      </c>
      <c r="C308" s="1" t="s">
        <v>9</v>
      </c>
      <c r="D308" s="1">
        <v>0.89</v>
      </c>
      <c r="E308" s="1">
        <v>590</v>
      </c>
      <c r="F308" s="1">
        <v>2.9</v>
      </c>
      <c r="G308" s="10">
        <f>E308*F308</f>
        <v>1711</v>
      </c>
      <c r="H308" s="11">
        <f>$H$3*$H$2*E308</f>
        <v>589.70499999999993</v>
      </c>
      <c r="I308" s="12">
        <f>H308-G308</f>
        <v>-1121.2950000000001</v>
      </c>
      <c r="J308" s="5">
        <f>I308/G308</f>
        <v>-0.65534482758620693</v>
      </c>
      <c r="K308" s="12">
        <f>IF(J308&gt;$L$3,I308,0)</f>
        <v>0</v>
      </c>
      <c r="L308" s="12">
        <f>L307+K308</f>
        <v>197064.70499999996</v>
      </c>
      <c r="M308" s="13"/>
      <c r="N308" s="12"/>
      <c r="O308" s="12"/>
      <c r="P308" s="12"/>
      <c r="Q308" s="12"/>
      <c r="R308" s="12"/>
      <c r="S308" s="1"/>
      <c r="T308" s="1"/>
      <c r="U308" s="1"/>
      <c r="V308" s="1"/>
      <c r="W308" s="1"/>
      <c r="X308" s="1"/>
      <c r="Y308" s="14">
        <f>Y307+E308</f>
        <v>6905520</v>
      </c>
      <c r="Z308" s="12">
        <f>H308+Z307</f>
        <v>6902067.2399999965</v>
      </c>
      <c r="AA308" s="12">
        <f>G308+AA307</f>
        <v>14340889.200000003</v>
      </c>
    </row>
    <row r="309" spans="1:27" ht="13.5" customHeight="1" x14ac:dyDescent="0.45">
      <c r="A309" s="1" t="s">
        <v>131</v>
      </c>
      <c r="B309" s="1" t="s">
        <v>264</v>
      </c>
      <c r="C309" s="1" t="s">
        <v>9</v>
      </c>
      <c r="D309" s="1">
        <v>0.15</v>
      </c>
      <c r="E309" s="1">
        <v>880</v>
      </c>
      <c r="F309" s="1">
        <v>2.91</v>
      </c>
      <c r="G309" s="10">
        <f>E309*F309</f>
        <v>2560.8000000000002</v>
      </c>
      <c r="H309" s="11">
        <f>$H$3*$H$2*E309</f>
        <v>879.56</v>
      </c>
      <c r="I309" s="12">
        <f>H309-G309</f>
        <v>-1681.2400000000002</v>
      </c>
      <c r="J309" s="5">
        <f>I309/G309</f>
        <v>-0.65652920962199313</v>
      </c>
      <c r="K309" s="12">
        <f>IF(J309&gt;$L$3,I309,0)</f>
        <v>0</v>
      </c>
      <c r="L309" s="12">
        <f>L308+K309</f>
        <v>197064.70499999996</v>
      </c>
      <c r="M309" s="13"/>
      <c r="N309" s="12"/>
      <c r="O309" s="12"/>
      <c r="P309" s="12"/>
      <c r="Q309" s="12"/>
      <c r="R309" s="12"/>
      <c r="S309" s="1"/>
      <c r="T309" s="1"/>
      <c r="U309" s="1"/>
      <c r="V309" s="1"/>
      <c r="W309" s="1"/>
      <c r="X309" s="1"/>
      <c r="Y309" s="14">
        <f>Y308+E309</f>
        <v>6906400</v>
      </c>
      <c r="Z309" s="12">
        <f>H309+Z308</f>
        <v>6902946.7999999961</v>
      </c>
      <c r="AA309" s="12">
        <f>G309+AA308</f>
        <v>14343450.000000004</v>
      </c>
    </row>
    <row r="310" spans="1:27" ht="13.5" customHeight="1" x14ac:dyDescent="0.45">
      <c r="A310" s="1" t="s">
        <v>291</v>
      </c>
      <c r="B310" s="1" t="s">
        <v>301</v>
      </c>
      <c r="C310" s="1" t="s">
        <v>9</v>
      </c>
      <c r="D310" s="1">
        <v>0.43</v>
      </c>
      <c r="E310" s="1">
        <v>30</v>
      </c>
      <c r="F310" s="1">
        <v>2.92</v>
      </c>
      <c r="G310" s="10">
        <f>E310*F310</f>
        <v>87.6</v>
      </c>
      <c r="H310" s="11">
        <f>$H$3*$H$2*E310</f>
        <v>29.984999999999999</v>
      </c>
      <c r="I310" s="12">
        <f>H310-G310</f>
        <v>-57.614999999999995</v>
      </c>
      <c r="J310" s="5">
        <f>I310/G310</f>
        <v>-0.65770547945205482</v>
      </c>
      <c r="K310" s="12">
        <f>IF(J310&gt;$L$3,I310,0)</f>
        <v>0</v>
      </c>
      <c r="L310" s="12">
        <f>L309+K310</f>
        <v>197064.70499999996</v>
      </c>
      <c r="M310" s="13"/>
      <c r="N310" s="12"/>
      <c r="O310" s="12"/>
      <c r="P310" s="12"/>
      <c r="Q310" s="12"/>
      <c r="R310" s="12"/>
      <c r="S310" s="1"/>
      <c r="T310" s="1"/>
      <c r="U310" s="1"/>
      <c r="V310" s="1"/>
      <c r="W310" s="1"/>
      <c r="X310" s="1"/>
      <c r="Y310" s="14">
        <f>Y309+E310</f>
        <v>6906430</v>
      </c>
      <c r="Z310" s="12">
        <f>H310+Z309</f>
        <v>6902976.7849999964</v>
      </c>
      <c r="AA310" s="12">
        <f>G310+AA309</f>
        <v>14343537.600000003</v>
      </c>
    </row>
    <row r="311" spans="1:27" ht="13.5" customHeight="1" x14ac:dyDescent="0.45">
      <c r="A311" s="1" t="s">
        <v>219</v>
      </c>
      <c r="B311" s="1" t="s">
        <v>607</v>
      </c>
      <c r="C311" s="1" t="s">
        <v>9</v>
      </c>
      <c r="D311" s="1">
        <v>0.05</v>
      </c>
      <c r="E311" s="1">
        <v>170</v>
      </c>
      <c r="F311" s="1">
        <v>2.93</v>
      </c>
      <c r="G311" s="10">
        <f>E311*F311</f>
        <v>498.1</v>
      </c>
      <c r="H311" s="11">
        <f>$H$3*$H$2*E311</f>
        <v>169.91499999999999</v>
      </c>
      <c r="I311" s="12">
        <f>H311-G311</f>
        <v>-328.18500000000006</v>
      </c>
      <c r="J311" s="5">
        <f>I311/G311</f>
        <v>-0.6588737201365189</v>
      </c>
      <c r="K311" s="12">
        <f>IF(J311&gt;$L$3,I311,0)</f>
        <v>0</v>
      </c>
      <c r="L311" s="12">
        <f>L310+K311</f>
        <v>197064.70499999996</v>
      </c>
      <c r="M311" s="13"/>
      <c r="N311" s="12"/>
      <c r="O311" s="12"/>
      <c r="P311" s="12"/>
      <c r="Q311" s="12"/>
      <c r="R311" s="12"/>
      <c r="S311" s="1"/>
      <c r="T311" s="1"/>
      <c r="U311" s="1"/>
      <c r="V311" s="1"/>
      <c r="W311" s="1"/>
      <c r="X311" s="1"/>
      <c r="Y311" s="14">
        <f>Y310+E311</f>
        <v>6906600</v>
      </c>
      <c r="Z311" s="12">
        <f>H311+Z310</f>
        <v>6903146.6999999965</v>
      </c>
      <c r="AA311" s="12">
        <f>G311+AA310</f>
        <v>14344035.700000003</v>
      </c>
    </row>
    <row r="312" spans="1:27" ht="13.5" customHeight="1" x14ac:dyDescent="0.45">
      <c r="A312" s="1" t="s">
        <v>401</v>
      </c>
      <c r="B312" s="1" t="s">
        <v>603</v>
      </c>
      <c r="C312" s="1" t="s">
        <v>9</v>
      </c>
      <c r="D312" s="1">
        <v>0.5</v>
      </c>
      <c r="E312" s="1">
        <v>210</v>
      </c>
      <c r="F312" s="1">
        <v>2.94</v>
      </c>
      <c r="G312" s="10">
        <f>E312*F312</f>
        <v>617.4</v>
      </c>
      <c r="H312" s="11">
        <f>$H$3*$H$2*E312</f>
        <v>209.89499999999998</v>
      </c>
      <c r="I312" s="12">
        <f>H312-G312</f>
        <v>-407.505</v>
      </c>
      <c r="J312" s="5">
        <f>I312/G312</f>
        <v>-0.66003401360544223</v>
      </c>
      <c r="K312" s="12">
        <f>IF(J312&gt;$L$3,I312,0)</f>
        <v>0</v>
      </c>
      <c r="L312" s="12">
        <f>L311+K312</f>
        <v>197064.70499999996</v>
      </c>
      <c r="M312" s="13"/>
      <c r="N312" s="12"/>
      <c r="O312" s="12"/>
      <c r="P312" s="12"/>
      <c r="Q312" s="12"/>
      <c r="R312" s="12"/>
      <c r="S312" s="1"/>
      <c r="T312" s="1"/>
      <c r="U312" s="1"/>
      <c r="V312" s="1"/>
      <c r="W312" s="1"/>
      <c r="X312" s="1"/>
      <c r="Y312" s="14">
        <f>Y311+E312</f>
        <v>6906810</v>
      </c>
      <c r="Z312" s="12">
        <f>H312+Z311</f>
        <v>6903356.594999996</v>
      </c>
      <c r="AA312" s="12">
        <f>G312+AA311</f>
        <v>14344653.100000003</v>
      </c>
    </row>
    <row r="313" spans="1:27" ht="13.5" customHeight="1" x14ac:dyDescent="0.45">
      <c r="A313" s="1" t="s">
        <v>97</v>
      </c>
      <c r="B313" s="1" t="s">
        <v>157</v>
      </c>
      <c r="C313" s="1" t="s">
        <v>9</v>
      </c>
      <c r="D313" s="1">
        <v>0.21</v>
      </c>
      <c r="E313" s="1">
        <v>4400</v>
      </c>
      <c r="F313" s="1">
        <v>2.95</v>
      </c>
      <c r="G313" s="10">
        <f>E313*F313</f>
        <v>12980</v>
      </c>
      <c r="H313" s="11">
        <f>$H$3*$H$2*E313</f>
        <v>4397.8</v>
      </c>
      <c r="I313" s="12">
        <f>H313-G313</f>
        <v>-8582.2000000000007</v>
      </c>
      <c r="J313" s="5">
        <f>I313/G313</f>
        <v>-0.66118644067796617</v>
      </c>
      <c r="K313" s="12">
        <f>IF(J313&gt;$L$3,I313,0)</f>
        <v>0</v>
      </c>
      <c r="L313" s="12">
        <f>L312+K313</f>
        <v>197064.70499999996</v>
      </c>
      <c r="M313" s="13"/>
      <c r="N313" s="12"/>
      <c r="O313" s="12"/>
      <c r="P313" s="12"/>
      <c r="Q313" s="12"/>
      <c r="R313" s="12"/>
      <c r="S313" s="1"/>
      <c r="T313" s="1"/>
      <c r="U313" s="1"/>
      <c r="V313" s="1"/>
      <c r="W313" s="1"/>
      <c r="X313" s="1"/>
      <c r="Y313" s="14">
        <f>Y312+E313</f>
        <v>6911210</v>
      </c>
      <c r="Z313" s="12">
        <f>H313+Z312</f>
        <v>6907754.3949999958</v>
      </c>
      <c r="AA313" s="12">
        <f>G313+AA312</f>
        <v>14357633.100000003</v>
      </c>
    </row>
    <row r="314" spans="1:27" ht="13.5" customHeight="1" x14ac:dyDescent="0.45">
      <c r="A314" s="1" t="s">
        <v>62</v>
      </c>
      <c r="B314" s="1" t="s">
        <v>483</v>
      </c>
      <c r="C314" s="1" t="s">
        <v>9</v>
      </c>
      <c r="D314" s="1">
        <v>0.17</v>
      </c>
      <c r="E314" s="1">
        <v>390</v>
      </c>
      <c r="F314" s="1">
        <v>2.95</v>
      </c>
      <c r="G314" s="10">
        <f>E314*F314</f>
        <v>1150.5</v>
      </c>
      <c r="H314" s="11">
        <f>$H$3*$H$2*E314</f>
        <v>389.80499999999995</v>
      </c>
      <c r="I314" s="12">
        <f>H314-G314</f>
        <v>-760.69500000000005</v>
      </c>
      <c r="J314" s="5">
        <f>I314/G314</f>
        <v>-0.66118644067796617</v>
      </c>
      <c r="K314" s="12">
        <f>IF(J314&gt;$L$3,I314,0)</f>
        <v>0</v>
      </c>
      <c r="L314" s="12">
        <f>L313+K314</f>
        <v>197064.70499999996</v>
      </c>
      <c r="M314" s="13"/>
      <c r="N314" s="12"/>
      <c r="O314" s="12"/>
      <c r="P314" s="12"/>
      <c r="Q314" s="12"/>
      <c r="R314" s="12"/>
      <c r="S314" s="1"/>
      <c r="T314" s="1"/>
      <c r="U314" s="1"/>
      <c r="V314" s="1"/>
      <c r="W314" s="1"/>
      <c r="X314" s="1"/>
      <c r="Y314" s="14">
        <f>Y313+E314</f>
        <v>6911600</v>
      </c>
      <c r="Z314" s="12">
        <f>H314+Z313</f>
        <v>6908144.1999999955</v>
      </c>
      <c r="AA314" s="12">
        <f>G314+AA313</f>
        <v>14358783.600000003</v>
      </c>
    </row>
    <row r="315" spans="1:27" ht="13.5" customHeight="1" x14ac:dyDescent="0.45">
      <c r="A315" s="1" t="s">
        <v>6</v>
      </c>
      <c r="B315" s="1" t="s">
        <v>35</v>
      </c>
      <c r="C315" s="1" t="s">
        <v>9</v>
      </c>
      <c r="D315" s="1">
        <v>0.74</v>
      </c>
      <c r="E315" s="1">
        <v>50</v>
      </c>
      <c r="F315" s="1">
        <v>2.96</v>
      </c>
      <c r="G315" s="10">
        <f>E315*F315</f>
        <v>148</v>
      </c>
      <c r="H315" s="11">
        <f>$H$3*$H$2*E315</f>
        <v>49.974999999999994</v>
      </c>
      <c r="I315" s="12">
        <f>H315-G315</f>
        <v>-98.025000000000006</v>
      </c>
      <c r="J315" s="5">
        <f>I315/G315</f>
        <v>-0.66233108108108107</v>
      </c>
      <c r="K315" s="12">
        <f>IF(J315&gt;$L$3,I315,0)</f>
        <v>0</v>
      </c>
      <c r="L315" s="12">
        <f>L314+K315</f>
        <v>197064.70499999996</v>
      </c>
      <c r="M315" s="13"/>
      <c r="N315" s="12"/>
      <c r="O315" s="12"/>
      <c r="P315" s="12"/>
      <c r="Q315" s="12"/>
      <c r="R315" s="12"/>
      <c r="S315" s="1"/>
      <c r="T315" s="1"/>
      <c r="U315" s="1"/>
      <c r="V315" s="1"/>
      <c r="W315" s="1"/>
      <c r="X315" s="1"/>
      <c r="Y315" s="14">
        <f>Y314+E315</f>
        <v>6911650</v>
      </c>
      <c r="Z315" s="12">
        <f>H315+Z314</f>
        <v>6908194.1749999952</v>
      </c>
      <c r="AA315" s="12">
        <f>G315+AA314</f>
        <v>14358931.600000003</v>
      </c>
    </row>
    <row r="316" spans="1:27" ht="13.5" customHeight="1" x14ac:dyDescent="0.45">
      <c r="A316" s="1" t="s">
        <v>7</v>
      </c>
      <c r="B316" s="1" t="s">
        <v>605</v>
      </c>
      <c r="C316" s="1" t="s">
        <v>9</v>
      </c>
      <c r="D316" s="1">
        <v>0.2</v>
      </c>
      <c r="E316" s="1">
        <v>880</v>
      </c>
      <c r="F316" s="1">
        <v>2.96</v>
      </c>
      <c r="G316" s="10">
        <f>E316*F316</f>
        <v>2604.8000000000002</v>
      </c>
      <c r="H316" s="11">
        <f>$H$3*$H$2*E316</f>
        <v>879.56</v>
      </c>
      <c r="I316" s="12">
        <f>H316-G316</f>
        <v>-1725.2400000000002</v>
      </c>
      <c r="J316" s="5">
        <f>I316/G316</f>
        <v>-0.66233108108108107</v>
      </c>
      <c r="K316" s="12">
        <f>IF(J316&gt;$L$3,I316,0)</f>
        <v>0</v>
      </c>
      <c r="L316" s="12">
        <f>L315+K316</f>
        <v>197064.70499999996</v>
      </c>
      <c r="M316" s="13"/>
      <c r="N316" s="12"/>
      <c r="O316" s="12"/>
      <c r="P316" s="12"/>
      <c r="Q316" s="12"/>
      <c r="R316" s="12"/>
      <c r="S316" s="1"/>
      <c r="T316" s="1"/>
      <c r="U316" s="1"/>
      <c r="V316" s="1"/>
      <c r="W316" s="1"/>
      <c r="X316" s="1"/>
      <c r="Y316" s="14">
        <f>Y315+E316</f>
        <v>6912530</v>
      </c>
      <c r="Z316" s="12">
        <f>H316+Z315</f>
        <v>6909073.7349999947</v>
      </c>
      <c r="AA316" s="12">
        <f>G316+AA315</f>
        <v>14361536.400000004</v>
      </c>
    </row>
    <row r="317" spans="1:27" ht="13.5" customHeight="1" x14ac:dyDescent="0.45">
      <c r="A317" s="1" t="s">
        <v>339</v>
      </c>
      <c r="B317" s="1" t="s">
        <v>589</v>
      </c>
      <c r="C317" s="1" t="s">
        <v>9</v>
      </c>
      <c r="D317" s="1">
        <v>0.54</v>
      </c>
      <c r="E317" s="1">
        <v>390</v>
      </c>
      <c r="F317" s="1">
        <v>2.99</v>
      </c>
      <c r="G317" s="10">
        <f>E317*F317</f>
        <v>1166.1000000000001</v>
      </c>
      <c r="H317" s="11">
        <f>$H$3*$H$2*E317</f>
        <v>389.80499999999995</v>
      </c>
      <c r="I317" s="12">
        <f>H317-G317</f>
        <v>-776.29500000000019</v>
      </c>
      <c r="J317" s="5">
        <f>I317/G317</f>
        <v>-0.66571906354515054</v>
      </c>
      <c r="K317" s="12">
        <f>IF(J317&gt;$L$3,I317,0)</f>
        <v>0</v>
      </c>
      <c r="L317" s="12">
        <f>L316+K317</f>
        <v>197064.70499999996</v>
      </c>
      <c r="M317" s="13"/>
      <c r="N317" s="12"/>
      <c r="O317" s="12"/>
      <c r="P317" s="12"/>
      <c r="Q317" s="12"/>
      <c r="R317" s="12"/>
      <c r="S317" s="1"/>
      <c r="T317" s="1"/>
      <c r="U317" s="1"/>
      <c r="V317" s="1"/>
      <c r="W317" s="1"/>
      <c r="X317" s="1"/>
      <c r="Y317" s="14">
        <f>Y316+E317</f>
        <v>6912920</v>
      </c>
      <c r="Z317" s="12">
        <f>H317+Z316</f>
        <v>6909463.5399999944</v>
      </c>
      <c r="AA317" s="12">
        <f>G317+AA316</f>
        <v>14362702.500000004</v>
      </c>
    </row>
    <row r="318" spans="1:27" ht="13.5" customHeight="1" x14ac:dyDescent="0.45">
      <c r="A318" s="1" t="s">
        <v>346</v>
      </c>
      <c r="B318" s="1" t="s">
        <v>355</v>
      </c>
      <c r="C318" s="1" t="s">
        <v>9</v>
      </c>
      <c r="D318" s="1">
        <v>0.71</v>
      </c>
      <c r="E318" s="1">
        <v>70</v>
      </c>
      <c r="F318" s="1">
        <v>3.02</v>
      </c>
      <c r="G318" s="10">
        <f>E318*F318</f>
        <v>211.4</v>
      </c>
      <c r="H318" s="11">
        <f>$H$3*$H$2*E318</f>
        <v>69.964999999999989</v>
      </c>
      <c r="I318" s="12">
        <f>H318-G318</f>
        <v>-141.435</v>
      </c>
      <c r="J318" s="5">
        <f>I318/G318</f>
        <v>-0.66903973509933778</v>
      </c>
      <c r="K318" s="12">
        <f>IF(J318&gt;$L$3,I318,0)</f>
        <v>0</v>
      </c>
      <c r="L318" s="12">
        <f>L317+K318</f>
        <v>197064.70499999996</v>
      </c>
      <c r="M318" s="13"/>
      <c r="N318" s="12"/>
      <c r="O318" s="12"/>
      <c r="P318" s="12"/>
      <c r="Q318" s="12"/>
      <c r="R318" s="12"/>
      <c r="S318" s="1"/>
      <c r="T318" s="1"/>
      <c r="U318" s="1"/>
      <c r="V318" s="1"/>
      <c r="W318" s="1"/>
      <c r="X318" s="1"/>
      <c r="Y318" s="14">
        <f>Y317+E318</f>
        <v>6912990</v>
      </c>
      <c r="Z318" s="12">
        <f>H318+Z317</f>
        <v>6909533.5049999943</v>
      </c>
      <c r="AA318" s="12">
        <f>G318+AA317</f>
        <v>14362913.900000004</v>
      </c>
    </row>
    <row r="319" spans="1:27" ht="13.5" customHeight="1" x14ac:dyDescent="0.45">
      <c r="A319" s="1" t="s">
        <v>24</v>
      </c>
      <c r="B319" s="1" t="s">
        <v>502</v>
      </c>
      <c r="C319" s="1" t="s">
        <v>9</v>
      </c>
      <c r="D319" s="1">
        <v>0.8</v>
      </c>
      <c r="E319" s="1">
        <v>210</v>
      </c>
      <c r="F319" s="1">
        <v>3.03</v>
      </c>
      <c r="G319" s="10">
        <f>E319*F319</f>
        <v>636.29999999999995</v>
      </c>
      <c r="H319" s="11">
        <f>$H$3*$H$2*E319</f>
        <v>209.89499999999998</v>
      </c>
      <c r="I319" s="12">
        <f>H319-G319</f>
        <v>-426.40499999999997</v>
      </c>
      <c r="J319" s="5">
        <f>I319/G319</f>
        <v>-0.6701320132013201</v>
      </c>
      <c r="K319" s="12">
        <f>IF(J319&gt;$L$3,I319,0)</f>
        <v>0</v>
      </c>
      <c r="L319" s="12">
        <f>L318+K319</f>
        <v>197064.70499999996</v>
      </c>
      <c r="M319" s="13"/>
      <c r="N319" s="12"/>
      <c r="O319" s="12"/>
      <c r="P319" s="12"/>
      <c r="Q319" s="12"/>
      <c r="R319" s="12"/>
      <c r="S319" s="1"/>
      <c r="T319" s="1"/>
      <c r="U319" s="1"/>
      <c r="V319" s="1"/>
      <c r="W319" s="1"/>
      <c r="X319" s="1"/>
      <c r="Y319" s="14">
        <f>Y318+E319</f>
        <v>6913200</v>
      </c>
      <c r="Z319" s="12">
        <f>H319+Z318</f>
        <v>6909743.3999999939</v>
      </c>
      <c r="AA319" s="12">
        <f>G319+AA318</f>
        <v>14363550.200000005</v>
      </c>
    </row>
    <row r="320" spans="1:27" ht="13.5" customHeight="1" x14ac:dyDescent="0.45">
      <c r="A320" s="1" t="s">
        <v>136</v>
      </c>
      <c r="B320" s="1" t="s">
        <v>542</v>
      </c>
      <c r="C320" s="1" t="s">
        <v>9</v>
      </c>
      <c r="D320" s="1">
        <v>0.36</v>
      </c>
      <c r="E320" s="1">
        <v>2900</v>
      </c>
      <c r="F320" s="1">
        <v>3.04</v>
      </c>
      <c r="G320" s="10">
        <f>E320*F320</f>
        <v>8816</v>
      </c>
      <c r="H320" s="11">
        <f>$H$3*$H$2*E320</f>
        <v>2898.5499999999997</v>
      </c>
      <c r="I320" s="12">
        <f>H320-G320</f>
        <v>-5917.4500000000007</v>
      </c>
      <c r="J320" s="5">
        <f>I320/G320</f>
        <v>-0.67121710526315803</v>
      </c>
      <c r="K320" s="12">
        <f>IF(J320&gt;$L$3,I320,0)</f>
        <v>0</v>
      </c>
      <c r="L320" s="12">
        <f>L319+K320</f>
        <v>197064.70499999996</v>
      </c>
      <c r="M320" s="13"/>
      <c r="N320" s="12"/>
      <c r="O320" s="12"/>
      <c r="P320" s="12"/>
      <c r="Q320" s="12"/>
      <c r="R320" s="12"/>
      <c r="S320" s="1"/>
      <c r="T320" s="1"/>
      <c r="U320" s="1"/>
      <c r="V320" s="1"/>
      <c r="W320" s="1"/>
      <c r="X320" s="1"/>
      <c r="Y320" s="14">
        <f>Y319+E320</f>
        <v>6916100</v>
      </c>
      <c r="Z320" s="12">
        <f>H320+Z319</f>
        <v>6912641.9499999937</v>
      </c>
      <c r="AA320" s="12">
        <f>G320+AA319</f>
        <v>14372366.200000005</v>
      </c>
    </row>
    <row r="321" spans="1:27" ht="13.5" customHeight="1" x14ac:dyDescent="0.45">
      <c r="A321" s="1" t="s">
        <v>7</v>
      </c>
      <c r="B321" s="1" t="s">
        <v>599</v>
      </c>
      <c r="C321" s="1" t="s">
        <v>9</v>
      </c>
      <c r="D321" s="1">
        <v>0.47</v>
      </c>
      <c r="E321" s="1">
        <v>210</v>
      </c>
      <c r="F321" s="1">
        <v>3.04</v>
      </c>
      <c r="G321" s="10">
        <f>E321*F321</f>
        <v>638.4</v>
      </c>
      <c r="H321" s="11">
        <f>$H$3*$H$2*E321</f>
        <v>209.89499999999998</v>
      </c>
      <c r="I321" s="12">
        <f>H321-G321</f>
        <v>-428.505</v>
      </c>
      <c r="J321" s="5">
        <f>I321/G321</f>
        <v>-0.67121710526315792</v>
      </c>
      <c r="K321" s="12">
        <f>IF(J321&gt;$L$3,I321,0)</f>
        <v>0</v>
      </c>
      <c r="L321" s="12">
        <f>L320+K321</f>
        <v>197064.70499999996</v>
      </c>
      <c r="M321" s="13"/>
      <c r="N321" s="12"/>
      <c r="O321" s="12"/>
      <c r="P321" s="12"/>
      <c r="Q321" s="12"/>
      <c r="R321" s="12"/>
      <c r="S321" s="1"/>
      <c r="T321" s="1"/>
      <c r="U321" s="1"/>
      <c r="V321" s="1"/>
      <c r="W321" s="1"/>
      <c r="X321" s="1"/>
      <c r="Y321" s="14">
        <f>Y320+E321</f>
        <v>6916310</v>
      </c>
      <c r="Z321" s="12">
        <f>H321+Z320</f>
        <v>6912851.8449999932</v>
      </c>
      <c r="AA321" s="12">
        <f>G321+AA320</f>
        <v>14373004.600000005</v>
      </c>
    </row>
    <row r="322" spans="1:27" ht="13.5" customHeight="1" x14ac:dyDescent="0.45">
      <c r="A322" s="1" t="s">
        <v>520</v>
      </c>
      <c r="B322" s="1" t="s">
        <v>522</v>
      </c>
      <c r="C322" s="1" t="s">
        <v>9</v>
      </c>
      <c r="D322" s="1">
        <v>0.84</v>
      </c>
      <c r="E322" s="1">
        <v>1900</v>
      </c>
      <c r="F322" s="1">
        <v>3.08</v>
      </c>
      <c r="G322" s="10">
        <f>E322*F322</f>
        <v>5852</v>
      </c>
      <c r="H322" s="11">
        <f>$H$3*$H$2*E322</f>
        <v>1899.05</v>
      </c>
      <c r="I322" s="12">
        <f>H322-G322</f>
        <v>-3952.95</v>
      </c>
      <c r="J322" s="5">
        <f>I322/G322</f>
        <v>-0.67548701298701297</v>
      </c>
      <c r="K322" s="12">
        <f>IF(J322&gt;$L$3,I322,0)</f>
        <v>0</v>
      </c>
      <c r="L322" s="12">
        <f>L321+K322</f>
        <v>197064.70499999996</v>
      </c>
      <c r="M322" s="13"/>
      <c r="N322" s="12"/>
      <c r="O322" s="12"/>
      <c r="P322" s="12"/>
      <c r="Q322" s="12"/>
      <c r="R322" s="12"/>
      <c r="S322" s="1"/>
      <c r="T322" s="1"/>
      <c r="U322" s="1"/>
      <c r="V322" s="1"/>
      <c r="W322" s="1"/>
      <c r="X322" s="1"/>
      <c r="Y322" s="14">
        <f>Y321+E322</f>
        <v>6918210</v>
      </c>
      <c r="Z322" s="12">
        <f>H322+Z321</f>
        <v>6914750.894999993</v>
      </c>
      <c r="AA322" s="12">
        <f>G322+AA321</f>
        <v>14378856.600000005</v>
      </c>
    </row>
    <row r="323" spans="1:27" ht="13.5" customHeight="1" x14ac:dyDescent="0.45">
      <c r="A323" s="1" t="s">
        <v>291</v>
      </c>
      <c r="B323" s="1" t="s">
        <v>294</v>
      </c>
      <c r="C323" s="1" t="s">
        <v>9</v>
      </c>
      <c r="D323" s="1">
        <v>0.83</v>
      </c>
      <c r="E323" s="1">
        <v>50</v>
      </c>
      <c r="F323" s="1">
        <v>3.1</v>
      </c>
      <c r="G323" s="10">
        <f>E323*F323</f>
        <v>155</v>
      </c>
      <c r="H323" s="11">
        <f>$H$3*$H$2*E323</f>
        <v>49.974999999999994</v>
      </c>
      <c r="I323" s="12">
        <f>H323-G323</f>
        <v>-105.02500000000001</v>
      </c>
      <c r="J323" s="5">
        <f>I323/G323</f>
        <v>-0.67758064516129035</v>
      </c>
      <c r="K323" s="12">
        <f>IF(J323&gt;$L$3,I323,0)</f>
        <v>0</v>
      </c>
      <c r="L323" s="12">
        <f>L322+K323</f>
        <v>197064.70499999996</v>
      </c>
      <c r="M323" s="13"/>
      <c r="N323" s="12"/>
      <c r="O323" s="12"/>
      <c r="P323" s="12"/>
      <c r="Q323" s="12"/>
      <c r="R323" s="12"/>
      <c r="S323" s="1"/>
      <c r="T323" s="1"/>
      <c r="U323" s="1"/>
      <c r="V323" s="1"/>
      <c r="W323" s="1"/>
      <c r="X323" s="1"/>
      <c r="Y323" s="14">
        <f>Y322+E323</f>
        <v>6918260</v>
      </c>
      <c r="Z323" s="12">
        <f>H323+Z322</f>
        <v>6914800.8699999927</v>
      </c>
      <c r="AA323" s="12">
        <f>G323+AA322</f>
        <v>14379011.600000005</v>
      </c>
    </row>
    <row r="324" spans="1:27" ht="13.5" customHeight="1" x14ac:dyDescent="0.45">
      <c r="A324" s="1" t="s">
        <v>125</v>
      </c>
      <c r="B324" s="1" t="s">
        <v>332</v>
      </c>
      <c r="C324" s="1" t="s">
        <v>9</v>
      </c>
      <c r="D324" s="1">
        <v>0.54</v>
      </c>
      <c r="E324" s="1">
        <v>1900</v>
      </c>
      <c r="F324" s="1">
        <v>3.1</v>
      </c>
      <c r="G324" s="10">
        <f>E324*F324</f>
        <v>5890</v>
      </c>
      <c r="H324" s="11">
        <f>$H$3*$H$2*E324</f>
        <v>1899.05</v>
      </c>
      <c r="I324" s="12">
        <f>H324-G324</f>
        <v>-3990.95</v>
      </c>
      <c r="J324" s="5">
        <f>I324/G324</f>
        <v>-0.67758064516129024</v>
      </c>
      <c r="K324" s="12">
        <f>IF(J324&gt;$L$3,I324,0)</f>
        <v>0</v>
      </c>
      <c r="L324" s="12">
        <f>L323+K324</f>
        <v>197064.70499999996</v>
      </c>
      <c r="M324" s="13"/>
      <c r="N324" s="12"/>
      <c r="O324" s="12"/>
      <c r="P324" s="12"/>
      <c r="Q324" s="12"/>
      <c r="R324" s="12"/>
      <c r="S324" s="1"/>
      <c r="T324" s="1"/>
      <c r="U324" s="1"/>
      <c r="V324" s="1"/>
      <c r="W324" s="1"/>
      <c r="X324" s="1"/>
      <c r="Y324" s="14">
        <f>Y323+E324</f>
        <v>6920160</v>
      </c>
      <c r="Z324" s="12">
        <f>H324+Z323</f>
        <v>6916699.9199999925</v>
      </c>
      <c r="AA324" s="12">
        <f>G324+AA323</f>
        <v>14384901.600000005</v>
      </c>
    </row>
    <row r="325" spans="1:27" ht="13.5" customHeight="1" x14ac:dyDescent="0.45">
      <c r="A325" s="1" t="s">
        <v>7</v>
      </c>
      <c r="B325" s="1" t="s">
        <v>596</v>
      </c>
      <c r="C325" s="1" t="s">
        <v>9</v>
      </c>
      <c r="D325" s="1">
        <v>0.45</v>
      </c>
      <c r="E325" s="1">
        <v>880</v>
      </c>
      <c r="F325" s="1">
        <v>3.1</v>
      </c>
      <c r="G325" s="10">
        <f>E325*F325</f>
        <v>2728</v>
      </c>
      <c r="H325" s="11">
        <f>$H$3*$H$2*E325</f>
        <v>879.56</v>
      </c>
      <c r="I325" s="12">
        <f>H325-G325</f>
        <v>-1848.44</v>
      </c>
      <c r="J325" s="5">
        <f>I325/G325</f>
        <v>-0.67758064516129035</v>
      </c>
      <c r="K325" s="12">
        <f>IF(J325&gt;$L$3,I325,0)</f>
        <v>0</v>
      </c>
      <c r="L325" s="12">
        <f>L324+K325</f>
        <v>197064.70499999996</v>
      </c>
      <c r="M325" s="13"/>
      <c r="N325" s="12"/>
      <c r="O325" s="12"/>
      <c r="P325" s="12"/>
      <c r="Q325" s="12"/>
      <c r="R325" s="12"/>
      <c r="S325" s="1"/>
      <c r="T325" s="1"/>
      <c r="U325" s="1"/>
      <c r="V325" s="1"/>
      <c r="W325" s="1"/>
      <c r="X325" s="1"/>
      <c r="Y325" s="14">
        <f>Y324+E325</f>
        <v>6921040</v>
      </c>
      <c r="Z325" s="12">
        <f>H325+Z324</f>
        <v>6917579.4799999921</v>
      </c>
      <c r="AA325" s="12">
        <f>G325+AA324</f>
        <v>14387629.600000005</v>
      </c>
    </row>
    <row r="326" spans="1:27" ht="13.5" customHeight="1" x14ac:dyDescent="0.45">
      <c r="A326" s="1" t="s">
        <v>142</v>
      </c>
      <c r="B326" s="1" t="s">
        <v>433</v>
      </c>
      <c r="C326" s="1" t="s">
        <v>9</v>
      </c>
      <c r="D326" s="1">
        <v>0.08</v>
      </c>
      <c r="E326" s="1">
        <v>1900</v>
      </c>
      <c r="F326" s="1">
        <v>3.17</v>
      </c>
      <c r="G326" s="10">
        <f>E326*F326</f>
        <v>6023</v>
      </c>
      <c r="H326" s="11">
        <f>$H$3*$H$2*E326</f>
        <v>1899.05</v>
      </c>
      <c r="I326" s="12">
        <f>H326-G326</f>
        <v>-4123.95</v>
      </c>
      <c r="J326" s="5">
        <f>I326/G326</f>
        <v>-0.68470031545741317</v>
      </c>
      <c r="K326" s="12">
        <f>IF(J326&gt;$L$3,I326,0)</f>
        <v>0</v>
      </c>
      <c r="L326" s="12">
        <f>L325+K326</f>
        <v>197064.70499999996</v>
      </c>
      <c r="M326" s="13"/>
      <c r="N326" s="12"/>
      <c r="O326" s="12"/>
      <c r="P326" s="12"/>
      <c r="Q326" s="12"/>
      <c r="R326" s="12"/>
      <c r="S326" s="1"/>
      <c r="T326" s="1"/>
      <c r="U326" s="1"/>
      <c r="V326" s="1"/>
      <c r="W326" s="1"/>
      <c r="X326" s="1"/>
      <c r="Y326" s="14">
        <f>Y325+E326</f>
        <v>6922940</v>
      </c>
      <c r="Z326" s="12">
        <f>H326+Z325</f>
        <v>6919478.5299999919</v>
      </c>
      <c r="AA326" s="12">
        <f>G326+AA325</f>
        <v>14393652.600000005</v>
      </c>
    </row>
    <row r="327" spans="1:27" ht="13.5" customHeight="1" x14ac:dyDescent="0.45">
      <c r="A327" s="1" t="s">
        <v>6</v>
      </c>
      <c r="B327" s="1" t="s">
        <v>86</v>
      </c>
      <c r="C327" s="1" t="s">
        <v>9</v>
      </c>
      <c r="D327" s="1">
        <v>0.68</v>
      </c>
      <c r="E327" s="1">
        <v>30</v>
      </c>
      <c r="F327" s="1">
        <v>3.2</v>
      </c>
      <c r="G327" s="10">
        <f>E327*F327</f>
        <v>96</v>
      </c>
      <c r="H327" s="11">
        <f>$H$3*$H$2*E327</f>
        <v>29.984999999999999</v>
      </c>
      <c r="I327" s="12">
        <f>H327-G327</f>
        <v>-66.015000000000001</v>
      </c>
      <c r="J327" s="5">
        <f>I327/G327</f>
        <v>-0.68765624999999997</v>
      </c>
      <c r="K327" s="12">
        <f>IF(J327&gt;$L$3,I327,0)</f>
        <v>0</v>
      </c>
      <c r="L327" s="12">
        <f>L326+K327</f>
        <v>197064.70499999996</v>
      </c>
      <c r="M327" s="13"/>
      <c r="N327" s="12"/>
      <c r="O327" s="12"/>
      <c r="P327" s="12"/>
      <c r="Q327" s="12"/>
      <c r="R327" s="12"/>
      <c r="S327" s="1"/>
      <c r="T327" s="1"/>
      <c r="U327" s="1"/>
      <c r="V327" s="1"/>
      <c r="W327" s="1"/>
      <c r="X327" s="1"/>
      <c r="Y327" s="14">
        <f>Y326+E327</f>
        <v>6922970</v>
      </c>
      <c r="Z327" s="12">
        <f>H327+Z326</f>
        <v>6919508.5149999922</v>
      </c>
      <c r="AA327" s="12">
        <f>G327+AA326</f>
        <v>14393748.600000005</v>
      </c>
    </row>
    <row r="328" spans="1:27" ht="13.5" customHeight="1" x14ac:dyDescent="0.45">
      <c r="A328" s="1" t="s">
        <v>219</v>
      </c>
      <c r="B328" s="1" t="s">
        <v>590</v>
      </c>
      <c r="C328" s="1" t="s">
        <v>9</v>
      </c>
      <c r="D328" s="1">
        <v>0.06</v>
      </c>
      <c r="E328" s="1">
        <v>320</v>
      </c>
      <c r="F328" s="1">
        <v>3.24</v>
      </c>
      <c r="G328" s="10">
        <f>E328*F328</f>
        <v>1036.8000000000002</v>
      </c>
      <c r="H328" s="11">
        <f>$H$3*$H$2*E328</f>
        <v>319.83999999999997</v>
      </c>
      <c r="I328" s="12">
        <f>H328-G328</f>
        <v>-716.96000000000026</v>
      </c>
      <c r="J328" s="5">
        <f>I328/G328</f>
        <v>-0.69151234567901243</v>
      </c>
      <c r="K328" s="12">
        <f>IF(J328&gt;$L$3,I328,0)</f>
        <v>0</v>
      </c>
      <c r="L328" s="12">
        <f>L327+K328</f>
        <v>197064.70499999996</v>
      </c>
      <c r="M328" s="13"/>
      <c r="N328" s="12"/>
      <c r="O328" s="12"/>
      <c r="P328" s="12"/>
      <c r="Q328" s="12"/>
      <c r="R328" s="12"/>
      <c r="S328" s="1"/>
      <c r="T328" s="1"/>
      <c r="U328" s="1"/>
      <c r="V328" s="1"/>
      <c r="W328" s="1"/>
      <c r="X328" s="1"/>
      <c r="Y328" s="14">
        <f>Y327+E328</f>
        <v>6923290</v>
      </c>
      <c r="Z328" s="12">
        <f>H328+Z327</f>
        <v>6919828.3549999921</v>
      </c>
      <c r="AA328" s="12">
        <f>G328+AA327</f>
        <v>14394785.400000006</v>
      </c>
    </row>
    <row r="329" spans="1:27" ht="13.5" customHeight="1" x14ac:dyDescent="0.45">
      <c r="A329" s="1" t="s">
        <v>219</v>
      </c>
      <c r="B329" s="1" t="s">
        <v>593</v>
      </c>
      <c r="C329" s="1" t="s">
        <v>9</v>
      </c>
      <c r="D329" s="1">
        <v>0.26</v>
      </c>
      <c r="E329" s="1">
        <v>30</v>
      </c>
      <c r="F329" s="1">
        <v>3.24</v>
      </c>
      <c r="G329" s="10">
        <f>E329*F329</f>
        <v>97.2</v>
      </c>
      <c r="H329" s="11">
        <f>$H$3*$H$2*E329</f>
        <v>29.984999999999999</v>
      </c>
      <c r="I329" s="12">
        <f>H329-G329</f>
        <v>-67.215000000000003</v>
      </c>
      <c r="J329" s="5">
        <f>I329/G329</f>
        <v>-0.69151234567901232</v>
      </c>
      <c r="K329" s="12">
        <f>IF(J329&gt;$L$3,I329,0)</f>
        <v>0</v>
      </c>
      <c r="L329" s="12">
        <f>L328+K329</f>
        <v>197064.70499999996</v>
      </c>
      <c r="M329" s="13"/>
      <c r="N329" s="12"/>
      <c r="O329" s="12"/>
      <c r="P329" s="12"/>
      <c r="Q329" s="12"/>
      <c r="R329" s="12"/>
      <c r="S329" s="1"/>
      <c r="T329" s="1"/>
      <c r="U329" s="1"/>
      <c r="V329" s="1"/>
      <c r="W329" s="1"/>
      <c r="X329" s="1"/>
      <c r="Y329" s="14">
        <f>Y328+E329</f>
        <v>6923320</v>
      </c>
      <c r="Z329" s="12">
        <f>H329+Z328</f>
        <v>6919858.3399999924</v>
      </c>
      <c r="AA329" s="12">
        <f>G329+AA328</f>
        <v>14394882.600000005</v>
      </c>
    </row>
    <row r="330" spans="1:27" ht="13.5" customHeight="1" x14ac:dyDescent="0.45">
      <c r="A330" s="1" t="s">
        <v>275</v>
      </c>
      <c r="B330" s="1" t="s">
        <v>425</v>
      </c>
      <c r="C330" s="1" t="s">
        <v>9</v>
      </c>
      <c r="D330" s="1">
        <v>0.83</v>
      </c>
      <c r="E330" s="1">
        <v>390</v>
      </c>
      <c r="F330" s="1">
        <v>3.25</v>
      </c>
      <c r="G330" s="10">
        <f>E330*F330</f>
        <v>1267.5</v>
      </c>
      <c r="H330" s="11">
        <f>$H$3*$H$2*E330</f>
        <v>389.80499999999995</v>
      </c>
      <c r="I330" s="12">
        <f>H330-G330</f>
        <v>-877.69500000000005</v>
      </c>
      <c r="J330" s="5">
        <f>I330/G330</f>
        <v>-0.69246153846153846</v>
      </c>
      <c r="K330" s="12">
        <f>IF(J330&gt;$L$3,I330,0)</f>
        <v>0</v>
      </c>
      <c r="L330" s="12">
        <f>L329+K330</f>
        <v>197064.70499999996</v>
      </c>
      <c r="M330" s="13"/>
      <c r="N330" s="12"/>
      <c r="O330" s="12"/>
      <c r="P330" s="12"/>
      <c r="Q330" s="12"/>
      <c r="R330" s="12"/>
      <c r="S330" s="1"/>
      <c r="T330" s="1"/>
      <c r="U330" s="1"/>
      <c r="V330" s="1"/>
      <c r="W330" s="1"/>
      <c r="X330" s="1"/>
      <c r="Y330" s="14">
        <f>Y329+E330</f>
        <v>6923710</v>
      </c>
      <c r="Z330" s="12">
        <f>H330+Z329</f>
        <v>6920248.1449999921</v>
      </c>
      <c r="AA330" s="12">
        <f>G330+AA329</f>
        <v>14396150.100000005</v>
      </c>
    </row>
    <row r="331" spans="1:27" ht="13.5" customHeight="1" x14ac:dyDescent="0.45">
      <c r="A331" s="1" t="s">
        <v>6</v>
      </c>
      <c r="B331" s="1" t="s">
        <v>93</v>
      </c>
      <c r="C331" s="1" t="s">
        <v>9</v>
      </c>
      <c r="D331" s="1">
        <v>0.84</v>
      </c>
      <c r="E331" s="1">
        <v>110</v>
      </c>
      <c r="F331" s="1">
        <v>3.28</v>
      </c>
      <c r="G331" s="10">
        <f>E331*F331</f>
        <v>360.79999999999995</v>
      </c>
      <c r="H331" s="11">
        <f>$H$3*$H$2*E331</f>
        <v>109.94499999999999</v>
      </c>
      <c r="I331" s="12">
        <f>H331-G331</f>
        <v>-250.85499999999996</v>
      </c>
      <c r="J331" s="5">
        <f>I331/G331</f>
        <v>-0.69527439024390247</v>
      </c>
      <c r="K331" s="12">
        <f>IF(J331&gt;$L$3,I331,0)</f>
        <v>0</v>
      </c>
      <c r="L331" s="12">
        <f>L330+K331</f>
        <v>197064.70499999996</v>
      </c>
      <c r="M331" s="13"/>
      <c r="N331" s="12"/>
      <c r="O331" s="12"/>
      <c r="P331" s="12"/>
      <c r="Q331" s="12"/>
      <c r="R331" s="12"/>
      <c r="S331" s="1"/>
      <c r="T331" s="1"/>
      <c r="U331" s="1"/>
      <c r="V331" s="1"/>
      <c r="W331" s="1"/>
      <c r="X331" s="1"/>
      <c r="Y331" s="14">
        <f>Y330+E331</f>
        <v>6923820</v>
      </c>
      <c r="Z331" s="12">
        <f>H331+Z330</f>
        <v>6920358.0899999924</v>
      </c>
      <c r="AA331" s="12">
        <f>G331+AA330</f>
        <v>14396510.900000006</v>
      </c>
    </row>
    <row r="332" spans="1:27" ht="13.5" customHeight="1" x14ac:dyDescent="0.45">
      <c r="A332" s="1" t="s">
        <v>492</v>
      </c>
      <c r="B332" s="1" t="s">
        <v>586</v>
      </c>
      <c r="C332" s="1" t="s">
        <v>9</v>
      </c>
      <c r="D332" s="1">
        <v>0.6</v>
      </c>
      <c r="E332" s="1">
        <v>210</v>
      </c>
      <c r="F332" s="1">
        <v>3.28</v>
      </c>
      <c r="G332" s="10">
        <f>E332*F332</f>
        <v>688.8</v>
      </c>
      <c r="H332" s="11">
        <f>$H$3*$H$2*E332</f>
        <v>209.89499999999998</v>
      </c>
      <c r="I332" s="12">
        <f>H332-G332</f>
        <v>-478.90499999999997</v>
      </c>
      <c r="J332" s="5">
        <f>I332/G332</f>
        <v>-0.69527439024390247</v>
      </c>
      <c r="K332" s="12">
        <f>IF(J332&gt;$L$3,I332,0)</f>
        <v>0</v>
      </c>
      <c r="L332" s="12">
        <f>L331+K332</f>
        <v>197064.70499999996</v>
      </c>
      <c r="M332" s="13"/>
      <c r="N332" s="12"/>
      <c r="O332" s="12"/>
      <c r="P332" s="12"/>
      <c r="Q332" s="12"/>
      <c r="R332" s="12"/>
      <c r="S332" s="1"/>
      <c r="T332" s="1"/>
      <c r="U332" s="1"/>
      <c r="V332" s="1"/>
      <c r="W332" s="1"/>
      <c r="X332" s="1"/>
      <c r="Y332" s="14">
        <f>Y331+E332</f>
        <v>6924030</v>
      </c>
      <c r="Z332" s="12">
        <f>H332+Z331</f>
        <v>6920567.984999992</v>
      </c>
      <c r="AA332" s="12">
        <f>G332+AA331</f>
        <v>14397199.700000007</v>
      </c>
    </row>
    <row r="333" spans="1:27" ht="13.5" customHeight="1" x14ac:dyDescent="0.45">
      <c r="A333" s="1" t="s">
        <v>219</v>
      </c>
      <c r="B333" s="1" t="s">
        <v>587</v>
      </c>
      <c r="C333" s="1" t="s">
        <v>9</v>
      </c>
      <c r="D333" s="1">
        <v>0.11</v>
      </c>
      <c r="E333" s="1">
        <v>110</v>
      </c>
      <c r="F333" s="1">
        <v>3.28</v>
      </c>
      <c r="G333" s="10">
        <f>E333*F333</f>
        <v>360.79999999999995</v>
      </c>
      <c r="H333" s="11">
        <f>$H$3*$H$2*E333</f>
        <v>109.94499999999999</v>
      </c>
      <c r="I333" s="12">
        <f>H333-G333</f>
        <v>-250.85499999999996</v>
      </c>
      <c r="J333" s="5">
        <f>I333/G333</f>
        <v>-0.69527439024390247</v>
      </c>
      <c r="K333" s="12">
        <f>IF(J333&gt;$L$3,I333,0)</f>
        <v>0</v>
      </c>
      <c r="L333" s="12">
        <f>L332+K333</f>
        <v>197064.70499999996</v>
      </c>
      <c r="M333" s="13"/>
      <c r="N333" s="12"/>
      <c r="O333" s="12"/>
      <c r="P333" s="12"/>
      <c r="Q333" s="12"/>
      <c r="R333" s="12"/>
      <c r="S333" s="1"/>
      <c r="T333" s="1"/>
      <c r="U333" s="1"/>
      <c r="V333" s="1"/>
      <c r="W333" s="1"/>
      <c r="X333" s="1"/>
      <c r="Y333" s="14">
        <f>Y332+E333</f>
        <v>6924140</v>
      </c>
      <c r="Z333" s="12">
        <f>H333+Z332</f>
        <v>6920677.9299999923</v>
      </c>
      <c r="AA333" s="12">
        <f>G333+AA332</f>
        <v>14397560.500000007</v>
      </c>
    </row>
    <row r="334" spans="1:27" ht="13.5" customHeight="1" x14ac:dyDescent="0.45">
      <c r="A334" s="1" t="s">
        <v>7</v>
      </c>
      <c r="B334" s="1" t="s">
        <v>588</v>
      </c>
      <c r="C334" s="1" t="s">
        <v>9</v>
      </c>
      <c r="D334" s="1">
        <v>0.25</v>
      </c>
      <c r="E334" s="1">
        <v>3600</v>
      </c>
      <c r="F334" s="1">
        <v>3.28</v>
      </c>
      <c r="G334" s="10">
        <f>E334*F334</f>
        <v>11808</v>
      </c>
      <c r="H334" s="11">
        <f>$H$3*$H$2*E334</f>
        <v>3598.2</v>
      </c>
      <c r="I334" s="12">
        <f>H334-G334</f>
        <v>-8209.7999999999993</v>
      </c>
      <c r="J334" s="5">
        <f>I334/G334</f>
        <v>-0.69527439024390236</v>
      </c>
      <c r="K334" s="12">
        <f>IF(J334&gt;$L$3,I334,0)</f>
        <v>0</v>
      </c>
      <c r="L334" s="12">
        <f>L333+K334</f>
        <v>197064.70499999996</v>
      </c>
      <c r="M334" s="13"/>
      <c r="N334" s="12"/>
      <c r="O334" s="12"/>
      <c r="P334" s="12"/>
      <c r="Q334" s="12"/>
      <c r="R334" s="12"/>
      <c r="S334" s="1"/>
      <c r="T334" s="1"/>
      <c r="U334" s="1"/>
      <c r="V334" s="1"/>
      <c r="W334" s="1"/>
      <c r="X334" s="1"/>
      <c r="Y334" s="14">
        <f>Y333+E334</f>
        <v>6927740</v>
      </c>
      <c r="Z334" s="12">
        <f>H334+Z333</f>
        <v>6924276.1299999924</v>
      </c>
      <c r="AA334" s="12">
        <f>G334+AA333</f>
        <v>14409368.500000007</v>
      </c>
    </row>
    <row r="335" spans="1:27" ht="13.5" customHeight="1" x14ac:dyDescent="0.45">
      <c r="A335" s="1" t="s">
        <v>492</v>
      </c>
      <c r="B335" s="1" t="s">
        <v>585</v>
      </c>
      <c r="C335" s="1" t="s">
        <v>9</v>
      </c>
      <c r="D335" s="1">
        <v>0.67</v>
      </c>
      <c r="E335" s="1">
        <v>210</v>
      </c>
      <c r="F335" s="1">
        <v>3.29</v>
      </c>
      <c r="G335" s="10">
        <f>E335*F335</f>
        <v>690.9</v>
      </c>
      <c r="H335" s="11">
        <f>$H$3*$H$2*E335</f>
        <v>209.89499999999998</v>
      </c>
      <c r="I335" s="12">
        <f>H335-G335</f>
        <v>-481.005</v>
      </c>
      <c r="J335" s="5">
        <f>I335/G335</f>
        <v>-0.69620060790273552</v>
      </c>
      <c r="K335" s="12">
        <f>IF(J335&gt;$L$3,I335,0)</f>
        <v>0</v>
      </c>
      <c r="L335" s="12">
        <f>L334+K335</f>
        <v>197064.70499999996</v>
      </c>
      <c r="M335" s="13"/>
      <c r="N335" s="12"/>
      <c r="O335" s="12"/>
      <c r="P335" s="12"/>
      <c r="Q335" s="12"/>
      <c r="R335" s="12"/>
      <c r="S335" s="1"/>
      <c r="T335" s="1"/>
      <c r="U335" s="1"/>
      <c r="V335" s="1"/>
      <c r="W335" s="1"/>
      <c r="X335" s="1"/>
      <c r="Y335" s="14">
        <f>Y334+E335</f>
        <v>6927950</v>
      </c>
      <c r="Z335" s="12">
        <f>H335+Z334</f>
        <v>6924486.024999992</v>
      </c>
      <c r="AA335" s="12">
        <f>G335+AA334</f>
        <v>14410059.400000008</v>
      </c>
    </row>
    <row r="336" spans="1:27" ht="13.5" customHeight="1" x14ac:dyDescent="0.45">
      <c r="A336" s="1" t="s">
        <v>36</v>
      </c>
      <c r="B336" s="1" t="s">
        <v>208</v>
      </c>
      <c r="C336" s="1" t="s">
        <v>9</v>
      </c>
      <c r="D336" s="1">
        <v>0.2</v>
      </c>
      <c r="E336" s="1">
        <v>210</v>
      </c>
      <c r="F336" s="1">
        <v>3.3</v>
      </c>
      <c r="G336" s="10">
        <f>E336*F336</f>
        <v>693</v>
      </c>
      <c r="H336" s="11">
        <f>$H$3*$H$2*E336</f>
        <v>209.89499999999998</v>
      </c>
      <c r="I336" s="12">
        <f>H336-G336</f>
        <v>-483.10500000000002</v>
      </c>
      <c r="J336" s="5">
        <f>I336/G336</f>
        <v>-0.69712121212121214</v>
      </c>
      <c r="K336" s="12">
        <f>IF(J336&gt;$L$3,I336,0)</f>
        <v>0</v>
      </c>
      <c r="L336" s="12">
        <f>L335+K336</f>
        <v>197064.70499999996</v>
      </c>
      <c r="M336" s="13"/>
      <c r="N336" s="12"/>
      <c r="O336" s="12"/>
      <c r="P336" s="12"/>
      <c r="Q336" s="12"/>
      <c r="R336" s="12"/>
      <c r="S336" s="1"/>
      <c r="T336" s="1"/>
      <c r="U336" s="1"/>
      <c r="V336" s="1"/>
      <c r="W336" s="1"/>
      <c r="X336" s="1"/>
      <c r="Y336" s="14">
        <f>Y335+E336</f>
        <v>6928160</v>
      </c>
      <c r="Z336" s="12">
        <f>H336+Z335</f>
        <v>6924695.9199999915</v>
      </c>
      <c r="AA336" s="12">
        <f>G336+AA335</f>
        <v>14410752.400000008</v>
      </c>
    </row>
    <row r="337" spans="1:27" ht="13.5" customHeight="1" x14ac:dyDescent="0.45">
      <c r="A337" s="1" t="s">
        <v>305</v>
      </c>
      <c r="B337" s="1" t="s">
        <v>309</v>
      </c>
      <c r="C337" s="1" t="s">
        <v>9</v>
      </c>
      <c r="D337" s="1">
        <v>0.23</v>
      </c>
      <c r="E337" s="1">
        <v>210</v>
      </c>
      <c r="F337" s="1">
        <v>3.31</v>
      </c>
      <c r="G337" s="10">
        <f>E337*F337</f>
        <v>695.1</v>
      </c>
      <c r="H337" s="11">
        <f>$H$3*$H$2*E337</f>
        <v>209.89499999999998</v>
      </c>
      <c r="I337" s="12">
        <f>H337-G337</f>
        <v>-485.20500000000004</v>
      </c>
      <c r="J337" s="5">
        <f>I337/G337</f>
        <v>-0.69803625377643508</v>
      </c>
      <c r="K337" s="12">
        <f>IF(J337&gt;$L$3,I337,0)</f>
        <v>0</v>
      </c>
      <c r="L337" s="12">
        <f>L336+K337</f>
        <v>197064.70499999996</v>
      </c>
      <c r="M337" s="13"/>
      <c r="N337" s="12"/>
      <c r="O337" s="12"/>
      <c r="P337" s="12"/>
      <c r="Q337" s="12"/>
      <c r="R337" s="12"/>
      <c r="S337" s="1"/>
      <c r="T337" s="1"/>
      <c r="U337" s="1"/>
      <c r="V337" s="1"/>
      <c r="W337" s="1"/>
      <c r="X337" s="1"/>
      <c r="Y337" s="14">
        <f>Y336+E337</f>
        <v>6928370</v>
      </c>
      <c r="Z337" s="12">
        <f>H337+Z336</f>
        <v>6924905.8149999911</v>
      </c>
      <c r="AA337" s="12">
        <f>G337+AA336</f>
        <v>14411447.500000007</v>
      </c>
    </row>
    <row r="338" spans="1:27" ht="13.5" customHeight="1" x14ac:dyDescent="0.45">
      <c r="A338" s="1" t="s">
        <v>142</v>
      </c>
      <c r="B338" s="1" t="s">
        <v>435</v>
      </c>
      <c r="C338" s="1" t="s">
        <v>9</v>
      </c>
      <c r="D338" s="1">
        <v>0.12</v>
      </c>
      <c r="E338" s="1">
        <v>1600</v>
      </c>
      <c r="F338" s="1">
        <v>3.31</v>
      </c>
      <c r="G338" s="10">
        <f>E338*F338</f>
        <v>5296</v>
      </c>
      <c r="H338" s="11">
        <f>$H$3*$H$2*E338</f>
        <v>1599.1999999999998</v>
      </c>
      <c r="I338" s="12">
        <f>H338-G338</f>
        <v>-3696.8</v>
      </c>
      <c r="J338" s="5">
        <f>I338/G338</f>
        <v>-0.69803625377643508</v>
      </c>
      <c r="K338" s="12">
        <f>IF(J338&gt;$L$3,I338,0)</f>
        <v>0</v>
      </c>
      <c r="L338" s="12">
        <f>L337+K338</f>
        <v>197064.70499999996</v>
      </c>
      <c r="M338" s="13"/>
      <c r="N338" s="12"/>
      <c r="O338" s="12"/>
      <c r="P338" s="12"/>
      <c r="Q338" s="12"/>
      <c r="R338" s="12"/>
      <c r="S338" s="1"/>
      <c r="T338" s="1"/>
      <c r="U338" s="1"/>
      <c r="V338" s="1"/>
      <c r="W338" s="1"/>
      <c r="X338" s="1"/>
      <c r="Y338" s="14">
        <f>Y337+E338</f>
        <v>6929970</v>
      </c>
      <c r="Z338" s="12">
        <f>H338+Z337</f>
        <v>6926505.0149999913</v>
      </c>
      <c r="AA338" s="12">
        <f>G338+AA337</f>
        <v>14416743.500000007</v>
      </c>
    </row>
    <row r="339" spans="1:27" ht="13.5" customHeight="1" x14ac:dyDescent="0.45">
      <c r="A339" s="1" t="s">
        <v>401</v>
      </c>
      <c r="B339" s="1" t="s">
        <v>584</v>
      </c>
      <c r="C339" s="1" t="s">
        <v>9</v>
      </c>
      <c r="D339" s="1">
        <v>0.4</v>
      </c>
      <c r="E339" s="1">
        <v>1300</v>
      </c>
      <c r="F339" s="1">
        <v>3.31</v>
      </c>
      <c r="G339" s="10">
        <f>E339*F339</f>
        <v>4303</v>
      </c>
      <c r="H339" s="11">
        <f>$H$3*$H$2*E339</f>
        <v>1299.3499999999999</v>
      </c>
      <c r="I339" s="12">
        <f>H339-G339</f>
        <v>-3003.65</v>
      </c>
      <c r="J339" s="5">
        <f>I339/G339</f>
        <v>-0.69803625377643508</v>
      </c>
      <c r="K339" s="12">
        <f>IF(J339&gt;$L$3,I339,0)</f>
        <v>0</v>
      </c>
      <c r="L339" s="12">
        <f>L338+K339</f>
        <v>197064.70499999996</v>
      </c>
      <c r="M339" s="13"/>
      <c r="N339" s="12"/>
      <c r="O339" s="12"/>
      <c r="P339" s="12"/>
      <c r="Q339" s="12"/>
      <c r="R339" s="12"/>
      <c r="S339" s="1"/>
      <c r="T339" s="1"/>
      <c r="U339" s="1"/>
      <c r="V339" s="1"/>
      <c r="W339" s="1"/>
      <c r="X339" s="1"/>
      <c r="Y339" s="14">
        <f>Y338+E339</f>
        <v>6931270</v>
      </c>
      <c r="Z339" s="12">
        <f>H339+Z338</f>
        <v>6927804.3649999909</v>
      </c>
      <c r="AA339" s="12">
        <f>G339+AA338</f>
        <v>14421046.500000007</v>
      </c>
    </row>
    <row r="340" spans="1:27" ht="13.5" customHeight="1" x14ac:dyDescent="0.45">
      <c r="A340" s="1" t="s">
        <v>219</v>
      </c>
      <c r="B340" s="1" t="s">
        <v>582</v>
      </c>
      <c r="C340" s="1" t="s">
        <v>9</v>
      </c>
      <c r="D340" s="1">
        <v>0.32</v>
      </c>
      <c r="E340" s="1">
        <v>110</v>
      </c>
      <c r="F340" s="1">
        <v>3.32</v>
      </c>
      <c r="G340" s="10">
        <f>E340*F340</f>
        <v>365.2</v>
      </c>
      <c r="H340" s="11">
        <f>$H$3*$H$2*E340</f>
        <v>109.94499999999999</v>
      </c>
      <c r="I340" s="12">
        <f>H340-G340</f>
        <v>-255.255</v>
      </c>
      <c r="J340" s="5">
        <f>I340/G340</f>
        <v>-0.69894578313253009</v>
      </c>
      <c r="K340" s="12">
        <f>IF(J340&gt;$L$3,I340,0)</f>
        <v>0</v>
      </c>
      <c r="L340" s="12">
        <f>L339+K340</f>
        <v>197064.70499999996</v>
      </c>
      <c r="M340" s="13"/>
      <c r="N340" s="12"/>
      <c r="O340" s="12"/>
      <c r="P340" s="12"/>
      <c r="Q340" s="12"/>
      <c r="R340" s="12"/>
      <c r="S340" s="1"/>
      <c r="T340" s="1"/>
      <c r="U340" s="1"/>
      <c r="V340" s="1"/>
      <c r="W340" s="1"/>
      <c r="X340" s="1"/>
      <c r="Y340" s="14">
        <f>Y339+E340</f>
        <v>6931380</v>
      </c>
      <c r="Z340" s="12">
        <f>H340+Z339</f>
        <v>6927914.3099999912</v>
      </c>
      <c r="AA340" s="12">
        <f>G340+AA339</f>
        <v>14421411.700000007</v>
      </c>
    </row>
    <row r="341" spans="1:27" ht="13.5" customHeight="1" x14ac:dyDescent="0.45">
      <c r="A341" s="1" t="s">
        <v>219</v>
      </c>
      <c r="B341" s="1" t="s">
        <v>583</v>
      </c>
      <c r="C341" s="1" t="s">
        <v>9</v>
      </c>
      <c r="D341" s="1">
        <v>0.65</v>
      </c>
      <c r="E341" s="1">
        <v>210</v>
      </c>
      <c r="F341" s="1">
        <v>3.32</v>
      </c>
      <c r="G341" s="10">
        <f>E341*F341</f>
        <v>697.19999999999993</v>
      </c>
      <c r="H341" s="11">
        <f>$H$3*$H$2*E341</f>
        <v>209.89499999999998</v>
      </c>
      <c r="I341" s="12">
        <f>H341-G341</f>
        <v>-487.30499999999995</v>
      </c>
      <c r="J341" s="5">
        <f>I341/G341</f>
        <v>-0.69894578313253009</v>
      </c>
      <c r="K341" s="12">
        <f>IF(J341&gt;$L$3,I341,0)</f>
        <v>0</v>
      </c>
      <c r="L341" s="12">
        <f>L340+K341</f>
        <v>197064.70499999996</v>
      </c>
      <c r="M341" s="13"/>
      <c r="N341" s="12"/>
      <c r="O341" s="12"/>
      <c r="P341" s="12"/>
      <c r="Q341" s="12"/>
      <c r="R341" s="12"/>
      <c r="S341" s="1"/>
      <c r="T341" s="1"/>
      <c r="U341" s="1"/>
      <c r="V341" s="1"/>
      <c r="W341" s="1"/>
      <c r="X341" s="1"/>
      <c r="Y341" s="14">
        <f>Y340+E341</f>
        <v>6931590</v>
      </c>
      <c r="Z341" s="12">
        <f>H341+Z340</f>
        <v>6928124.2049999908</v>
      </c>
      <c r="AA341" s="12">
        <f>G341+AA340</f>
        <v>14422108.900000006</v>
      </c>
    </row>
    <row r="342" spans="1:27" ht="13.5" customHeight="1" x14ac:dyDescent="0.45">
      <c r="A342" s="1" t="s">
        <v>145</v>
      </c>
      <c r="B342" s="1" t="s">
        <v>576</v>
      </c>
      <c r="C342" s="1" t="s">
        <v>9</v>
      </c>
      <c r="D342" s="1">
        <v>0.47</v>
      </c>
      <c r="E342" s="1">
        <v>110</v>
      </c>
      <c r="F342" s="1">
        <v>3.33</v>
      </c>
      <c r="G342" s="10">
        <f>E342*F342</f>
        <v>366.3</v>
      </c>
      <c r="H342" s="11">
        <f>$H$3*$H$2*E342</f>
        <v>109.94499999999999</v>
      </c>
      <c r="I342" s="12">
        <f>H342-G342</f>
        <v>-256.35500000000002</v>
      </c>
      <c r="J342" s="5">
        <f>I342/G342</f>
        <v>-0.69984984984984988</v>
      </c>
      <c r="K342" s="12">
        <f>IF(J342&gt;$L$3,I342,0)</f>
        <v>0</v>
      </c>
      <c r="L342" s="12">
        <f>L341+K342</f>
        <v>197064.70499999996</v>
      </c>
      <c r="M342" s="13"/>
      <c r="N342" s="12"/>
      <c r="O342" s="12"/>
      <c r="P342" s="12"/>
      <c r="Q342" s="12"/>
      <c r="R342" s="12"/>
      <c r="S342" s="1"/>
      <c r="T342" s="1"/>
      <c r="U342" s="1"/>
      <c r="V342" s="1"/>
      <c r="W342" s="1"/>
      <c r="X342" s="1"/>
      <c r="Y342" s="14">
        <f>Y341+E342</f>
        <v>6931700</v>
      </c>
      <c r="Z342" s="12">
        <f>H342+Z341</f>
        <v>6928234.1499999911</v>
      </c>
      <c r="AA342" s="12">
        <f>G342+AA341</f>
        <v>14422475.200000007</v>
      </c>
    </row>
    <row r="343" spans="1:27" ht="13.5" customHeight="1" x14ac:dyDescent="0.45">
      <c r="A343" s="1" t="s">
        <v>24</v>
      </c>
      <c r="B343" s="1" t="s">
        <v>508</v>
      </c>
      <c r="C343" s="1" t="s">
        <v>9</v>
      </c>
      <c r="D343" s="1">
        <v>0.92</v>
      </c>
      <c r="E343" s="1">
        <v>260</v>
      </c>
      <c r="F343" s="1">
        <v>3.37</v>
      </c>
      <c r="G343" s="10">
        <f>E343*F343</f>
        <v>876.2</v>
      </c>
      <c r="H343" s="11">
        <f>$H$3*$H$2*E343</f>
        <v>259.87</v>
      </c>
      <c r="I343" s="12">
        <f>H343-G343</f>
        <v>-616.33000000000004</v>
      </c>
      <c r="J343" s="5">
        <f>I343/G343</f>
        <v>-0.70341246290801185</v>
      </c>
      <c r="K343" s="12">
        <f>IF(J343&gt;$L$3,I343,0)</f>
        <v>0</v>
      </c>
      <c r="L343" s="12">
        <f>L342+K343</f>
        <v>197064.70499999996</v>
      </c>
      <c r="M343" s="13"/>
      <c r="N343" s="12"/>
      <c r="O343" s="12"/>
      <c r="P343" s="12"/>
      <c r="Q343" s="12"/>
      <c r="R343" s="12"/>
      <c r="S343" s="1"/>
      <c r="T343" s="1"/>
      <c r="U343" s="1"/>
      <c r="V343" s="1"/>
      <c r="W343" s="1"/>
      <c r="X343" s="1"/>
      <c r="Y343" s="14">
        <f>Y342+E343</f>
        <v>6931960</v>
      </c>
      <c r="Z343" s="12">
        <f>H343+Z342</f>
        <v>6928494.0199999912</v>
      </c>
      <c r="AA343" s="12">
        <f>G343+AA342</f>
        <v>14423351.400000006</v>
      </c>
    </row>
    <row r="344" spans="1:27" ht="13.5" customHeight="1" x14ac:dyDescent="0.45">
      <c r="A344" s="1" t="s">
        <v>305</v>
      </c>
      <c r="B344" s="1" t="s">
        <v>313</v>
      </c>
      <c r="C344" s="1" t="s">
        <v>9</v>
      </c>
      <c r="D344" s="1">
        <v>0.27</v>
      </c>
      <c r="E344" s="1">
        <v>110</v>
      </c>
      <c r="F344" s="1">
        <v>3.41</v>
      </c>
      <c r="G344" s="10">
        <f>E344*F344</f>
        <v>375.1</v>
      </c>
      <c r="H344" s="11">
        <f>$H$3*$H$2*E344</f>
        <v>109.94499999999999</v>
      </c>
      <c r="I344" s="12">
        <f>H344-G344</f>
        <v>-265.15500000000003</v>
      </c>
      <c r="J344" s="5">
        <f>I344/G344</f>
        <v>-0.70689149560117304</v>
      </c>
      <c r="K344" s="12">
        <f>IF(J344&gt;$L$3,I344,0)</f>
        <v>0</v>
      </c>
      <c r="L344" s="12">
        <f>L343+K344</f>
        <v>197064.70499999996</v>
      </c>
      <c r="M344" s="13"/>
      <c r="N344" s="12"/>
      <c r="O344" s="12"/>
      <c r="P344" s="12"/>
      <c r="Q344" s="12"/>
      <c r="R344" s="12"/>
      <c r="S344" s="1"/>
      <c r="T344" s="1"/>
      <c r="U344" s="1"/>
      <c r="V344" s="1"/>
      <c r="W344" s="1"/>
      <c r="X344" s="1"/>
      <c r="Y344" s="14">
        <f>Y343+E344</f>
        <v>6932070</v>
      </c>
      <c r="Z344" s="12">
        <f>H344+Z343</f>
        <v>6928603.9649999915</v>
      </c>
      <c r="AA344" s="12">
        <f>G344+AA343</f>
        <v>14423726.500000006</v>
      </c>
    </row>
    <row r="345" spans="1:27" ht="13.5" customHeight="1" x14ac:dyDescent="0.45">
      <c r="A345" s="1" t="s">
        <v>27</v>
      </c>
      <c r="B345" s="1" t="s">
        <v>498</v>
      </c>
      <c r="C345" s="1" t="s">
        <v>9</v>
      </c>
      <c r="D345" s="1">
        <v>0.65</v>
      </c>
      <c r="E345" s="1">
        <v>90</v>
      </c>
      <c r="F345" s="1">
        <v>3.41</v>
      </c>
      <c r="G345" s="10">
        <f>E345*F345</f>
        <v>306.90000000000003</v>
      </c>
      <c r="H345" s="11">
        <f>$H$3*$H$2*E345</f>
        <v>89.954999999999998</v>
      </c>
      <c r="I345" s="12">
        <f>H345-G345</f>
        <v>-216.94500000000005</v>
      </c>
      <c r="J345" s="5">
        <f>I345/G345</f>
        <v>-0.70689149560117315</v>
      </c>
      <c r="K345" s="12">
        <f>IF(J345&gt;$L$3,I345,0)</f>
        <v>0</v>
      </c>
      <c r="L345" s="12">
        <f>L344+K345</f>
        <v>197064.70499999996</v>
      </c>
      <c r="M345" s="13"/>
      <c r="N345" s="12"/>
      <c r="O345" s="12"/>
      <c r="P345" s="12"/>
      <c r="Q345" s="12"/>
      <c r="R345" s="12"/>
      <c r="S345" s="1"/>
      <c r="T345" s="1"/>
      <c r="U345" s="1"/>
      <c r="V345" s="1"/>
      <c r="W345" s="1"/>
      <c r="X345" s="1"/>
      <c r="Y345" s="14">
        <f>Y344+E345</f>
        <v>6932160</v>
      </c>
      <c r="Z345" s="12">
        <f>H345+Z344</f>
        <v>6928693.9199999915</v>
      </c>
      <c r="AA345" s="12">
        <f>G345+AA344</f>
        <v>14424033.400000006</v>
      </c>
    </row>
    <row r="346" spans="1:27" ht="13.5" customHeight="1" x14ac:dyDescent="0.45">
      <c r="A346" s="1" t="s">
        <v>386</v>
      </c>
      <c r="B346" s="1" t="s">
        <v>396</v>
      </c>
      <c r="C346" s="1" t="s">
        <v>9</v>
      </c>
      <c r="D346" s="1">
        <v>0.49</v>
      </c>
      <c r="E346" s="1">
        <v>30</v>
      </c>
      <c r="F346" s="1">
        <v>3.42</v>
      </c>
      <c r="G346" s="10">
        <f>E346*F346</f>
        <v>102.6</v>
      </c>
      <c r="H346" s="11">
        <f>$H$3*$H$2*E346</f>
        <v>29.984999999999999</v>
      </c>
      <c r="I346" s="12">
        <f>H346-G346</f>
        <v>-72.614999999999995</v>
      </c>
      <c r="J346" s="5">
        <f>I346/G346</f>
        <v>-0.7077485380116959</v>
      </c>
      <c r="K346" s="12">
        <f>IF(J346&gt;$L$3,I346,0)</f>
        <v>0</v>
      </c>
      <c r="L346" s="12">
        <f>L345+K346</f>
        <v>197064.70499999996</v>
      </c>
      <c r="M346" s="13"/>
      <c r="N346" s="12"/>
      <c r="O346" s="12"/>
      <c r="P346" s="12"/>
      <c r="Q346" s="12"/>
      <c r="R346" s="12"/>
      <c r="S346" s="1"/>
      <c r="T346" s="1"/>
      <c r="U346" s="1"/>
      <c r="V346" s="1"/>
      <c r="W346" s="1"/>
      <c r="X346" s="1"/>
      <c r="Y346" s="14">
        <f>Y345+E346</f>
        <v>6932190</v>
      </c>
      <c r="Z346" s="12">
        <f>H346+Z345</f>
        <v>6928723.9049999919</v>
      </c>
      <c r="AA346" s="12">
        <f>G346+AA345</f>
        <v>14424136.000000006</v>
      </c>
    </row>
    <row r="347" spans="1:27" ht="13.5" customHeight="1" x14ac:dyDescent="0.45">
      <c r="A347" s="1" t="s">
        <v>97</v>
      </c>
      <c r="B347" s="1" t="s">
        <v>147</v>
      </c>
      <c r="C347" s="1" t="s">
        <v>9</v>
      </c>
      <c r="D347" s="1">
        <v>0.38</v>
      </c>
      <c r="E347" s="1">
        <v>70</v>
      </c>
      <c r="F347" s="1">
        <v>3.44</v>
      </c>
      <c r="G347" s="10">
        <f>E347*F347</f>
        <v>240.79999999999998</v>
      </c>
      <c r="H347" s="11">
        <f>$H$3*$H$2*E347</f>
        <v>69.964999999999989</v>
      </c>
      <c r="I347" s="12">
        <f>H347-G347</f>
        <v>-170.83499999999998</v>
      </c>
      <c r="J347" s="5">
        <f>I347/G347</f>
        <v>-0.70944767441860457</v>
      </c>
      <c r="K347" s="12">
        <f>IF(J347&gt;$L$3,I347,0)</f>
        <v>0</v>
      </c>
      <c r="L347" s="12">
        <f>L346+K347</f>
        <v>197064.70499999996</v>
      </c>
      <c r="M347" s="13"/>
      <c r="N347" s="12"/>
      <c r="O347" s="12"/>
      <c r="P347" s="12"/>
      <c r="Q347" s="12"/>
      <c r="R347" s="12"/>
      <c r="S347" s="1"/>
      <c r="T347" s="1"/>
      <c r="U347" s="1"/>
      <c r="V347" s="1"/>
      <c r="W347" s="1"/>
      <c r="X347" s="1"/>
      <c r="Y347" s="14">
        <f>Y346+E347</f>
        <v>6932260</v>
      </c>
      <c r="Z347" s="12">
        <f>H347+Z346</f>
        <v>6928793.8699999917</v>
      </c>
      <c r="AA347" s="12">
        <f>G347+AA346</f>
        <v>14424376.800000006</v>
      </c>
    </row>
    <row r="348" spans="1:27" ht="13.5" customHeight="1" x14ac:dyDescent="0.45">
      <c r="A348" s="1" t="s">
        <v>229</v>
      </c>
      <c r="B348" s="1" t="s">
        <v>243</v>
      </c>
      <c r="C348" s="1" t="s">
        <v>9</v>
      </c>
      <c r="D348" s="1">
        <v>0.03</v>
      </c>
      <c r="E348" s="1">
        <v>1000</v>
      </c>
      <c r="F348" s="1">
        <v>3.44</v>
      </c>
      <c r="G348" s="10">
        <f>E348*F348</f>
        <v>3440</v>
      </c>
      <c r="H348" s="11">
        <f>$H$3*$H$2*E348</f>
        <v>999.5</v>
      </c>
      <c r="I348" s="12">
        <f>H348-G348</f>
        <v>-2440.5</v>
      </c>
      <c r="J348" s="5">
        <f>I348/G348</f>
        <v>-0.70944767441860468</v>
      </c>
      <c r="K348" s="12">
        <f>IF(J348&gt;$L$3,I348,0)</f>
        <v>0</v>
      </c>
      <c r="L348" s="12">
        <f>L347+K348</f>
        <v>197064.70499999996</v>
      </c>
      <c r="M348" s="13"/>
      <c r="N348" s="12"/>
      <c r="O348" s="12"/>
      <c r="P348" s="12"/>
      <c r="Q348" s="12"/>
      <c r="R348" s="12"/>
      <c r="S348" s="1"/>
      <c r="T348" s="1"/>
      <c r="U348" s="1"/>
      <c r="V348" s="1"/>
      <c r="W348" s="1"/>
      <c r="X348" s="1"/>
      <c r="Y348" s="14">
        <f>Y347+E348</f>
        <v>6933260</v>
      </c>
      <c r="Z348" s="12">
        <f>H348+Z347</f>
        <v>6929793.3699999917</v>
      </c>
      <c r="AA348" s="12">
        <f>G348+AA347</f>
        <v>14427816.800000006</v>
      </c>
    </row>
    <row r="349" spans="1:27" ht="13.5" customHeight="1" x14ac:dyDescent="0.45">
      <c r="A349" s="1" t="s">
        <v>219</v>
      </c>
      <c r="B349" s="1" t="s">
        <v>581</v>
      </c>
      <c r="C349" s="1" t="s">
        <v>9</v>
      </c>
      <c r="D349" s="1">
        <v>0.28999999999999998</v>
      </c>
      <c r="E349" s="1">
        <v>390</v>
      </c>
      <c r="F349" s="1">
        <v>3.44</v>
      </c>
      <c r="G349" s="10">
        <f>E349*F349</f>
        <v>1341.6</v>
      </c>
      <c r="H349" s="11">
        <f>$H$3*$H$2*E349</f>
        <v>389.80499999999995</v>
      </c>
      <c r="I349" s="12">
        <f>H349-G349</f>
        <v>-951.79499999999996</v>
      </c>
      <c r="J349" s="5">
        <f>I349/G349</f>
        <v>-0.70944767441860468</v>
      </c>
      <c r="K349" s="12">
        <f>IF(J349&gt;$L$3,I349,0)</f>
        <v>0</v>
      </c>
      <c r="L349" s="12">
        <f>L348+K349</f>
        <v>197064.70499999996</v>
      </c>
      <c r="M349" s="13"/>
      <c r="N349" s="12"/>
      <c r="O349" s="12"/>
      <c r="P349" s="12"/>
      <c r="Q349" s="12"/>
      <c r="R349" s="12"/>
      <c r="S349" s="1"/>
      <c r="T349" s="1"/>
      <c r="U349" s="1"/>
      <c r="V349" s="1"/>
      <c r="W349" s="1"/>
      <c r="X349" s="1"/>
      <c r="Y349" s="14">
        <f>Y348+E349</f>
        <v>6933650</v>
      </c>
      <c r="Z349" s="12">
        <f>H349+Z348</f>
        <v>6930183.1749999914</v>
      </c>
      <c r="AA349" s="12">
        <f>G349+AA348</f>
        <v>14429158.400000006</v>
      </c>
    </row>
    <row r="350" spans="1:27" ht="13.5" customHeight="1" x14ac:dyDescent="0.45">
      <c r="A350" s="1" t="s">
        <v>16</v>
      </c>
      <c r="B350" s="1" t="s">
        <v>580</v>
      </c>
      <c r="C350" s="1" t="s">
        <v>9</v>
      </c>
      <c r="D350" s="1">
        <v>0.36</v>
      </c>
      <c r="E350" s="1">
        <v>880</v>
      </c>
      <c r="F350" s="1">
        <v>3.47</v>
      </c>
      <c r="G350" s="10">
        <f>E350*F350</f>
        <v>3053.6000000000004</v>
      </c>
      <c r="H350" s="11">
        <f>$H$3*$H$2*E350</f>
        <v>879.56</v>
      </c>
      <c r="I350" s="12">
        <f>H350-G350</f>
        <v>-2174.0400000000004</v>
      </c>
      <c r="J350" s="5">
        <f>I350/G350</f>
        <v>-0.71195965417867435</v>
      </c>
      <c r="K350" s="12">
        <f>IF(J350&gt;$L$3,I350,0)</f>
        <v>0</v>
      </c>
      <c r="L350" s="12">
        <f>L349+K350</f>
        <v>197064.70499999996</v>
      </c>
      <c r="M350" s="13"/>
      <c r="N350" s="12"/>
      <c r="O350" s="12"/>
      <c r="P350" s="12"/>
      <c r="Q350" s="12"/>
      <c r="R350" s="12"/>
      <c r="S350" s="1"/>
      <c r="T350" s="1"/>
      <c r="U350" s="1"/>
      <c r="V350" s="1"/>
      <c r="W350" s="1"/>
      <c r="X350" s="1"/>
      <c r="Y350" s="14">
        <f>Y349+E350</f>
        <v>6934530</v>
      </c>
      <c r="Z350" s="12">
        <f>H350+Z349</f>
        <v>6931062.734999991</v>
      </c>
      <c r="AA350" s="12">
        <f>G350+AA349</f>
        <v>14432212.000000006</v>
      </c>
    </row>
    <row r="351" spans="1:27" ht="13.5" customHeight="1" x14ac:dyDescent="0.45">
      <c r="A351" s="1" t="s">
        <v>219</v>
      </c>
      <c r="B351" s="1" t="s">
        <v>579</v>
      </c>
      <c r="C351" s="1" t="s">
        <v>9</v>
      </c>
      <c r="D351" s="1">
        <v>0.82</v>
      </c>
      <c r="E351" s="1">
        <v>40</v>
      </c>
      <c r="F351" s="1">
        <v>3.49</v>
      </c>
      <c r="G351" s="10">
        <f>E351*F351</f>
        <v>139.60000000000002</v>
      </c>
      <c r="H351" s="11">
        <f>$H$3*$H$2*E351</f>
        <v>39.979999999999997</v>
      </c>
      <c r="I351" s="12">
        <f>H351-G351</f>
        <v>-99.620000000000033</v>
      </c>
      <c r="J351" s="5">
        <f>I351/G351</f>
        <v>-0.71361031518624651</v>
      </c>
      <c r="K351" s="12">
        <f>IF(J351&gt;$L$3,I351,0)</f>
        <v>0</v>
      </c>
      <c r="L351" s="12">
        <f>L350+K351</f>
        <v>197064.70499999996</v>
      </c>
      <c r="M351" s="13"/>
      <c r="N351" s="12"/>
      <c r="O351" s="12"/>
      <c r="P351" s="12"/>
      <c r="Q351" s="12"/>
      <c r="R351" s="12"/>
      <c r="S351" s="1"/>
      <c r="T351" s="1"/>
      <c r="U351" s="1"/>
      <c r="V351" s="1"/>
      <c r="W351" s="1"/>
      <c r="X351" s="1"/>
      <c r="Y351" s="14">
        <f>Y350+E351</f>
        <v>6934570</v>
      </c>
      <c r="Z351" s="12">
        <f>H351+Z350</f>
        <v>6931102.7149999915</v>
      </c>
      <c r="AA351" s="12">
        <f>G351+AA350</f>
        <v>14432351.600000005</v>
      </c>
    </row>
    <row r="352" spans="1:27" ht="13.5" customHeight="1" x14ac:dyDescent="0.45">
      <c r="A352" s="1" t="s">
        <v>219</v>
      </c>
      <c r="B352" s="1" t="s">
        <v>575</v>
      </c>
      <c r="C352" s="1" t="s">
        <v>9</v>
      </c>
      <c r="D352" s="1">
        <v>0.15</v>
      </c>
      <c r="E352" s="1">
        <v>110</v>
      </c>
      <c r="F352" s="1">
        <v>3.5</v>
      </c>
      <c r="G352" s="10">
        <f>E352*F352</f>
        <v>385</v>
      </c>
      <c r="H352" s="11">
        <f>$H$3*$H$2*E352</f>
        <v>109.94499999999999</v>
      </c>
      <c r="I352" s="12">
        <f>H352-G352</f>
        <v>-275.05500000000001</v>
      </c>
      <c r="J352" s="5">
        <f>I352/G352</f>
        <v>-0.71442857142857141</v>
      </c>
      <c r="K352" s="12">
        <f>IF(J352&gt;$L$3,I352,0)</f>
        <v>0</v>
      </c>
      <c r="L352" s="12">
        <f>L351+K352</f>
        <v>197064.70499999996</v>
      </c>
      <c r="M352" s="13"/>
      <c r="N352" s="12"/>
      <c r="O352" s="12"/>
      <c r="P352" s="12"/>
      <c r="Q352" s="12"/>
      <c r="R352" s="12"/>
      <c r="S352" s="1"/>
      <c r="T352" s="1"/>
      <c r="U352" s="1"/>
      <c r="V352" s="1"/>
      <c r="W352" s="1"/>
      <c r="X352" s="1"/>
      <c r="Y352" s="14">
        <f>Y351+E352</f>
        <v>6934680</v>
      </c>
      <c r="Z352" s="12">
        <f>H352+Z351</f>
        <v>6931212.6599999918</v>
      </c>
      <c r="AA352" s="12">
        <f>G352+AA351</f>
        <v>14432736.600000005</v>
      </c>
    </row>
    <row r="353" spans="1:27" ht="13.5" customHeight="1" x14ac:dyDescent="0.45">
      <c r="A353" s="1" t="s">
        <v>7</v>
      </c>
      <c r="B353" s="1" t="s">
        <v>577</v>
      </c>
      <c r="C353" s="1" t="s">
        <v>9</v>
      </c>
      <c r="D353" s="1">
        <v>0.21</v>
      </c>
      <c r="E353" s="1">
        <v>480</v>
      </c>
      <c r="F353" s="1">
        <v>3.5</v>
      </c>
      <c r="G353" s="10">
        <f>E353*F353</f>
        <v>1680</v>
      </c>
      <c r="H353" s="11">
        <f>$H$3*$H$2*E353</f>
        <v>479.76</v>
      </c>
      <c r="I353" s="12">
        <f>H353-G353</f>
        <v>-1200.24</v>
      </c>
      <c r="J353" s="5">
        <f>I353/G353</f>
        <v>-0.71442857142857141</v>
      </c>
      <c r="K353" s="12">
        <f>IF(J353&gt;$L$3,I353,0)</f>
        <v>0</v>
      </c>
      <c r="L353" s="12">
        <f>L352+K353</f>
        <v>197064.70499999996</v>
      </c>
      <c r="M353" s="13"/>
      <c r="N353" s="12"/>
      <c r="O353" s="12"/>
      <c r="P353" s="12"/>
      <c r="Q353" s="12"/>
      <c r="R353" s="12"/>
      <c r="S353" s="1"/>
      <c r="T353" s="1"/>
      <c r="U353" s="1"/>
      <c r="V353" s="1"/>
      <c r="W353" s="1"/>
      <c r="X353" s="1"/>
      <c r="Y353" s="14">
        <f>Y352+E353</f>
        <v>6935160</v>
      </c>
      <c r="Z353" s="12">
        <f>H353+Z352</f>
        <v>6931692.4199999915</v>
      </c>
      <c r="AA353" s="12">
        <f>G353+AA352</f>
        <v>14434416.600000005</v>
      </c>
    </row>
    <row r="354" spans="1:27" ht="13.5" customHeight="1" x14ac:dyDescent="0.45">
      <c r="A354" s="1" t="s">
        <v>386</v>
      </c>
      <c r="B354" s="1" t="s">
        <v>387</v>
      </c>
      <c r="C354" s="1" t="s">
        <v>9</v>
      </c>
      <c r="D354" s="1">
        <v>0.48</v>
      </c>
      <c r="E354" s="1">
        <v>480</v>
      </c>
      <c r="F354" s="1">
        <v>3.52</v>
      </c>
      <c r="G354" s="10">
        <f>E354*F354</f>
        <v>1689.6</v>
      </c>
      <c r="H354" s="11">
        <f>$H$3*$H$2*E354</f>
        <v>479.76</v>
      </c>
      <c r="I354" s="12">
        <f>H354-G354</f>
        <v>-1209.8399999999999</v>
      </c>
      <c r="J354" s="5">
        <f>I354/G354</f>
        <v>-0.71605113636363638</v>
      </c>
      <c r="K354" s="12">
        <f>IF(J354&gt;$L$3,I354,0)</f>
        <v>0</v>
      </c>
      <c r="L354" s="12">
        <f>L353+K354</f>
        <v>197064.70499999996</v>
      </c>
      <c r="M354" s="13"/>
      <c r="N354" s="12"/>
      <c r="O354" s="12"/>
      <c r="P354" s="12"/>
      <c r="Q354" s="12"/>
      <c r="R354" s="12"/>
      <c r="S354" s="1"/>
      <c r="T354" s="1"/>
      <c r="U354" s="1"/>
      <c r="V354" s="1"/>
      <c r="W354" s="1"/>
      <c r="X354" s="1"/>
      <c r="Y354" s="14">
        <f>Y353+E354</f>
        <v>6935640</v>
      </c>
      <c r="Z354" s="12">
        <f>H354+Z353</f>
        <v>6932172.1799999913</v>
      </c>
      <c r="AA354" s="12">
        <f>G354+AA353</f>
        <v>14436106.200000005</v>
      </c>
    </row>
    <row r="355" spans="1:27" ht="13.5" customHeight="1" x14ac:dyDescent="0.45">
      <c r="A355" s="1" t="s">
        <v>24</v>
      </c>
      <c r="B355" s="1" t="s">
        <v>507</v>
      </c>
      <c r="C355" s="1" t="s">
        <v>9</v>
      </c>
      <c r="D355" s="1">
        <v>0.73</v>
      </c>
      <c r="E355" s="1">
        <v>140</v>
      </c>
      <c r="F355" s="1">
        <v>3.52</v>
      </c>
      <c r="G355" s="10">
        <f>E355*F355</f>
        <v>492.8</v>
      </c>
      <c r="H355" s="11">
        <f>$H$3*$H$2*E355</f>
        <v>139.92999999999998</v>
      </c>
      <c r="I355" s="12">
        <f>H355-G355</f>
        <v>-352.87</v>
      </c>
      <c r="J355" s="5">
        <f>I355/G355</f>
        <v>-0.71605113636363638</v>
      </c>
      <c r="K355" s="12">
        <f>IF(J355&gt;$L$3,I355,0)</f>
        <v>0</v>
      </c>
      <c r="L355" s="12">
        <f>L354+K355</f>
        <v>197064.70499999996</v>
      </c>
      <c r="M355" s="13"/>
      <c r="N355" s="12"/>
      <c r="O355" s="12"/>
      <c r="P355" s="12"/>
      <c r="Q355" s="12"/>
      <c r="R355" s="12"/>
      <c r="S355" s="1"/>
      <c r="T355" s="1"/>
      <c r="U355" s="1"/>
      <c r="V355" s="1"/>
      <c r="W355" s="1"/>
      <c r="X355" s="1"/>
      <c r="Y355" s="14">
        <f>Y354+E355</f>
        <v>6935780</v>
      </c>
      <c r="Z355" s="12">
        <f>H355+Z354</f>
        <v>6932312.109999991</v>
      </c>
      <c r="AA355" s="12">
        <f>G355+AA354</f>
        <v>14436599.000000006</v>
      </c>
    </row>
    <row r="356" spans="1:27" ht="13.5" customHeight="1" x14ac:dyDescent="0.45">
      <c r="A356" s="1" t="s">
        <v>142</v>
      </c>
      <c r="B356" s="1" t="s">
        <v>443</v>
      </c>
      <c r="C356" s="1" t="s">
        <v>9</v>
      </c>
      <c r="D356" s="1">
        <v>0.13</v>
      </c>
      <c r="E356" s="1">
        <v>390</v>
      </c>
      <c r="F356" s="1">
        <v>3.54</v>
      </c>
      <c r="G356" s="10">
        <f>E356*F356</f>
        <v>1380.6</v>
      </c>
      <c r="H356" s="11">
        <f>$H$3*$H$2*E356</f>
        <v>389.80499999999995</v>
      </c>
      <c r="I356" s="12">
        <f>H356-G356</f>
        <v>-990.79499999999996</v>
      </c>
      <c r="J356" s="5">
        <f>I356/G356</f>
        <v>-0.71765536723163847</v>
      </c>
      <c r="K356" s="12">
        <f>IF(J356&gt;$L$3,I356,0)</f>
        <v>0</v>
      </c>
      <c r="L356" s="12">
        <f>L355+K356</f>
        <v>197064.70499999996</v>
      </c>
      <c r="M356" s="13"/>
      <c r="N356" s="12"/>
      <c r="O356" s="12"/>
      <c r="P356" s="12"/>
      <c r="Q356" s="12"/>
      <c r="R356" s="12"/>
      <c r="S356" s="1"/>
      <c r="T356" s="1"/>
      <c r="U356" s="1"/>
      <c r="V356" s="1"/>
      <c r="W356" s="1"/>
      <c r="X356" s="1"/>
      <c r="Y356" s="14">
        <f>Y355+E356</f>
        <v>6936170</v>
      </c>
      <c r="Z356" s="12">
        <f>H356+Z355</f>
        <v>6932701.9149999907</v>
      </c>
      <c r="AA356" s="12">
        <f>G356+AA355</f>
        <v>14437979.600000005</v>
      </c>
    </row>
    <row r="357" spans="1:27" ht="13.5" customHeight="1" x14ac:dyDescent="0.45">
      <c r="A357" s="1" t="s">
        <v>142</v>
      </c>
      <c r="B357" s="1" t="s">
        <v>438</v>
      </c>
      <c r="C357" s="1" t="s">
        <v>9</v>
      </c>
      <c r="D357" s="1">
        <v>0.05</v>
      </c>
      <c r="E357" s="1">
        <v>880</v>
      </c>
      <c r="F357" s="1">
        <v>3.57</v>
      </c>
      <c r="G357" s="10">
        <f>E357*F357</f>
        <v>3141.6</v>
      </c>
      <c r="H357" s="11">
        <f>$H$3*$H$2*E357</f>
        <v>879.56</v>
      </c>
      <c r="I357" s="12">
        <f>H357-G357</f>
        <v>-2262.04</v>
      </c>
      <c r="J357" s="5">
        <f>I357/G357</f>
        <v>-0.72002801120448179</v>
      </c>
      <c r="K357" s="12">
        <f>IF(J357&gt;$L$3,I357,0)</f>
        <v>0</v>
      </c>
      <c r="L357" s="12">
        <f>L356+K357</f>
        <v>197064.70499999996</v>
      </c>
      <c r="M357" s="13"/>
      <c r="N357" s="12"/>
      <c r="O357" s="12"/>
      <c r="P357" s="12"/>
      <c r="Q357" s="12"/>
      <c r="R357" s="12"/>
      <c r="S357" s="1"/>
      <c r="T357" s="1"/>
      <c r="U357" s="1"/>
      <c r="V357" s="1"/>
      <c r="W357" s="1"/>
      <c r="X357" s="1"/>
      <c r="Y357" s="14">
        <f>Y356+E357</f>
        <v>6937050</v>
      </c>
      <c r="Z357" s="12">
        <f>H357+Z356</f>
        <v>6933581.4749999903</v>
      </c>
      <c r="AA357" s="12">
        <f>G357+AA356</f>
        <v>14441121.200000005</v>
      </c>
    </row>
    <row r="358" spans="1:27" ht="13.5" customHeight="1" x14ac:dyDescent="0.45">
      <c r="A358" s="1" t="s">
        <v>62</v>
      </c>
      <c r="B358" s="1" t="s">
        <v>484</v>
      </c>
      <c r="C358" s="1" t="s">
        <v>9</v>
      </c>
      <c r="D358" s="1">
        <v>0.34</v>
      </c>
      <c r="E358" s="1">
        <v>170</v>
      </c>
      <c r="F358" s="1">
        <v>3.57</v>
      </c>
      <c r="G358" s="10">
        <f>E358*F358</f>
        <v>606.9</v>
      </c>
      <c r="H358" s="11">
        <f>$H$3*$H$2*E358</f>
        <v>169.91499999999999</v>
      </c>
      <c r="I358" s="12">
        <f>H358-G358</f>
        <v>-436.98500000000001</v>
      </c>
      <c r="J358" s="5">
        <f>I358/G358</f>
        <v>-0.72002801120448179</v>
      </c>
      <c r="K358" s="12">
        <f>IF(J358&gt;$L$3,I358,0)</f>
        <v>0</v>
      </c>
      <c r="L358" s="12">
        <f>L357+K358</f>
        <v>197064.70499999996</v>
      </c>
      <c r="M358" s="13"/>
      <c r="N358" s="12"/>
      <c r="O358" s="12"/>
      <c r="P358" s="12"/>
      <c r="Q358" s="12"/>
      <c r="R358" s="12"/>
      <c r="S358" s="1"/>
      <c r="T358" s="1"/>
      <c r="U358" s="1"/>
      <c r="V358" s="1"/>
      <c r="W358" s="1"/>
      <c r="X358" s="1"/>
      <c r="Y358" s="14">
        <f>Y357+E358</f>
        <v>6937220</v>
      </c>
      <c r="Z358" s="12">
        <f>H358+Z357</f>
        <v>6933751.3899999904</v>
      </c>
      <c r="AA358" s="12">
        <f>G358+AA357</f>
        <v>14441728.100000005</v>
      </c>
    </row>
    <row r="359" spans="1:27" ht="13.5" customHeight="1" x14ac:dyDescent="0.45">
      <c r="A359" s="1" t="s">
        <v>36</v>
      </c>
      <c r="B359" s="1" t="s">
        <v>209</v>
      </c>
      <c r="C359" s="1" t="s">
        <v>9</v>
      </c>
      <c r="D359" s="1">
        <v>0.46</v>
      </c>
      <c r="E359" s="1">
        <v>50</v>
      </c>
      <c r="F359" s="1">
        <v>3.59</v>
      </c>
      <c r="G359" s="10">
        <f>E359*F359</f>
        <v>179.5</v>
      </c>
      <c r="H359" s="11">
        <f>$H$3*$H$2*E359</f>
        <v>49.974999999999994</v>
      </c>
      <c r="I359" s="12">
        <f>H359-G359</f>
        <v>-129.52500000000001</v>
      </c>
      <c r="J359" s="5">
        <f>I359/G359</f>
        <v>-0.7215877437325906</v>
      </c>
      <c r="K359" s="12">
        <f>IF(J359&gt;$L$3,I359,0)</f>
        <v>0</v>
      </c>
      <c r="L359" s="12">
        <f>L358+K359</f>
        <v>197064.70499999996</v>
      </c>
      <c r="M359" s="13"/>
      <c r="N359" s="12"/>
      <c r="O359" s="12"/>
      <c r="P359" s="12"/>
      <c r="Q359" s="12"/>
      <c r="R359" s="12"/>
      <c r="S359" s="1"/>
      <c r="T359" s="1"/>
      <c r="U359" s="1"/>
      <c r="V359" s="1"/>
      <c r="W359" s="1"/>
      <c r="X359" s="1"/>
      <c r="Y359" s="14">
        <f>Y358+E359</f>
        <v>6937270</v>
      </c>
      <c r="Z359" s="12">
        <f>H359+Z358</f>
        <v>6933801.36499999</v>
      </c>
      <c r="AA359" s="12">
        <f>G359+AA358</f>
        <v>14441907.600000005</v>
      </c>
    </row>
    <row r="360" spans="1:27" ht="13.5" customHeight="1" x14ac:dyDescent="0.45">
      <c r="A360" s="1" t="s">
        <v>145</v>
      </c>
      <c r="B360" s="1" t="s">
        <v>572</v>
      </c>
      <c r="C360" s="1" t="s">
        <v>9</v>
      </c>
      <c r="D360" s="1">
        <v>0.49</v>
      </c>
      <c r="E360" s="1">
        <v>1600</v>
      </c>
      <c r="F360" s="1">
        <v>3.6</v>
      </c>
      <c r="G360" s="10">
        <f>E360*F360</f>
        <v>5760</v>
      </c>
      <c r="H360" s="11">
        <f>$H$3*$H$2*E360</f>
        <v>1599.1999999999998</v>
      </c>
      <c r="I360" s="12">
        <f>H360-G360</f>
        <v>-4160.8</v>
      </c>
      <c r="J360" s="5">
        <f>I360/G360</f>
        <v>-0.72236111111111112</v>
      </c>
      <c r="K360" s="12">
        <f>IF(J360&gt;$L$3,I360,0)</f>
        <v>0</v>
      </c>
      <c r="L360" s="12">
        <f>L359+K360</f>
        <v>197064.70499999996</v>
      </c>
      <c r="M360" s="13"/>
      <c r="N360" s="12"/>
      <c r="O360" s="12"/>
      <c r="P360" s="12"/>
      <c r="Q360" s="12"/>
      <c r="R360" s="12"/>
      <c r="S360" s="1"/>
      <c r="T360" s="1"/>
      <c r="U360" s="1"/>
      <c r="V360" s="1"/>
      <c r="W360" s="1"/>
      <c r="X360" s="1"/>
      <c r="Y360" s="14">
        <f>Y359+E360</f>
        <v>6938870</v>
      </c>
      <c r="Z360" s="12">
        <f>H360+Z359</f>
        <v>6935400.5649999902</v>
      </c>
      <c r="AA360" s="12">
        <f>G360+AA359</f>
        <v>14447667.600000005</v>
      </c>
    </row>
    <row r="361" spans="1:27" ht="13.5" customHeight="1" x14ac:dyDescent="0.45">
      <c r="A361" s="1" t="s">
        <v>136</v>
      </c>
      <c r="B361" s="1" t="s">
        <v>546</v>
      </c>
      <c r="C361" s="1" t="s">
        <v>9</v>
      </c>
      <c r="D361" s="1">
        <v>0.73</v>
      </c>
      <c r="E361" s="1">
        <v>390</v>
      </c>
      <c r="F361" s="1">
        <v>3.62</v>
      </c>
      <c r="G361" s="10">
        <f>E361*F361</f>
        <v>1411.8</v>
      </c>
      <c r="H361" s="11">
        <f>$H$3*$H$2*E361</f>
        <v>389.80499999999995</v>
      </c>
      <c r="I361" s="12">
        <f>H361-G361</f>
        <v>-1021.995</v>
      </c>
      <c r="J361" s="5">
        <f>I361/G361</f>
        <v>-0.72389502762430946</v>
      </c>
      <c r="K361" s="12">
        <f>IF(J361&gt;$L$3,I361,0)</f>
        <v>0</v>
      </c>
      <c r="L361" s="12">
        <f>L360+K361</f>
        <v>197064.70499999996</v>
      </c>
      <c r="M361" s="13"/>
      <c r="N361" s="12"/>
      <c r="O361" s="12"/>
      <c r="P361" s="12"/>
      <c r="Q361" s="12"/>
      <c r="R361" s="12"/>
      <c r="S361" s="1"/>
      <c r="T361" s="1"/>
      <c r="U361" s="1"/>
      <c r="V361" s="1"/>
      <c r="W361" s="1"/>
      <c r="X361" s="1"/>
      <c r="Y361" s="14">
        <f>Y360+E361</f>
        <v>6939260</v>
      </c>
      <c r="Z361" s="12">
        <f>H361+Z360</f>
        <v>6935790.3699999899</v>
      </c>
      <c r="AA361" s="12">
        <f>G361+AA360</f>
        <v>14449079.400000006</v>
      </c>
    </row>
    <row r="362" spans="1:27" ht="13.5" customHeight="1" x14ac:dyDescent="0.45">
      <c r="A362" s="1" t="s">
        <v>219</v>
      </c>
      <c r="B362" s="1" t="s">
        <v>570</v>
      </c>
      <c r="C362" s="1" t="s">
        <v>9</v>
      </c>
      <c r="D362" s="1">
        <v>0.69</v>
      </c>
      <c r="E362" s="1">
        <v>70</v>
      </c>
      <c r="F362" s="1">
        <v>3.64</v>
      </c>
      <c r="G362" s="10">
        <f>E362*F362</f>
        <v>254.8</v>
      </c>
      <c r="H362" s="11">
        <f>$H$3*$H$2*E362</f>
        <v>69.964999999999989</v>
      </c>
      <c r="I362" s="12">
        <f>H362-G362</f>
        <v>-184.83500000000004</v>
      </c>
      <c r="J362" s="5">
        <f>I362/G362</f>
        <v>-0.725412087912088</v>
      </c>
      <c r="K362" s="12">
        <f>IF(J362&gt;$L$3,I362,0)</f>
        <v>0</v>
      </c>
      <c r="L362" s="12">
        <f>L361+K362</f>
        <v>197064.70499999996</v>
      </c>
      <c r="M362" s="13"/>
      <c r="N362" s="12"/>
      <c r="O362" s="12"/>
      <c r="P362" s="12"/>
      <c r="Q362" s="12"/>
      <c r="R362" s="12"/>
      <c r="S362" s="1"/>
      <c r="T362" s="1"/>
      <c r="U362" s="1"/>
      <c r="V362" s="1"/>
      <c r="W362" s="1"/>
      <c r="X362" s="1"/>
      <c r="Y362" s="14">
        <f>Y361+E362</f>
        <v>6939330</v>
      </c>
      <c r="Z362" s="12">
        <f>H362+Z361</f>
        <v>6935860.3349999897</v>
      </c>
      <c r="AA362" s="12">
        <f>G362+AA361</f>
        <v>14449334.200000007</v>
      </c>
    </row>
    <row r="363" spans="1:27" ht="13.5" customHeight="1" x14ac:dyDescent="0.45">
      <c r="A363" s="1" t="s">
        <v>125</v>
      </c>
      <c r="B363" s="1" t="s">
        <v>334</v>
      </c>
      <c r="C363" s="1" t="s">
        <v>9</v>
      </c>
      <c r="D363" s="1">
        <v>0.56999999999999995</v>
      </c>
      <c r="E363" s="1">
        <v>50</v>
      </c>
      <c r="F363" s="1">
        <v>3.65</v>
      </c>
      <c r="G363" s="10">
        <f>E363*F363</f>
        <v>182.5</v>
      </c>
      <c r="H363" s="11">
        <f>$H$3*$H$2*E363</f>
        <v>49.974999999999994</v>
      </c>
      <c r="I363" s="12">
        <f>H363-G363</f>
        <v>-132.52500000000001</v>
      </c>
      <c r="J363" s="5">
        <f>I363/G363</f>
        <v>-0.72616438356164381</v>
      </c>
      <c r="K363" s="12">
        <f>IF(J363&gt;$L$3,I363,0)</f>
        <v>0</v>
      </c>
      <c r="L363" s="12">
        <f>L362+K363</f>
        <v>197064.70499999996</v>
      </c>
      <c r="M363" s="13"/>
      <c r="N363" s="12"/>
      <c r="O363" s="12"/>
      <c r="P363" s="12"/>
      <c r="Q363" s="12"/>
      <c r="R363" s="12"/>
      <c r="S363" s="1"/>
      <c r="T363" s="1"/>
      <c r="U363" s="1"/>
      <c r="V363" s="1"/>
      <c r="W363" s="1"/>
      <c r="X363" s="1"/>
      <c r="Y363" s="14">
        <f>Y362+E363</f>
        <v>6939380</v>
      </c>
      <c r="Z363" s="12">
        <f>H363+Z362</f>
        <v>6935910.3099999893</v>
      </c>
      <c r="AA363" s="12">
        <f>G363+AA362</f>
        <v>14449516.700000007</v>
      </c>
    </row>
    <row r="364" spans="1:27" ht="13.5" customHeight="1" x14ac:dyDescent="0.45">
      <c r="A364" s="1" t="s">
        <v>6</v>
      </c>
      <c r="B364" s="1" t="s">
        <v>64</v>
      </c>
      <c r="C364" s="1" t="s">
        <v>9</v>
      </c>
      <c r="D364" s="1">
        <v>0.47</v>
      </c>
      <c r="E364" s="1">
        <v>320</v>
      </c>
      <c r="F364" s="1">
        <v>3.66</v>
      </c>
      <c r="G364" s="10">
        <f>E364*F364</f>
        <v>1171.2</v>
      </c>
      <c r="H364" s="11">
        <f>$H$3*$H$2*E364</f>
        <v>319.83999999999997</v>
      </c>
      <c r="I364" s="12">
        <f>H364-G364</f>
        <v>-851.36000000000013</v>
      </c>
      <c r="J364" s="5">
        <f>I364/G364</f>
        <v>-0.72691256830601103</v>
      </c>
      <c r="K364" s="12">
        <f>IF(J364&gt;$L$3,I364,0)</f>
        <v>0</v>
      </c>
      <c r="L364" s="12">
        <f>L363+K364</f>
        <v>197064.70499999996</v>
      </c>
      <c r="M364" s="13"/>
      <c r="N364" s="12"/>
      <c r="O364" s="12"/>
      <c r="P364" s="12"/>
      <c r="Q364" s="12"/>
      <c r="R364" s="12"/>
      <c r="S364" s="1"/>
      <c r="T364" s="1"/>
      <c r="U364" s="1"/>
      <c r="V364" s="1"/>
      <c r="W364" s="1"/>
      <c r="X364" s="1"/>
      <c r="Y364" s="14">
        <f>Y363+E364</f>
        <v>6939700</v>
      </c>
      <c r="Z364" s="12">
        <f>H364+Z363</f>
        <v>6936230.1499999892</v>
      </c>
      <c r="AA364" s="12">
        <f>G364+AA363</f>
        <v>14450687.900000006</v>
      </c>
    </row>
    <row r="365" spans="1:27" ht="13.5" customHeight="1" x14ac:dyDescent="0.45">
      <c r="A365" s="1" t="s">
        <v>106</v>
      </c>
      <c r="B365" s="1" t="s">
        <v>554</v>
      </c>
      <c r="C365" s="1" t="s">
        <v>9</v>
      </c>
      <c r="D365" s="1">
        <v>0.56999999999999995</v>
      </c>
      <c r="E365" s="1">
        <v>30</v>
      </c>
      <c r="F365" s="1">
        <v>3.69</v>
      </c>
      <c r="G365" s="10">
        <f>E365*F365</f>
        <v>110.7</v>
      </c>
      <c r="H365" s="11">
        <f>$H$3*$H$2*E365</f>
        <v>29.984999999999999</v>
      </c>
      <c r="I365" s="12">
        <f>H365-G365</f>
        <v>-80.715000000000003</v>
      </c>
      <c r="J365" s="5">
        <f>I365/G365</f>
        <v>-0.72913279132791331</v>
      </c>
      <c r="K365" s="12">
        <f>IF(J365&gt;$L$3,I365,0)</f>
        <v>0</v>
      </c>
      <c r="L365" s="12">
        <f>L364+K365</f>
        <v>197064.70499999996</v>
      </c>
      <c r="M365" s="13"/>
      <c r="N365" s="12"/>
      <c r="O365" s="12"/>
      <c r="P365" s="12"/>
      <c r="Q365" s="12"/>
      <c r="R365" s="12"/>
      <c r="S365" s="1"/>
      <c r="T365" s="1"/>
      <c r="U365" s="1"/>
      <c r="V365" s="1"/>
      <c r="W365" s="1"/>
      <c r="X365" s="1"/>
      <c r="Y365" s="14">
        <f>Y364+E365</f>
        <v>6939730</v>
      </c>
      <c r="Z365" s="12">
        <f>H365+Z364</f>
        <v>6936260.1349999895</v>
      </c>
      <c r="AA365" s="12">
        <f>G365+AA364</f>
        <v>14450798.600000005</v>
      </c>
    </row>
    <row r="366" spans="1:27" ht="13.5" customHeight="1" x14ac:dyDescent="0.45">
      <c r="A366" s="1" t="s">
        <v>219</v>
      </c>
      <c r="B366" s="1" t="s">
        <v>566</v>
      </c>
      <c r="C366" s="1" t="s">
        <v>9</v>
      </c>
      <c r="D366" s="1">
        <v>0.2</v>
      </c>
      <c r="E366" s="1">
        <v>90</v>
      </c>
      <c r="F366" s="1">
        <v>3.71</v>
      </c>
      <c r="G366" s="10">
        <f>E366*F366</f>
        <v>333.9</v>
      </c>
      <c r="H366" s="11">
        <f>$H$3*$H$2*E366</f>
        <v>89.954999999999998</v>
      </c>
      <c r="I366" s="12">
        <f>H366-G366</f>
        <v>-243.94499999999999</v>
      </c>
      <c r="J366" s="5">
        <f>I366/G366</f>
        <v>-0.73059299191374671</v>
      </c>
      <c r="K366" s="12">
        <f>IF(J366&gt;$L$3,I366,0)</f>
        <v>0</v>
      </c>
      <c r="L366" s="12">
        <f>L365+K366</f>
        <v>197064.70499999996</v>
      </c>
      <c r="M366" s="13"/>
      <c r="N366" s="12"/>
      <c r="O366" s="12"/>
      <c r="P366" s="12"/>
      <c r="Q366" s="12"/>
      <c r="R366" s="12"/>
      <c r="S366" s="1"/>
      <c r="T366" s="1"/>
      <c r="U366" s="1"/>
      <c r="V366" s="1"/>
      <c r="W366" s="1"/>
      <c r="X366" s="1"/>
      <c r="Y366" s="14">
        <f>Y365+E366</f>
        <v>6939820</v>
      </c>
      <c r="Z366" s="12">
        <f>H366+Z365</f>
        <v>6936350.0899999896</v>
      </c>
      <c r="AA366" s="12">
        <f>G366+AA365</f>
        <v>14451132.500000006</v>
      </c>
    </row>
    <row r="367" spans="1:27" ht="13.5" customHeight="1" x14ac:dyDescent="0.45">
      <c r="A367" s="1" t="s">
        <v>24</v>
      </c>
      <c r="B367" s="1" t="s">
        <v>505</v>
      </c>
      <c r="C367" s="1" t="s">
        <v>9</v>
      </c>
      <c r="D367" s="1">
        <v>0.64</v>
      </c>
      <c r="E367" s="1">
        <v>140</v>
      </c>
      <c r="F367" s="1">
        <v>3.72</v>
      </c>
      <c r="G367" s="10">
        <f>E367*F367</f>
        <v>520.80000000000007</v>
      </c>
      <c r="H367" s="11">
        <f>$H$3*$H$2*E367</f>
        <v>139.92999999999998</v>
      </c>
      <c r="I367" s="12">
        <f>H367-G367</f>
        <v>-380.87000000000012</v>
      </c>
      <c r="J367" s="5">
        <f>I367/G367</f>
        <v>-0.73131720430107539</v>
      </c>
      <c r="K367" s="12">
        <f>IF(J367&gt;$L$3,I367,0)</f>
        <v>0</v>
      </c>
      <c r="L367" s="12">
        <f>L366+K367</f>
        <v>197064.70499999996</v>
      </c>
      <c r="M367" s="13"/>
      <c r="N367" s="12"/>
      <c r="O367" s="12"/>
      <c r="P367" s="12"/>
      <c r="Q367" s="12"/>
      <c r="R367" s="12"/>
      <c r="S367" s="1"/>
      <c r="T367" s="1"/>
      <c r="U367" s="1"/>
      <c r="V367" s="1"/>
      <c r="W367" s="1"/>
      <c r="X367" s="1"/>
      <c r="Y367" s="14">
        <f>Y366+E367</f>
        <v>6939960</v>
      </c>
      <c r="Z367" s="12">
        <f>H367+Z366</f>
        <v>6936490.0199999893</v>
      </c>
      <c r="AA367" s="12">
        <f>G367+AA366</f>
        <v>14451653.300000006</v>
      </c>
    </row>
    <row r="368" spans="1:27" ht="13.5" customHeight="1" x14ac:dyDescent="0.45">
      <c r="A368" s="1" t="s">
        <v>196</v>
      </c>
      <c r="B368" s="1" t="s">
        <v>513</v>
      </c>
      <c r="C368" s="1" t="s">
        <v>9</v>
      </c>
      <c r="D368" s="1">
        <v>0.32</v>
      </c>
      <c r="E368" s="1">
        <v>140</v>
      </c>
      <c r="F368" s="1">
        <v>3.72</v>
      </c>
      <c r="G368" s="10">
        <f>E368*F368</f>
        <v>520.80000000000007</v>
      </c>
      <c r="H368" s="11">
        <f>$H$3*$H$2*E368</f>
        <v>139.92999999999998</v>
      </c>
      <c r="I368" s="12">
        <f>H368-G368</f>
        <v>-380.87000000000012</v>
      </c>
      <c r="J368" s="5">
        <f>I368/G368</f>
        <v>-0.73131720430107539</v>
      </c>
      <c r="K368" s="12">
        <f>IF(J368&gt;$L$3,I368,0)</f>
        <v>0</v>
      </c>
      <c r="L368" s="12">
        <f>L367+K368</f>
        <v>197064.70499999996</v>
      </c>
      <c r="M368" s="13"/>
      <c r="N368" s="12"/>
      <c r="O368" s="12"/>
      <c r="P368" s="12"/>
      <c r="Q368" s="12"/>
      <c r="R368" s="12"/>
      <c r="S368" s="1"/>
      <c r="T368" s="1"/>
      <c r="U368" s="1"/>
      <c r="V368" s="1"/>
      <c r="W368" s="1"/>
      <c r="X368" s="1"/>
      <c r="Y368" s="14">
        <f>Y367+E368</f>
        <v>6940100</v>
      </c>
      <c r="Z368" s="12">
        <f>H368+Z367</f>
        <v>6936629.949999989</v>
      </c>
      <c r="AA368" s="12">
        <f>G368+AA367</f>
        <v>14452174.100000007</v>
      </c>
    </row>
    <row r="369" spans="1:27" ht="13.5" customHeight="1" x14ac:dyDescent="0.45">
      <c r="A369" s="1" t="s">
        <v>219</v>
      </c>
      <c r="B369" s="1" t="s">
        <v>564</v>
      </c>
      <c r="C369" s="1" t="s">
        <v>9</v>
      </c>
      <c r="D369" s="1">
        <v>0.24</v>
      </c>
      <c r="E369" s="1">
        <v>480</v>
      </c>
      <c r="F369" s="1">
        <v>3.72</v>
      </c>
      <c r="G369" s="10">
        <f>E369*F369</f>
        <v>1785.6000000000001</v>
      </c>
      <c r="H369" s="11">
        <f>$H$3*$H$2*E369</f>
        <v>479.76</v>
      </c>
      <c r="I369" s="12">
        <f>H369-G369</f>
        <v>-1305.8400000000001</v>
      </c>
      <c r="J369" s="5">
        <f>I369/G369</f>
        <v>-0.73131720430107527</v>
      </c>
      <c r="K369" s="12">
        <f>IF(J369&gt;$L$3,I369,0)</f>
        <v>0</v>
      </c>
      <c r="L369" s="12">
        <f>L368+K369</f>
        <v>197064.70499999996</v>
      </c>
      <c r="M369" s="13"/>
      <c r="N369" s="12"/>
      <c r="O369" s="12"/>
      <c r="P369" s="12"/>
      <c r="Q369" s="12"/>
      <c r="R369" s="12"/>
      <c r="S369" s="1"/>
      <c r="T369" s="1"/>
      <c r="U369" s="1"/>
      <c r="V369" s="1"/>
      <c r="W369" s="1"/>
      <c r="X369" s="1"/>
      <c r="Y369" s="14">
        <f>Y368+E369</f>
        <v>6940580</v>
      </c>
      <c r="Z369" s="12">
        <f>H369+Z368</f>
        <v>6937109.7099999888</v>
      </c>
      <c r="AA369" s="12">
        <f>G369+AA368</f>
        <v>14453959.700000007</v>
      </c>
    </row>
    <row r="370" spans="1:27" ht="13.5" customHeight="1" x14ac:dyDescent="0.45">
      <c r="A370" s="1" t="s">
        <v>6</v>
      </c>
      <c r="B370" s="1" t="s">
        <v>42</v>
      </c>
      <c r="C370" s="1" t="s">
        <v>9</v>
      </c>
      <c r="D370" s="1">
        <v>0.67</v>
      </c>
      <c r="E370" s="1">
        <v>50</v>
      </c>
      <c r="F370" s="1">
        <v>3.75</v>
      </c>
      <c r="G370" s="10">
        <f>E370*F370</f>
        <v>187.5</v>
      </c>
      <c r="H370" s="11">
        <f>$H$3*$H$2*E370</f>
        <v>49.974999999999994</v>
      </c>
      <c r="I370" s="12">
        <f>H370-G370</f>
        <v>-137.52500000000001</v>
      </c>
      <c r="J370" s="5">
        <f>I370/G370</f>
        <v>-0.73346666666666671</v>
      </c>
      <c r="K370" s="12">
        <f>IF(J370&gt;$L$3,I370,0)</f>
        <v>0</v>
      </c>
      <c r="L370" s="12">
        <f>L369+K370</f>
        <v>197064.70499999996</v>
      </c>
      <c r="M370" s="13"/>
      <c r="N370" s="12"/>
      <c r="O370" s="12"/>
      <c r="P370" s="12"/>
      <c r="Q370" s="12"/>
      <c r="R370" s="12"/>
      <c r="S370" s="1"/>
      <c r="T370" s="1"/>
      <c r="U370" s="1"/>
      <c r="V370" s="1"/>
      <c r="W370" s="1"/>
      <c r="X370" s="1"/>
      <c r="Y370" s="14">
        <f>Y369+E370</f>
        <v>6940630</v>
      </c>
      <c r="Z370" s="12">
        <f>H370+Z369</f>
        <v>6937159.6849999884</v>
      </c>
      <c r="AA370" s="12">
        <f>G370+AA369</f>
        <v>14454147.200000007</v>
      </c>
    </row>
    <row r="371" spans="1:27" ht="13.5" customHeight="1" x14ac:dyDescent="0.45">
      <c r="A371" s="1" t="s">
        <v>27</v>
      </c>
      <c r="B371" s="1" t="s">
        <v>494</v>
      </c>
      <c r="C371" s="1" t="s">
        <v>9</v>
      </c>
      <c r="D371" s="1">
        <v>0.6</v>
      </c>
      <c r="E371" s="1">
        <v>390</v>
      </c>
      <c r="F371" s="1">
        <v>3.76</v>
      </c>
      <c r="G371" s="10">
        <f>E371*F371</f>
        <v>1466.3999999999999</v>
      </c>
      <c r="H371" s="11">
        <f>$H$3*$H$2*E371</f>
        <v>389.80499999999995</v>
      </c>
      <c r="I371" s="12">
        <f>H371-G371</f>
        <v>-1076.5949999999998</v>
      </c>
      <c r="J371" s="5">
        <f>I371/G371</f>
        <v>-0.7341755319148936</v>
      </c>
      <c r="K371" s="12">
        <f>IF(J371&gt;$L$3,I371,0)</f>
        <v>0</v>
      </c>
      <c r="L371" s="12">
        <f>L370+K371</f>
        <v>197064.70499999996</v>
      </c>
      <c r="M371" s="13"/>
      <c r="N371" s="12"/>
      <c r="O371" s="12"/>
      <c r="P371" s="12"/>
      <c r="Q371" s="12"/>
      <c r="R371" s="12"/>
      <c r="S371" s="1"/>
      <c r="T371" s="1"/>
      <c r="U371" s="1"/>
      <c r="V371" s="1"/>
      <c r="W371" s="1"/>
      <c r="X371" s="1"/>
      <c r="Y371" s="14">
        <f>Y370+E371</f>
        <v>6941020</v>
      </c>
      <c r="Z371" s="12">
        <f>H371+Z370</f>
        <v>6937549.4899999881</v>
      </c>
      <c r="AA371" s="12">
        <f>G371+AA370</f>
        <v>14455613.600000007</v>
      </c>
    </row>
    <row r="372" spans="1:27" ht="13.5" customHeight="1" x14ac:dyDescent="0.45">
      <c r="A372" s="1" t="s">
        <v>219</v>
      </c>
      <c r="B372" s="1" t="s">
        <v>558</v>
      </c>
      <c r="C372" s="1" t="s">
        <v>9</v>
      </c>
      <c r="D372" s="1">
        <v>0.79</v>
      </c>
      <c r="E372" s="1">
        <v>70</v>
      </c>
      <c r="F372" s="1">
        <v>3.76</v>
      </c>
      <c r="G372" s="10">
        <f>E372*F372</f>
        <v>263.2</v>
      </c>
      <c r="H372" s="11">
        <f>$H$3*$H$2*E372</f>
        <v>69.964999999999989</v>
      </c>
      <c r="I372" s="12">
        <f>H372-G372</f>
        <v>-193.23500000000001</v>
      </c>
      <c r="J372" s="5">
        <f>I372/G372</f>
        <v>-0.73417553191489371</v>
      </c>
      <c r="K372" s="12">
        <f>IF(J372&gt;$L$3,I372,0)</f>
        <v>0</v>
      </c>
      <c r="L372" s="12">
        <f>L371+K372</f>
        <v>197064.70499999996</v>
      </c>
      <c r="M372" s="13"/>
      <c r="N372" s="12"/>
      <c r="O372" s="12"/>
      <c r="P372" s="12"/>
      <c r="Q372" s="12"/>
      <c r="R372" s="12"/>
      <c r="S372" s="1"/>
      <c r="T372" s="1"/>
      <c r="U372" s="1"/>
      <c r="V372" s="1"/>
      <c r="W372" s="1"/>
      <c r="X372" s="1"/>
      <c r="Y372" s="14">
        <f>Y371+E372</f>
        <v>6941090</v>
      </c>
      <c r="Z372" s="12">
        <f>H372+Z371</f>
        <v>6937619.454999988</v>
      </c>
      <c r="AA372" s="12">
        <f>G372+AA371</f>
        <v>14455876.800000006</v>
      </c>
    </row>
    <row r="373" spans="1:27" ht="13.5" customHeight="1" x14ac:dyDescent="0.45">
      <c r="A373" s="1" t="s">
        <v>150</v>
      </c>
      <c r="B373" s="1" t="s">
        <v>370</v>
      </c>
      <c r="C373" s="1" t="s">
        <v>9</v>
      </c>
      <c r="D373" s="1">
        <v>0.49</v>
      </c>
      <c r="E373" s="1">
        <v>1600</v>
      </c>
      <c r="F373" s="1">
        <v>3.78</v>
      </c>
      <c r="G373" s="10">
        <f>E373*F373</f>
        <v>6048</v>
      </c>
      <c r="H373" s="11">
        <f>$H$3*$H$2*E373</f>
        <v>1599.1999999999998</v>
      </c>
      <c r="I373" s="12">
        <f>H373-G373</f>
        <v>-4448.8</v>
      </c>
      <c r="J373" s="5">
        <f>I373/G373</f>
        <v>-0.73558201058201056</v>
      </c>
      <c r="K373" s="12">
        <f>IF(J373&gt;$L$3,I373,0)</f>
        <v>0</v>
      </c>
      <c r="L373" s="12">
        <f>L372+K373</f>
        <v>197064.70499999996</v>
      </c>
      <c r="M373" s="13"/>
      <c r="N373" s="12"/>
      <c r="O373" s="12"/>
      <c r="P373" s="12"/>
      <c r="Q373" s="12"/>
      <c r="R373" s="12"/>
      <c r="S373" s="1"/>
      <c r="T373" s="1"/>
      <c r="U373" s="1"/>
      <c r="V373" s="1"/>
      <c r="W373" s="1"/>
      <c r="X373" s="1"/>
      <c r="Y373" s="14">
        <f>Y372+E373</f>
        <v>6942690</v>
      </c>
      <c r="Z373" s="12">
        <f>H373+Z372</f>
        <v>6939218.6549999882</v>
      </c>
      <c r="AA373" s="12">
        <f>G373+AA372</f>
        <v>14461924.800000006</v>
      </c>
    </row>
    <row r="374" spans="1:27" ht="13.5" customHeight="1" x14ac:dyDescent="0.45">
      <c r="A374" s="1" t="s">
        <v>492</v>
      </c>
      <c r="B374" s="1" t="s">
        <v>553</v>
      </c>
      <c r="C374" s="1" t="s">
        <v>9</v>
      </c>
      <c r="D374" s="1">
        <v>0.67</v>
      </c>
      <c r="E374" s="1">
        <v>90</v>
      </c>
      <c r="F374" s="1">
        <v>3.78</v>
      </c>
      <c r="G374" s="10">
        <f>E374*F374</f>
        <v>340.2</v>
      </c>
      <c r="H374" s="11">
        <f>$H$3*$H$2*E374</f>
        <v>89.954999999999998</v>
      </c>
      <c r="I374" s="12">
        <f>H374-G374</f>
        <v>-250.245</v>
      </c>
      <c r="J374" s="5">
        <f>I374/G374</f>
        <v>-0.73558201058201067</v>
      </c>
      <c r="K374" s="12">
        <f>IF(J374&gt;$L$3,I374,0)</f>
        <v>0</v>
      </c>
      <c r="L374" s="12">
        <f>L373+K374</f>
        <v>197064.70499999996</v>
      </c>
      <c r="M374" s="13"/>
      <c r="N374" s="12"/>
      <c r="O374" s="12"/>
      <c r="P374" s="12"/>
      <c r="Q374" s="12"/>
      <c r="R374" s="12"/>
      <c r="S374" s="1"/>
      <c r="T374" s="1"/>
      <c r="U374" s="1"/>
      <c r="V374" s="1"/>
      <c r="W374" s="1"/>
      <c r="X374" s="1"/>
      <c r="Y374" s="14">
        <f>Y373+E374</f>
        <v>6942780</v>
      </c>
      <c r="Z374" s="12">
        <f>H374+Z373</f>
        <v>6939308.6099999882</v>
      </c>
      <c r="AA374" s="12">
        <f>G374+AA373</f>
        <v>14462265.000000006</v>
      </c>
    </row>
    <row r="375" spans="1:27" ht="13.5" customHeight="1" x14ac:dyDescent="0.45">
      <c r="A375" s="1" t="s">
        <v>6</v>
      </c>
      <c r="B375" s="1" t="s">
        <v>19</v>
      </c>
      <c r="C375" s="1" t="s">
        <v>9</v>
      </c>
      <c r="D375" s="1">
        <v>0.68</v>
      </c>
      <c r="E375" s="1">
        <v>210</v>
      </c>
      <c r="F375" s="1">
        <v>3.79</v>
      </c>
      <c r="G375" s="10">
        <f>E375*F375</f>
        <v>795.9</v>
      </c>
      <c r="H375" s="11">
        <f>$H$3*$H$2*E375</f>
        <v>209.89499999999998</v>
      </c>
      <c r="I375" s="12">
        <f>H375-G375</f>
        <v>-586.005</v>
      </c>
      <c r="J375" s="5">
        <f>I375/G375</f>
        <v>-0.73627968337730876</v>
      </c>
      <c r="K375" s="12">
        <f>IF(J375&gt;$L$3,I375,0)</f>
        <v>0</v>
      </c>
      <c r="L375" s="12">
        <f>L374+K375</f>
        <v>197064.70499999996</v>
      </c>
      <c r="M375" s="13"/>
      <c r="N375" s="12"/>
      <c r="O375" s="12"/>
      <c r="P375" s="12"/>
      <c r="Q375" s="12"/>
      <c r="R375" s="12"/>
      <c r="S375" s="1"/>
      <c r="T375" s="1"/>
      <c r="U375" s="1"/>
      <c r="V375" s="1"/>
      <c r="W375" s="1"/>
      <c r="X375" s="1"/>
      <c r="Y375" s="14">
        <f>Y374+E375</f>
        <v>6942990</v>
      </c>
      <c r="Z375" s="12">
        <f>H375+Z374</f>
        <v>6939518.5049999878</v>
      </c>
      <c r="AA375" s="12">
        <f>G375+AA374</f>
        <v>14463060.900000006</v>
      </c>
    </row>
    <row r="376" spans="1:27" ht="13.5" customHeight="1" x14ac:dyDescent="0.45">
      <c r="A376" s="1" t="s">
        <v>219</v>
      </c>
      <c r="B376" s="1" t="s">
        <v>550</v>
      </c>
      <c r="C376" s="1" t="s">
        <v>9</v>
      </c>
      <c r="D376" s="1">
        <v>0.49</v>
      </c>
      <c r="E376" s="1">
        <v>50</v>
      </c>
      <c r="F376" s="1">
        <v>3.79</v>
      </c>
      <c r="G376" s="10">
        <f>E376*F376</f>
        <v>189.5</v>
      </c>
      <c r="H376" s="11">
        <f>$H$3*$H$2*E376</f>
        <v>49.974999999999994</v>
      </c>
      <c r="I376" s="12">
        <f>H376-G376</f>
        <v>-139.52500000000001</v>
      </c>
      <c r="J376" s="5">
        <f>I376/G376</f>
        <v>-0.73627968337730876</v>
      </c>
      <c r="K376" s="12">
        <f>IF(J376&gt;$L$3,I376,0)</f>
        <v>0</v>
      </c>
      <c r="L376" s="12">
        <f>L375+K376</f>
        <v>197064.70499999996</v>
      </c>
      <c r="M376" s="13"/>
      <c r="N376" s="12"/>
      <c r="O376" s="12"/>
      <c r="P376" s="12"/>
      <c r="Q376" s="12"/>
      <c r="R376" s="12"/>
      <c r="S376" s="1"/>
      <c r="T376" s="1"/>
      <c r="U376" s="1"/>
      <c r="V376" s="1"/>
      <c r="W376" s="1"/>
      <c r="X376" s="1"/>
      <c r="Y376" s="14">
        <f>Y375+E376</f>
        <v>6943040</v>
      </c>
      <c r="Z376" s="12">
        <f>H376+Z375</f>
        <v>6939568.4799999874</v>
      </c>
      <c r="AA376" s="12">
        <f>G376+AA375</f>
        <v>14463250.400000006</v>
      </c>
    </row>
    <row r="377" spans="1:27" ht="13.5" customHeight="1" x14ac:dyDescent="0.45">
      <c r="A377" s="1" t="s">
        <v>125</v>
      </c>
      <c r="B377" s="1" t="s">
        <v>329</v>
      </c>
      <c r="C377" s="1" t="s">
        <v>9</v>
      </c>
      <c r="D377" s="1">
        <v>0.48</v>
      </c>
      <c r="E377" s="1">
        <v>260</v>
      </c>
      <c r="F377" s="1">
        <v>3.81</v>
      </c>
      <c r="G377" s="10">
        <f>E377*F377</f>
        <v>990.6</v>
      </c>
      <c r="H377" s="11">
        <f>$H$3*$H$2*E377</f>
        <v>259.87</v>
      </c>
      <c r="I377" s="12">
        <f>H377-G377</f>
        <v>-730.73</v>
      </c>
      <c r="J377" s="5">
        <f>I377/G377</f>
        <v>-0.73766404199475066</v>
      </c>
      <c r="K377" s="12">
        <f>IF(J377&gt;$L$3,I377,0)</f>
        <v>0</v>
      </c>
      <c r="L377" s="12">
        <f>L376+K377</f>
        <v>197064.70499999996</v>
      </c>
      <c r="M377" s="13"/>
      <c r="N377" s="12"/>
      <c r="O377" s="12"/>
      <c r="P377" s="12"/>
      <c r="Q377" s="12"/>
      <c r="R377" s="12"/>
      <c r="S377" s="1"/>
      <c r="T377" s="1"/>
      <c r="U377" s="1"/>
      <c r="V377" s="1"/>
      <c r="W377" s="1"/>
      <c r="X377" s="1"/>
      <c r="Y377" s="14">
        <f>Y376+E377</f>
        <v>6943300</v>
      </c>
      <c r="Z377" s="12">
        <f>H377+Z376</f>
        <v>6939828.3499999875</v>
      </c>
      <c r="AA377" s="12">
        <f>G377+AA376</f>
        <v>14464241.000000006</v>
      </c>
    </row>
    <row r="378" spans="1:27" ht="13.5" customHeight="1" x14ac:dyDescent="0.45">
      <c r="A378" s="1" t="s">
        <v>16</v>
      </c>
      <c r="B378" s="1" t="s">
        <v>548</v>
      </c>
      <c r="C378" s="1" t="s">
        <v>9</v>
      </c>
      <c r="D378" s="1">
        <v>0.45</v>
      </c>
      <c r="E378" s="1">
        <v>2400</v>
      </c>
      <c r="F378" s="1">
        <v>3.81</v>
      </c>
      <c r="G378" s="10">
        <f>E378*F378</f>
        <v>9144</v>
      </c>
      <c r="H378" s="11">
        <f>$H$3*$H$2*E378</f>
        <v>2398.7999999999997</v>
      </c>
      <c r="I378" s="12">
        <f>H378-G378</f>
        <v>-6745.2000000000007</v>
      </c>
      <c r="J378" s="5">
        <f>I378/G378</f>
        <v>-0.73766404199475077</v>
      </c>
      <c r="K378" s="12">
        <f>IF(J378&gt;$L$3,I378,0)</f>
        <v>0</v>
      </c>
      <c r="L378" s="12">
        <f>L377+K378</f>
        <v>197064.70499999996</v>
      </c>
      <c r="M378" s="13"/>
      <c r="N378" s="12"/>
      <c r="O378" s="12"/>
      <c r="P378" s="12"/>
      <c r="Q378" s="12"/>
      <c r="R378" s="12"/>
      <c r="S378" s="1"/>
      <c r="T378" s="1"/>
      <c r="U378" s="1"/>
      <c r="V378" s="1"/>
      <c r="W378" s="1"/>
      <c r="X378" s="1"/>
      <c r="Y378" s="14">
        <f>Y377+E378</f>
        <v>6945700</v>
      </c>
      <c r="Z378" s="12">
        <f>H378+Z377</f>
        <v>6942227.1499999873</v>
      </c>
      <c r="AA378" s="12">
        <f>G378+AA377</f>
        <v>14473385.000000006</v>
      </c>
    </row>
    <row r="379" spans="1:27" ht="13.5" customHeight="1" x14ac:dyDescent="0.45">
      <c r="A379" s="1" t="s">
        <v>401</v>
      </c>
      <c r="B379" s="1" t="s">
        <v>545</v>
      </c>
      <c r="C379" s="1" t="s">
        <v>9</v>
      </c>
      <c r="D379" s="1">
        <v>0.46</v>
      </c>
      <c r="E379" s="1">
        <v>720</v>
      </c>
      <c r="F379" s="1">
        <v>3.82</v>
      </c>
      <c r="G379" s="10">
        <f>E379*F379</f>
        <v>2750.4</v>
      </c>
      <c r="H379" s="11">
        <f>$H$3*$H$2*E379</f>
        <v>719.64</v>
      </c>
      <c r="I379" s="12">
        <f>H379-G379</f>
        <v>-2030.7600000000002</v>
      </c>
      <c r="J379" s="5">
        <f>I379/G379</f>
        <v>-0.73835078534031418</v>
      </c>
      <c r="K379" s="12">
        <f>IF(J379&gt;$L$3,I379,0)</f>
        <v>0</v>
      </c>
      <c r="L379" s="12">
        <f>L378+K379</f>
        <v>197064.70499999996</v>
      </c>
      <c r="M379" s="13"/>
      <c r="N379" s="12"/>
      <c r="O379" s="12"/>
      <c r="P379" s="12"/>
      <c r="Q379" s="12"/>
      <c r="R379" s="12"/>
      <c r="S379" s="1"/>
      <c r="T379" s="1"/>
      <c r="U379" s="1"/>
      <c r="V379" s="1"/>
      <c r="W379" s="1"/>
      <c r="X379" s="1"/>
      <c r="Y379" s="14">
        <f>Y378+E379</f>
        <v>6946420</v>
      </c>
      <c r="Z379" s="12">
        <f>H379+Z378</f>
        <v>6942946.789999987</v>
      </c>
      <c r="AA379" s="12">
        <f>G379+AA378</f>
        <v>14476135.400000006</v>
      </c>
    </row>
    <row r="380" spans="1:27" ht="13.5" customHeight="1" x14ac:dyDescent="0.45">
      <c r="A380" s="1" t="s">
        <v>6</v>
      </c>
      <c r="B380" s="1" t="s">
        <v>59</v>
      </c>
      <c r="C380" s="1" t="s">
        <v>9</v>
      </c>
      <c r="D380" s="1">
        <v>0.74</v>
      </c>
      <c r="E380" s="1">
        <v>20</v>
      </c>
      <c r="F380" s="1">
        <v>3.84</v>
      </c>
      <c r="G380" s="10">
        <f>E380*F380</f>
        <v>76.8</v>
      </c>
      <c r="H380" s="11">
        <f>$H$3*$H$2*E380</f>
        <v>19.989999999999998</v>
      </c>
      <c r="I380" s="12">
        <f>H380-G380</f>
        <v>-56.81</v>
      </c>
      <c r="J380" s="5">
        <f>I380/G380</f>
        <v>-0.7397135416666667</v>
      </c>
      <c r="K380" s="12">
        <f>IF(J380&gt;$L$3,I380,0)</f>
        <v>0</v>
      </c>
      <c r="L380" s="12">
        <f>L379+K380</f>
        <v>197064.70499999996</v>
      </c>
      <c r="M380" s="13"/>
      <c r="N380" s="12"/>
      <c r="O380" s="12"/>
      <c r="P380" s="12"/>
      <c r="Q380" s="12"/>
      <c r="R380" s="12"/>
      <c r="S380" s="1"/>
      <c r="T380" s="1"/>
      <c r="U380" s="1"/>
      <c r="V380" s="1"/>
      <c r="W380" s="1"/>
      <c r="X380" s="1"/>
      <c r="Y380" s="14">
        <f>Y379+E380</f>
        <v>6946440</v>
      </c>
      <c r="Z380" s="12">
        <f>H380+Z379</f>
        <v>6942966.7799999872</v>
      </c>
      <c r="AA380" s="12">
        <f>G380+AA379</f>
        <v>14476212.200000007</v>
      </c>
    </row>
    <row r="381" spans="1:27" ht="13.5" customHeight="1" x14ac:dyDescent="0.45">
      <c r="A381" s="1" t="s">
        <v>279</v>
      </c>
      <c r="B381" s="1" t="s">
        <v>543</v>
      </c>
      <c r="C381" s="1" t="s">
        <v>9</v>
      </c>
      <c r="D381" s="1">
        <v>0.38</v>
      </c>
      <c r="E381" s="1">
        <v>720</v>
      </c>
      <c r="F381" s="1">
        <v>3.84</v>
      </c>
      <c r="G381" s="10">
        <f>E381*F381</f>
        <v>2764.7999999999997</v>
      </c>
      <c r="H381" s="11">
        <f>$H$3*$H$2*E381</f>
        <v>719.64</v>
      </c>
      <c r="I381" s="12">
        <f>H381-G381</f>
        <v>-2045.1599999999999</v>
      </c>
      <c r="J381" s="5">
        <f>I381/G381</f>
        <v>-0.7397135416666667</v>
      </c>
      <c r="K381" s="12">
        <f>IF(J381&gt;$L$3,I381,0)</f>
        <v>0</v>
      </c>
      <c r="L381" s="12">
        <f>L380+K381</f>
        <v>197064.70499999996</v>
      </c>
      <c r="M381" s="13"/>
      <c r="N381" s="12"/>
      <c r="O381" s="12"/>
      <c r="P381" s="12"/>
      <c r="Q381" s="12"/>
      <c r="R381" s="12"/>
      <c r="S381" s="1"/>
      <c r="T381" s="1"/>
      <c r="U381" s="1"/>
      <c r="V381" s="1"/>
      <c r="W381" s="1"/>
      <c r="X381" s="1"/>
      <c r="Y381" s="14">
        <f>Y380+E381</f>
        <v>6947160</v>
      </c>
      <c r="Z381" s="12">
        <f>H381+Z380</f>
        <v>6943686.4199999869</v>
      </c>
      <c r="AA381" s="12">
        <f>G381+AA380</f>
        <v>14478977.000000007</v>
      </c>
    </row>
    <row r="382" spans="1:27" ht="13.5" customHeight="1" x14ac:dyDescent="0.45">
      <c r="A382" s="1" t="s">
        <v>202</v>
      </c>
      <c r="B382" s="1" t="s">
        <v>541</v>
      </c>
      <c r="C382" s="1" t="s">
        <v>9</v>
      </c>
      <c r="D382" s="1">
        <v>0.48</v>
      </c>
      <c r="E382" s="1">
        <v>320</v>
      </c>
      <c r="F382" s="1">
        <v>3.86</v>
      </c>
      <c r="G382" s="10">
        <f>E382*F382</f>
        <v>1235.2</v>
      </c>
      <c r="H382" s="11">
        <f>$H$3*$H$2*E382</f>
        <v>319.83999999999997</v>
      </c>
      <c r="I382" s="12">
        <f>H382-G382</f>
        <v>-915.36000000000013</v>
      </c>
      <c r="J382" s="5">
        <f>I382/G382</f>
        <v>-0.74106217616580317</v>
      </c>
      <c r="K382" s="12">
        <f>IF(J382&gt;$L$3,I382,0)</f>
        <v>0</v>
      </c>
      <c r="L382" s="12">
        <f>L381+K382</f>
        <v>197064.70499999996</v>
      </c>
      <c r="M382" s="13"/>
      <c r="N382" s="12"/>
      <c r="O382" s="12"/>
      <c r="P382" s="12"/>
      <c r="Q382" s="12"/>
      <c r="R382" s="12"/>
      <c r="S382" s="1"/>
      <c r="T382" s="1"/>
      <c r="U382" s="1"/>
      <c r="V382" s="1"/>
      <c r="W382" s="1"/>
      <c r="X382" s="1"/>
      <c r="Y382" s="14">
        <f>Y381+E382</f>
        <v>6947480</v>
      </c>
      <c r="Z382" s="12">
        <f>H382+Z381</f>
        <v>6944006.2599999867</v>
      </c>
      <c r="AA382" s="12">
        <f>G382+AA381</f>
        <v>14480212.200000007</v>
      </c>
    </row>
    <row r="383" spans="1:27" ht="13.5" customHeight="1" x14ac:dyDescent="0.45">
      <c r="A383" s="1" t="s">
        <v>125</v>
      </c>
      <c r="B383" s="1" t="s">
        <v>331</v>
      </c>
      <c r="C383" s="1" t="s">
        <v>9</v>
      </c>
      <c r="D383" s="1">
        <v>0.4</v>
      </c>
      <c r="E383" s="1">
        <v>140</v>
      </c>
      <c r="F383" s="1">
        <v>3.87</v>
      </c>
      <c r="G383" s="10">
        <f>E383*F383</f>
        <v>541.80000000000007</v>
      </c>
      <c r="H383" s="11">
        <f>$H$3*$H$2*E383</f>
        <v>139.92999999999998</v>
      </c>
      <c r="I383" s="12">
        <f>H383-G383</f>
        <v>-401.87000000000012</v>
      </c>
      <c r="J383" s="5">
        <f>I383/G383</f>
        <v>-0.74173126614987095</v>
      </c>
      <c r="K383" s="12">
        <f>IF(J383&gt;$L$3,I383,0)</f>
        <v>0</v>
      </c>
      <c r="L383" s="12">
        <f>L382+K383</f>
        <v>197064.70499999996</v>
      </c>
      <c r="M383" s="13"/>
      <c r="N383" s="12"/>
      <c r="O383" s="12"/>
      <c r="P383" s="12"/>
      <c r="Q383" s="12"/>
      <c r="R383" s="12"/>
      <c r="S383" s="1"/>
      <c r="T383" s="1"/>
      <c r="U383" s="1"/>
      <c r="V383" s="1"/>
      <c r="W383" s="1"/>
      <c r="X383" s="1"/>
      <c r="Y383" s="14">
        <f>Y382+E383</f>
        <v>6947620</v>
      </c>
      <c r="Z383" s="12">
        <f>H383+Z382</f>
        <v>6944146.1899999864</v>
      </c>
      <c r="AA383" s="12">
        <f>G383+AA382</f>
        <v>14480754.000000007</v>
      </c>
    </row>
    <row r="384" spans="1:27" ht="13.5" customHeight="1" x14ac:dyDescent="0.45">
      <c r="A384" s="1" t="s">
        <v>131</v>
      </c>
      <c r="B384" s="1" t="s">
        <v>267</v>
      </c>
      <c r="C384" s="1" t="s">
        <v>9</v>
      </c>
      <c r="D384" s="1">
        <v>0.25</v>
      </c>
      <c r="E384" s="1">
        <v>260</v>
      </c>
      <c r="F384" s="1">
        <v>3.89</v>
      </c>
      <c r="G384" s="10">
        <f>E384*F384</f>
        <v>1011.4</v>
      </c>
      <c r="H384" s="11">
        <f>$H$3*$H$2*E384</f>
        <v>259.87</v>
      </c>
      <c r="I384" s="12">
        <f>H384-G384</f>
        <v>-751.53</v>
      </c>
      <c r="J384" s="5">
        <f>I384/G384</f>
        <v>-0.74305912596401025</v>
      </c>
      <c r="K384" s="12">
        <f>IF(J384&gt;$L$3,I384,0)</f>
        <v>0</v>
      </c>
      <c r="L384" s="12">
        <f>L383+K384</f>
        <v>197064.70499999996</v>
      </c>
      <c r="M384" s="13"/>
      <c r="N384" s="12"/>
      <c r="O384" s="12"/>
      <c r="P384" s="12"/>
      <c r="Q384" s="12"/>
      <c r="R384" s="12"/>
      <c r="S384" s="1"/>
      <c r="T384" s="1"/>
      <c r="U384" s="1"/>
      <c r="V384" s="1"/>
      <c r="W384" s="1"/>
      <c r="X384" s="1"/>
      <c r="Y384" s="14">
        <f>Y383+E384</f>
        <v>6947880</v>
      </c>
      <c r="Z384" s="12">
        <f>H384+Z383</f>
        <v>6944406.0599999866</v>
      </c>
      <c r="AA384" s="12">
        <f>G384+AA383</f>
        <v>14481765.400000008</v>
      </c>
    </row>
    <row r="385" spans="1:27" ht="13.5" customHeight="1" x14ac:dyDescent="0.45">
      <c r="A385" s="1" t="s">
        <v>136</v>
      </c>
      <c r="B385" s="1" t="s">
        <v>533</v>
      </c>
      <c r="C385" s="1" t="s">
        <v>9</v>
      </c>
      <c r="D385" s="1">
        <v>0.61</v>
      </c>
      <c r="E385" s="1">
        <v>320</v>
      </c>
      <c r="F385" s="1">
        <v>3.9</v>
      </c>
      <c r="G385" s="10">
        <f>E385*F385</f>
        <v>1248</v>
      </c>
      <c r="H385" s="11">
        <f>$H$3*$H$2*E385</f>
        <v>319.83999999999997</v>
      </c>
      <c r="I385" s="12">
        <f>H385-G385</f>
        <v>-928.16000000000008</v>
      </c>
      <c r="J385" s="5">
        <f>I385/G385</f>
        <v>-0.74371794871794883</v>
      </c>
      <c r="K385" s="12">
        <f>IF(J385&gt;$L$3,I385,0)</f>
        <v>0</v>
      </c>
      <c r="L385" s="12">
        <f>L384+K385</f>
        <v>197064.70499999996</v>
      </c>
      <c r="M385" s="13"/>
      <c r="N385" s="12"/>
      <c r="O385" s="12"/>
      <c r="P385" s="12"/>
      <c r="Q385" s="12"/>
      <c r="R385" s="12"/>
      <c r="S385" s="1"/>
      <c r="T385" s="1"/>
      <c r="U385" s="1"/>
      <c r="V385" s="1"/>
      <c r="W385" s="1"/>
      <c r="X385" s="1"/>
      <c r="Y385" s="14">
        <f>Y384+E385</f>
        <v>6948200</v>
      </c>
      <c r="Z385" s="12">
        <f>H385+Z384</f>
        <v>6944725.8999999864</v>
      </c>
      <c r="AA385" s="12">
        <f>G385+AA384</f>
        <v>14483013.400000008</v>
      </c>
    </row>
    <row r="386" spans="1:27" ht="13.5" customHeight="1" x14ac:dyDescent="0.45">
      <c r="A386" s="1" t="s">
        <v>16</v>
      </c>
      <c r="B386" s="1" t="s">
        <v>536</v>
      </c>
      <c r="C386" s="1" t="s">
        <v>9</v>
      </c>
      <c r="D386" s="1">
        <v>0.24</v>
      </c>
      <c r="E386" s="1">
        <v>390</v>
      </c>
      <c r="F386" s="1">
        <v>3.9</v>
      </c>
      <c r="G386" s="10">
        <f>E386*F386</f>
        <v>1521</v>
      </c>
      <c r="H386" s="11">
        <f>$H$3*$H$2*E386</f>
        <v>389.80499999999995</v>
      </c>
      <c r="I386" s="12">
        <f>H386-G386</f>
        <v>-1131.1950000000002</v>
      </c>
      <c r="J386" s="5">
        <f>I386/G386</f>
        <v>-0.74371794871794883</v>
      </c>
      <c r="K386" s="12">
        <f>IF(J386&gt;$L$3,I386,0)</f>
        <v>0</v>
      </c>
      <c r="L386" s="12">
        <f>L385+K386</f>
        <v>197064.70499999996</v>
      </c>
      <c r="M386" s="13"/>
      <c r="N386" s="12"/>
      <c r="O386" s="12"/>
      <c r="P386" s="12"/>
      <c r="Q386" s="12"/>
      <c r="R386" s="12"/>
      <c r="S386" s="1"/>
      <c r="T386" s="1"/>
      <c r="U386" s="1"/>
      <c r="V386" s="1"/>
      <c r="W386" s="1"/>
      <c r="X386" s="1"/>
      <c r="Y386" s="14">
        <f>Y385+E386</f>
        <v>6948590</v>
      </c>
      <c r="Z386" s="12">
        <f>H386+Z385</f>
        <v>6945115.7049999861</v>
      </c>
      <c r="AA386" s="12">
        <f>G386+AA385</f>
        <v>14484534.400000008</v>
      </c>
    </row>
    <row r="387" spans="1:27" ht="13.5" customHeight="1" x14ac:dyDescent="0.45">
      <c r="A387" s="1" t="s">
        <v>275</v>
      </c>
      <c r="B387" s="1" t="s">
        <v>422</v>
      </c>
      <c r="C387" s="1" t="s">
        <v>9</v>
      </c>
      <c r="D387" s="1">
        <v>0.92</v>
      </c>
      <c r="E387" s="1">
        <v>320</v>
      </c>
      <c r="F387" s="1">
        <v>3.91</v>
      </c>
      <c r="G387" s="10">
        <f>E387*F387</f>
        <v>1251.2</v>
      </c>
      <c r="H387" s="11">
        <f>$H$3*$H$2*E387</f>
        <v>319.83999999999997</v>
      </c>
      <c r="I387" s="12">
        <f>H387-G387</f>
        <v>-931.36000000000013</v>
      </c>
      <c r="J387" s="5">
        <f>I387/G387</f>
        <v>-0.74437340153452691</v>
      </c>
      <c r="K387" s="12">
        <f>IF(J387&gt;$L$3,I387,0)</f>
        <v>0</v>
      </c>
      <c r="L387" s="12">
        <f>L386+K387</f>
        <v>197064.70499999996</v>
      </c>
      <c r="M387" s="13"/>
      <c r="N387" s="12"/>
      <c r="O387" s="12"/>
      <c r="P387" s="12"/>
      <c r="Q387" s="12"/>
      <c r="R387" s="12"/>
      <c r="S387" s="1"/>
      <c r="T387" s="1"/>
      <c r="U387" s="1"/>
      <c r="V387" s="1"/>
      <c r="W387" s="1"/>
      <c r="X387" s="1"/>
      <c r="Y387" s="14">
        <f>Y386+E387</f>
        <v>6948910</v>
      </c>
      <c r="Z387" s="12">
        <f>H387+Z386</f>
        <v>6945435.544999986</v>
      </c>
      <c r="AA387" s="12">
        <f>G387+AA386</f>
        <v>14485785.600000007</v>
      </c>
    </row>
    <row r="388" spans="1:27" ht="13.5" customHeight="1" x14ac:dyDescent="0.45">
      <c r="A388" s="1" t="s">
        <v>386</v>
      </c>
      <c r="B388" s="1" t="s">
        <v>388</v>
      </c>
      <c r="C388" s="1" t="s">
        <v>9</v>
      </c>
      <c r="D388" s="1">
        <v>0.19</v>
      </c>
      <c r="E388" s="1">
        <v>8100</v>
      </c>
      <c r="F388" s="1">
        <v>3.93</v>
      </c>
      <c r="G388" s="10">
        <f>E388*F388</f>
        <v>31833</v>
      </c>
      <c r="H388" s="11">
        <f>$H$3*$H$2*E388</f>
        <v>8095.95</v>
      </c>
      <c r="I388" s="12">
        <f>H388-G388</f>
        <v>-23737.05</v>
      </c>
      <c r="J388" s="5">
        <f>I388/G388</f>
        <v>-0.74567430025445292</v>
      </c>
      <c r="K388" s="12">
        <f>IF(J388&gt;$L$3,I388,0)</f>
        <v>0</v>
      </c>
      <c r="L388" s="12">
        <f>L387+K388</f>
        <v>197064.70499999996</v>
      </c>
      <c r="M388" s="13"/>
      <c r="N388" s="12"/>
      <c r="O388" s="12"/>
      <c r="P388" s="12"/>
      <c r="Q388" s="12"/>
      <c r="R388" s="12"/>
      <c r="S388" s="1"/>
      <c r="T388" s="1"/>
      <c r="U388" s="1"/>
      <c r="V388" s="1"/>
      <c r="W388" s="1"/>
      <c r="X388" s="1"/>
      <c r="Y388" s="14">
        <f>Y387+E388</f>
        <v>6957010</v>
      </c>
      <c r="Z388" s="12">
        <f>H388+Z387</f>
        <v>6953531.4949999861</v>
      </c>
      <c r="AA388" s="12">
        <f>G388+AA387</f>
        <v>14517618.600000007</v>
      </c>
    </row>
    <row r="389" spans="1:27" ht="13.5" customHeight="1" x14ac:dyDescent="0.45">
      <c r="A389" s="1" t="s">
        <v>54</v>
      </c>
      <c r="B389" s="1" t="s">
        <v>480</v>
      </c>
      <c r="C389" s="1" t="s">
        <v>9</v>
      </c>
      <c r="D389" s="1">
        <v>0.77</v>
      </c>
      <c r="E389" s="1">
        <v>880</v>
      </c>
      <c r="F389" s="1">
        <v>3.93</v>
      </c>
      <c r="G389" s="10">
        <f>E389*F389</f>
        <v>3458.4</v>
      </c>
      <c r="H389" s="11">
        <f>$H$3*$H$2*E389</f>
        <v>879.56</v>
      </c>
      <c r="I389" s="12">
        <f>H389-G389</f>
        <v>-2578.84</v>
      </c>
      <c r="J389" s="5">
        <f>I389/G389</f>
        <v>-0.74567430025445292</v>
      </c>
      <c r="K389" s="12">
        <f>IF(J389&gt;$L$3,I389,0)</f>
        <v>0</v>
      </c>
      <c r="L389" s="12">
        <f>L388+K389</f>
        <v>197064.70499999996</v>
      </c>
      <c r="M389" s="13"/>
      <c r="N389" s="12"/>
      <c r="O389" s="12"/>
      <c r="P389" s="12"/>
      <c r="Q389" s="12"/>
      <c r="R389" s="12"/>
      <c r="S389" s="1"/>
      <c r="T389" s="1"/>
      <c r="U389" s="1"/>
      <c r="V389" s="1"/>
      <c r="W389" s="1"/>
      <c r="X389" s="1"/>
      <c r="Y389" s="14">
        <f>Y388+E389</f>
        <v>6957890</v>
      </c>
      <c r="Z389" s="12">
        <f>H389+Z388</f>
        <v>6954411.0549999857</v>
      </c>
      <c r="AA389" s="12">
        <f>G389+AA388</f>
        <v>14521077.000000007</v>
      </c>
    </row>
    <row r="390" spans="1:27" ht="13.5" customHeight="1" x14ac:dyDescent="0.45">
      <c r="A390" s="1" t="s">
        <v>219</v>
      </c>
      <c r="B390" s="1" t="s">
        <v>528</v>
      </c>
      <c r="C390" s="1" t="s">
        <v>9</v>
      </c>
      <c r="D390" s="1">
        <v>0.52</v>
      </c>
      <c r="E390" s="1">
        <v>110</v>
      </c>
      <c r="F390" s="1">
        <v>3.93</v>
      </c>
      <c r="G390" s="10">
        <f>E390*F390</f>
        <v>432.3</v>
      </c>
      <c r="H390" s="11">
        <f>$H$3*$H$2*E390</f>
        <v>109.94499999999999</v>
      </c>
      <c r="I390" s="12">
        <f>H390-G390</f>
        <v>-322.35500000000002</v>
      </c>
      <c r="J390" s="5">
        <f>I390/G390</f>
        <v>-0.74567430025445292</v>
      </c>
      <c r="K390" s="12">
        <f>IF(J390&gt;$L$3,I390,0)</f>
        <v>0</v>
      </c>
      <c r="L390" s="12">
        <f>L389+K390</f>
        <v>197064.70499999996</v>
      </c>
      <c r="M390" s="13"/>
      <c r="N390" s="12"/>
      <c r="O390" s="12"/>
      <c r="P390" s="12"/>
      <c r="Q390" s="12"/>
      <c r="R390" s="12"/>
      <c r="S390" s="1"/>
      <c r="T390" s="1"/>
      <c r="U390" s="1"/>
      <c r="V390" s="1"/>
      <c r="W390" s="1"/>
      <c r="X390" s="1"/>
      <c r="Y390" s="14">
        <f>Y389+E390</f>
        <v>6958000</v>
      </c>
      <c r="Z390" s="12">
        <f>H390+Z389</f>
        <v>6954520.999999986</v>
      </c>
      <c r="AA390" s="12">
        <f>G390+AA389</f>
        <v>14521509.300000008</v>
      </c>
    </row>
    <row r="391" spans="1:27" ht="13.5" customHeight="1" x14ac:dyDescent="0.45">
      <c r="A391" s="1" t="s">
        <v>219</v>
      </c>
      <c r="B391" s="1" t="s">
        <v>523</v>
      </c>
      <c r="C391" s="1" t="s">
        <v>9</v>
      </c>
      <c r="D391" s="1">
        <v>0.27</v>
      </c>
      <c r="E391" s="1">
        <v>1300</v>
      </c>
      <c r="F391" s="1">
        <v>3.94</v>
      </c>
      <c r="G391" s="10">
        <f>E391*F391</f>
        <v>5122</v>
      </c>
      <c r="H391" s="11">
        <f>$H$3*$H$2*E391</f>
        <v>1299.3499999999999</v>
      </c>
      <c r="I391" s="12">
        <f>H391-G391</f>
        <v>-3822.65</v>
      </c>
      <c r="J391" s="5">
        <f>I391/G391</f>
        <v>-0.74631979695431472</v>
      </c>
      <c r="K391" s="12">
        <f>IF(J391&gt;$L$3,I391,0)</f>
        <v>0</v>
      </c>
      <c r="L391" s="12">
        <f>L390+K391</f>
        <v>197064.70499999996</v>
      </c>
      <c r="M391" s="13"/>
      <c r="N391" s="12"/>
      <c r="O391" s="12"/>
      <c r="P391" s="12"/>
      <c r="Q391" s="12"/>
      <c r="R391" s="12"/>
      <c r="S391" s="1"/>
      <c r="T391" s="1"/>
      <c r="U391" s="1"/>
      <c r="V391" s="1"/>
      <c r="W391" s="1"/>
      <c r="X391" s="1"/>
      <c r="Y391" s="14">
        <f>Y390+E391</f>
        <v>6959300</v>
      </c>
      <c r="Z391" s="12">
        <f>H391+Z390</f>
        <v>6955820.3499999857</v>
      </c>
      <c r="AA391" s="12">
        <f>G391+AA390</f>
        <v>14526631.300000008</v>
      </c>
    </row>
    <row r="392" spans="1:27" ht="13.5" customHeight="1" x14ac:dyDescent="0.45">
      <c r="A392" s="1" t="s">
        <v>520</v>
      </c>
      <c r="B392" s="1" t="s">
        <v>521</v>
      </c>
      <c r="C392" s="1" t="s">
        <v>9</v>
      </c>
      <c r="D392" s="1">
        <v>0.8</v>
      </c>
      <c r="E392" s="1">
        <v>170</v>
      </c>
      <c r="F392" s="1">
        <v>3.95</v>
      </c>
      <c r="G392" s="10">
        <f>E392*F392</f>
        <v>671.5</v>
      </c>
      <c r="H392" s="11">
        <f>$H$3*$H$2*E392</f>
        <v>169.91499999999999</v>
      </c>
      <c r="I392" s="12">
        <f>H392-G392</f>
        <v>-501.58500000000004</v>
      </c>
      <c r="J392" s="5">
        <f>I392/G392</f>
        <v>-0.74696202531645572</v>
      </c>
      <c r="K392" s="12">
        <f>IF(J392&gt;$L$3,I392,0)</f>
        <v>0</v>
      </c>
      <c r="L392" s="12">
        <f>L391+K392</f>
        <v>197064.70499999996</v>
      </c>
      <c r="M392" s="13"/>
      <c r="N392" s="12"/>
      <c r="O392" s="12"/>
      <c r="P392" s="12"/>
      <c r="Q392" s="12"/>
      <c r="R392" s="12"/>
      <c r="S392" s="1"/>
      <c r="T392" s="1"/>
      <c r="U392" s="1"/>
      <c r="V392" s="1"/>
      <c r="W392" s="1"/>
      <c r="X392" s="1"/>
      <c r="Y392" s="14">
        <f>Y391+E392</f>
        <v>6959470</v>
      </c>
      <c r="Z392" s="12">
        <f>H392+Z391</f>
        <v>6955990.2649999857</v>
      </c>
      <c r="AA392" s="12">
        <f>G392+AA391</f>
        <v>14527302.800000008</v>
      </c>
    </row>
    <row r="393" spans="1:27" ht="13.5" customHeight="1" x14ac:dyDescent="0.45">
      <c r="A393" s="1" t="s">
        <v>492</v>
      </c>
      <c r="B393" s="1" t="s">
        <v>519</v>
      </c>
      <c r="C393" s="1" t="s">
        <v>9</v>
      </c>
      <c r="D393" s="1">
        <v>0.35</v>
      </c>
      <c r="E393" s="1">
        <v>260</v>
      </c>
      <c r="F393" s="1">
        <v>4.01</v>
      </c>
      <c r="G393" s="10">
        <f>E393*F393</f>
        <v>1042.5999999999999</v>
      </c>
      <c r="H393" s="11">
        <f>$H$3*$H$2*E393</f>
        <v>259.87</v>
      </c>
      <c r="I393" s="12">
        <f>H393-G393</f>
        <v>-782.7299999999999</v>
      </c>
      <c r="J393" s="5">
        <f>I393/G393</f>
        <v>-0.75074812967581039</v>
      </c>
      <c r="K393" s="12">
        <f>IF(J393&gt;$L$3,I393,0)</f>
        <v>0</v>
      </c>
      <c r="L393" s="12">
        <f>L392+K393</f>
        <v>197064.70499999996</v>
      </c>
      <c r="M393" s="13"/>
      <c r="N393" s="12"/>
      <c r="O393" s="12"/>
      <c r="P393" s="12"/>
      <c r="Q393" s="12"/>
      <c r="R393" s="12"/>
      <c r="S393" s="1"/>
      <c r="T393" s="1"/>
      <c r="U393" s="1"/>
      <c r="V393" s="1"/>
      <c r="W393" s="1"/>
      <c r="X393" s="1"/>
      <c r="Y393" s="14">
        <f>Y392+E393</f>
        <v>6959730</v>
      </c>
      <c r="Z393" s="12">
        <f>H393+Z392</f>
        <v>6956250.1349999858</v>
      </c>
      <c r="AA393" s="12">
        <f>G393+AA392</f>
        <v>14528345.400000008</v>
      </c>
    </row>
    <row r="394" spans="1:27" ht="13.5" customHeight="1" x14ac:dyDescent="0.45">
      <c r="A394" s="1" t="s">
        <v>219</v>
      </c>
      <c r="B394" s="1" t="s">
        <v>518</v>
      </c>
      <c r="C394" s="1" t="s">
        <v>9</v>
      </c>
      <c r="D394" s="1">
        <v>0.36</v>
      </c>
      <c r="E394" s="1">
        <v>480</v>
      </c>
      <c r="F394" s="1">
        <v>4.0199999999999996</v>
      </c>
      <c r="G394" s="10">
        <f>E394*F394</f>
        <v>1929.6</v>
      </c>
      <c r="H394" s="11">
        <f>$H$3*$H$2*E394</f>
        <v>479.76</v>
      </c>
      <c r="I394" s="12">
        <f>H394-G394</f>
        <v>-1449.84</v>
      </c>
      <c r="J394" s="5">
        <f>I394/G394</f>
        <v>-0.75136815920398015</v>
      </c>
      <c r="K394" s="12">
        <f>IF(J394&gt;$L$3,I394,0)</f>
        <v>0</v>
      </c>
      <c r="L394" s="12">
        <f>L393+K394</f>
        <v>197064.70499999996</v>
      </c>
      <c r="M394" s="13"/>
      <c r="N394" s="12"/>
      <c r="O394" s="12"/>
      <c r="P394" s="12"/>
      <c r="Q394" s="12"/>
      <c r="R394" s="12"/>
      <c r="S394" s="1"/>
      <c r="T394" s="1"/>
      <c r="U394" s="1"/>
      <c r="V394" s="1"/>
      <c r="W394" s="1"/>
      <c r="X394" s="1"/>
      <c r="Y394" s="14">
        <f>Y393+E394</f>
        <v>6960210</v>
      </c>
      <c r="Z394" s="12">
        <f>H394+Z393</f>
        <v>6956729.8949999856</v>
      </c>
      <c r="AA394" s="12">
        <f>G394+AA393</f>
        <v>14530275.000000007</v>
      </c>
    </row>
    <row r="395" spans="1:27" ht="13.5" customHeight="1" x14ac:dyDescent="0.45">
      <c r="A395" s="1" t="s">
        <v>219</v>
      </c>
      <c r="B395" s="1" t="s">
        <v>515</v>
      </c>
      <c r="C395" s="1" t="s">
        <v>9</v>
      </c>
      <c r="D395" s="1">
        <v>0.39</v>
      </c>
      <c r="E395" s="1">
        <v>70</v>
      </c>
      <c r="F395" s="1">
        <v>4.05</v>
      </c>
      <c r="G395" s="10">
        <f>E395*F395</f>
        <v>283.5</v>
      </c>
      <c r="H395" s="11">
        <f>$H$3*$H$2*E395</f>
        <v>69.964999999999989</v>
      </c>
      <c r="I395" s="12">
        <f>H395-G395</f>
        <v>-213.53500000000003</v>
      </c>
      <c r="J395" s="5">
        <f>I395/G395</f>
        <v>-0.75320987654320992</v>
      </c>
      <c r="K395" s="12">
        <f>IF(J395&gt;$L$3,I395,0)</f>
        <v>0</v>
      </c>
      <c r="L395" s="12">
        <f>L394+K395</f>
        <v>197064.70499999996</v>
      </c>
      <c r="M395" s="13"/>
      <c r="N395" s="12"/>
      <c r="O395" s="12"/>
      <c r="P395" s="12"/>
      <c r="Q395" s="12"/>
      <c r="R395" s="12"/>
      <c r="S395" s="1"/>
      <c r="T395" s="1"/>
      <c r="U395" s="1"/>
      <c r="V395" s="1"/>
      <c r="W395" s="1"/>
      <c r="X395" s="1"/>
      <c r="Y395" s="14">
        <f>Y394+E395</f>
        <v>6960280</v>
      </c>
      <c r="Z395" s="12">
        <f>H395+Z394</f>
        <v>6956799.8599999854</v>
      </c>
      <c r="AA395" s="12">
        <f>G395+AA394</f>
        <v>14530558.500000007</v>
      </c>
    </row>
    <row r="396" spans="1:27" ht="13.5" customHeight="1" x14ac:dyDescent="0.45">
      <c r="A396" s="1" t="s">
        <v>229</v>
      </c>
      <c r="B396" s="1" t="s">
        <v>230</v>
      </c>
      <c r="C396" s="1" t="s">
        <v>9</v>
      </c>
      <c r="D396" s="1">
        <v>0.09</v>
      </c>
      <c r="E396" s="1">
        <v>320</v>
      </c>
      <c r="F396" s="1">
        <v>4.09</v>
      </c>
      <c r="G396" s="10">
        <f>E396*F396</f>
        <v>1308.8</v>
      </c>
      <c r="H396" s="11">
        <f>$H$3*$H$2*E396</f>
        <v>319.83999999999997</v>
      </c>
      <c r="I396" s="12">
        <f>H396-G396</f>
        <v>-988.96</v>
      </c>
      <c r="J396" s="5">
        <f>I396/G396</f>
        <v>-0.75562347188264067</v>
      </c>
      <c r="K396" s="12">
        <f>IF(J396&gt;$L$3,I396,0)</f>
        <v>0</v>
      </c>
      <c r="L396" s="12">
        <f>L395+K396</f>
        <v>197064.70499999996</v>
      </c>
      <c r="M396" s="13"/>
      <c r="N396" s="12"/>
      <c r="O396" s="12"/>
      <c r="P396" s="12"/>
      <c r="Q396" s="12"/>
      <c r="R396" s="12"/>
      <c r="S396" s="1"/>
      <c r="T396" s="1"/>
      <c r="U396" s="1"/>
      <c r="V396" s="1"/>
      <c r="W396" s="1"/>
      <c r="X396" s="1"/>
      <c r="Y396" s="14">
        <f>Y395+E396</f>
        <v>6960600</v>
      </c>
      <c r="Z396" s="12">
        <f>H396+Z395</f>
        <v>6957119.6999999853</v>
      </c>
      <c r="AA396" s="12">
        <f>G396+AA395</f>
        <v>14531867.300000008</v>
      </c>
    </row>
    <row r="397" spans="1:27" ht="13.5" customHeight="1" x14ac:dyDescent="0.45">
      <c r="A397" s="1" t="s">
        <v>229</v>
      </c>
      <c r="B397" s="1" t="s">
        <v>232</v>
      </c>
      <c r="C397" s="1" t="s">
        <v>9</v>
      </c>
      <c r="D397" s="1">
        <v>0.2</v>
      </c>
      <c r="E397" s="1">
        <v>260</v>
      </c>
      <c r="F397" s="1">
        <v>4.1500000000000004</v>
      </c>
      <c r="G397" s="10">
        <f>E397*F397</f>
        <v>1079</v>
      </c>
      <c r="H397" s="11">
        <f>$H$3*$H$2*E397</f>
        <v>259.87</v>
      </c>
      <c r="I397" s="12">
        <f>H397-G397</f>
        <v>-819.13</v>
      </c>
      <c r="J397" s="5">
        <f>I397/G397</f>
        <v>-0.75915662650602411</v>
      </c>
      <c r="K397" s="12">
        <f>IF(J397&gt;$L$3,I397,0)</f>
        <v>0</v>
      </c>
      <c r="L397" s="12">
        <f>L396+K397</f>
        <v>197064.70499999996</v>
      </c>
      <c r="M397" s="13"/>
      <c r="N397" s="12"/>
      <c r="O397" s="12"/>
      <c r="P397" s="12"/>
      <c r="Q397" s="12"/>
      <c r="R397" s="12"/>
      <c r="S397" s="1"/>
      <c r="T397" s="1"/>
      <c r="U397" s="1"/>
      <c r="V397" s="1"/>
      <c r="W397" s="1"/>
      <c r="X397" s="1"/>
      <c r="Y397" s="14">
        <f>Y396+E397</f>
        <v>6960860</v>
      </c>
      <c r="Z397" s="12">
        <f>H397+Z396</f>
        <v>6957379.5699999854</v>
      </c>
      <c r="AA397" s="12">
        <f>G397+AA396</f>
        <v>14532946.300000008</v>
      </c>
    </row>
    <row r="398" spans="1:27" ht="13.5" customHeight="1" x14ac:dyDescent="0.45">
      <c r="A398" s="1" t="s">
        <v>275</v>
      </c>
      <c r="B398" s="1" t="s">
        <v>418</v>
      </c>
      <c r="C398" s="1" t="s">
        <v>9</v>
      </c>
      <c r="D398" s="1">
        <v>0.82</v>
      </c>
      <c r="E398" s="1">
        <v>720</v>
      </c>
      <c r="F398" s="1">
        <v>4.1500000000000004</v>
      </c>
      <c r="G398" s="10">
        <f>E398*F398</f>
        <v>2988.0000000000005</v>
      </c>
      <c r="H398" s="11">
        <f>$H$3*$H$2*E398</f>
        <v>719.64</v>
      </c>
      <c r="I398" s="12">
        <f>H398-G398</f>
        <v>-2268.3600000000006</v>
      </c>
      <c r="J398" s="5">
        <f>I398/G398</f>
        <v>-0.75915662650602422</v>
      </c>
      <c r="K398" s="12">
        <f>IF(J398&gt;$L$3,I398,0)</f>
        <v>0</v>
      </c>
      <c r="L398" s="12">
        <f>L397+K398</f>
        <v>197064.70499999996</v>
      </c>
      <c r="M398" s="13"/>
      <c r="N398" s="12"/>
      <c r="O398" s="12"/>
      <c r="P398" s="12"/>
      <c r="Q398" s="12"/>
      <c r="R398" s="12"/>
      <c r="S398" s="1"/>
      <c r="T398" s="1"/>
      <c r="U398" s="1"/>
      <c r="V398" s="1"/>
      <c r="W398" s="1"/>
      <c r="X398" s="1"/>
      <c r="Y398" s="14">
        <f>Y397+E398</f>
        <v>6961580</v>
      </c>
      <c r="Z398" s="12">
        <f>H398+Z397</f>
        <v>6958099.2099999851</v>
      </c>
      <c r="AA398" s="12">
        <f>G398+AA397</f>
        <v>14535934.300000008</v>
      </c>
    </row>
    <row r="399" spans="1:27" ht="13.5" customHeight="1" x14ac:dyDescent="0.45">
      <c r="A399" s="1" t="s">
        <v>6</v>
      </c>
      <c r="B399" s="1" t="s">
        <v>90</v>
      </c>
      <c r="C399" s="1" t="s">
        <v>9</v>
      </c>
      <c r="D399" s="1">
        <v>0.93</v>
      </c>
      <c r="E399" s="1">
        <v>20</v>
      </c>
      <c r="F399" s="1">
        <v>4.16</v>
      </c>
      <c r="G399" s="10">
        <f>E399*F399</f>
        <v>83.2</v>
      </c>
      <c r="H399" s="11">
        <f>$H$3*$H$2*E399</f>
        <v>19.989999999999998</v>
      </c>
      <c r="I399" s="12">
        <f>H399-G399</f>
        <v>-63.210000000000008</v>
      </c>
      <c r="J399" s="5">
        <f>I399/G399</f>
        <v>-0.75973557692307703</v>
      </c>
      <c r="K399" s="12">
        <f>IF(J399&gt;$L$3,I399,0)</f>
        <v>0</v>
      </c>
      <c r="L399" s="12">
        <f>L398+K399</f>
        <v>197064.70499999996</v>
      </c>
      <c r="M399" s="13"/>
      <c r="N399" s="12"/>
      <c r="O399" s="12"/>
      <c r="P399" s="12"/>
      <c r="Q399" s="12"/>
      <c r="R399" s="12"/>
      <c r="S399" s="1"/>
      <c r="T399" s="1"/>
      <c r="U399" s="1"/>
      <c r="V399" s="1"/>
      <c r="W399" s="1"/>
      <c r="X399" s="1"/>
      <c r="Y399" s="14">
        <f>Y398+E399</f>
        <v>6961600</v>
      </c>
      <c r="Z399" s="12">
        <f>H399+Z398</f>
        <v>6958119.1999999853</v>
      </c>
      <c r="AA399" s="12">
        <f>G399+AA398</f>
        <v>14536017.500000007</v>
      </c>
    </row>
    <row r="400" spans="1:27" ht="13.5" customHeight="1" x14ac:dyDescent="0.45">
      <c r="A400" s="1" t="s">
        <v>142</v>
      </c>
      <c r="B400" s="1" t="s">
        <v>453</v>
      </c>
      <c r="C400" s="1" t="s">
        <v>9</v>
      </c>
      <c r="D400" s="1">
        <v>0.11</v>
      </c>
      <c r="E400" s="1">
        <v>170</v>
      </c>
      <c r="F400" s="1">
        <v>4.16</v>
      </c>
      <c r="G400" s="10">
        <f>E400*F400</f>
        <v>707.2</v>
      </c>
      <c r="H400" s="11">
        <f>$H$3*$H$2*E400</f>
        <v>169.91499999999999</v>
      </c>
      <c r="I400" s="12">
        <f>H400-G400</f>
        <v>-537.28500000000008</v>
      </c>
      <c r="J400" s="5">
        <f>I400/G400</f>
        <v>-0.75973557692307703</v>
      </c>
      <c r="K400" s="12">
        <f>IF(J400&gt;$L$3,I400,0)</f>
        <v>0</v>
      </c>
      <c r="L400" s="12">
        <f>L399+K400</f>
        <v>197064.70499999996</v>
      </c>
      <c r="M400" s="13"/>
      <c r="N400" s="12"/>
      <c r="O400" s="12"/>
      <c r="P400" s="12"/>
      <c r="Q400" s="12"/>
      <c r="R400" s="12"/>
      <c r="S400" s="1"/>
      <c r="T400" s="1"/>
      <c r="U400" s="1"/>
      <c r="V400" s="1"/>
      <c r="W400" s="1"/>
      <c r="X400" s="1"/>
      <c r="Y400" s="14">
        <f>Y399+E400</f>
        <v>6961770</v>
      </c>
      <c r="Z400" s="12">
        <f>H400+Z399</f>
        <v>6958289.1149999853</v>
      </c>
      <c r="AA400" s="12">
        <f>G400+AA399</f>
        <v>14536724.700000007</v>
      </c>
    </row>
    <row r="401" spans="1:27" ht="13.5" customHeight="1" x14ac:dyDescent="0.45">
      <c r="A401" s="1" t="s">
        <v>219</v>
      </c>
      <c r="B401" s="1" t="s">
        <v>510</v>
      </c>
      <c r="C401" s="1" t="s">
        <v>9</v>
      </c>
      <c r="D401" s="1">
        <v>0.33</v>
      </c>
      <c r="E401" s="1">
        <v>210</v>
      </c>
      <c r="F401" s="1">
        <v>4.21</v>
      </c>
      <c r="G401" s="10">
        <f>E401*F401</f>
        <v>884.1</v>
      </c>
      <c r="H401" s="11">
        <f>$H$3*$H$2*E401</f>
        <v>209.89499999999998</v>
      </c>
      <c r="I401" s="12">
        <f>H401-G401</f>
        <v>-674.20500000000004</v>
      </c>
      <c r="J401" s="5">
        <f>I401/G401</f>
        <v>-0.76258907363420425</v>
      </c>
      <c r="K401" s="12">
        <f>IF(J401&gt;$L$3,I401,0)</f>
        <v>0</v>
      </c>
      <c r="L401" s="12">
        <f>L400+K401</f>
        <v>197064.70499999996</v>
      </c>
      <c r="M401" s="13"/>
      <c r="N401" s="12"/>
      <c r="O401" s="12"/>
      <c r="P401" s="12"/>
      <c r="Q401" s="12"/>
      <c r="R401" s="12"/>
      <c r="S401" s="1"/>
      <c r="T401" s="1"/>
      <c r="U401" s="1"/>
      <c r="V401" s="1"/>
      <c r="W401" s="1"/>
      <c r="X401" s="1"/>
      <c r="Y401" s="14">
        <f>Y400+E401</f>
        <v>6961980</v>
      </c>
      <c r="Z401" s="12">
        <f>H401+Z400</f>
        <v>6958499.0099999849</v>
      </c>
      <c r="AA401" s="12">
        <f>G401+AA400</f>
        <v>14537608.800000006</v>
      </c>
    </row>
    <row r="402" spans="1:27" ht="13.5" customHeight="1" x14ac:dyDescent="0.45">
      <c r="A402" s="1" t="s">
        <v>6</v>
      </c>
      <c r="B402" s="1" t="s">
        <v>65</v>
      </c>
      <c r="C402" s="1" t="s">
        <v>9</v>
      </c>
      <c r="D402" s="1">
        <v>0.78</v>
      </c>
      <c r="E402" s="1">
        <v>30</v>
      </c>
      <c r="F402" s="1">
        <v>4.2300000000000004</v>
      </c>
      <c r="G402" s="10">
        <f>E402*F402</f>
        <v>126.9</v>
      </c>
      <c r="H402" s="11">
        <f>$H$3*$H$2*E402</f>
        <v>29.984999999999999</v>
      </c>
      <c r="I402" s="12">
        <f>H402-G402</f>
        <v>-96.915000000000006</v>
      </c>
      <c r="J402" s="5">
        <f>I402/G402</f>
        <v>-0.7637115839243499</v>
      </c>
      <c r="K402" s="12">
        <f>IF(J402&gt;$L$3,I402,0)</f>
        <v>0</v>
      </c>
      <c r="L402" s="12">
        <f>L401+K402</f>
        <v>197064.70499999996</v>
      </c>
      <c r="M402" s="13"/>
      <c r="N402" s="12"/>
      <c r="O402" s="12"/>
      <c r="P402" s="12"/>
      <c r="Q402" s="12"/>
      <c r="R402" s="12"/>
      <c r="S402" s="1"/>
      <c r="T402" s="1"/>
      <c r="U402" s="1"/>
      <c r="V402" s="1"/>
      <c r="W402" s="1"/>
      <c r="X402" s="1"/>
      <c r="Y402" s="14">
        <f>Y401+E402</f>
        <v>6962010</v>
      </c>
      <c r="Z402" s="12">
        <f>H402+Z401</f>
        <v>6958528.9949999852</v>
      </c>
      <c r="AA402" s="12">
        <f>G402+AA401</f>
        <v>14537735.700000007</v>
      </c>
    </row>
    <row r="403" spans="1:27" ht="13.5" customHeight="1" x14ac:dyDescent="0.45">
      <c r="A403" s="1" t="s">
        <v>229</v>
      </c>
      <c r="B403" s="1" t="s">
        <v>241</v>
      </c>
      <c r="C403" s="1" t="s">
        <v>9</v>
      </c>
      <c r="D403" s="1">
        <v>0.02</v>
      </c>
      <c r="E403" s="1">
        <v>1600</v>
      </c>
      <c r="F403" s="1">
        <v>4.2300000000000004</v>
      </c>
      <c r="G403" s="10">
        <f>E403*F403</f>
        <v>6768.0000000000009</v>
      </c>
      <c r="H403" s="11">
        <f>$H$3*$H$2*E403</f>
        <v>1599.1999999999998</v>
      </c>
      <c r="I403" s="12">
        <f>H403-G403</f>
        <v>-5168.8000000000011</v>
      </c>
      <c r="J403" s="5">
        <f>I403/G403</f>
        <v>-0.7637115839243499</v>
      </c>
      <c r="K403" s="12">
        <f>IF(J403&gt;$L$3,I403,0)</f>
        <v>0</v>
      </c>
      <c r="L403" s="12">
        <f>L402+K403</f>
        <v>197064.70499999996</v>
      </c>
      <c r="M403" s="13"/>
      <c r="N403" s="12"/>
      <c r="O403" s="12"/>
      <c r="P403" s="12"/>
      <c r="Q403" s="12"/>
      <c r="R403" s="12"/>
      <c r="S403" s="1"/>
      <c r="T403" s="1"/>
      <c r="U403" s="1"/>
      <c r="V403" s="1"/>
      <c r="W403" s="1"/>
      <c r="X403" s="1"/>
      <c r="Y403" s="14">
        <f>Y402+E403</f>
        <v>6963610</v>
      </c>
      <c r="Z403" s="12">
        <f>H403+Z402</f>
        <v>6960128.1949999854</v>
      </c>
      <c r="AA403" s="12">
        <f>G403+AA402</f>
        <v>14544503.700000007</v>
      </c>
    </row>
    <row r="404" spans="1:27" ht="13.5" customHeight="1" x14ac:dyDescent="0.45">
      <c r="A404" s="1" t="s">
        <v>150</v>
      </c>
      <c r="B404" s="1" t="s">
        <v>382</v>
      </c>
      <c r="C404" s="1" t="s">
        <v>9</v>
      </c>
      <c r="D404" s="1">
        <v>0.59</v>
      </c>
      <c r="E404" s="1">
        <v>90</v>
      </c>
      <c r="F404" s="1">
        <v>4.2300000000000004</v>
      </c>
      <c r="G404" s="10">
        <f>E404*F404</f>
        <v>380.70000000000005</v>
      </c>
      <c r="H404" s="11">
        <f>$H$3*$H$2*E404</f>
        <v>89.954999999999998</v>
      </c>
      <c r="I404" s="12">
        <f>H404-G404</f>
        <v>-290.74500000000006</v>
      </c>
      <c r="J404" s="5">
        <f>I404/G404</f>
        <v>-0.7637115839243499</v>
      </c>
      <c r="K404" s="12">
        <f>IF(J404&gt;$L$3,I404,0)</f>
        <v>0</v>
      </c>
      <c r="L404" s="12">
        <f>L403+K404</f>
        <v>197064.70499999996</v>
      </c>
      <c r="M404" s="13"/>
      <c r="N404" s="12"/>
      <c r="O404" s="12"/>
      <c r="P404" s="12"/>
      <c r="Q404" s="12"/>
      <c r="R404" s="12"/>
      <c r="S404" s="1"/>
      <c r="T404" s="1"/>
      <c r="U404" s="1"/>
      <c r="V404" s="1"/>
      <c r="W404" s="1"/>
      <c r="X404" s="1"/>
      <c r="Y404" s="14">
        <f>Y403+E404</f>
        <v>6963700</v>
      </c>
      <c r="Z404" s="12">
        <f>H404+Z403</f>
        <v>6960218.1499999855</v>
      </c>
      <c r="AA404" s="12">
        <f>G404+AA403</f>
        <v>14544884.400000006</v>
      </c>
    </row>
    <row r="405" spans="1:27" ht="13.5" customHeight="1" x14ac:dyDescent="0.45">
      <c r="A405" s="1" t="s">
        <v>219</v>
      </c>
      <c r="B405" s="1" t="s">
        <v>506</v>
      </c>
      <c r="C405" s="1" t="s">
        <v>9</v>
      </c>
      <c r="D405" s="1">
        <v>0.88</v>
      </c>
      <c r="E405" s="1">
        <v>70</v>
      </c>
      <c r="F405" s="1">
        <v>4.26</v>
      </c>
      <c r="G405" s="10">
        <f>E405*F405</f>
        <v>298.2</v>
      </c>
      <c r="H405" s="11">
        <f>$H$3*$H$2*E405</f>
        <v>69.964999999999989</v>
      </c>
      <c r="I405" s="12">
        <f>H405-G405</f>
        <v>-228.23500000000001</v>
      </c>
      <c r="J405" s="5">
        <f>I405/G405</f>
        <v>-0.76537558685446017</v>
      </c>
      <c r="K405" s="12">
        <f>IF(J405&gt;$L$3,I405,0)</f>
        <v>0</v>
      </c>
      <c r="L405" s="12">
        <f>L404+K405</f>
        <v>197064.70499999996</v>
      </c>
      <c r="M405" s="13"/>
      <c r="N405" s="12"/>
      <c r="O405" s="12"/>
      <c r="P405" s="12"/>
      <c r="Q405" s="12"/>
      <c r="R405" s="12"/>
      <c r="S405" s="1"/>
      <c r="T405" s="1"/>
      <c r="U405" s="1"/>
      <c r="V405" s="1"/>
      <c r="W405" s="1"/>
      <c r="X405" s="1"/>
      <c r="Y405" s="14">
        <f>Y404+E405</f>
        <v>6963770</v>
      </c>
      <c r="Z405" s="12">
        <f>H405+Z404</f>
        <v>6960288.1149999853</v>
      </c>
      <c r="AA405" s="12">
        <f>G405+AA404</f>
        <v>14545182.600000005</v>
      </c>
    </row>
    <row r="406" spans="1:27" ht="13.5" customHeight="1" x14ac:dyDescent="0.45">
      <c r="A406" s="1" t="s">
        <v>27</v>
      </c>
      <c r="B406" s="1" t="s">
        <v>488</v>
      </c>
      <c r="C406" s="1" t="s">
        <v>9</v>
      </c>
      <c r="D406" s="1">
        <v>0.54</v>
      </c>
      <c r="E406" s="1">
        <v>590</v>
      </c>
      <c r="F406" s="1">
        <v>4.2699999999999996</v>
      </c>
      <c r="G406" s="10">
        <f>E406*F406</f>
        <v>2519.2999999999997</v>
      </c>
      <c r="H406" s="11">
        <f>$H$3*$H$2*E406</f>
        <v>589.70499999999993</v>
      </c>
      <c r="I406" s="12">
        <f>H406-G406</f>
        <v>-1929.5949999999998</v>
      </c>
      <c r="J406" s="5">
        <f>I406/G406</f>
        <v>-0.76592505854800941</v>
      </c>
      <c r="K406" s="12">
        <f>IF(J406&gt;$L$3,I406,0)</f>
        <v>0</v>
      </c>
      <c r="L406" s="12">
        <f>L405+K406</f>
        <v>197064.70499999996</v>
      </c>
      <c r="M406" s="13"/>
      <c r="N406" s="12"/>
      <c r="O406" s="12"/>
      <c r="P406" s="12"/>
      <c r="Q406" s="12"/>
      <c r="R406" s="12"/>
      <c r="S406" s="1"/>
      <c r="T406" s="1"/>
      <c r="U406" s="1"/>
      <c r="V406" s="1"/>
      <c r="W406" s="1"/>
      <c r="X406" s="1"/>
      <c r="Y406" s="14">
        <f>Y405+E406</f>
        <v>6964360</v>
      </c>
      <c r="Z406" s="12">
        <f>H406+Z405</f>
        <v>6960877.8199999854</v>
      </c>
      <c r="AA406" s="12">
        <f>G406+AA405</f>
        <v>14547701.900000006</v>
      </c>
    </row>
    <row r="407" spans="1:27" ht="13.5" customHeight="1" x14ac:dyDescent="0.45">
      <c r="A407" s="1" t="s">
        <v>24</v>
      </c>
      <c r="B407" s="1" t="s">
        <v>503</v>
      </c>
      <c r="C407" s="1" t="s">
        <v>9</v>
      </c>
      <c r="D407" s="1">
        <v>0.53</v>
      </c>
      <c r="E407" s="1">
        <v>110</v>
      </c>
      <c r="F407" s="1">
        <v>4.28</v>
      </c>
      <c r="G407" s="10">
        <f>E407*F407</f>
        <v>470.8</v>
      </c>
      <c r="H407" s="11">
        <f>$H$3*$H$2*E407</f>
        <v>109.94499999999999</v>
      </c>
      <c r="I407" s="12">
        <f>H407-G407</f>
        <v>-360.85500000000002</v>
      </c>
      <c r="J407" s="5">
        <f>I407/G407</f>
        <v>-0.76647196261682249</v>
      </c>
      <c r="K407" s="12">
        <f>IF(J407&gt;$L$3,I407,0)</f>
        <v>0</v>
      </c>
      <c r="L407" s="12">
        <f>L406+K407</f>
        <v>197064.70499999996</v>
      </c>
      <c r="M407" s="13"/>
      <c r="N407" s="12"/>
      <c r="O407" s="12"/>
      <c r="P407" s="12"/>
      <c r="Q407" s="12"/>
      <c r="R407" s="12"/>
      <c r="S407" s="1"/>
      <c r="T407" s="1"/>
      <c r="U407" s="1"/>
      <c r="V407" s="1"/>
      <c r="W407" s="1"/>
      <c r="X407" s="1"/>
      <c r="Y407" s="14">
        <f>Y406+E407</f>
        <v>6964470</v>
      </c>
      <c r="Z407" s="12">
        <f>H407+Z406</f>
        <v>6960987.7649999857</v>
      </c>
      <c r="AA407" s="12">
        <f>G407+AA406</f>
        <v>14548172.700000007</v>
      </c>
    </row>
    <row r="408" spans="1:27" ht="13.5" customHeight="1" x14ac:dyDescent="0.45">
      <c r="A408" s="1" t="s">
        <v>97</v>
      </c>
      <c r="B408" s="1" t="s">
        <v>111</v>
      </c>
      <c r="C408" s="1" t="s">
        <v>9</v>
      </c>
      <c r="D408" s="1">
        <v>0.33</v>
      </c>
      <c r="E408" s="1">
        <v>320</v>
      </c>
      <c r="F408" s="1">
        <v>4.29</v>
      </c>
      <c r="G408" s="10">
        <f>E408*F408</f>
        <v>1372.8</v>
      </c>
      <c r="H408" s="11">
        <f>$H$3*$H$2*E408</f>
        <v>319.83999999999997</v>
      </c>
      <c r="I408" s="12">
        <f>H408-G408</f>
        <v>-1052.96</v>
      </c>
      <c r="J408" s="5">
        <f>I408/G408</f>
        <v>-0.76701631701631712</v>
      </c>
      <c r="K408" s="12">
        <f>IF(J408&gt;$L$3,I408,0)</f>
        <v>0</v>
      </c>
      <c r="L408" s="12">
        <f>L407+K408</f>
        <v>197064.70499999996</v>
      </c>
      <c r="M408" s="13"/>
      <c r="N408" s="12"/>
      <c r="O408" s="12"/>
      <c r="P408" s="12"/>
      <c r="Q408" s="12"/>
      <c r="R408" s="12"/>
      <c r="S408" s="1"/>
      <c r="T408" s="1"/>
      <c r="U408" s="1"/>
      <c r="V408" s="1"/>
      <c r="W408" s="1"/>
      <c r="X408" s="1"/>
      <c r="Y408" s="14">
        <f>Y407+E408</f>
        <v>6964790</v>
      </c>
      <c r="Z408" s="12">
        <f>H408+Z407</f>
        <v>6961307.6049999855</v>
      </c>
      <c r="AA408" s="12">
        <f>G408+AA407</f>
        <v>14549545.500000007</v>
      </c>
    </row>
    <row r="409" spans="1:27" ht="13.5" customHeight="1" x14ac:dyDescent="0.45">
      <c r="A409" s="1" t="s">
        <v>219</v>
      </c>
      <c r="B409" s="1" t="s">
        <v>501</v>
      </c>
      <c r="C409" s="1" t="s">
        <v>9</v>
      </c>
      <c r="D409" s="1">
        <v>0.13</v>
      </c>
      <c r="E409" s="1">
        <v>70</v>
      </c>
      <c r="F409" s="1">
        <v>4.3099999999999996</v>
      </c>
      <c r="G409" s="10">
        <f>E409*F409</f>
        <v>301.7</v>
      </c>
      <c r="H409" s="11">
        <f>$H$3*$H$2*E409</f>
        <v>69.964999999999989</v>
      </c>
      <c r="I409" s="12">
        <f>H409-G409</f>
        <v>-231.73500000000001</v>
      </c>
      <c r="J409" s="5">
        <f>I409/G409</f>
        <v>-0.76809744779582378</v>
      </c>
      <c r="K409" s="12">
        <f>IF(J409&gt;$L$3,I409,0)</f>
        <v>0</v>
      </c>
      <c r="L409" s="12">
        <f>L408+K409</f>
        <v>197064.70499999996</v>
      </c>
      <c r="M409" s="13"/>
      <c r="N409" s="12"/>
      <c r="O409" s="12"/>
      <c r="P409" s="12"/>
      <c r="Q409" s="12"/>
      <c r="R409" s="12"/>
      <c r="S409" s="1"/>
      <c r="T409" s="1"/>
      <c r="U409" s="1"/>
      <c r="V409" s="1"/>
      <c r="W409" s="1"/>
      <c r="X409" s="1"/>
      <c r="Y409" s="14">
        <f>Y408+E409</f>
        <v>6964860</v>
      </c>
      <c r="Z409" s="12">
        <f>H409+Z408</f>
        <v>6961377.5699999854</v>
      </c>
      <c r="AA409" s="12">
        <f>G409+AA408</f>
        <v>14549847.200000007</v>
      </c>
    </row>
    <row r="410" spans="1:27" ht="13.5" customHeight="1" x14ac:dyDescent="0.45">
      <c r="A410" s="1" t="s">
        <v>219</v>
      </c>
      <c r="B410" s="1" t="s">
        <v>499</v>
      </c>
      <c r="C410" s="1" t="s">
        <v>9</v>
      </c>
      <c r="D410" s="1">
        <v>0.13</v>
      </c>
      <c r="E410" s="1">
        <v>390</v>
      </c>
      <c r="F410" s="1">
        <v>4.32</v>
      </c>
      <c r="G410" s="10">
        <f>E410*F410</f>
        <v>1684.8000000000002</v>
      </c>
      <c r="H410" s="11">
        <f>$H$3*$H$2*E410</f>
        <v>389.80499999999995</v>
      </c>
      <c r="I410" s="12">
        <f>H410-G410</f>
        <v>-1294.9950000000003</v>
      </c>
      <c r="J410" s="5">
        <f>I410/G410</f>
        <v>-0.76863425925925943</v>
      </c>
      <c r="K410" s="12">
        <f>IF(J410&gt;$L$3,I410,0)</f>
        <v>0</v>
      </c>
      <c r="L410" s="12">
        <f>L409+K410</f>
        <v>197064.70499999996</v>
      </c>
      <c r="M410" s="13"/>
      <c r="N410" s="12"/>
      <c r="O410" s="12"/>
      <c r="P410" s="12"/>
      <c r="Q410" s="12"/>
      <c r="R410" s="12"/>
      <c r="S410" s="1"/>
      <c r="T410" s="1"/>
      <c r="U410" s="1"/>
      <c r="V410" s="1"/>
      <c r="W410" s="1"/>
      <c r="X410" s="1"/>
      <c r="Y410" s="14">
        <f>Y409+E410</f>
        <v>6965250</v>
      </c>
      <c r="Z410" s="12">
        <f>H410+Z409</f>
        <v>6961767.3749999851</v>
      </c>
      <c r="AA410" s="12">
        <f>G410+AA409</f>
        <v>14551532.000000007</v>
      </c>
    </row>
    <row r="411" spans="1:27" ht="13.5" customHeight="1" x14ac:dyDescent="0.45">
      <c r="A411" s="1" t="s">
        <v>142</v>
      </c>
      <c r="B411" s="1" t="s">
        <v>442</v>
      </c>
      <c r="C411" s="1" t="s">
        <v>9</v>
      </c>
      <c r="D411" s="1">
        <v>0.3</v>
      </c>
      <c r="E411" s="1">
        <v>320</v>
      </c>
      <c r="F411" s="1">
        <v>4.34</v>
      </c>
      <c r="G411" s="10">
        <f>E411*F411</f>
        <v>1388.8</v>
      </c>
      <c r="H411" s="11">
        <f>$H$3*$H$2*E411</f>
        <v>319.83999999999997</v>
      </c>
      <c r="I411" s="12">
        <f>H411-G411</f>
        <v>-1068.96</v>
      </c>
      <c r="J411" s="5">
        <f>I411/G411</f>
        <v>-0.76970046082949317</v>
      </c>
      <c r="K411" s="12">
        <f>IF(J411&gt;$L$3,I411,0)</f>
        <v>0</v>
      </c>
      <c r="L411" s="12">
        <f>L410+K411</f>
        <v>197064.70499999996</v>
      </c>
      <c r="M411" s="13"/>
      <c r="N411" s="12"/>
      <c r="O411" s="12"/>
      <c r="P411" s="12"/>
      <c r="Q411" s="12"/>
      <c r="R411" s="12"/>
      <c r="S411" s="1"/>
      <c r="T411" s="1"/>
      <c r="U411" s="1"/>
      <c r="V411" s="1"/>
      <c r="W411" s="1"/>
      <c r="X411" s="1"/>
      <c r="Y411" s="14">
        <f>Y410+E411</f>
        <v>6965570</v>
      </c>
      <c r="Z411" s="12">
        <f>H411+Z410</f>
        <v>6962087.2149999849</v>
      </c>
      <c r="AA411" s="12">
        <f>G411+AA410</f>
        <v>14552920.800000008</v>
      </c>
    </row>
    <row r="412" spans="1:27" ht="13.5" customHeight="1" x14ac:dyDescent="0.45">
      <c r="A412" s="1" t="s">
        <v>229</v>
      </c>
      <c r="B412" s="1" t="s">
        <v>244</v>
      </c>
      <c r="C412" s="1" t="s">
        <v>9</v>
      </c>
      <c r="D412" s="1">
        <v>0.3</v>
      </c>
      <c r="E412" s="1">
        <v>140</v>
      </c>
      <c r="F412" s="1">
        <v>4.3499999999999996</v>
      </c>
      <c r="G412" s="10">
        <f>E412*F412</f>
        <v>609</v>
      </c>
      <c r="H412" s="11">
        <f>$H$3*$H$2*E412</f>
        <v>139.92999999999998</v>
      </c>
      <c r="I412" s="12">
        <f>H412-G412</f>
        <v>-469.07000000000005</v>
      </c>
      <c r="J412" s="5">
        <f>I412/G412</f>
        <v>-0.77022988505747136</v>
      </c>
      <c r="K412" s="12">
        <f>IF(J412&gt;$L$3,I412,0)</f>
        <v>0</v>
      </c>
      <c r="L412" s="12">
        <f>L411+K412</f>
        <v>197064.70499999996</v>
      </c>
      <c r="M412" s="13"/>
      <c r="N412" s="12"/>
      <c r="O412" s="12"/>
      <c r="P412" s="12"/>
      <c r="Q412" s="12"/>
      <c r="R412" s="12"/>
      <c r="S412" s="1"/>
      <c r="T412" s="1"/>
      <c r="U412" s="1"/>
      <c r="V412" s="1"/>
      <c r="W412" s="1"/>
      <c r="X412" s="1"/>
      <c r="Y412" s="14">
        <f>Y411+E412</f>
        <v>6965710</v>
      </c>
      <c r="Z412" s="12">
        <f>H412+Z411</f>
        <v>6962227.1449999847</v>
      </c>
      <c r="AA412" s="12">
        <f>G412+AA411</f>
        <v>14553529.800000008</v>
      </c>
    </row>
    <row r="413" spans="1:27" ht="13.5" customHeight="1" x14ac:dyDescent="0.45">
      <c r="A413" s="1" t="s">
        <v>24</v>
      </c>
      <c r="B413" s="1" t="s">
        <v>495</v>
      </c>
      <c r="C413" s="1" t="s">
        <v>9</v>
      </c>
      <c r="D413" s="1">
        <v>0.78</v>
      </c>
      <c r="E413" s="1">
        <v>4400</v>
      </c>
      <c r="F413" s="1">
        <v>4.3600000000000003</v>
      </c>
      <c r="G413" s="10">
        <f>E413*F413</f>
        <v>19184</v>
      </c>
      <c r="H413" s="11">
        <f>$H$3*$H$2*E413</f>
        <v>4397.8</v>
      </c>
      <c r="I413" s="12">
        <f>H413-G413</f>
        <v>-14786.2</v>
      </c>
      <c r="J413" s="5">
        <f>I413/G413</f>
        <v>-0.77075688073394499</v>
      </c>
      <c r="K413" s="12">
        <f>IF(J413&gt;$L$3,I413,0)</f>
        <v>0</v>
      </c>
      <c r="L413" s="12">
        <f>L412+K413</f>
        <v>197064.70499999996</v>
      </c>
      <c r="M413" s="13"/>
      <c r="N413" s="12"/>
      <c r="O413" s="12"/>
      <c r="P413" s="12"/>
      <c r="Q413" s="12"/>
      <c r="R413" s="12"/>
      <c r="S413" s="1"/>
      <c r="T413" s="1"/>
      <c r="U413" s="1"/>
      <c r="V413" s="1"/>
      <c r="W413" s="1"/>
      <c r="X413" s="1"/>
      <c r="Y413" s="14">
        <f>Y412+E413</f>
        <v>6970110</v>
      </c>
      <c r="Z413" s="12">
        <f>H413+Z412</f>
        <v>6966624.9449999845</v>
      </c>
      <c r="AA413" s="12">
        <f>G413+AA412</f>
        <v>14572713.800000008</v>
      </c>
    </row>
    <row r="414" spans="1:27" ht="13.5" customHeight="1" x14ac:dyDescent="0.45">
      <c r="A414" s="1" t="s">
        <v>219</v>
      </c>
      <c r="B414" s="1" t="s">
        <v>496</v>
      </c>
      <c r="C414" s="1" t="s">
        <v>9</v>
      </c>
      <c r="D414" s="1">
        <v>0.13</v>
      </c>
      <c r="E414" s="1">
        <v>390</v>
      </c>
      <c r="F414" s="1">
        <v>4.3600000000000003</v>
      </c>
      <c r="G414" s="10">
        <f>E414*F414</f>
        <v>1700.4</v>
      </c>
      <c r="H414" s="11">
        <f>$H$3*$H$2*E414</f>
        <v>389.80499999999995</v>
      </c>
      <c r="I414" s="12">
        <f>H414-G414</f>
        <v>-1310.5950000000003</v>
      </c>
      <c r="J414" s="5">
        <f>I414/G414</f>
        <v>-0.7707568807339451</v>
      </c>
      <c r="K414" s="12">
        <f>IF(J414&gt;$L$3,I414,0)</f>
        <v>0</v>
      </c>
      <c r="L414" s="12">
        <f>L413+K414</f>
        <v>197064.70499999996</v>
      </c>
      <c r="M414" s="13"/>
      <c r="N414" s="12"/>
      <c r="O414" s="12"/>
      <c r="P414" s="12"/>
      <c r="Q414" s="12"/>
      <c r="R414" s="12"/>
      <c r="S414" s="1"/>
      <c r="T414" s="1"/>
      <c r="U414" s="1"/>
      <c r="V414" s="1"/>
      <c r="W414" s="1"/>
      <c r="X414" s="1"/>
      <c r="Y414" s="14">
        <f>Y413+E414</f>
        <v>6970500</v>
      </c>
      <c r="Z414" s="12">
        <f>H414+Z413</f>
        <v>6967014.7499999842</v>
      </c>
      <c r="AA414" s="12">
        <f>G414+AA413</f>
        <v>14574414.200000009</v>
      </c>
    </row>
    <row r="415" spans="1:27" ht="13.5" customHeight="1" x14ac:dyDescent="0.45">
      <c r="A415" s="1" t="s">
        <v>492</v>
      </c>
      <c r="B415" s="1" t="s">
        <v>493</v>
      </c>
      <c r="C415" s="1" t="s">
        <v>9</v>
      </c>
      <c r="D415" s="1">
        <v>0.56999999999999995</v>
      </c>
      <c r="E415" s="1">
        <v>210</v>
      </c>
      <c r="F415" s="1">
        <v>4.38</v>
      </c>
      <c r="G415" s="10">
        <f>E415*F415</f>
        <v>919.8</v>
      </c>
      <c r="H415" s="11">
        <f>$H$3*$H$2*E415</f>
        <v>209.89499999999998</v>
      </c>
      <c r="I415" s="12">
        <f>H415-G415</f>
        <v>-709.90499999999997</v>
      </c>
      <c r="J415" s="5">
        <f>I415/G415</f>
        <v>-0.77180365296803655</v>
      </c>
      <c r="K415" s="12">
        <f>IF(J415&gt;$L$3,I415,0)</f>
        <v>0</v>
      </c>
      <c r="L415" s="12">
        <f>L414+K415</f>
        <v>197064.70499999996</v>
      </c>
      <c r="M415" s="13"/>
      <c r="N415" s="12"/>
      <c r="O415" s="12"/>
      <c r="P415" s="12"/>
      <c r="Q415" s="12"/>
      <c r="R415" s="12"/>
      <c r="S415" s="1"/>
      <c r="T415" s="1"/>
      <c r="U415" s="1"/>
      <c r="V415" s="1"/>
      <c r="W415" s="1"/>
      <c r="X415" s="1"/>
      <c r="Y415" s="14">
        <f>Y414+E415</f>
        <v>6970710</v>
      </c>
      <c r="Z415" s="12">
        <f>H415+Z414</f>
        <v>6967224.6449999837</v>
      </c>
      <c r="AA415" s="12">
        <f>G415+AA414</f>
        <v>14575334.000000009</v>
      </c>
    </row>
    <row r="416" spans="1:27" ht="13.5" customHeight="1" x14ac:dyDescent="0.45">
      <c r="A416" s="1" t="s">
        <v>275</v>
      </c>
      <c r="B416" s="1" t="s">
        <v>414</v>
      </c>
      <c r="C416" s="1" t="s">
        <v>9</v>
      </c>
      <c r="D416" s="1">
        <v>0.87</v>
      </c>
      <c r="E416" s="1">
        <v>2900</v>
      </c>
      <c r="F416" s="1">
        <v>4.4000000000000004</v>
      </c>
      <c r="G416" s="10">
        <f>E416*F416</f>
        <v>12760.000000000002</v>
      </c>
      <c r="H416" s="11">
        <f>$H$3*$H$2*E416</f>
        <v>2898.5499999999997</v>
      </c>
      <c r="I416" s="12">
        <f>H416-G416</f>
        <v>-9861.4500000000025</v>
      </c>
      <c r="J416" s="5">
        <f>I416/G416</f>
        <v>-0.77284090909090919</v>
      </c>
      <c r="K416" s="12">
        <f>IF(J416&gt;$L$3,I416,0)</f>
        <v>0</v>
      </c>
      <c r="L416" s="12">
        <f>L415+K416</f>
        <v>197064.70499999996</v>
      </c>
      <c r="M416" s="13"/>
      <c r="N416" s="12"/>
      <c r="O416" s="12"/>
      <c r="P416" s="12"/>
      <c r="Q416" s="12"/>
      <c r="R416" s="12"/>
      <c r="S416" s="1"/>
      <c r="T416" s="1"/>
      <c r="U416" s="1"/>
      <c r="V416" s="1"/>
      <c r="W416" s="1"/>
      <c r="X416" s="1"/>
      <c r="Y416" s="14">
        <f>Y415+E416</f>
        <v>6973610</v>
      </c>
      <c r="Z416" s="12">
        <f>H416+Z415</f>
        <v>6970123.1949999835</v>
      </c>
      <c r="AA416" s="12">
        <f>G416+AA415</f>
        <v>14588094.000000009</v>
      </c>
    </row>
    <row r="417" spans="1:27" ht="13.5" customHeight="1" x14ac:dyDescent="0.45">
      <c r="A417" s="1" t="s">
        <v>6</v>
      </c>
      <c r="B417" s="1" t="s">
        <v>31</v>
      </c>
      <c r="C417" s="1" t="s">
        <v>9</v>
      </c>
      <c r="D417" s="1">
        <v>0.82</v>
      </c>
      <c r="E417" s="1">
        <v>70</v>
      </c>
      <c r="F417" s="1">
        <v>4.4800000000000004</v>
      </c>
      <c r="G417" s="10">
        <f>E417*F417</f>
        <v>313.60000000000002</v>
      </c>
      <c r="H417" s="11">
        <f>$H$3*$H$2*E417</f>
        <v>69.964999999999989</v>
      </c>
      <c r="I417" s="12">
        <f>H417-G417</f>
        <v>-243.63500000000005</v>
      </c>
      <c r="J417" s="5">
        <f>I417/G417</f>
        <v>-0.77689732142857149</v>
      </c>
      <c r="K417" s="12">
        <f>IF(J417&gt;$L$3,I417,0)</f>
        <v>0</v>
      </c>
      <c r="L417" s="12">
        <f>L416+K417</f>
        <v>197064.70499999996</v>
      </c>
      <c r="M417" s="13"/>
      <c r="N417" s="12"/>
      <c r="O417" s="12"/>
      <c r="P417" s="12"/>
      <c r="Q417" s="12"/>
      <c r="R417" s="12"/>
      <c r="S417" s="1"/>
      <c r="T417" s="1"/>
      <c r="U417" s="1"/>
      <c r="V417" s="1"/>
      <c r="W417" s="1"/>
      <c r="X417" s="1"/>
      <c r="Y417" s="14">
        <f>Y416+E417</f>
        <v>6973680</v>
      </c>
      <c r="Z417" s="12">
        <f>H417+Z416</f>
        <v>6970193.1599999834</v>
      </c>
      <c r="AA417" s="12">
        <f>G417+AA416</f>
        <v>14588407.600000009</v>
      </c>
    </row>
    <row r="418" spans="1:27" ht="13.5" customHeight="1" x14ac:dyDescent="0.45">
      <c r="A418" s="1" t="s">
        <v>27</v>
      </c>
      <c r="B418" s="1" t="s">
        <v>490</v>
      </c>
      <c r="C418" s="1" t="s">
        <v>9</v>
      </c>
      <c r="D418" s="1">
        <v>0.67</v>
      </c>
      <c r="E418" s="1">
        <v>480</v>
      </c>
      <c r="F418" s="1">
        <v>4.5</v>
      </c>
      <c r="G418" s="10">
        <f>E418*F418</f>
        <v>2160</v>
      </c>
      <c r="H418" s="11">
        <f>$H$3*$H$2*E418</f>
        <v>479.76</v>
      </c>
      <c r="I418" s="12">
        <f>H418-G418</f>
        <v>-1680.24</v>
      </c>
      <c r="J418" s="5">
        <f>I418/G418</f>
        <v>-0.77788888888888885</v>
      </c>
      <c r="K418" s="12">
        <f>IF(J418&gt;$L$3,I418,0)</f>
        <v>0</v>
      </c>
      <c r="L418" s="12">
        <f>L417+K418</f>
        <v>197064.70499999996</v>
      </c>
      <c r="M418" s="13"/>
      <c r="N418" s="12"/>
      <c r="O418" s="12"/>
      <c r="P418" s="12"/>
      <c r="Q418" s="12"/>
      <c r="R418" s="12"/>
      <c r="S418" s="1"/>
      <c r="T418" s="1"/>
      <c r="U418" s="1"/>
      <c r="V418" s="1"/>
      <c r="W418" s="1"/>
      <c r="X418" s="1"/>
      <c r="Y418" s="14">
        <f>Y417+E418</f>
        <v>6974160</v>
      </c>
      <c r="Z418" s="12">
        <f>H418+Z417</f>
        <v>6970672.9199999832</v>
      </c>
      <c r="AA418" s="12">
        <f>G418+AA417</f>
        <v>14590567.600000009</v>
      </c>
    </row>
    <row r="419" spans="1:27" ht="13.5" customHeight="1" x14ac:dyDescent="0.45">
      <c r="A419" s="1" t="s">
        <v>6</v>
      </c>
      <c r="B419" s="1" t="s">
        <v>84</v>
      </c>
      <c r="C419" s="1" t="s">
        <v>9</v>
      </c>
      <c r="D419" s="1">
        <v>0.61</v>
      </c>
      <c r="E419" s="1">
        <v>20</v>
      </c>
      <c r="F419" s="1">
        <v>4.51</v>
      </c>
      <c r="G419" s="10">
        <f>E419*F419</f>
        <v>90.199999999999989</v>
      </c>
      <c r="H419" s="11">
        <f>$H$3*$H$2*E419</f>
        <v>19.989999999999998</v>
      </c>
      <c r="I419" s="12">
        <f>H419-G419</f>
        <v>-70.209999999999994</v>
      </c>
      <c r="J419" s="5">
        <f>I419/G419</f>
        <v>-0.77838137472283819</v>
      </c>
      <c r="K419" s="12">
        <f>IF(J419&gt;$L$3,I419,0)</f>
        <v>0</v>
      </c>
      <c r="L419" s="12">
        <f>L418+K419</f>
        <v>197064.70499999996</v>
      </c>
      <c r="M419" s="13"/>
      <c r="N419" s="12"/>
      <c r="O419" s="12"/>
      <c r="P419" s="12"/>
      <c r="Q419" s="12"/>
      <c r="R419" s="12"/>
      <c r="S419" s="1"/>
      <c r="T419" s="1"/>
      <c r="U419" s="1"/>
      <c r="V419" s="1"/>
      <c r="W419" s="1"/>
      <c r="X419" s="1"/>
      <c r="Y419" s="14">
        <f>Y418+E419</f>
        <v>6974180</v>
      </c>
      <c r="Z419" s="12">
        <f>H419+Z418</f>
        <v>6970692.9099999834</v>
      </c>
      <c r="AA419" s="12">
        <f>G419+AA418</f>
        <v>14590657.800000008</v>
      </c>
    </row>
    <row r="420" spans="1:27" ht="13.5" customHeight="1" x14ac:dyDescent="0.45">
      <c r="A420" s="1" t="s">
        <v>219</v>
      </c>
      <c r="B420" s="1" t="s">
        <v>489</v>
      </c>
      <c r="C420" s="1" t="s">
        <v>9</v>
      </c>
      <c r="D420" s="1">
        <v>0.17</v>
      </c>
      <c r="E420" s="1">
        <v>140</v>
      </c>
      <c r="F420" s="1">
        <v>4.5199999999999996</v>
      </c>
      <c r="G420" s="10">
        <f>E420*F420</f>
        <v>632.79999999999995</v>
      </c>
      <c r="H420" s="11">
        <f>$H$3*$H$2*E420</f>
        <v>139.92999999999998</v>
      </c>
      <c r="I420" s="12">
        <f>H420-G420</f>
        <v>-492.87</v>
      </c>
      <c r="J420" s="5">
        <f>I420/G420</f>
        <v>-0.77887168141592922</v>
      </c>
      <c r="K420" s="12">
        <f>IF(J420&gt;$L$3,I420,0)</f>
        <v>0</v>
      </c>
      <c r="L420" s="12">
        <f>L419+K420</f>
        <v>197064.70499999996</v>
      </c>
      <c r="M420" s="13"/>
      <c r="N420" s="12"/>
      <c r="O420" s="12"/>
      <c r="P420" s="12"/>
      <c r="Q420" s="12"/>
      <c r="R420" s="12"/>
      <c r="S420" s="1"/>
      <c r="T420" s="1"/>
      <c r="U420" s="1"/>
      <c r="V420" s="1"/>
      <c r="W420" s="1"/>
      <c r="X420" s="1"/>
      <c r="Y420" s="14">
        <f>Y419+E420</f>
        <v>6974320</v>
      </c>
      <c r="Z420" s="12">
        <f>H420+Z419</f>
        <v>6970832.8399999831</v>
      </c>
      <c r="AA420" s="12">
        <f>G420+AA419</f>
        <v>14591290.600000009</v>
      </c>
    </row>
    <row r="421" spans="1:27" ht="13.5" customHeight="1" x14ac:dyDescent="0.45">
      <c r="A421" s="1" t="s">
        <v>16</v>
      </c>
      <c r="B421" s="1" t="s">
        <v>487</v>
      </c>
      <c r="C421" s="1" t="s">
        <v>9</v>
      </c>
      <c r="D421" s="1">
        <v>0.72</v>
      </c>
      <c r="E421" s="1">
        <v>90</v>
      </c>
      <c r="F421" s="1">
        <v>4.53</v>
      </c>
      <c r="G421" s="10">
        <f>E421*F421</f>
        <v>407.70000000000005</v>
      </c>
      <c r="H421" s="11">
        <f>$H$3*$H$2*E421</f>
        <v>89.954999999999998</v>
      </c>
      <c r="I421" s="12">
        <f>H421-G421</f>
        <v>-317.74500000000006</v>
      </c>
      <c r="J421" s="5">
        <f>I421/G421</f>
        <v>-0.77935982339955856</v>
      </c>
      <c r="K421" s="12">
        <f>IF(J421&gt;$L$3,I421,0)</f>
        <v>0</v>
      </c>
      <c r="L421" s="12">
        <f>L420+K421</f>
        <v>197064.70499999996</v>
      </c>
      <c r="M421" s="13"/>
      <c r="N421" s="12"/>
      <c r="O421" s="12"/>
      <c r="P421" s="12"/>
      <c r="Q421" s="12"/>
      <c r="R421" s="12"/>
      <c r="S421" s="1"/>
      <c r="T421" s="1"/>
      <c r="U421" s="1"/>
      <c r="V421" s="1"/>
      <c r="W421" s="1"/>
      <c r="X421" s="1"/>
      <c r="Y421" s="14">
        <f>Y420+E421</f>
        <v>6974410</v>
      </c>
      <c r="Z421" s="12">
        <f>H421+Z420</f>
        <v>6970922.7949999832</v>
      </c>
      <c r="AA421" s="12">
        <f>G421+AA420</f>
        <v>14591698.300000008</v>
      </c>
    </row>
    <row r="422" spans="1:27" ht="13.5" customHeight="1" x14ac:dyDescent="0.45">
      <c r="A422" s="1" t="s">
        <v>36</v>
      </c>
      <c r="B422" s="1" t="s">
        <v>225</v>
      </c>
      <c r="C422" s="1" t="s">
        <v>9</v>
      </c>
      <c r="D422" s="1">
        <v>0.35</v>
      </c>
      <c r="E422" s="1">
        <v>40</v>
      </c>
      <c r="F422" s="1">
        <v>4.54</v>
      </c>
      <c r="G422" s="10">
        <f>E422*F422</f>
        <v>181.6</v>
      </c>
      <c r="H422" s="11">
        <f>$H$3*$H$2*E422</f>
        <v>39.979999999999997</v>
      </c>
      <c r="I422" s="12">
        <f>H422-G422</f>
        <v>-141.62</v>
      </c>
      <c r="J422" s="5">
        <f>I422/G422</f>
        <v>-0.77984581497797367</v>
      </c>
      <c r="K422" s="12">
        <f>IF(J422&gt;$L$3,I422,0)</f>
        <v>0</v>
      </c>
      <c r="L422" s="12">
        <f>L421+K422</f>
        <v>197064.70499999996</v>
      </c>
      <c r="M422" s="13"/>
      <c r="N422" s="12"/>
      <c r="O422" s="12"/>
      <c r="P422" s="12"/>
      <c r="Q422" s="12"/>
      <c r="R422" s="12"/>
      <c r="S422" s="1"/>
      <c r="T422" s="1"/>
      <c r="U422" s="1"/>
      <c r="V422" s="1"/>
      <c r="W422" s="1"/>
      <c r="X422" s="1"/>
      <c r="Y422" s="14">
        <f>Y421+E422</f>
        <v>6974450</v>
      </c>
      <c r="Z422" s="12">
        <f>H422+Z421</f>
        <v>6970962.7749999836</v>
      </c>
      <c r="AA422" s="12">
        <f>G422+AA421</f>
        <v>14591879.900000008</v>
      </c>
    </row>
    <row r="423" spans="1:27" ht="13.5" customHeight="1" x14ac:dyDescent="0.45">
      <c r="A423" s="1" t="s">
        <v>7</v>
      </c>
      <c r="B423" s="1" t="s">
        <v>485</v>
      </c>
      <c r="C423" s="1" t="s">
        <v>9</v>
      </c>
      <c r="D423" s="1">
        <v>0.85</v>
      </c>
      <c r="E423" s="1">
        <v>9900</v>
      </c>
      <c r="F423" s="1">
        <v>4.54</v>
      </c>
      <c r="G423" s="10">
        <f>E423*F423</f>
        <v>44946</v>
      </c>
      <c r="H423" s="11">
        <f>$H$3*$H$2*E423</f>
        <v>9895.0499999999993</v>
      </c>
      <c r="I423" s="12">
        <f>H423-G423</f>
        <v>-35050.949999999997</v>
      </c>
      <c r="J423" s="5">
        <f>I423/G423</f>
        <v>-0.77984581497797345</v>
      </c>
      <c r="K423" s="12">
        <f>IF(J423&gt;$L$3,I423,0)</f>
        <v>0</v>
      </c>
      <c r="L423" s="12">
        <f>L422+K423</f>
        <v>197064.70499999996</v>
      </c>
      <c r="M423" s="13"/>
      <c r="N423" s="12"/>
      <c r="O423" s="12"/>
      <c r="P423" s="12"/>
      <c r="Q423" s="12"/>
      <c r="R423" s="12"/>
      <c r="S423" s="1"/>
      <c r="T423" s="1"/>
      <c r="U423" s="1"/>
      <c r="V423" s="1"/>
      <c r="W423" s="1"/>
      <c r="X423" s="1"/>
      <c r="Y423" s="14">
        <f>Y422+E423</f>
        <v>6984350</v>
      </c>
      <c r="Z423" s="12">
        <f>H423+Z422</f>
        <v>6980857.8249999834</v>
      </c>
      <c r="AA423" s="12">
        <f>G423+AA422</f>
        <v>14636825.900000008</v>
      </c>
    </row>
    <row r="424" spans="1:27" ht="13.5" customHeight="1" x14ac:dyDescent="0.45">
      <c r="A424" s="1" t="s">
        <v>6</v>
      </c>
      <c r="B424" s="1" t="s">
        <v>11</v>
      </c>
      <c r="C424" s="1" t="s">
        <v>9</v>
      </c>
      <c r="D424" s="1">
        <v>0.72</v>
      </c>
      <c r="E424" s="1">
        <v>2400</v>
      </c>
      <c r="F424" s="1">
        <v>4.55</v>
      </c>
      <c r="G424" s="10">
        <f>E424*F424</f>
        <v>10920</v>
      </c>
      <c r="H424" s="11">
        <f>$H$3*$H$2*E424</f>
        <v>2398.7999999999997</v>
      </c>
      <c r="I424" s="12">
        <f>H424-G424</f>
        <v>-8521.2000000000007</v>
      </c>
      <c r="J424" s="5">
        <f>I424/G424</f>
        <v>-0.78032967032967038</v>
      </c>
      <c r="K424" s="12">
        <f>IF(J424&gt;$L$3,I424,0)</f>
        <v>0</v>
      </c>
      <c r="L424" s="12">
        <f>L423+K424</f>
        <v>197064.70499999996</v>
      </c>
      <c r="M424" s="13"/>
      <c r="N424" s="12"/>
      <c r="O424" s="12"/>
      <c r="P424" s="12"/>
      <c r="Q424" s="12"/>
      <c r="R424" s="12"/>
      <c r="S424" s="1"/>
      <c r="T424" s="1"/>
      <c r="U424" s="1"/>
      <c r="V424" s="1"/>
      <c r="W424" s="1"/>
      <c r="X424" s="1"/>
      <c r="Y424" s="14">
        <f>Y423+E424</f>
        <v>6986750</v>
      </c>
      <c r="Z424" s="12">
        <f>H424+Z423</f>
        <v>6983256.6249999832</v>
      </c>
      <c r="AA424" s="12">
        <f>G424+AA423</f>
        <v>14647745.900000008</v>
      </c>
    </row>
    <row r="425" spans="1:27" ht="13.5" customHeight="1" x14ac:dyDescent="0.45">
      <c r="A425" s="1" t="s">
        <v>339</v>
      </c>
      <c r="B425" s="1" t="s">
        <v>482</v>
      </c>
      <c r="C425" s="1" t="s">
        <v>9</v>
      </c>
      <c r="D425" s="1">
        <v>0.68</v>
      </c>
      <c r="E425" s="1">
        <v>210</v>
      </c>
      <c r="F425" s="1">
        <v>4.57</v>
      </c>
      <c r="G425" s="10">
        <f>E425*F425</f>
        <v>959.7</v>
      </c>
      <c r="H425" s="11">
        <f>$H$3*$H$2*E425</f>
        <v>209.89499999999998</v>
      </c>
      <c r="I425" s="12">
        <f>H425-G425</f>
        <v>-749.80500000000006</v>
      </c>
      <c r="J425" s="5">
        <f>I425/G425</f>
        <v>-0.78129102844638953</v>
      </c>
      <c r="K425" s="12">
        <f>IF(J425&gt;$L$3,I425,0)</f>
        <v>0</v>
      </c>
      <c r="L425" s="12">
        <f>L424+K425</f>
        <v>197064.70499999996</v>
      </c>
      <c r="M425" s="13"/>
      <c r="N425" s="12"/>
      <c r="O425" s="12"/>
      <c r="P425" s="12"/>
      <c r="Q425" s="12"/>
      <c r="R425" s="12"/>
      <c r="S425" s="1"/>
      <c r="T425" s="1"/>
      <c r="U425" s="1"/>
      <c r="V425" s="1"/>
      <c r="W425" s="1"/>
      <c r="X425" s="1"/>
      <c r="Y425" s="14">
        <f>Y424+E425</f>
        <v>6986960</v>
      </c>
      <c r="Z425" s="12">
        <f>H425+Z424</f>
        <v>6983466.5199999828</v>
      </c>
      <c r="AA425" s="12">
        <f>G425+AA424</f>
        <v>14648705.600000007</v>
      </c>
    </row>
    <row r="426" spans="1:27" ht="13.5" customHeight="1" x14ac:dyDescent="0.45">
      <c r="A426" s="1" t="s">
        <v>419</v>
      </c>
      <c r="B426" s="1" t="s">
        <v>476</v>
      </c>
      <c r="C426" s="1" t="s">
        <v>9</v>
      </c>
      <c r="D426" s="1">
        <v>0.14000000000000001</v>
      </c>
      <c r="E426" s="1">
        <v>320</v>
      </c>
      <c r="F426" s="1">
        <v>4.63</v>
      </c>
      <c r="G426" s="10">
        <f>E426*F426</f>
        <v>1481.6</v>
      </c>
      <c r="H426" s="11">
        <f>$H$3*$H$2*E426</f>
        <v>319.83999999999997</v>
      </c>
      <c r="I426" s="12">
        <f>H426-G426</f>
        <v>-1161.76</v>
      </c>
      <c r="J426" s="5">
        <f>I426/G426</f>
        <v>-0.78412526997840182</v>
      </c>
      <c r="K426" s="12">
        <f>IF(J426&gt;$L$3,I426,0)</f>
        <v>0</v>
      </c>
      <c r="L426" s="12">
        <f>L425+K426</f>
        <v>197064.70499999996</v>
      </c>
      <c r="M426" s="13"/>
      <c r="N426" s="12"/>
      <c r="O426" s="12"/>
      <c r="P426" s="12"/>
      <c r="Q426" s="12"/>
      <c r="R426" s="12"/>
      <c r="S426" s="1"/>
      <c r="T426" s="1"/>
      <c r="U426" s="1"/>
      <c r="V426" s="1"/>
      <c r="W426" s="1"/>
      <c r="X426" s="1"/>
      <c r="Y426" s="14">
        <f>Y425+E426</f>
        <v>6987280</v>
      </c>
      <c r="Z426" s="12">
        <f>H426+Z425</f>
        <v>6983786.3599999826</v>
      </c>
      <c r="AA426" s="12">
        <f>G426+AA425</f>
        <v>14650187.200000007</v>
      </c>
    </row>
    <row r="427" spans="1:27" ht="13.5" customHeight="1" x14ac:dyDescent="0.45">
      <c r="A427" s="1" t="s">
        <v>229</v>
      </c>
      <c r="B427" s="1" t="s">
        <v>247</v>
      </c>
      <c r="C427" s="1" t="s">
        <v>9</v>
      </c>
      <c r="D427" s="1">
        <v>0.08</v>
      </c>
      <c r="E427" s="1">
        <v>110</v>
      </c>
      <c r="F427" s="1">
        <v>4.6399999999999997</v>
      </c>
      <c r="G427" s="10">
        <f>E427*F427</f>
        <v>510.4</v>
      </c>
      <c r="H427" s="11">
        <f>$H$3*$H$2*E427</f>
        <v>109.94499999999999</v>
      </c>
      <c r="I427" s="12">
        <f>H427-G427</f>
        <v>-400.45499999999998</v>
      </c>
      <c r="J427" s="5">
        <f>I427/G427</f>
        <v>-0.78459051724137929</v>
      </c>
      <c r="K427" s="12">
        <f>IF(J427&gt;$L$3,I427,0)</f>
        <v>0</v>
      </c>
      <c r="L427" s="12">
        <f>L426+K427</f>
        <v>197064.70499999996</v>
      </c>
      <c r="M427" s="13"/>
      <c r="N427" s="12"/>
      <c r="O427" s="12"/>
      <c r="P427" s="12"/>
      <c r="Q427" s="12"/>
      <c r="R427" s="12"/>
      <c r="S427" s="1"/>
      <c r="T427" s="1"/>
      <c r="U427" s="1"/>
      <c r="V427" s="1"/>
      <c r="W427" s="1"/>
      <c r="X427" s="1"/>
      <c r="Y427" s="14">
        <f>Y426+E427</f>
        <v>6987390</v>
      </c>
      <c r="Z427" s="12">
        <f>H427+Z426</f>
        <v>6983896.3049999829</v>
      </c>
      <c r="AA427" s="12">
        <f>G427+AA426</f>
        <v>14650697.600000007</v>
      </c>
    </row>
    <row r="428" spans="1:27" ht="13.5" customHeight="1" x14ac:dyDescent="0.45">
      <c r="A428" s="1" t="s">
        <v>131</v>
      </c>
      <c r="B428" s="1" t="s">
        <v>266</v>
      </c>
      <c r="C428" s="1" t="s">
        <v>9</v>
      </c>
      <c r="D428" s="1">
        <v>0.03</v>
      </c>
      <c r="E428" s="1">
        <v>3600</v>
      </c>
      <c r="F428" s="1">
        <v>4.66</v>
      </c>
      <c r="G428" s="10">
        <f>E428*F428</f>
        <v>16776</v>
      </c>
      <c r="H428" s="11">
        <f>$H$3*$H$2*E428</f>
        <v>3598.2</v>
      </c>
      <c r="I428" s="12">
        <f>H428-G428</f>
        <v>-13177.8</v>
      </c>
      <c r="J428" s="5">
        <f>I428/G428</f>
        <v>-0.78551502145922747</v>
      </c>
      <c r="K428" s="12">
        <f>IF(J428&gt;$L$3,I428,0)</f>
        <v>0</v>
      </c>
      <c r="L428" s="12">
        <f>L427+K428</f>
        <v>197064.70499999996</v>
      </c>
      <c r="M428" s="13"/>
      <c r="N428" s="12"/>
      <c r="O428" s="12"/>
      <c r="P428" s="12"/>
      <c r="Q428" s="12"/>
      <c r="R428" s="12"/>
      <c r="S428" s="1"/>
      <c r="T428" s="1"/>
      <c r="U428" s="1"/>
      <c r="V428" s="1"/>
      <c r="W428" s="1"/>
      <c r="X428" s="1"/>
      <c r="Y428" s="14">
        <f>Y427+E428</f>
        <v>6990990</v>
      </c>
      <c r="Z428" s="12">
        <f>H428+Z427</f>
        <v>6987494.5049999831</v>
      </c>
      <c r="AA428" s="12">
        <f>G428+AA427</f>
        <v>14667473.600000007</v>
      </c>
    </row>
    <row r="429" spans="1:27" ht="13.5" customHeight="1" x14ac:dyDescent="0.45">
      <c r="A429" s="1" t="s">
        <v>6</v>
      </c>
      <c r="B429" s="1" t="s">
        <v>71</v>
      </c>
      <c r="C429" s="1" t="s">
        <v>9</v>
      </c>
      <c r="D429" s="1">
        <v>0.48</v>
      </c>
      <c r="E429" s="1">
        <v>320</v>
      </c>
      <c r="F429" s="1">
        <v>4.6900000000000004</v>
      </c>
      <c r="G429" s="10">
        <f>E429*F429</f>
        <v>1500.8000000000002</v>
      </c>
      <c r="H429" s="11">
        <f>$H$3*$H$2*E429</f>
        <v>319.83999999999997</v>
      </c>
      <c r="I429" s="12">
        <f>H429-G429</f>
        <v>-1180.9600000000003</v>
      </c>
      <c r="J429" s="5">
        <f>I429/G429</f>
        <v>-0.78688699360341163</v>
      </c>
      <c r="K429" s="12">
        <f>IF(J429&gt;$L$3,I429,0)</f>
        <v>0</v>
      </c>
      <c r="L429" s="12">
        <f>L428+K429</f>
        <v>197064.70499999996</v>
      </c>
      <c r="M429" s="13"/>
      <c r="N429" s="12"/>
      <c r="O429" s="12"/>
      <c r="P429" s="12"/>
      <c r="Q429" s="12"/>
      <c r="R429" s="12"/>
      <c r="S429" s="1"/>
      <c r="T429" s="1"/>
      <c r="U429" s="1"/>
      <c r="V429" s="1"/>
      <c r="W429" s="1"/>
      <c r="X429" s="1"/>
      <c r="Y429" s="14">
        <f>Y428+E429</f>
        <v>6991310</v>
      </c>
      <c r="Z429" s="12">
        <f>H429+Z428</f>
        <v>6987814.344999983</v>
      </c>
      <c r="AA429" s="12">
        <f>G429+AA428</f>
        <v>14668974.400000008</v>
      </c>
    </row>
    <row r="430" spans="1:27" ht="13.5" customHeight="1" x14ac:dyDescent="0.45">
      <c r="A430" s="1" t="s">
        <v>54</v>
      </c>
      <c r="B430" s="1" t="s">
        <v>469</v>
      </c>
      <c r="C430" s="1" t="s">
        <v>9</v>
      </c>
      <c r="D430" s="1">
        <v>0.55000000000000004</v>
      </c>
      <c r="E430" s="1">
        <v>1600</v>
      </c>
      <c r="F430" s="1">
        <v>4.6900000000000004</v>
      </c>
      <c r="G430" s="10">
        <f>E430*F430</f>
        <v>7504.0000000000009</v>
      </c>
      <c r="H430" s="11">
        <f>$H$3*$H$2*E430</f>
        <v>1599.1999999999998</v>
      </c>
      <c r="I430" s="12">
        <f>H430-G430</f>
        <v>-5904.8000000000011</v>
      </c>
      <c r="J430" s="5">
        <f>I430/G430</f>
        <v>-0.78688699360341152</v>
      </c>
      <c r="K430" s="12">
        <f>IF(J430&gt;$L$3,I430,0)</f>
        <v>0</v>
      </c>
      <c r="L430" s="12">
        <f>L429+K430</f>
        <v>197064.70499999996</v>
      </c>
      <c r="M430" s="13"/>
      <c r="N430" s="12"/>
      <c r="O430" s="12"/>
      <c r="P430" s="12"/>
      <c r="Q430" s="12"/>
      <c r="R430" s="12"/>
      <c r="S430" s="1"/>
      <c r="T430" s="1"/>
      <c r="U430" s="1"/>
      <c r="V430" s="1"/>
      <c r="W430" s="1"/>
      <c r="X430" s="1"/>
      <c r="Y430" s="14">
        <f>Y429+E430</f>
        <v>6992910</v>
      </c>
      <c r="Z430" s="12">
        <f>H430+Z429</f>
        <v>6989413.5449999832</v>
      </c>
      <c r="AA430" s="12">
        <f>G430+AA429</f>
        <v>14676478.400000008</v>
      </c>
    </row>
    <row r="431" spans="1:27" ht="13.5" customHeight="1" x14ac:dyDescent="0.45">
      <c r="A431" s="1" t="s">
        <v>219</v>
      </c>
      <c r="B431" s="1" t="s">
        <v>471</v>
      </c>
      <c r="C431" s="1" t="s">
        <v>9</v>
      </c>
      <c r="D431" s="1">
        <v>0.27</v>
      </c>
      <c r="E431" s="1">
        <v>140</v>
      </c>
      <c r="F431" s="1">
        <v>4.6900000000000004</v>
      </c>
      <c r="G431" s="10">
        <f>E431*F431</f>
        <v>656.6</v>
      </c>
      <c r="H431" s="11">
        <f>$H$3*$H$2*E431</f>
        <v>139.92999999999998</v>
      </c>
      <c r="I431" s="12">
        <f>H431-G431</f>
        <v>-516.67000000000007</v>
      </c>
      <c r="J431" s="5">
        <f>I431/G431</f>
        <v>-0.78688699360341163</v>
      </c>
      <c r="K431" s="12">
        <f>IF(J431&gt;$L$3,I431,0)</f>
        <v>0</v>
      </c>
      <c r="L431" s="12">
        <f>L430+K431</f>
        <v>197064.70499999996</v>
      </c>
      <c r="M431" s="13"/>
      <c r="N431" s="12"/>
      <c r="O431" s="12"/>
      <c r="P431" s="12"/>
      <c r="Q431" s="12"/>
      <c r="R431" s="12"/>
      <c r="S431" s="1"/>
      <c r="T431" s="1"/>
      <c r="U431" s="1"/>
      <c r="V431" s="1"/>
      <c r="W431" s="1"/>
      <c r="X431" s="1"/>
      <c r="Y431" s="14">
        <f>Y430+E431</f>
        <v>6993050</v>
      </c>
      <c r="Z431" s="12">
        <f>H431+Z430</f>
        <v>6989553.4749999829</v>
      </c>
      <c r="AA431" s="12">
        <f>G431+AA430</f>
        <v>14677135.000000007</v>
      </c>
    </row>
    <row r="432" spans="1:27" ht="13.5" customHeight="1" x14ac:dyDescent="0.45">
      <c r="A432" s="1" t="s">
        <v>7</v>
      </c>
      <c r="B432" s="1" t="s">
        <v>464</v>
      </c>
      <c r="C432" s="1" t="s">
        <v>9</v>
      </c>
      <c r="D432" s="1">
        <v>7.0000000000000007E-2</v>
      </c>
      <c r="E432" s="1">
        <v>140</v>
      </c>
      <c r="F432" s="1">
        <v>4.8</v>
      </c>
      <c r="G432" s="10">
        <f>E432*F432</f>
        <v>672</v>
      </c>
      <c r="H432" s="11">
        <f>$H$3*$H$2*E432</f>
        <v>139.92999999999998</v>
      </c>
      <c r="I432" s="12">
        <f>H432-G432</f>
        <v>-532.07000000000005</v>
      </c>
      <c r="J432" s="5">
        <f>I432/G432</f>
        <v>-0.79177083333333342</v>
      </c>
      <c r="K432" s="12">
        <f>IF(J432&gt;$L$3,I432,0)</f>
        <v>0</v>
      </c>
      <c r="L432" s="12">
        <f>L431+K432</f>
        <v>197064.70499999996</v>
      </c>
      <c r="M432" s="13"/>
      <c r="N432" s="12"/>
      <c r="O432" s="12"/>
      <c r="P432" s="12"/>
      <c r="Q432" s="12"/>
      <c r="R432" s="12"/>
      <c r="S432" s="1"/>
      <c r="T432" s="1"/>
      <c r="U432" s="1"/>
      <c r="V432" s="1"/>
      <c r="W432" s="1"/>
      <c r="X432" s="1"/>
      <c r="Y432" s="14">
        <f>Y431+E432</f>
        <v>6993190</v>
      </c>
      <c r="Z432" s="12">
        <f>H432+Z431</f>
        <v>6989693.4049999826</v>
      </c>
      <c r="AA432" s="12">
        <f>G432+AA431</f>
        <v>14677807.000000007</v>
      </c>
    </row>
    <row r="433" spans="1:27" ht="13.5" customHeight="1" x14ac:dyDescent="0.45">
      <c r="A433" s="1" t="s">
        <v>145</v>
      </c>
      <c r="B433" s="1" t="s">
        <v>459</v>
      </c>
      <c r="C433" s="1" t="s">
        <v>9</v>
      </c>
      <c r="D433" s="1">
        <v>0.88</v>
      </c>
      <c r="E433" s="1">
        <v>260</v>
      </c>
      <c r="F433" s="1">
        <v>4.87</v>
      </c>
      <c r="G433" s="10">
        <f>E433*F433</f>
        <v>1266.2</v>
      </c>
      <c r="H433" s="11">
        <f>$H$3*$H$2*E433</f>
        <v>259.87</v>
      </c>
      <c r="I433" s="12">
        <f>H433-G433</f>
        <v>-1006.33</v>
      </c>
      <c r="J433" s="5">
        <f>I433/G433</f>
        <v>-0.79476386036960989</v>
      </c>
      <c r="K433" s="12">
        <f>IF(J433&gt;$L$3,I433,0)</f>
        <v>0</v>
      </c>
      <c r="L433" s="12">
        <f>L432+K433</f>
        <v>197064.70499999996</v>
      </c>
      <c r="M433" s="13"/>
      <c r="N433" s="12"/>
      <c r="O433" s="12"/>
      <c r="P433" s="12"/>
      <c r="Q433" s="12"/>
      <c r="R433" s="12"/>
      <c r="S433" s="1"/>
      <c r="T433" s="1"/>
      <c r="U433" s="1"/>
      <c r="V433" s="1"/>
      <c r="W433" s="1"/>
      <c r="X433" s="1"/>
      <c r="Y433" s="14">
        <f>Y432+E433</f>
        <v>6993450</v>
      </c>
      <c r="Z433" s="12">
        <f>H433+Z432</f>
        <v>6989953.2749999827</v>
      </c>
      <c r="AA433" s="12">
        <f>G433+AA432</f>
        <v>14679073.200000007</v>
      </c>
    </row>
    <row r="434" spans="1:27" ht="13.5" customHeight="1" x14ac:dyDescent="0.45">
      <c r="A434" s="1" t="s">
        <v>219</v>
      </c>
      <c r="B434" s="1" t="s">
        <v>461</v>
      </c>
      <c r="C434" s="1" t="s">
        <v>9</v>
      </c>
      <c r="D434" s="1">
        <v>0.72</v>
      </c>
      <c r="E434" s="1">
        <v>260</v>
      </c>
      <c r="F434" s="1">
        <v>4.87</v>
      </c>
      <c r="G434" s="10">
        <f>E434*F434</f>
        <v>1266.2</v>
      </c>
      <c r="H434" s="11">
        <f>$H$3*$H$2*E434</f>
        <v>259.87</v>
      </c>
      <c r="I434" s="12">
        <f>H434-G434</f>
        <v>-1006.33</v>
      </c>
      <c r="J434" s="5">
        <f>I434/G434</f>
        <v>-0.79476386036960989</v>
      </c>
      <c r="K434" s="12">
        <f>IF(J434&gt;$L$3,I434,0)</f>
        <v>0</v>
      </c>
      <c r="L434" s="12">
        <f>L433+K434</f>
        <v>197064.70499999996</v>
      </c>
      <c r="M434" s="13"/>
      <c r="N434" s="12"/>
      <c r="O434" s="12"/>
      <c r="P434" s="12"/>
      <c r="Q434" s="12"/>
      <c r="R434" s="12"/>
      <c r="S434" s="1"/>
      <c r="T434" s="1"/>
      <c r="U434" s="1"/>
      <c r="V434" s="1"/>
      <c r="W434" s="1"/>
      <c r="X434" s="1"/>
      <c r="Y434" s="14">
        <f>Y433+E434</f>
        <v>6993710</v>
      </c>
      <c r="Z434" s="12">
        <f>H434+Z433</f>
        <v>6990213.1449999828</v>
      </c>
      <c r="AA434" s="12">
        <f>G434+AA433</f>
        <v>14680339.400000006</v>
      </c>
    </row>
    <row r="435" spans="1:27" ht="13.5" customHeight="1" x14ac:dyDescent="0.45">
      <c r="A435" s="1" t="s">
        <v>155</v>
      </c>
      <c r="B435" s="1" t="s">
        <v>290</v>
      </c>
      <c r="C435" s="1" t="s">
        <v>9</v>
      </c>
      <c r="D435" s="1">
        <v>0.23</v>
      </c>
      <c r="E435" s="1">
        <v>40</v>
      </c>
      <c r="F435" s="1">
        <v>4.9000000000000004</v>
      </c>
      <c r="G435" s="10">
        <f>E435*F435</f>
        <v>196</v>
      </c>
      <c r="H435" s="11">
        <f>$H$3*$H$2*E435</f>
        <v>39.979999999999997</v>
      </c>
      <c r="I435" s="12">
        <f>H435-G435</f>
        <v>-156.02000000000001</v>
      </c>
      <c r="J435" s="5">
        <f>I435/G435</f>
        <v>-0.79602040816326536</v>
      </c>
      <c r="K435" s="12">
        <f>IF(J435&gt;$L$3,I435,0)</f>
        <v>0</v>
      </c>
      <c r="L435" s="12">
        <f>L434+K435</f>
        <v>197064.70499999996</v>
      </c>
      <c r="M435" s="13"/>
      <c r="N435" s="12"/>
      <c r="O435" s="12"/>
      <c r="P435" s="12"/>
      <c r="Q435" s="12"/>
      <c r="R435" s="12"/>
      <c r="S435" s="1"/>
      <c r="T435" s="1"/>
      <c r="U435" s="1"/>
      <c r="V435" s="1"/>
      <c r="W435" s="1"/>
      <c r="X435" s="1"/>
      <c r="Y435" s="14">
        <f>Y434+E435</f>
        <v>6993750</v>
      </c>
      <c r="Z435" s="12">
        <f>H435+Z434</f>
        <v>6990253.1249999832</v>
      </c>
      <c r="AA435" s="12">
        <f>G435+AA434</f>
        <v>14680535.400000006</v>
      </c>
    </row>
    <row r="436" spans="1:27" ht="13.5" customHeight="1" x14ac:dyDescent="0.45">
      <c r="A436" s="1" t="s">
        <v>219</v>
      </c>
      <c r="B436" s="1" t="s">
        <v>455</v>
      </c>
      <c r="C436" s="1" t="s">
        <v>9</v>
      </c>
      <c r="D436" s="1">
        <v>0.48</v>
      </c>
      <c r="E436" s="1">
        <v>30</v>
      </c>
      <c r="F436" s="1">
        <v>4.91</v>
      </c>
      <c r="G436" s="10">
        <f>E436*F436</f>
        <v>147.30000000000001</v>
      </c>
      <c r="H436" s="11">
        <f>$H$3*$H$2*E436</f>
        <v>29.984999999999999</v>
      </c>
      <c r="I436" s="12">
        <f>H436-G436</f>
        <v>-117.31500000000001</v>
      </c>
      <c r="J436" s="5">
        <f>I436/G436</f>
        <v>-0.79643584521384936</v>
      </c>
      <c r="K436" s="12">
        <f>IF(J436&gt;$L$3,I436,0)</f>
        <v>0</v>
      </c>
      <c r="L436" s="12">
        <f>L435+K436</f>
        <v>197064.70499999996</v>
      </c>
      <c r="M436" s="13"/>
      <c r="N436" s="12"/>
      <c r="O436" s="12"/>
      <c r="P436" s="12"/>
      <c r="Q436" s="12"/>
      <c r="R436" s="12"/>
      <c r="S436" s="1"/>
      <c r="T436" s="1"/>
      <c r="U436" s="1"/>
      <c r="V436" s="1"/>
      <c r="W436" s="1"/>
      <c r="X436" s="1"/>
      <c r="Y436" s="14">
        <f>Y435+E436</f>
        <v>6993780</v>
      </c>
      <c r="Z436" s="12">
        <f>H436+Z435</f>
        <v>6990283.1099999836</v>
      </c>
      <c r="AA436" s="12">
        <f>G436+AA435</f>
        <v>14680682.700000007</v>
      </c>
    </row>
    <row r="437" spans="1:27" ht="13.5" customHeight="1" x14ac:dyDescent="0.45">
      <c r="A437" s="1" t="s">
        <v>219</v>
      </c>
      <c r="B437" s="1" t="s">
        <v>454</v>
      </c>
      <c r="C437" s="1" t="s">
        <v>9</v>
      </c>
      <c r="D437" s="1">
        <v>0.31</v>
      </c>
      <c r="E437" s="1">
        <v>50</v>
      </c>
      <c r="F437" s="1">
        <v>4.99</v>
      </c>
      <c r="G437" s="10">
        <f>E437*F437</f>
        <v>249.5</v>
      </c>
      <c r="H437" s="11">
        <f>$H$3*$H$2*E437</f>
        <v>49.974999999999994</v>
      </c>
      <c r="I437" s="12">
        <f>H437-G437</f>
        <v>-199.52500000000001</v>
      </c>
      <c r="J437" s="5">
        <f>I437/G437</f>
        <v>-0.79969939879759522</v>
      </c>
      <c r="K437" s="12">
        <f>IF(J437&gt;$L$3,I437,0)</f>
        <v>0</v>
      </c>
      <c r="L437" s="12">
        <f>L436+K437</f>
        <v>197064.70499999996</v>
      </c>
      <c r="M437" s="13"/>
      <c r="N437" s="12"/>
      <c r="O437" s="12"/>
      <c r="P437" s="12"/>
      <c r="Q437" s="12"/>
      <c r="R437" s="12"/>
      <c r="S437" s="1"/>
      <c r="T437" s="1"/>
      <c r="U437" s="1"/>
      <c r="V437" s="1"/>
      <c r="W437" s="1"/>
      <c r="X437" s="1"/>
      <c r="Y437" s="14">
        <f>Y436+E437</f>
        <v>6993830</v>
      </c>
      <c r="Z437" s="12">
        <f>H437+Z436</f>
        <v>6990333.0849999832</v>
      </c>
      <c r="AA437" s="12">
        <f>G437+AA436</f>
        <v>14680932.200000007</v>
      </c>
    </row>
    <row r="438" spans="1:27" ht="13.5" customHeight="1" x14ac:dyDescent="0.45">
      <c r="A438" s="1" t="s">
        <v>27</v>
      </c>
      <c r="B438" s="1" t="s">
        <v>451</v>
      </c>
      <c r="C438" s="1" t="s">
        <v>9</v>
      </c>
      <c r="D438" s="1">
        <v>0.75</v>
      </c>
      <c r="E438" s="1">
        <v>480</v>
      </c>
      <c r="F438" s="1">
        <v>5.01</v>
      </c>
      <c r="G438" s="10">
        <f>E438*F438</f>
        <v>2404.7999999999997</v>
      </c>
      <c r="H438" s="11">
        <f>$H$3*$H$2*E438</f>
        <v>479.76</v>
      </c>
      <c r="I438" s="12">
        <f>H438-G438</f>
        <v>-1925.0399999999997</v>
      </c>
      <c r="J438" s="5">
        <f>I438/G438</f>
        <v>-0.80049900199600799</v>
      </c>
      <c r="K438" s="12">
        <f>IF(J438&gt;$L$3,I438,0)</f>
        <v>0</v>
      </c>
      <c r="L438" s="12">
        <f>L437+K438</f>
        <v>197064.70499999996</v>
      </c>
      <c r="M438" s="13"/>
      <c r="N438" s="12"/>
      <c r="O438" s="12"/>
      <c r="P438" s="12"/>
      <c r="Q438" s="12"/>
      <c r="R438" s="12"/>
      <c r="S438" s="1"/>
      <c r="T438" s="1"/>
      <c r="U438" s="1"/>
      <c r="V438" s="1"/>
      <c r="W438" s="1"/>
      <c r="X438" s="1"/>
      <c r="Y438" s="14">
        <f>Y437+E438</f>
        <v>6994310</v>
      </c>
      <c r="Z438" s="12">
        <f>H438+Z437</f>
        <v>6990812.844999983</v>
      </c>
      <c r="AA438" s="12">
        <f>G438+AA437</f>
        <v>14683337.000000007</v>
      </c>
    </row>
    <row r="439" spans="1:27" ht="13.5" customHeight="1" x14ac:dyDescent="0.45">
      <c r="A439" s="1" t="s">
        <v>219</v>
      </c>
      <c r="B439" s="1" t="s">
        <v>450</v>
      </c>
      <c r="C439" s="1" t="s">
        <v>9</v>
      </c>
      <c r="D439" s="1">
        <v>0.48</v>
      </c>
      <c r="E439" s="1">
        <v>390</v>
      </c>
      <c r="F439" s="1">
        <v>5.03</v>
      </c>
      <c r="G439" s="10">
        <f>E439*F439</f>
        <v>1961.7</v>
      </c>
      <c r="H439" s="11">
        <f>$H$3*$H$2*E439</f>
        <v>389.80499999999995</v>
      </c>
      <c r="I439" s="12">
        <f>H439-G439</f>
        <v>-1571.895</v>
      </c>
      <c r="J439" s="5">
        <f>I439/G439</f>
        <v>-0.80129224652087472</v>
      </c>
      <c r="K439" s="12">
        <f>IF(J439&gt;$L$3,I439,0)</f>
        <v>0</v>
      </c>
      <c r="L439" s="12">
        <f>L438+K439</f>
        <v>197064.70499999996</v>
      </c>
      <c r="M439" s="13"/>
      <c r="N439" s="12"/>
      <c r="O439" s="12"/>
      <c r="P439" s="12"/>
      <c r="Q439" s="12"/>
      <c r="R439" s="12"/>
      <c r="S439" s="1"/>
      <c r="T439" s="1"/>
      <c r="U439" s="1"/>
      <c r="V439" s="1"/>
      <c r="W439" s="1"/>
      <c r="X439" s="1"/>
      <c r="Y439" s="14">
        <f>Y438+E439</f>
        <v>6994700</v>
      </c>
      <c r="Z439" s="12">
        <f>H439+Z438</f>
        <v>6991202.6499999827</v>
      </c>
      <c r="AA439" s="12">
        <f>G439+AA438</f>
        <v>14685298.700000007</v>
      </c>
    </row>
    <row r="440" spans="1:27" ht="13.5" customHeight="1" x14ac:dyDescent="0.45">
      <c r="A440" s="1" t="s">
        <v>145</v>
      </c>
      <c r="B440" s="1" t="s">
        <v>448</v>
      </c>
      <c r="C440" s="1" t="s">
        <v>9</v>
      </c>
      <c r="D440" s="1">
        <v>0.86</v>
      </c>
      <c r="E440" s="1">
        <v>480</v>
      </c>
      <c r="F440" s="1">
        <v>5.05</v>
      </c>
      <c r="G440" s="10">
        <f>E440*F440</f>
        <v>2424</v>
      </c>
      <c r="H440" s="11">
        <f>$H$3*$H$2*E440</f>
        <v>479.76</v>
      </c>
      <c r="I440" s="12">
        <f>H440-G440</f>
        <v>-1944.24</v>
      </c>
      <c r="J440" s="5">
        <f>I440/G440</f>
        <v>-0.80207920792079213</v>
      </c>
      <c r="K440" s="12">
        <f>IF(J440&gt;$L$3,I440,0)</f>
        <v>0</v>
      </c>
      <c r="L440" s="12">
        <f>L439+K440</f>
        <v>197064.70499999996</v>
      </c>
      <c r="M440" s="13"/>
      <c r="N440" s="12"/>
      <c r="O440" s="12"/>
      <c r="P440" s="12"/>
      <c r="Q440" s="12"/>
      <c r="R440" s="12"/>
      <c r="S440" s="1"/>
      <c r="T440" s="1"/>
      <c r="U440" s="1"/>
      <c r="V440" s="1"/>
      <c r="W440" s="1"/>
      <c r="X440" s="1"/>
      <c r="Y440" s="14">
        <f>Y439+E440</f>
        <v>6995180</v>
      </c>
      <c r="Z440" s="12">
        <f>H440+Z439</f>
        <v>6991682.4099999825</v>
      </c>
      <c r="AA440" s="12">
        <f>G440+AA439</f>
        <v>14687722.700000007</v>
      </c>
    </row>
    <row r="441" spans="1:27" ht="13.5" customHeight="1" x14ac:dyDescent="0.45">
      <c r="A441" s="1" t="s">
        <v>219</v>
      </c>
      <c r="B441" s="1" t="s">
        <v>446</v>
      </c>
      <c r="C441" s="1" t="s">
        <v>9</v>
      </c>
      <c r="D441" s="1">
        <v>0.31</v>
      </c>
      <c r="E441" s="1">
        <v>3600</v>
      </c>
      <c r="F441" s="1">
        <v>5.07</v>
      </c>
      <c r="G441" s="10">
        <f>E441*F441</f>
        <v>18252</v>
      </c>
      <c r="H441" s="11">
        <f>$H$3*$H$2*E441</f>
        <v>3598.2</v>
      </c>
      <c r="I441" s="12">
        <f>H441-G441</f>
        <v>-14653.8</v>
      </c>
      <c r="J441" s="5">
        <f>I441/G441</f>
        <v>-0.80285996055226816</v>
      </c>
      <c r="K441" s="12">
        <f>IF(J441&gt;$L$3,I441,0)</f>
        <v>0</v>
      </c>
      <c r="L441" s="12">
        <f>L440+K441</f>
        <v>197064.70499999996</v>
      </c>
      <c r="M441" s="13"/>
      <c r="N441" s="12"/>
      <c r="O441" s="12"/>
      <c r="P441" s="12"/>
      <c r="Q441" s="12"/>
      <c r="R441" s="12"/>
      <c r="S441" s="1"/>
      <c r="T441" s="1"/>
      <c r="U441" s="1"/>
      <c r="V441" s="1"/>
      <c r="W441" s="1"/>
      <c r="X441" s="1"/>
      <c r="Y441" s="14">
        <f>Y440+E441</f>
        <v>6998780</v>
      </c>
      <c r="Z441" s="12">
        <f>H441+Z440</f>
        <v>6995280.6099999826</v>
      </c>
      <c r="AA441" s="12">
        <f>G441+AA440</f>
        <v>14705974.700000007</v>
      </c>
    </row>
    <row r="442" spans="1:27" ht="13.5" customHeight="1" x14ac:dyDescent="0.45">
      <c r="A442" s="1" t="s">
        <v>6</v>
      </c>
      <c r="B442" s="1" t="s">
        <v>39</v>
      </c>
      <c r="C442" s="1" t="s">
        <v>9</v>
      </c>
      <c r="D442" s="1">
        <v>0.56999999999999995</v>
      </c>
      <c r="E442" s="1">
        <v>40</v>
      </c>
      <c r="F442" s="1">
        <v>5.08</v>
      </c>
      <c r="G442" s="10">
        <f>E442*F442</f>
        <v>203.2</v>
      </c>
      <c r="H442" s="11">
        <f>$H$3*$H$2*E442</f>
        <v>39.979999999999997</v>
      </c>
      <c r="I442" s="12">
        <f>H442-G442</f>
        <v>-163.22</v>
      </c>
      <c r="J442" s="5">
        <f>I442/G442</f>
        <v>-0.80324803149606305</v>
      </c>
      <c r="K442" s="12">
        <f>IF(J442&gt;$L$3,I442,0)</f>
        <v>0</v>
      </c>
      <c r="L442" s="12">
        <f>L441+K442</f>
        <v>197064.70499999996</v>
      </c>
      <c r="M442" s="13"/>
      <c r="N442" s="12"/>
      <c r="O442" s="12"/>
      <c r="P442" s="12"/>
      <c r="Q442" s="12"/>
      <c r="R442" s="12"/>
      <c r="S442" s="1"/>
      <c r="T442" s="1"/>
      <c r="U442" s="1"/>
      <c r="V442" s="1"/>
      <c r="W442" s="1"/>
      <c r="X442" s="1"/>
      <c r="Y442" s="14">
        <f>Y441+E442</f>
        <v>6998820</v>
      </c>
      <c r="Z442" s="12">
        <f>H442+Z441</f>
        <v>6995320.5899999831</v>
      </c>
      <c r="AA442" s="12">
        <f>G442+AA441</f>
        <v>14706177.900000006</v>
      </c>
    </row>
    <row r="443" spans="1:27" ht="13.5" customHeight="1" x14ac:dyDescent="0.45">
      <c r="A443" s="1" t="s">
        <v>7</v>
      </c>
      <c r="B443" s="1" t="s">
        <v>444</v>
      </c>
      <c r="C443" s="1" t="s">
        <v>9</v>
      </c>
      <c r="D443" s="1">
        <v>0.79</v>
      </c>
      <c r="E443" s="1">
        <v>3600</v>
      </c>
      <c r="F443" s="1">
        <v>5.09</v>
      </c>
      <c r="G443" s="10">
        <f>E443*F443</f>
        <v>18324</v>
      </c>
      <c r="H443" s="11">
        <f>$H$3*$H$2*E443</f>
        <v>3598.2</v>
      </c>
      <c r="I443" s="12">
        <f>H443-G443</f>
        <v>-14725.8</v>
      </c>
      <c r="J443" s="5">
        <f>I443/G443</f>
        <v>-0.80363457760314339</v>
      </c>
      <c r="K443" s="12">
        <f>IF(J443&gt;$L$3,I443,0)</f>
        <v>0</v>
      </c>
      <c r="L443" s="12">
        <f>L442+K443</f>
        <v>197064.70499999996</v>
      </c>
      <c r="M443" s="13"/>
      <c r="N443" s="12"/>
      <c r="O443" s="12"/>
      <c r="P443" s="12"/>
      <c r="Q443" s="12"/>
      <c r="R443" s="12"/>
      <c r="S443" s="1"/>
      <c r="T443" s="1"/>
      <c r="U443" s="1"/>
      <c r="V443" s="1"/>
      <c r="W443" s="1"/>
      <c r="X443" s="1"/>
      <c r="Y443" s="14">
        <f>Y442+E443</f>
        <v>7002420</v>
      </c>
      <c r="Z443" s="12">
        <f>H443+Z442</f>
        <v>6998918.7899999833</v>
      </c>
      <c r="AA443" s="12">
        <f>G443+AA442</f>
        <v>14724501.900000006</v>
      </c>
    </row>
    <row r="444" spans="1:27" ht="13.5" customHeight="1" x14ac:dyDescent="0.45">
      <c r="A444" s="1" t="s">
        <v>219</v>
      </c>
      <c r="B444" s="1" t="s">
        <v>441</v>
      </c>
      <c r="C444" s="1" t="s">
        <v>9</v>
      </c>
      <c r="D444" s="1">
        <v>0.22</v>
      </c>
      <c r="E444" s="1">
        <v>90</v>
      </c>
      <c r="F444" s="1">
        <v>5.12</v>
      </c>
      <c r="G444" s="10">
        <f>E444*F444</f>
        <v>460.8</v>
      </c>
      <c r="H444" s="11">
        <f>$H$3*$H$2*E444</f>
        <v>89.954999999999998</v>
      </c>
      <c r="I444" s="12">
        <f>H444-G444</f>
        <v>-370.84500000000003</v>
      </c>
      <c r="J444" s="5">
        <f>I444/G444</f>
        <v>-0.80478515625000002</v>
      </c>
      <c r="K444" s="12">
        <f>IF(J444&gt;$L$3,I444,0)</f>
        <v>0</v>
      </c>
      <c r="L444" s="12">
        <f>L443+K444</f>
        <v>197064.70499999996</v>
      </c>
      <c r="M444" s="13"/>
      <c r="N444" s="12"/>
      <c r="O444" s="12"/>
      <c r="P444" s="12"/>
      <c r="Q444" s="12"/>
      <c r="R444" s="12"/>
      <c r="S444" s="1"/>
      <c r="T444" s="1"/>
      <c r="U444" s="1"/>
      <c r="V444" s="1"/>
      <c r="W444" s="1"/>
      <c r="X444" s="1"/>
      <c r="Y444" s="14">
        <f>Y443+E444</f>
        <v>7002510</v>
      </c>
      <c r="Z444" s="12">
        <f>H444+Z443</f>
        <v>6999008.7449999833</v>
      </c>
      <c r="AA444" s="12">
        <f>G444+AA443</f>
        <v>14724962.700000007</v>
      </c>
    </row>
    <row r="445" spans="1:27" ht="13.5" customHeight="1" x14ac:dyDescent="0.45">
      <c r="A445" s="1" t="s">
        <v>219</v>
      </c>
      <c r="B445" s="1" t="s">
        <v>439</v>
      </c>
      <c r="C445" s="1" t="s">
        <v>9</v>
      </c>
      <c r="D445" s="1">
        <v>0.47</v>
      </c>
      <c r="E445" s="1">
        <v>110</v>
      </c>
      <c r="F445" s="1">
        <v>5.16</v>
      </c>
      <c r="G445" s="10">
        <f>E445*F445</f>
        <v>567.6</v>
      </c>
      <c r="H445" s="11">
        <f>$H$3*$H$2*E445</f>
        <v>109.94499999999999</v>
      </c>
      <c r="I445" s="12">
        <f>H445-G445</f>
        <v>-457.65500000000003</v>
      </c>
      <c r="J445" s="5">
        <f>I445/G445</f>
        <v>-0.80629844961240316</v>
      </c>
      <c r="K445" s="12">
        <f>IF(J445&gt;$L$3,I445,0)</f>
        <v>0</v>
      </c>
      <c r="L445" s="12">
        <f>L444+K445</f>
        <v>197064.70499999996</v>
      </c>
      <c r="M445" s="13"/>
      <c r="N445" s="12"/>
      <c r="O445" s="12"/>
      <c r="P445" s="12"/>
      <c r="Q445" s="12"/>
      <c r="R445" s="12"/>
      <c r="S445" s="1"/>
      <c r="T445" s="1"/>
      <c r="U445" s="1"/>
      <c r="V445" s="1"/>
      <c r="W445" s="1"/>
      <c r="X445" s="1"/>
      <c r="Y445" s="14">
        <f>Y444+E445</f>
        <v>7002620</v>
      </c>
      <c r="Z445" s="12">
        <f>H445+Z444</f>
        <v>6999118.6899999836</v>
      </c>
      <c r="AA445" s="12">
        <f>G445+AA444</f>
        <v>14725530.300000006</v>
      </c>
    </row>
    <row r="446" spans="1:27" ht="13.5" customHeight="1" x14ac:dyDescent="0.45">
      <c r="A446" s="1" t="s">
        <v>27</v>
      </c>
      <c r="B446" s="1" t="s">
        <v>437</v>
      </c>
      <c r="C446" s="1" t="s">
        <v>9</v>
      </c>
      <c r="D446" s="1">
        <v>0.73</v>
      </c>
      <c r="E446" s="1">
        <v>260</v>
      </c>
      <c r="F446" s="1">
        <v>5.18</v>
      </c>
      <c r="G446" s="10">
        <f>E446*F446</f>
        <v>1346.8</v>
      </c>
      <c r="H446" s="11">
        <f>$H$3*$H$2*E446</f>
        <v>259.87</v>
      </c>
      <c r="I446" s="12">
        <f>H446-G446</f>
        <v>-1086.9299999999998</v>
      </c>
      <c r="J446" s="5">
        <f>I446/G446</f>
        <v>-0.80704633204633192</v>
      </c>
      <c r="K446" s="12">
        <f>IF(J446&gt;$L$3,I446,0)</f>
        <v>0</v>
      </c>
      <c r="L446" s="12">
        <f>L445+K446</f>
        <v>197064.70499999996</v>
      </c>
      <c r="M446" s="13"/>
      <c r="N446" s="12"/>
      <c r="O446" s="12"/>
      <c r="P446" s="12"/>
      <c r="Q446" s="12"/>
      <c r="R446" s="12"/>
      <c r="S446" s="1"/>
      <c r="T446" s="1"/>
      <c r="U446" s="1"/>
      <c r="V446" s="1"/>
      <c r="W446" s="1"/>
      <c r="X446" s="1"/>
      <c r="Y446" s="14">
        <f>Y445+E446</f>
        <v>7002880</v>
      </c>
      <c r="Z446" s="12">
        <f>H446+Z445</f>
        <v>6999378.5599999838</v>
      </c>
      <c r="AA446" s="12">
        <f>G446+AA445</f>
        <v>14726877.100000007</v>
      </c>
    </row>
    <row r="447" spans="1:27" ht="13.5" customHeight="1" x14ac:dyDescent="0.45">
      <c r="A447" s="1" t="s">
        <v>145</v>
      </c>
      <c r="B447" s="1" t="s">
        <v>434</v>
      </c>
      <c r="C447" s="1" t="s">
        <v>9</v>
      </c>
      <c r="D447" s="1">
        <v>0.64</v>
      </c>
      <c r="E447" s="1">
        <v>170</v>
      </c>
      <c r="F447" s="1">
        <v>5.2</v>
      </c>
      <c r="G447" s="10">
        <f>E447*F447</f>
        <v>884</v>
      </c>
      <c r="H447" s="11">
        <f>$H$3*$H$2*E447</f>
        <v>169.91499999999999</v>
      </c>
      <c r="I447" s="12">
        <f>H447-G447</f>
        <v>-714.08500000000004</v>
      </c>
      <c r="J447" s="5">
        <f>I447/G447</f>
        <v>-0.80778846153846162</v>
      </c>
      <c r="K447" s="12">
        <f>IF(J447&gt;$L$3,I447,0)</f>
        <v>0</v>
      </c>
      <c r="L447" s="12">
        <f>L446+K447</f>
        <v>197064.70499999996</v>
      </c>
      <c r="M447" s="13"/>
      <c r="N447" s="12"/>
      <c r="O447" s="12"/>
      <c r="P447" s="12"/>
      <c r="Q447" s="12"/>
      <c r="R447" s="12"/>
      <c r="S447" s="1"/>
      <c r="T447" s="1"/>
      <c r="U447" s="1"/>
      <c r="V447" s="1"/>
      <c r="W447" s="1"/>
      <c r="X447" s="1"/>
      <c r="Y447" s="14">
        <f>Y446+E447</f>
        <v>7003050</v>
      </c>
      <c r="Z447" s="12">
        <f>H447+Z446</f>
        <v>6999548.4749999838</v>
      </c>
      <c r="AA447" s="12">
        <f>G447+AA446</f>
        <v>14727761.100000007</v>
      </c>
    </row>
    <row r="448" spans="1:27" ht="13.5" customHeight="1" x14ac:dyDescent="0.45">
      <c r="A448" s="1" t="s">
        <v>219</v>
      </c>
      <c r="B448" s="1" t="s">
        <v>436</v>
      </c>
      <c r="C448" s="1" t="s">
        <v>9</v>
      </c>
      <c r="D448" s="1">
        <v>0.23</v>
      </c>
      <c r="E448" s="1">
        <v>390</v>
      </c>
      <c r="F448" s="1">
        <v>5.2</v>
      </c>
      <c r="G448" s="10">
        <f>E448*F448</f>
        <v>2028</v>
      </c>
      <c r="H448" s="11">
        <f>$H$3*$H$2*E448</f>
        <v>389.80499999999995</v>
      </c>
      <c r="I448" s="12">
        <f>H448-G448</f>
        <v>-1638.1950000000002</v>
      </c>
      <c r="J448" s="5">
        <f>I448/G448</f>
        <v>-0.80778846153846162</v>
      </c>
      <c r="K448" s="12">
        <f>IF(J448&gt;$L$3,I448,0)</f>
        <v>0</v>
      </c>
      <c r="L448" s="12">
        <f>L447+K448</f>
        <v>197064.70499999996</v>
      </c>
      <c r="M448" s="13"/>
      <c r="N448" s="12"/>
      <c r="O448" s="12"/>
      <c r="P448" s="12"/>
      <c r="Q448" s="12"/>
      <c r="R448" s="12"/>
      <c r="S448" s="1"/>
      <c r="T448" s="1"/>
      <c r="U448" s="1"/>
      <c r="V448" s="1"/>
      <c r="W448" s="1"/>
      <c r="X448" s="1"/>
      <c r="Y448" s="14">
        <f>Y447+E448</f>
        <v>7003440</v>
      </c>
      <c r="Z448" s="12">
        <f>H448+Z447</f>
        <v>6999938.2799999835</v>
      </c>
      <c r="AA448" s="12">
        <f>G448+AA447</f>
        <v>14729789.100000007</v>
      </c>
    </row>
    <row r="449" spans="1:27" ht="13.5" customHeight="1" x14ac:dyDescent="0.45">
      <c r="A449" s="1" t="s">
        <v>16</v>
      </c>
      <c r="B449" s="1" t="s">
        <v>430</v>
      </c>
      <c r="C449" s="1" t="s">
        <v>9</v>
      </c>
      <c r="D449" s="1">
        <v>0.42</v>
      </c>
      <c r="E449" s="1">
        <v>880</v>
      </c>
      <c r="F449" s="1">
        <v>5.22</v>
      </c>
      <c r="G449" s="10">
        <f>E449*F449</f>
        <v>4593.5999999999995</v>
      </c>
      <c r="H449" s="11">
        <f>$H$3*$H$2*E449</f>
        <v>879.56</v>
      </c>
      <c r="I449" s="12">
        <f>H449-G449</f>
        <v>-3714.0399999999995</v>
      </c>
      <c r="J449" s="5">
        <f>I449/G449</f>
        <v>-0.80852490421455936</v>
      </c>
      <c r="K449" s="12">
        <f>IF(J449&gt;$L$3,I449,0)</f>
        <v>0</v>
      </c>
      <c r="L449" s="12">
        <f>L448+K449</f>
        <v>197064.70499999996</v>
      </c>
      <c r="M449" s="13"/>
      <c r="N449" s="12"/>
      <c r="O449" s="12"/>
      <c r="P449" s="12"/>
      <c r="Q449" s="12"/>
      <c r="R449" s="12"/>
      <c r="S449" s="1"/>
      <c r="T449" s="1"/>
      <c r="U449" s="1"/>
      <c r="V449" s="1"/>
      <c r="W449" s="1"/>
      <c r="X449" s="1"/>
      <c r="Y449" s="14">
        <f>Y448+E449</f>
        <v>7004320</v>
      </c>
      <c r="Z449" s="12">
        <f>H449+Z448</f>
        <v>7000817.8399999831</v>
      </c>
      <c r="AA449" s="12">
        <f>G449+AA448</f>
        <v>14734382.700000007</v>
      </c>
    </row>
    <row r="450" spans="1:27" ht="13.5" customHeight="1" x14ac:dyDescent="0.45">
      <c r="A450" s="1" t="s">
        <v>7</v>
      </c>
      <c r="B450" s="1" t="s">
        <v>432</v>
      </c>
      <c r="C450" s="1" t="s">
        <v>9</v>
      </c>
      <c r="D450" s="1">
        <v>0.04</v>
      </c>
      <c r="E450" s="1">
        <v>720</v>
      </c>
      <c r="F450" s="1">
        <v>5.22</v>
      </c>
      <c r="G450" s="10">
        <f>E450*F450</f>
        <v>3758.3999999999996</v>
      </c>
      <c r="H450" s="11">
        <f>$H$3*$H$2*E450</f>
        <v>719.64</v>
      </c>
      <c r="I450" s="12">
        <f>H450-G450</f>
        <v>-3038.7599999999998</v>
      </c>
      <c r="J450" s="5">
        <f>I450/G450</f>
        <v>-0.80852490421455936</v>
      </c>
      <c r="K450" s="12">
        <f>IF(J450&gt;$L$3,I450,0)</f>
        <v>0</v>
      </c>
      <c r="L450" s="12">
        <f>L449+K450</f>
        <v>197064.70499999996</v>
      </c>
      <c r="M450" s="13"/>
      <c r="N450" s="12"/>
      <c r="O450" s="12"/>
      <c r="P450" s="12"/>
      <c r="Q450" s="12"/>
      <c r="R450" s="12"/>
      <c r="S450" s="1"/>
      <c r="T450" s="1"/>
      <c r="U450" s="1"/>
      <c r="V450" s="1"/>
      <c r="W450" s="1"/>
      <c r="X450" s="1"/>
      <c r="Y450" s="14">
        <f>Y449+E450</f>
        <v>7005040</v>
      </c>
      <c r="Z450" s="12">
        <f>H450+Z449</f>
        <v>7001537.4799999828</v>
      </c>
      <c r="AA450" s="12">
        <f>G450+AA449</f>
        <v>14738141.100000007</v>
      </c>
    </row>
    <row r="451" spans="1:27" ht="13.5" customHeight="1" x14ac:dyDescent="0.45">
      <c r="A451" s="1" t="s">
        <v>7</v>
      </c>
      <c r="B451" s="1" t="s">
        <v>428</v>
      </c>
      <c r="C451" s="1" t="s">
        <v>9</v>
      </c>
      <c r="D451" s="1">
        <v>0.81</v>
      </c>
      <c r="E451" s="1">
        <v>8100</v>
      </c>
      <c r="F451" s="1">
        <v>5.24</v>
      </c>
      <c r="G451" s="10">
        <f>E451*F451</f>
        <v>42444</v>
      </c>
      <c r="H451" s="11">
        <f>$H$3*$H$2*E451</f>
        <v>8095.95</v>
      </c>
      <c r="I451" s="12">
        <f>H451-G451</f>
        <v>-34348.050000000003</v>
      </c>
      <c r="J451" s="5">
        <f>I451/G451</f>
        <v>-0.80925572519083977</v>
      </c>
      <c r="K451" s="12">
        <f>IF(J451&gt;$L$3,I451,0)</f>
        <v>0</v>
      </c>
      <c r="L451" s="12">
        <f>L450+K451</f>
        <v>197064.70499999996</v>
      </c>
      <c r="M451" s="13"/>
      <c r="N451" s="12"/>
      <c r="O451" s="12"/>
      <c r="P451" s="12"/>
      <c r="Q451" s="12"/>
      <c r="R451" s="12"/>
      <c r="S451" s="1"/>
      <c r="T451" s="1"/>
      <c r="U451" s="1"/>
      <c r="V451" s="1"/>
      <c r="W451" s="1"/>
      <c r="X451" s="1"/>
      <c r="Y451" s="14">
        <f>Y450+E451</f>
        <v>7013140</v>
      </c>
      <c r="Z451" s="12">
        <f>H451+Z450</f>
        <v>7009633.4299999829</v>
      </c>
      <c r="AA451" s="12">
        <f>G451+AA450</f>
        <v>14780585.100000007</v>
      </c>
    </row>
    <row r="452" spans="1:27" ht="13.5" customHeight="1" x14ac:dyDescent="0.45">
      <c r="A452" s="1" t="s">
        <v>219</v>
      </c>
      <c r="B452" s="1" t="s">
        <v>426</v>
      </c>
      <c r="C452" s="1" t="s">
        <v>9</v>
      </c>
      <c r="D452" s="1">
        <v>0.69</v>
      </c>
      <c r="E452" s="1">
        <v>110</v>
      </c>
      <c r="F452" s="1">
        <v>5.27</v>
      </c>
      <c r="G452" s="10">
        <f>E452*F452</f>
        <v>579.69999999999993</v>
      </c>
      <c r="H452" s="11">
        <f>$H$3*$H$2*E452</f>
        <v>109.94499999999999</v>
      </c>
      <c r="I452" s="12">
        <f>H452-G452</f>
        <v>-469.75499999999994</v>
      </c>
      <c r="J452" s="5">
        <f>I452/G452</f>
        <v>-0.81034155597722957</v>
      </c>
      <c r="K452" s="12">
        <f>IF(J452&gt;$L$3,I452,0)</f>
        <v>0</v>
      </c>
      <c r="L452" s="12">
        <f>L451+K452</f>
        <v>197064.70499999996</v>
      </c>
      <c r="M452" s="13"/>
      <c r="N452" s="12"/>
      <c r="O452" s="12"/>
      <c r="P452" s="12"/>
      <c r="Q452" s="12"/>
      <c r="R452" s="12"/>
      <c r="S452" s="1"/>
      <c r="T452" s="1"/>
      <c r="U452" s="1"/>
      <c r="V452" s="1"/>
      <c r="W452" s="1"/>
      <c r="X452" s="1"/>
      <c r="Y452" s="14">
        <f>Y451+E452</f>
        <v>7013250</v>
      </c>
      <c r="Z452" s="12">
        <f>H452+Z451</f>
        <v>7009743.3749999832</v>
      </c>
      <c r="AA452" s="12">
        <f>G452+AA451</f>
        <v>14781164.800000006</v>
      </c>
    </row>
    <row r="453" spans="1:27" ht="13.5" customHeight="1" x14ac:dyDescent="0.45">
      <c r="A453" s="1" t="s">
        <v>103</v>
      </c>
      <c r="B453" s="1" t="s">
        <v>424</v>
      </c>
      <c r="C453" s="1" t="s">
        <v>9</v>
      </c>
      <c r="D453" s="1">
        <v>0.8</v>
      </c>
      <c r="E453" s="1">
        <v>8100</v>
      </c>
      <c r="F453" s="1">
        <v>5.28</v>
      </c>
      <c r="G453" s="10">
        <f>E453*F453</f>
        <v>42768</v>
      </c>
      <c r="H453" s="11">
        <f>$H$3*$H$2*E453</f>
        <v>8095.95</v>
      </c>
      <c r="I453" s="12">
        <f>H453-G453</f>
        <v>-34672.050000000003</v>
      </c>
      <c r="J453" s="5">
        <f>I453/G453</f>
        <v>-0.81070075757575766</v>
      </c>
      <c r="K453" s="12">
        <f>IF(J453&gt;$L$3,I453,0)</f>
        <v>0</v>
      </c>
      <c r="L453" s="12">
        <f>L452+K453</f>
        <v>197064.70499999996</v>
      </c>
      <c r="M453" s="13"/>
      <c r="N453" s="12"/>
      <c r="O453" s="12"/>
      <c r="P453" s="12"/>
      <c r="Q453" s="12"/>
      <c r="R453" s="12"/>
      <c r="S453" s="1"/>
      <c r="T453" s="1"/>
      <c r="U453" s="1"/>
      <c r="V453" s="1"/>
      <c r="W453" s="1"/>
      <c r="X453" s="1"/>
      <c r="Y453" s="14">
        <f>Y452+E453</f>
        <v>7021350</v>
      </c>
      <c r="Z453" s="12">
        <f>H453+Z452</f>
        <v>7017839.3249999834</v>
      </c>
      <c r="AA453" s="12">
        <f>G453+AA452</f>
        <v>14823932.800000006</v>
      </c>
    </row>
    <row r="454" spans="1:27" ht="13.5" customHeight="1" x14ac:dyDescent="0.45">
      <c r="A454" s="1" t="s">
        <v>7</v>
      </c>
      <c r="B454" s="1" t="s">
        <v>420</v>
      </c>
      <c r="C454" s="1" t="s">
        <v>9</v>
      </c>
      <c r="D454" s="1">
        <v>0.13</v>
      </c>
      <c r="E454" s="1">
        <v>3600</v>
      </c>
      <c r="F454" s="1">
        <v>5.3</v>
      </c>
      <c r="G454" s="10">
        <f>E454*F454</f>
        <v>19080</v>
      </c>
      <c r="H454" s="11">
        <f>$H$3*$H$2*E454</f>
        <v>3598.2</v>
      </c>
      <c r="I454" s="12">
        <f>H454-G454</f>
        <v>-15481.8</v>
      </c>
      <c r="J454" s="5">
        <f>I454/G454</f>
        <v>-0.81141509433962256</v>
      </c>
      <c r="K454" s="12">
        <f>IF(J454&gt;$L$3,I454,0)</f>
        <v>0</v>
      </c>
      <c r="L454" s="12">
        <f>L453+K454</f>
        <v>197064.70499999996</v>
      </c>
      <c r="M454" s="13"/>
      <c r="N454" s="12"/>
      <c r="O454" s="12"/>
      <c r="P454" s="12"/>
      <c r="Q454" s="12"/>
      <c r="R454" s="12"/>
      <c r="S454" s="1"/>
      <c r="T454" s="1"/>
      <c r="U454" s="1"/>
      <c r="V454" s="1"/>
      <c r="W454" s="1"/>
      <c r="X454" s="1"/>
      <c r="Y454" s="14">
        <f>Y453+E454</f>
        <v>7024950</v>
      </c>
      <c r="Z454" s="12">
        <f>H454+Z453</f>
        <v>7021437.5249999836</v>
      </c>
      <c r="AA454" s="12">
        <f>G454+AA453</f>
        <v>14843012.800000006</v>
      </c>
    </row>
    <row r="455" spans="1:27" ht="13.5" customHeight="1" x14ac:dyDescent="0.45">
      <c r="A455" s="1" t="s">
        <v>275</v>
      </c>
      <c r="B455" s="1" t="s">
        <v>416</v>
      </c>
      <c r="C455" s="1" t="s">
        <v>9</v>
      </c>
      <c r="D455" s="1">
        <v>0.76</v>
      </c>
      <c r="E455" s="1">
        <v>110</v>
      </c>
      <c r="F455" s="1">
        <v>5.32</v>
      </c>
      <c r="G455" s="10">
        <f>E455*F455</f>
        <v>585.20000000000005</v>
      </c>
      <c r="H455" s="11">
        <f>$H$3*$H$2*E455</f>
        <v>109.94499999999999</v>
      </c>
      <c r="I455" s="12">
        <f>H455-G455</f>
        <v>-475.25500000000005</v>
      </c>
      <c r="J455" s="5">
        <f>I455/G455</f>
        <v>-0.81212406015037597</v>
      </c>
      <c r="K455" s="12">
        <f>IF(J455&gt;$L$3,I455,0)</f>
        <v>0</v>
      </c>
      <c r="L455" s="12">
        <f>L454+K455</f>
        <v>197064.70499999996</v>
      </c>
      <c r="M455" s="13"/>
      <c r="N455" s="12"/>
      <c r="O455" s="12"/>
      <c r="P455" s="12"/>
      <c r="Q455" s="12"/>
      <c r="R455" s="12"/>
      <c r="S455" s="1"/>
      <c r="T455" s="1"/>
      <c r="U455" s="1"/>
      <c r="V455" s="1"/>
      <c r="W455" s="1"/>
      <c r="X455" s="1"/>
      <c r="Y455" s="14">
        <f>Y454+E455</f>
        <v>7025060</v>
      </c>
      <c r="Z455" s="12">
        <f>H455+Z454</f>
        <v>7021547.4699999839</v>
      </c>
      <c r="AA455" s="12">
        <f>G455+AA454</f>
        <v>14843598.000000006</v>
      </c>
    </row>
    <row r="456" spans="1:27" ht="13.5" customHeight="1" x14ac:dyDescent="0.45">
      <c r="A456" s="1" t="s">
        <v>27</v>
      </c>
      <c r="B456" s="1" t="s">
        <v>415</v>
      </c>
      <c r="C456" s="1" t="s">
        <v>9</v>
      </c>
      <c r="D456" s="1">
        <v>0.44</v>
      </c>
      <c r="E456" s="1">
        <v>140</v>
      </c>
      <c r="F456" s="1">
        <v>5.33</v>
      </c>
      <c r="G456" s="10">
        <f>E456*F456</f>
        <v>746.2</v>
      </c>
      <c r="H456" s="11">
        <f>$H$3*$H$2*E456</f>
        <v>139.92999999999998</v>
      </c>
      <c r="I456" s="12">
        <f>H456-G456</f>
        <v>-606.2700000000001</v>
      </c>
      <c r="J456" s="5">
        <f>I456/G456</f>
        <v>-0.81247654784240153</v>
      </c>
      <c r="K456" s="12">
        <f>IF(J456&gt;$L$3,I456,0)</f>
        <v>0</v>
      </c>
      <c r="L456" s="12">
        <f>L455+K456</f>
        <v>197064.70499999996</v>
      </c>
      <c r="M456" s="13"/>
      <c r="N456" s="12"/>
      <c r="O456" s="12"/>
      <c r="P456" s="12"/>
      <c r="Q456" s="12"/>
      <c r="R456" s="12"/>
      <c r="S456" s="1"/>
      <c r="T456" s="1"/>
      <c r="U456" s="1"/>
      <c r="V456" s="1"/>
      <c r="W456" s="1"/>
      <c r="X456" s="1"/>
      <c r="Y456" s="14">
        <f>Y455+E456</f>
        <v>7025200</v>
      </c>
      <c r="Z456" s="12">
        <f>H456+Z455</f>
        <v>7021687.3999999836</v>
      </c>
      <c r="AA456" s="12">
        <f>G456+AA455</f>
        <v>14844344.200000005</v>
      </c>
    </row>
    <row r="457" spans="1:27" ht="13.5" customHeight="1" x14ac:dyDescent="0.45">
      <c r="A457" s="1" t="s">
        <v>54</v>
      </c>
      <c r="B457" s="1" t="s">
        <v>413</v>
      </c>
      <c r="C457" s="1" t="s">
        <v>9</v>
      </c>
      <c r="D457" s="1">
        <v>0.87</v>
      </c>
      <c r="E457" s="1">
        <v>210</v>
      </c>
      <c r="F457" s="1">
        <v>5.37</v>
      </c>
      <c r="G457" s="10">
        <f>E457*F457</f>
        <v>1127.7</v>
      </c>
      <c r="H457" s="11">
        <f>$H$3*$H$2*E457</f>
        <v>209.89499999999998</v>
      </c>
      <c r="I457" s="12">
        <f>H457-G457</f>
        <v>-917.80500000000006</v>
      </c>
      <c r="J457" s="5">
        <f>I457/G457</f>
        <v>-0.81387337057728126</v>
      </c>
      <c r="K457" s="12">
        <f>IF(J457&gt;$L$3,I457,0)</f>
        <v>0</v>
      </c>
      <c r="L457" s="12">
        <f>L456+K457</f>
        <v>197064.70499999996</v>
      </c>
      <c r="M457" s="13"/>
      <c r="N457" s="12"/>
      <c r="O457" s="12"/>
      <c r="P457" s="12"/>
      <c r="Q457" s="12"/>
      <c r="R457" s="12"/>
      <c r="S457" s="1"/>
      <c r="T457" s="1"/>
      <c r="U457" s="1"/>
      <c r="V457" s="1"/>
      <c r="W457" s="1"/>
      <c r="X457" s="1"/>
      <c r="Y457" s="14">
        <f>Y456+E457</f>
        <v>7025410</v>
      </c>
      <c r="Z457" s="12">
        <f>H457+Z456</f>
        <v>7021897.2949999832</v>
      </c>
      <c r="AA457" s="12">
        <f>G457+AA456</f>
        <v>14845471.900000004</v>
      </c>
    </row>
    <row r="458" spans="1:27" ht="13.5" customHeight="1" x14ac:dyDescent="0.45">
      <c r="A458" s="1" t="s">
        <v>219</v>
      </c>
      <c r="B458" s="1" t="s">
        <v>411</v>
      </c>
      <c r="C458" s="1" t="s">
        <v>9</v>
      </c>
      <c r="D458" s="1">
        <v>0.6</v>
      </c>
      <c r="E458" s="1">
        <v>110</v>
      </c>
      <c r="F458" s="1">
        <v>5.39</v>
      </c>
      <c r="G458" s="10">
        <f>E458*F458</f>
        <v>592.9</v>
      </c>
      <c r="H458" s="11">
        <f>$H$3*$H$2*E458</f>
        <v>109.94499999999999</v>
      </c>
      <c r="I458" s="12">
        <f>H458-G458</f>
        <v>-482.95499999999998</v>
      </c>
      <c r="J458" s="5">
        <f>I458/G458</f>
        <v>-0.81456400742115032</v>
      </c>
      <c r="K458" s="12">
        <f>IF(J458&gt;$L$3,I458,0)</f>
        <v>0</v>
      </c>
      <c r="L458" s="12">
        <f>L457+K458</f>
        <v>197064.70499999996</v>
      </c>
      <c r="M458" s="13"/>
      <c r="N458" s="12"/>
      <c r="O458" s="12"/>
      <c r="P458" s="12"/>
      <c r="Q458" s="12"/>
      <c r="R458" s="12"/>
      <c r="S458" s="1"/>
      <c r="T458" s="1"/>
      <c r="U458" s="1"/>
      <c r="V458" s="1"/>
      <c r="W458" s="1"/>
      <c r="X458" s="1"/>
      <c r="Y458" s="14">
        <f>Y457+E458</f>
        <v>7025520</v>
      </c>
      <c r="Z458" s="12">
        <f>H458+Z457</f>
        <v>7022007.2399999835</v>
      </c>
      <c r="AA458" s="12">
        <f>G458+AA457</f>
        <v>14846064.800000004</v>
      </c>
    </row>
    <row r="459" spans="1:27" ht="13.5" customHeight="1" x14ac:dyDescent="0.45">
      <c r="A459" s="1" t="s">
        <v>305</v>
      </c>
      <c r="B459" s="1" t="s">
        <v>310</v>
      </c>
      <c r="C459" s="1" t="s">
        <v>9</v>
      </c>
      <c r="D459" s="1">
        <v>0.52</v>
      </c>
      <c r="E459" s="1">
        <v>170</v>
      </c>
      <c r="F459" s="1">
        <v>5.42</v>
      </c>
      <c r="G459" s="10">
        <f>E459*F459</f>
        <v>921.4</v>
      </c>
      <c r="H459" s="11">
        <f>$H$3*$H$2*E459</f>
        <v>169.91499999999999</v>
      </c>
      <c r="I459" s="12">
        <f>H459-G459</f>
        <v>-751.48500000000001</v>
      </c>
      <c r="J459" s="5">
        <f>I459/G459</f>
        <v>-0.81559040590405907</v>
      </c>
      <c r="K459" s="12">
        <f>IF(J459&gt;$L$3,I459,0)</f>
        <v>0</v>
      </c>
      <c r="L459" s="12">
        <f>L458+K459</f>
        <v>197064.70499999996</v>
      </c>
      <c r="M459" s="13"/>
      <c r="N459" s="12"/>
      <c r="O459" s="12"/>
      <c r="P459" s="12"/>
      <c r="Q459" s="12"/>
      <c r="R459" s="12"/>
      <c r="S459" s="1"/>
      <c r="T459" s="1"/>
      <c r="U459" s="1"/>
      <c r="V459" s="1"/>
      <c r="W459" s="1"/>
      <c r="X459" s="1"/>
      <c r="Y459" s="14">
        <f>Y458+E459</f>
        <v>7025690</v>
      </c>
      <c r="Z459" s="12">
        <f>H459+Z458</f>
        <v>7022177.1549999835</v>
      </c>
      <c r="AA459" s="12">
        <f>G459+AA458</f>
        <v>14846986.200000005</v>
      </c>
    </row>
    <row r="460" spans="1:27" ht="13.5" customHeight="1" x14ac:dyDescent="0.45">
      <c r="A460" s="1" t="s">
        <v>7</v>
      </c>
      <c r="B460" s="1" t="s">
        <v>409</v>
      </c>
      <c r="C460" s="1" t="s">
        <v>9</v>
      </c>
      <c r="D460" s="1">
        <v>0.04</v>
      </c>
      <c r="E460" s="1">
        <v>590</v>
      </c>
      <c r="F460" s="1">
        <v>5.42</v>
      </c>
      <c r="G460" s="10">
        <f>E460*F460</f>
        <v>3197.8</v>
      </c>
      <c r="H460" s="11">
        <f>$H$3*$H$2*E460</f>
        <v>589.70499999999993</v>
      </c>
      <c r="I460" s="12">
        <f>H460-G460</f>
        <v>-2608.0950000000003</v>
      </c>
      <c r="J460" s="5">
        <f>I460/G460</f>
        <v>-0.81559040590405907</v>
      </c>
      <c r="K460" s="12">
        <f>IF(J460&gt;$L$3,I460,0)</f>
        <v>0</v>
      </c>
      <c r="L460" s="12">
        <f>L459+K460</f>
        <v>197064.70499999996</v>
      </c>
      <c r="M460" s="13"/>
      <c r="N460" s="12"/>
      <c r="O460" s="12"/>
      <c r="P460" s="12"/>
      <c r="Q460" s="12"/>
      <c r="R460" s="12"/>
      <c r="S460" s="1"/>
      <c r="T460" s="1"/>
      <c r="U460" s="1"/>
      <c r="V460" s="1"/>
      <c r="W460" s="1"/>
      <c r="X460" s="1"/>
      <c r="Y460" s="14">
        <f>Y459+E460</f>
        <v>7026280</v>
      </c>
      <c r="Z460" s="12">
        <f>H460+Z459</f>
        <v>7022766.8599999836</v>
      </c>
      <c r="AA460" s="12">
        <f>G460+AA459</f>
        <v>14850184.000000006</v>
      </c>
    </row>
    <row r="461" spans="1:27" ht="13.5" customHeight="1" x14ac:dyDescent="0.45">
      <c r="A461" s="1" t="s">
        <v>339</v>
      </c>
      <c r="B461" s="1" t="s">
        <v>405</v>
      </c>
      <c r="C461" s="1" t="s">
        <v>9</v>
      </c>
      <c r="D461" s="1">
        <v>0.62</v>
      </c>
      <c r="E461" s="1">
        <v>70</v>
      </c>
      <c r="F461" s="1">
        <v>5.43</v>
      </c>
      <c r="G461" s="10">
        <f>E461*F461</f>
        <v>380.09999999999997</v>
      </c>
      <c r="H461" s="11">
        <f>$H$3*$H$2*E461</f>
        <v>69.964999999999989</v>
      </c>
      <c r="I461" s="12">
        <f>H461-G461</f>
        <v>-310.13499999999999</v>
      </c>
      <c r="J461" s="5">
        <f>I461/G461</f>
        <v>-0.81593001841620627</v>
      </c>
      <c r="K461" s="12">
        <f>IF(J461&gt;$L$3,I461,0)</f>
        <v>0</v>
      </c>
      <c r="L461" s="12">
        <f>L460+K461</f>
        <v>197064.70499999996</v>
      </c>
      <c r="M461" s="13"/>
      <c r="N461" s="12"/>
      <c r="O461" s="12"/>
      <c r="P461" s="12"/>
      <c r="Q461" s="12"/>
      <c r="R461" s="12"/>
      <c r="S461" s="1"/>
      <c r="T461" s="1"/>
      <c r="U461" s="1"/>
      <c r="V461" s="1"/>
      <c r="W461" s="1"/>
      <c r="X461" s="1"/>
      <c r="Y461" s="14">
        <f>Y460+E461</f>
        <v>7026350</v>
      </c>
      <c r="Z461" s="12">
        <f>H461+Z460</f>
        <v>7022836.8249999834</v>
      </c>
      <c r="AA461" s="12">
        <f>G461+AA460</f>
        <v>14850564.100000005</v>
      </c>
    </row>
    <row r="462" spans="1:27" ht="13.5" customHeight="1" x14ac:dyDescent="0.45">
      <c r="A462" s="1" t="s">
        <v>401</v>
      </c>
      <c r="B462" s="1" t="s">
        <v>403</v>
      </c>
      <c r="C462" s="1" t="s">
        <v>9</v>
      </c>
      <c r="D462" s="1">
        <v>0.54</v>
      </c>
      <c r="E462" s="1">
        <v>1900</v>
      </c>
      <c r="F462" s="1">
        <v>5.46</v>
      </c>
      <c r="G462" s="10">
        <f>E462*F462</f>
        <v>10374</v>
      </c>
      <c r="H462" s="11">
        <f>$H$3*$H$2*E462</f>
        <v>1899.05</v>
      </c>
      <c r="I462" s="12">
        <f>H462-G462</f>
        <v>-8474.9500000000007</v>
      </c>
      <c r="J462" s="5">
        <f>I462/G462</f>
        <v>-0.81694139194139204</v>
      </c>
      <c r="K462" s="12">
        <f>IF(J462&gt;$L$3,I462,0)</f>
        <v>0</v>
      </c>
      <c r="L462" s="12">
        <f>L461+K462</f>
        <v>197064.70499999996</v>
      </c>
      <c r="M462" s="13"/>
      <c r="N462" s="12"/>
      <c r="O462" s="12"/>
      <c r="P462" s="12"/>
      <c r="Q462" s="12"/>
      <c r="R462" s="12"/>
      <c r="S462" s="1"/>
      <c r="T462" s="1"/>
      <c r="U462" s="1"/>
      <c r="V462" s="1"/>
      <c r="W462" s="1"/>
      <c r="X462" s="1"/>
      <c r="Y462" s="14">
        <f>Y461+E462</f>
        <v>7028250</v>
      </c>
      <c r="Z462" s="12">
        <f>H462+Z461</f>
        <v>7024735.8749999832</v>
      </c>
      <c r="AA462" s="12">
        <f>G462+AA461</f>
        <v>14860938.100000005</v>
      </c>
    </row>
    <row r="463" spans="1:27" ht="13.5" customHeight="1" x14ac:dyDescent="0.45">
      <c r="A463" s="1" t="s">
        <v>219</v>
      </c>
      <c r="B463" s="1" t="s">
        <v>397</v>
      </c>
      <c r="C463" s="1" t="s">
        <v>9</v>
      </c>
      <c r="D463" s="1">
        <v>0.4</v>
      </c>
      <c r="E463" s="1">
        <v>210</v>
      </c>
      <c r="F463" s="1">
        <v>5.47</v>
      </c>
      <c r="G463" s="10">
        <f>E463*F463</f>
        <v>1148.7</v>
      </c>
      <c r="H463" s="11">
        <f>$H$3*$H$2*E463</f>
        <v>209.89499999999998</v>
      </c>
      <c r="I463" s="12">
        <f>H463-G463</f>
        <v>-938.80500000000006</v>
      </c>
      <c r="J463" s="5">
        <f>I463/G463</f>
        <v>-0.81727605118829982</v>
      </c>
      <c r="K463" s="12">
        <f>IF(J463&gt;$L$3,I463,0)</f>
        <v>0</v>
      </c>
      <c r="L463" s="12">
        <f>L462+K463</f>
        <v>197064.70499999996</v>
      </c>
      <c r="M463" s="13"/>
      <c r="N463" s="12"/>
      <c r="O463" s="12"/>
      <c r="P463" s="12"/>
      <c r="Q463" s="12"/>
      <c r="R463" s="12"/>
      <c r="S463" s="1"/>
      <c r="T463" s="1"/>
      <c r="U463" s="1"/>
      <c r="V463" s="1"/>
      <c r="W463" s="1"/>
      <c r="X463" s="1"/>
      <c r="Y463" s="14">
        <f>Y462+E463</f>
        <v>7028460</v>
      </c>
      <c r="Z463" s="12">
        <f>H463+Z462</f>
        <v>7024945.7699999828</v>
      </c>
      <c r="AA463" s="12">
        <f>G463+AA462</f>
        <v>14862086.800000004</v>
      </c>
    </row>
    <row r="464" spans="1:27" ht="13.5" customHeight="1" x14ac:dyDescent="0.45">
      <c r="A464" s="1" t="s">
        <v>7</v>
      </c>
      <c r="B464" s="1" t="s">
        <v>400</v>
      </c>
      <c r="C464" s="1" t="s">
        <v>9</v>
      </c>
      <c r="D464" s="1">
        <v>0.35</v>
      </c>
      <c r="E464" s="1">
        <v>5400</v>
      </c>
      <c r="F464" s="1">
        <v>5.47</v>
      </c>
      <c r="G464" s="10">
        <f>E464*F464</f>
        <v>29538</v>
      </c>
      <c r="H464" s="11">
        <f>$H$3*$H$2*E464</f>
        <v>5397.2999999999993</v>
      </c>
      <c r="I464" s="12">
        <f>H464-G464</f>
        <v>-24140.7</v>
      </c>
      <c r="J464" s="5">
        <f>I464/G464</f>
        <v>-0.81727605118829982</v>
      </c>
      <c r="K464" s="12">
        <f>IF(J464&gt;$L$3,I464,0)</f>
        <v>0</v>
      </c>
      <c r="L464" s="12">
        <f>L463+K464</f>
        <v>197064.70499999996</v>
      </c>
      <c r="M464" s="13"/>
      <c r="N464" s="12"/>
      <c r="O464" s="12"/>
      <c r="P464" s="12"/>
      <c r="Q464" s="12"/>
      <c r="R464" s="12"/>
      <c r="S464" s="1"/>
      <c r="T464" s="1"/>
      <c r="U464" s="1"/>
      <c r="V464" s="1"/>
      <c r="W464" s="1"/>
      <c r="X464" s="1"/>
      <c r="Y464" s="14">
        <f>Y463+E464</f>
        <v>7033860</v>
      </c>
      <c r="Z464" s="12">
        <f>H464+Z463</f>
        <v>7030343.0699999826</v>
      </c>
      <c r="AA464" s="12">
        <f>G464+AA463</f>
        <v>14891624.800000004</v>
      </c>
    </row>
    <row r="465" spans="1:27" ht="13.5" customHeight="1" x14ac:dyDescent="0.45">
      <c r="A465" s="1" t="s">
        <v>6</v>
      </c>
      <c r="B465" s="1" t="s">
        <v>8</v>
      </c>
      <c r="C465" s="1" t="s">
        <v>9</v>
      </c>
      <c r="D465" s="1">
        <v>0.7</v>
      </c>
      <c r="E465" s="1">
        <v>1000</v>
      </c>
      <c r="F465" s="1">
        <v>5.48</v>
      </c>
      <c r="G465" s="10">
        <f>E465*F465</f>
        <v>5480</v>
      </c>
      <c r="H465" s="11">
        <f>$H$3*$H$2*E465</f>
        <v>999.5</v>
      </c>
      <c r="I465" s="12">
        <f>H465-G465</f>
        <v>-4480.5</v>
      </c>
      <c r="J465" s="5">
        <f>I465/G465</f>
        <v>-0.81760948905109487</v>
      </c>
      <c r="K465" s="12">
        <f>IF(J465&gt;$L$3,I465,0)</f>
        <v>0</v>
      </c>
      <c r="L465" s="12">
        <f>L464+K465</f>
        <v>197064.70499999996</v>
      </c>
      <c r="M465" s="13"/>
      <c r="N465" s="12"/>
      <c r="O465" s="12"/>
      <c r="P465" s="12"/>
      <c r="Q465" s="12"/>
      <c r="R465" s="12"/>
      <c r="S465" s="1"/>
      <c r="T465" s="1"/>
      <c r="U465" s="1"/>
      <c r="V465" s="1"/>
      <c r="W465" s="1"/>
      <c r="X465" s="1"/>
      <c r="Y465" s="14">
        <f>Y464+E465</f>
        <v>7034860</v>
      </c>
      <c r="Z465" s="12">
        <f>H465+Z464</f>
        <v>7031342.5699999826</v>
      </c>
      <c r="AA465" s="12">
        <f>G465+AA464</f>
        <v>14897104.800000004</v>
      </c>
    </row>
    <row r="466" spans="1:27" ht="13.5" customHeight="1" x14ac:dyDescent="0.45">
      <c r="A466" s="1" t="s">
        <v>131</v>
      </c>
      <c r="B466" s="1" t="s">
        <v>265</v>
      </c>
      <c r="C466" s="1" t="s">
        <v>9</v>
      </c>
      <c r="D466" s="1">
        <v>0.24</v>
      </c>
      <c r="E466" s="1">
        <v>720</v>
      </c>
      <c r="F466" s="1">
        <v>5.58</v>
      </c>
      <c r="G466" s="10">
        <f>E466*F466</f>
        <v>4017.6</v>
      </c>
      <c r="H466" s="11">
        <f>$H$3*$H$2*E466</f>
        <v>719.64</v>
      </c>
      <c r="I466" s="12">
        <f>H466-G466</f>
        <v>-3297.96</v>
      </c>
      <c r="J466" s="5">
        <f>I466/G466</f>
        <v>-0.82087813620071692</v>
      </c>
      <c r="K466" s="12">
        <f>IF(J466&gt;$L$3,I466,0)</f>
        <v>0</v>
      </c>
      <c r="L466" s="12">
        <f>L465+K466</f>
        <v>197064.70499999996</v>
      </c>
      <c r="M466" s="13"/>
      <c r="N466" s="12"/>
      <c r="O466" s="12"/>
      <c r="P466" s="12"/>
      <c r="Q466" s="12"/>
      <c r="R466" s="12"/>
      <c r="S466" s="1"/>
      <c r="T466" s="1"/>
      <c r="U466" s="1"/>
      <c r="V466" s="1"/>
      <c r="W466" s="1"/>
      <c r="X466" s="1"/>
      <c r="Y466" s="14">
        <f>Y465+E466</f>
        <v>7035580</v>
      </c>
      <c r="Z466" s="12">
        <f>H466+Z465</f>
        <v>7032062.2099999823</v>
      </c>
      <c r="AA466" s="12">
        <f>G466+AA465</f>
        <v>14901122.400000004</v>
      </c>
    </row>
    <row r="467" spans="1:27" ht="13.5" customHeight="1" x14ac:dyDescent="0.45">
      <c r="A467" s="1" t="s">
        <v>7</v>
      </c>
      <c r="B467" s="1" t="s">
        <v>391</v>
      </c>
      <c r="C467" s="1" t="s">
        <v>9</v>
      </c>
      <c r="D467" s="1">
        <v>0.75</v>
      </c>
      <c r="E467" s="1">
        <v>320</v>
      </c>
      <c r="F467" s="1">
        <v>5.59</v>
      </c>
      <c r="G467" s="10">
        <f>E467*F467</f>
        <v>1788.8</v>
      </c>
      <c r="H467" s="11">
        <f>$H$3*$H$2*E467</f>
        <v>319.83999999999997</v>
      </c>
      <c r="I467" s="12">
        <f>H467-G467</f>
        <v>-1468.96</v>
      </c>
      <c r="J467" s="5">
        <f>I467/G467</f>
        <v>-0.82119856887298748</v>
      </c>
      <c r="K467" s="12">
        <f>IF(J467&gt;$L$3,I467,0)</f>
        <v>0</v>
      </c>
      <c r="L467" s="12">
        <f>L466+K467</f>
        <v>197064.70499999996</v>
      </c>
      <c r="M467" s="13"/>
      <c r="N467" s="12"/>
      <c r="O467" s="12"/>
      <c r="P467" s="12"/>
      <c r="Q467" s="12"/>
      <c r="R467" s="12"/>
      <c r="S467" s="1"/>
      <c r="T467" s="1"/>
      <c r="U467" s="1"/>
      <c r="V467" s="1"/>
      <c r="W467" s="1"/>
      <c r="X467" s="1"/>
      <c r="Y467" s="14">
        <f>Y466+E467</f>
        <v>7035900</v>
      </c>
      <c r="Z467" s="12">
        <f>H467+Z466</f>
        <v>7032382.0499999821</v>
      </c>
      <c r="AA467" s="12">
        <f>G467+AA466</f>
        <v>14902911.200000005</v>
      </c>
    </row>
    <row r="468" spans="1:27" ht="13.5" customHeight="1" x14ac:dyDescent="0.45">
      <c r="A468" s="1" t="s">
        <v>16</v>
      </c>
      <c r="B468" s="1" t="s">
        <v>389</v>
      </c>
      <c r="C468" s="1" t="s">
        <v>9</v>
      </c>
      <c r="D468" s="1">
        <v>0.17</v>
      </c>
      <c r="E468" s="1">
        <v>2400</v>
      </c>
      <c r="F468" s="1">
        <v>5.61</v>
      </c>
      <c r="G468" s="10">
        <f>E468*F468</f>
        <v>13464</v>
      </c>
      <c r="H468" s="11">
        <f>$H$3*$H$2*E468</f>
        <v>2398.7999999999997</v>
      </c>
      <c r="I468" s="12">
        <f>H468-G468</f>
        <v>-11065.2</v>
      </c>
      <c r="J468" s="5">
        <f>I468/G468</f>
        <v>-0.82183600713012483</v>
      </c>
      <c r="K468" s="12">
        <f>IF(J468&gt;$L$3,I468,0)</f>
        <v>0</v>
      </c>
      <c r="L468" s="12">
        <f>L467+K468</f>
        <v>197064.70499999996</v>
      </c>
      <c r="M468" s="13"/>
      <c r="N468" s="12"/>
      <c r="O468" s="12"/>
      <c r="P468" s="12"/>
      <c r="Q468" s="12"/>
      <c r="R468" s="12"/>
      <c r="S468" s="1"/>
      <c r="T468" s="1"/>
      <c r="U468" s="1"/>
      <c r="V468" s="1"/>
      <c r="W468" s="1"/>
      <c r="X468" s="1"/>
      <c r="Y468" s="14">
        <f>Y467+E468</f>
        <v>7038300</v>
      </c>
      <c r="Z468" s="12">
        <f>H468+Z467</f>
        <v>7034780.8499999819</v>
      </c>
      <c r="AA468" s="12">
        <f>G468+AA467</f>
        <v>14916375.200000005</v>
      </c>
    </row>
    <row r="469" spans="1:27" ht="13.5" customHeight="1" x14ac:dyDescent="0.45">
      <c r="A469" s="1" t="s">
        <v>131</v>
      </c>
      <c r="B469" s="1" t="s">
        <v>284</v>
      </c>
      <c r="C469" s="1" t="s">
        <v>9</v>
      </c>
      <c r="D469" s="1">
        <v>0.33</v>
      </c>
      <c r="E469" s="1">
        <v>90</v>
      </c>
      <c r="F469" s="1">
        <v>5.67</v>
      </c>
      <c r="G469" s="10">
        <f>E469*F469</f>
        <v>510.3</v>
      </c>
      <c r="H469" s="11">
        <f>$H$3*$H$2*E469</f>
        <v>89.954999999999998</v>
      </c>
      <c r="I469" s="12">
        <f>H469-G469</f>
        <v>-420.34500000000003</v>
      </c>
      <c r="J469" s="5">
        <f>I469/G469</f>
        <v>-0.82372134038800704</v>
      </c>
      <c r="K469" s="12">
        <f>IF(J469&gt;$L$3,I469,0)</f>
        <v>0</v>
      </c>
      <c r="L469" s="12">
        <f>L468+K469</f>
        <v>197064.70499999996</v>
      </c>
      <c r="M469" s="13"/>
      <c r="N469" s="12"/>
      <c r="O469" s="12"/>
      <c r="P469" s="12"/>
      <c r="Q469" s="12"/>
      <c r="R469" s="12"/>
      <c r="S469" s="1"/>
      <c r="T469" s="1"/>
      <c r="U469" s="1"/>
      <c r="V469" s="1"/>
      <c r="W469" s="1"/>
      <c r="X469" s="1"/>
      <c r="Y469" s="14">
        <f>Y468+E469</f>
        <v>7038390</v>
      </c>
      <c r="Z469" s="12">
        <f>H469+Z468</f>
        <v>7034870.804999982</v>
      </c>
      <c r="AA469" s="12">
        <f>G469+AA468</f>
        <v>14916885.500000006</v>
      </c>
    </row>
    <row r="470" spans="1:27" ht="13.5" customHeight="1" x14ac:dyDescent="0.45">
      <c r="A470" s="1" t="s">
        <v>16</v>
      </c>
      <c r="B470" s="1" t="s">
        <v>385</v>
      </c>
      <c r="C470" s="1" t="s">
        <v>9</v>
      </c>
      <c r="D470" s="1">
        <v>0.37</v>
      </c>
      <c r="E470" s="1">
        <v>33100</v>
      </c>
      <c r="F470" s="1">
        <v>5.69</v>
      </c>
      <c r="G470" s="10">
        <f>E470*F470</f>
        <v>188339</v>
      </c>
      <c r="H470" s="11">
        <f>$H$3*$H$2*E470</f>
        <v>33083.449999999997</v>
      </c>
      <c r="I470" s="12">
        <f>H470-G470</f>
        <v>-155255.54999999999</v>
      </c>
      <c r="J470" s="5">
        <f>I470/G470</f>
        <v>-0.82434094903339183</v>
      </c>
      <c r="K470" s="12">
        <f>IF(J470&gt;$L$3,I470,0)</f>
        <v>0</v>
      </c>
      <c r="L470" s="12">
        <f>L469+K470</f>
        <v>197064.70499999996</v>
      </c>
      <c r="M470" s="13"/>
      <c r="N470" s="12"/>
      <c r="O470" s="12"/>
      <c r="P470" s="12"/>
      <c r="Q470" s="12"/>
      <c r="R470" s="12"/>
      <c r="S470" s="1"/>
      <c r="T470" s="1"/>
      <c r="U470" s="1"/>
      <c r="V470" s="1"/>
      <c r="W470" s="1"/>
      <c r="X470" s="1"/>
      <c r="Y470" s="14">
        <f>Y469+E470</f>
        <v>7071490</v>
      </c>
      <c r="Z470" s="12">
        <f>H470+Z469</f>
        <v>7067954.2549999822</v>
      </c>
      <c r="AA470" s="12">
        <f>G470+AA469</f>
        <v>15105224.500000006</v>
      </c>
    </row>
    <row r="471" spans="1:27" ht="13.5" customHeight="1" x14ac:dyDescent="0.45">
      <c r="A471" s="1" t="s">
        <v>131</v>
      </c>
      <c r="B471" s="1" t="s">
        <v>276</v>
      </c>
      <c r="C471" s="1" t="s">
        <v>9</v>
      </c>
      <c r="D471" s="1">
        <v>0.12</v>
      </c>
      <c r="E471" s="1">
        <v>590</v>
      </c>
      <c r="F471" s="1">
        <v>5.71</v>
      </c>
      <c r="G471" s="10">
        <f>E471*F471</f>
        <v>3368.9</v>
      </c>
      <c r="H471" s="11">
        <f>$H$3*$H$2*E471</f>
        <v>589.70499999999993</v>
      </c>
      <c r="I471" s="12">
        <f>H471-G471</f>
        <v>-2779.1950000000002</v>
      </c>
      <c r="J471" s="5">
        <f>I471/G471</f>
        <v>-0.82495621716287215</v>
      </c>
      <c r="K471" s="12">
        <f>IF(J471&gt;$L$3,I471,0)</f>
        <v>0</v>
      </c>
      <c r="L471" s="12">
        <f>L470+K471</f>
        <v>197064.70499999996</v>
      </c>
      <c r="M471" s="13"/>
      <c r="N471" s="12"/>
      <c r="O471" s="12"/>
      <c r="P471" s="12"/>
      <c r="Q471" s="12"/>
      <c r="R471" s="12"/>
      <c r="S471" s="1"/>
      <c r="T471" s="1"/>
      <c r="U471" s="1"/>
      <c r="V471" s="1"/>
      <c r="W471" s="1"/>
      <c r="X471" s="1"/>
      <c r="Y471" s="14">
        <f>Y470+E471</f>
        <v>7072080</v>
      </c>
      <c r="Z471" s="12">
        <f>H471+Z470</f>
        <v>7068543.9599999823</v>
      </c>
      <c r="AA471" s="12">
        <f>G471+AA470</f>
        <v>15108593.400000006</v>
      </c>
    </row>
    <row r="472" spans="1:27" ht="13.5" customHeight="1" x14ac:dyDescent="0.45">
      <c r="A472" s="1" t="s">
        <v>6</v>
      </c>
      <c r="B472" s="1" t="s">
        <v>75</v>
      </c>
      <c r="C472" s="1" t="s">
        <v>9</v>
      </c>
      <c r="D472" s="1">
        <v>0.66</v>
      </c>
      <c r="E472" s="1">
        <v>320</v>
      </c>
      <c r="F472" s="1">
        <v>5.83</v>
      </c>
      <c r="G472" s="10">
        <f>E472*F472</f>
        <v>1865.6</v>
      </c>
      <c r="H472" s="11">
        <f>$H$3*$H$2*E472</f>
        <v>319.83999999999997</v>
      </c>
      <c r="I472" s="12">
        <f>H472-G472</f>
        <v>-1545.76</v>
      </c>
      <c r="J472" s="5">
        <f>I472/G472</f>
        <v>-0.82855917667238421</v>
      </c>
      <c r="K472" s="12">
        <f>IF(J472&gt;$L$3,I472,0)</f>
        <v>0</v>
      </c>
      <c r="L472" s="12">
        <f>L471+K472</f>
        <v>197064.70499999996</v>
      </c>
      <c r="M472" s="13"/>
      <c r="N472" s="12"/>
      <c r="O472" s="12"/>
      <c r="P472" s="12"/>
      <c r="Q472" s="12"/>
      <c r="R472" s="12"/>
      <c r="S472" s="1"/>
      <c r="T472" s="1"/>
      <c r="U472" s="1"/>
      <c r="V472" s="1"/>
      <c r="W472" s="1"/>
      <c r="X472" s="1"/>
      <c r="Y472" s="14">
        <f>Y471+E472</f>
        <v>7072400</v>
      </c>
      <c r="Z472" s="12">
        <f>H472+Z471</f>
        <v>7068863.7999999821</v>
      </c>
      <c r="AA472" s="12">
        <f>G472+AA471</f>
        <v>15110459.000000006</v>
      </c>
    </row>
    <row r="473" spans="1:27" ht="13.5" customHeight="1" x14ac:dyDescent="0.45">
      <c r="A473" s="1" t="s">
        <v>150</v>
      </c>
      <c r="B473" s="1" t="s">
        <v>372</v>
      </c>
      <c r="C473" s="1" t="s">
        <v>9</v>
      </c>
      <c r="D473" s="1">
        <v>0.27</v>
      </c>
      <c r="E473" s="1">
        <v>1000</v>
      </c>
      <c r="F473" s="1">
        <v>5.95</v>
      </c>
      <c r="G473" s="10">
        <f>E473*F473</f>
        <v>5950</v>
      </c>
      <c r="H473" s="11">
        <f>$H$3*$H$2*E473</f>
        <v>999.5</v>
      </c>
      <c r="I473" s="12">
        <f>H473-G473</f>
        <v>-4950.5</v>
      </c>
      <c r="J473" s="5">
        <f>I473/G473</f>
        <v>-0.83201680672268907</v>
      </c>
      <c r="K473" s="12">
        <f>IF(J473&gt;$L$3,I473,0)</f>
        <v>0</v>
      </c>
      <c r="L473" s="12">
        <f>L472+K473</f>
        <v>197064.70499999996</v>
      </c>
      <c r="M473" s="13"/>
      <c r="N473" s="12"/>
      <c r="O473" s="12"/>
      <c r="P473" s="12"/>
      <c r="Q473" s="12"/>
      <c r="R473" s="12"/>
      <c r="S473" s="1"/>
      <c r="T473" s="1"/>
      <c r="U473" s="1"/>
      <c r="V473" s="1"/>
      <c r="W473" s="1"/>
      <c r="X473" s="1"/>
      <c r="Y473" s="14">
        <f>Y472+E473</f>
        <v>7073400</v>
      </c>
      <c r="Z473" s="12">
        <f>H473+Z472</f>
        <v>7069863.2999999821</v>
      </c>
      <c r="AA473" s="12">
        <f>G473+AA472</f>
        <v>15116409.000000006</v>
      </c>
    </row>
    <row r="474" spans="1:27" ht="13.5" customHeight="1" x14ac:dyDescent="0.45">
      <c r="A474" s="1" t="s">
        <v>305</v>
      </c>
      <c r="B474" s="1" t="s">
        <v>323</v>
      </c>
      <c r="C474" s="1" t="s">
        <v>9</v>
      </c>
      <c r="D474" s="1">
        <v>0.24</v>
      </c>
      <c r="E474" s="1">
        <v>40</v>
      </c>
      <c r="F474" s="1">
        <v>5.96</v>
      </c>
      <c r="G474" s="10">
        <f>E474*F474</f>
        <v>238.4</v>
      </c>
      <c r="H474" s="11">
        <f>$H$3*$H$2*E474</f>
        <v>39.979999999999997</v>
      </c>
      <c r="I474" s="12">
        <f>H474-G474</f>
        <v>-198.42000000000002</v>
      </c>
      <c r="J474" s="5">
        <f>I474/G474</f>
        <v>-0.83229865771812084</v>
      </c>
      <c r="K474" s="12">
        <f>IF(J474&gt;$L$3,I474,0)</f>
        <v>0</v>
      </c>
      <c r="L474" s="12">
        <f>L473+K474</f>
        <v>197064.70499999996</v>
      </c>
      <c r="M474" s="13"/>
      <c r="N474" s="12"/>
      <c r="O474" s="12"/>
      <c r="P474" s="12"/>
      <c r="Q474" s="12"/>
      <c r="R474" s="12"/>
      <c r="S474" s="1"/>
      <c r="T474" s="1"/>
      <c r="U474" s="1"/>
      <c r="V474" s="1"/>
      <c r="W474" s="1"/>
      <c r="X474" s="1"/>
      <c r="Y474" s="14">
        <f>Y473+E474</f>
        <v>7073440</v>
      </c>
      <c r="Z474" s="12">
        <f>H474+Z473</f>
        <v>7069903.2799999826</v>
      </c>
      <c r="AA474" s="12">
        <f>G474+AA473</f>
        <v>15116647.400000006</v>
      </c>
    </row>
    <row r="475" spans="1:27" ht="13.5" customHeight="1" x14ac:dyDescent="0.45">
      <c r="A475" s="1" t="s">
        <v>97</v>
      </c>
      <c r="B475" s="1" t="s">
        <v>159</v>
      </c>
      <c r="C475" s="1" t="s">
        <v>9</v>
      </c>
      <c r="D475" s="1">
        <v>0.27</v>
      </c>
      <c r="E475" s="1">
        <v>880</v>
      </c>
      <c r="F475" s="1">
        <v>6</v>
      </c>
      <c r="G475" s="10">
        <f>E475*F475</f>
        <v>5280</v>
      </c>
      <c r="H475" s="11">
        <f>$H$3*$H$2*E475</f>
        <v>879.56</v>
      </c>
      <c r="I475" s="12">
        <f>H475-G475</f>
        <v>-4400.4400000000005</v>
      </c>
      <c r="J475" s="5">
        <f>I475/G475</f>
        <v>-0.83341666666666681</v>
      </c>
      <c r="K475" s="12">
        <f>IF(J475&gt;$L$3,I475,0)</f>
        <v>0</v>
      </c>
      <c r="L475" s="12">
        <f>L474+K475</f>
        <v>197064.70499999996</v>
      </c>
      <c r="M475" s="13"/>
      <c r="N475" s="12"/>
      <c r="O475" s="12"/>
      <c r="P475" s="12"/>
      <c r="Q475" s="12"/>
      <c r="R475" s="12"/>
      <c r="S475" s="1"/>
      <c r="T475" s="1"/>
      <c r="U475" s="1"/>
      <c r="V475" s="1"/>
      <c r="W475" s="1"/>
      <c r="X475" s="1"/>
      <c r="Y475" s="14">
        <f>Y474+E475</f>
        <v>7074320</v>
      </c>
      <c r="Z475" s="12">
        <f>H475+Z474</f>
        <v>7070782.8399999822</v>
      </c>
      <c r="AA475" s="12">
        <f>G475+AA474</f>
        <v>15121927.400000006</v>
      </c>
    </row>
    <row r="476" spans="1:27" ht="13.5" customHeight="1" x14ac:dyDescent="0.45">
      <c r="A476" s="1" t="s">
        <v>27</v>
      </c>
      <c r="B476" s="1" t="s">
        <v>378</v>
      </c>
      <c r="C476" s="1" t="s">
        <v>9</v>
      </c>
      <c r="D476" s="1">
        <v>0.65</v>
      </c>
      <c r="E476" s="1">
        <v>260</v>
      </c>
      <c r="F476" s="1">
        <v>6.08</v>
      </c>
      <c r="G476" s="10">
        <f>E476*F476</f>
        <v>1580.8</v>
      </c>
      <c r="H476" s="11">
        <f>$H$3*$H$2*E476</f>
        <v>259.87</v>
      </c>
      <c r="I476" s="12">
        <f>H476-G476</f>
        <v>-1320.9299999999998</v>
      </c>
      <c r="J476" s="5">
        <f>I476/G476</f>
        <v>-0.83560855263157885</v>
      </c>
      <c r="K476" s="12">
        <f>IF(J476&gt;$L$3,I476,0)</f>
        <v>0</v>
      </c>
      <c r="L476" s="12">
        <f>L475+K476</f>
        <v>197064.70499999996</v>
      </c>
      <c r="M476" s="13"/>
      <c r="N476" s="12"/>
      <c r="O476" s="12"/>
      <c r="P476" s="12"/>
      <c r="Q476" s="12"/>
      <c r="R476" s="12"/>
      <c r="S476" s="1"/>
      <c r="T476" s="1"/>
      <c r="U476" s="1"/>
      <c r="V476" s="1"/>
      <c r="W476" s="1"/>
      <c r="X476" s="1"/>
      <c r="Y476" s="14">
        <f>Y475+E476</f>
        <v>7074580</v>
      </c>
      <c r="Z476" s="12">
        <f>H476+Z475</f>
        <v>7071042.7099999823</v>
      </c>
      <c r="AA476" s="12">
        <f>G476+AA475</f>
        <v>15123508.200000007</v>
      </c>
    </row>
    <row r="477" spans="1:27" ht="13.5" customHeight="1" x14ac:dyDescent="0.45">
      <c r="A477" s="1" t="s">
        <v>36</v>
      </c>
      <c r="B477" s="1" t="s">
        <v>204</v>
      </c>
      <c r="C477" s="1" t="s">
        <v>9</v>
      </c>
      <c r="D477" s="1">
        <v>0.51</v>
      </c>
      <c r="E477" s="1">
        <v>1300</v>
      </c>
      <c r="F477" s="1">
        <v>6.12</v>
      </c>
      <c r="G477" s="10">
        <f>E477*F477</f>
        <v>7956</v>
      </c>
      <c r="H477" s="11">
        <f>$H$3*$H$2*E477</f>
        <v>1299.3499999999999</v>
      </c>
      <c r="I477" s="12">
        <f>H477-G477</f>
        <v>-6656.65</v>
      </c>
      <c r="J477" s="5">
        <f>I477/G477</f>
        <v>-0.83668300653594763</v>
      </c>
      <c r="K477" s="12">
        <f>IF(J477&gt;$L$3,I477,0)</f>
        <v>0</v>
      </c>
      <c r="L477" s="12">
        <f>L476+K477</f>
        <v>197064.70499999996</v>
      </c>
      <c r="M477" s="13"/>
      <c r="N477" s="12"/>
      <c r="O477" s="12"/>
      <c r="P477" s="12"/>
      <c r="Q477" s="12"/>
      <c r="R477" s="12"/>
      <c r="S477" s="1"/>
      <c r="T477" s="1"/>
      <c r="U477" s="1"/>
      <c r="V477" s="1"/>
      <c r="W477" s="1"/>
      <c r="X477" s="1"/>
      <c r="Y477" s="14">
        <f>Y476+E477</f>
        <v>7075880</v>
      </c>
      <c r="Z477" s="12">
        <f>H477+Z476</f>
        <v>7072342.0599999819</v>
      </c>
      <c r="AA477" s="12">
        <f>G477+AA476</f>
        <v>15131464.200000007</v>
      </c>
    </row>
    <row r="478" spans="1:27" ht="13.5" customHeight="1" x14ac:dyDescent="0.45">
      <c r="A478" s="1" t="s">
        <v>142</v>
      </c>
      <c r="B478" s="1" t="s">
        <v>374</v>
      </c>
      <c r="C478" s="1" t="s">
        <v>9</v>
      </c>
      <c r="D478" s="1">
        <v>0.13</v>
      </c>
      <c r="E478" s="1">
        <v>320</v>
      </c>
      <c r="F478" s="1">
        <v>6.12</v>
      </c>
      <c r="G478" s="10">
        <f>E478*F478</f>
        <v>1958.4</v>
      </c>
      <c r="H478" s="11">
        <f>$H$3*$H$2*E478</f>
        <v>319.83999999999997</v>
      </c>
      <c r="I478" s="12">
        <f>H478-G478</f>
        <v>-1638.5600000000002</v>
      </c>
      <c r="J478" s="5">
        <f>I478/G478</f>
        <v>-0.83668300653594774</v>
      </c>
      <c r="K478" s="12">
        <f>IF(J478&gt;$L$3,I478,0)</f>
        <v>0</v>
      </c>
      <c r="L478" s="12">
        <f>L477+K478</f>
        <v>197064.70499999996</v>
      </c>
      <c r="M478" s="13"/>
      <c r="N478" s="12"/>
      <c r="O478" s="12"/>
      <c r="P478" s="12"/>
      <c r="Q478" s="12"/>
      <c r="R478" s="12"/>
      <c r="S478" s="1"/>
      <c r="T478" s="1"/>
      <c r="U478" s="1"/>
      <c r="V478" s="1"/>
      <c r="W478" s="1"/>
      <c r="X478" s="1"/>
      <c r="Y478" s="14">
        <f>Y477+E478</f>
        <v>7076200</v>
      </c>
      <c r="Z478" s="12">
        <f>H478+Z477</f>
        <v>7072661.8999999817</v>
      </c>
      <c r="AA478" s="12">
        <f>G478+AA477</f>
        <v>15133422.600000007</v>
      </c>
    </row>
    <row r="479" spans="1:27" ht="13.5" customHeight="1" x14ac:dyDescent="0.45">
      <c r="A479" s="1" t="s">
        <v>219</v>
      </c>
      <c r="B479" s="1" t="s">
        <v>371</v>
      </c>
      <c r="C479" s="1" t="s">
        <v>9</v>
      </c>
      <c r="D479" s="1">
        <v>0.6</v>
      </c>
      <c r="E479" s="1">
        <v>390</v>
      </c>
      <c r="F479" s="1">
        <v>6.13</v>
      </c>
      <c r="G479" s="10">
        <f>E479*F479</f>
        <v>2390.6999999999998</v>
      </c>
      <c r="H479" s="11">
        <f>$H$3*$H$2*E479</f>
        <v>389.80499999999995</v>
      </c>
      <c r="I479" s="12">
        <f>H479-G479</f>
        <v>-2000.895</v>
      </c>
      <c r="J479" s="5">
        <f>I479/G479</f>
        <v>-0.83694942903752045</v>
      </c>
      <c r="K479" s="12">
        <f>IF(J479&gt;$L$3,I479,0)</f>
        <v>0</v>
      </c>
      <c r="L479" s="12">
        <f>L478+K479</f>
        <v>197064.70499999996</v>
      </c>
      <c r="M479" s="13"/>
      <c r="N479" s="12"/>
      <c r="O479" s="12"/>
      <c r="P479" s="12"/>
      <c r="Q479" s="12"/>
      <c r="R479" s="12"/>
      <c r="S479" s="1"/>
      <c r="T479" s="1"/>
      <c r="U479" s="1"/>
      <c r="V479" s="1"/>
      <c r="W479" s="1"/>
      <c r="X479" s="1"/>
      <c r="Y479" s="14">
        <f>Y478+E479</f>
        <v>7076590</v>
      </c>
      <c r="Z479" s="12">
        <f>H479+Z478</f>
        <v>7073051.7049999814</v>
      </c>
      <c r="AA479" s="12">
        <f>G479+AA478</f>
        <v>15135813.300000006</v>
      </c>
    </row>
    <row r="480" spans="1:27" ht="13.5" customHeight="1" x14ac:dyDescent="0.45">
      <c r="A480" s="1" t="s">
        <v>196</v>
      </c>
      <c r="B480" s="1" t="s">
        <v>369</v>
      </c>
      <c r="C480" s="1" t="s">
        <v>9</v>
      </c>
      <c r="D480" s="1">
        <v>0.09</v>
      </c>
      <c r="E480" s="1">
        <v>27100</v>
      </c>
      <c r="F480" s="1">
        <v>6.15</v>
      </c>
      <c r="G480" s="10">
        <f>E480*F480</f>
        <v>166665</v>
      </c>
      <c r="H480" s="11">
        <f>$H$3*$H$2*E480</f>
        <v>27086.449999999997</v>
      </c>
      <c r="I480" s="12">
        <f>H480-G480</f>
        <v>-139578.54999999999</v>
      </c>
      <c r="J480" s="5">
        <f>I480/G480</f>
        <v>-0.8374796747967479</v>
      </c>
      <c r="K480" s="12">
        <f>IF(J480&gt;$L$3,I480,0)</f>
        <v>0</v>
      </c>
      <c r="L480" s="12">
        <f>L479+K480</f>
        <v>197064.70499999996</v>
      </c>
      <c r="M480" s="13"/>
      <c r="N480" s="12"/>
      <c r="O480" s="12"/>
      <c r="P480" s="12"/>
      <c r="Q480" s="12"/>
      <c r="R480" s="12"/>
      <c r="S480" s="1"/>
      <c r="T480" s="1"/>
      <c r="U480" s="1"/>
      <c r="V480" s="1"/>
      <c r="W480" s="1"/>
      <c r="X480" s="1"/>
      <c r="Y480" s="14">
        <f>Y479+E480</f>
        <v>7103690</v>
      </c>
      <c r="Z480" s="12">
        <f>H480+Z479</f>
        <v>7100138.1549999816</v>
      </c>
      <c r="AA480" s="12">
        <f>G480+AA479</f>
        <v>15302478.300000006</v>
      </c>
    </row>
    <row r="481" spans="1:27" ht="13.5" customHeight="1" x14ac:dyDescent="0.45">
      <c r="A481" s="1" t="s">
        <v>275</v>
      </c>
      <c r="B481" s="1" t="s">
        <v>366</v>
      </c>
      <c r="C481" s="1" t="s">
        <v>9</v>
      </c>
      <c r="D481" s="1">
        <v>0.89</v>
      </c>
      <c r="E481" s="1">
        <v>1300</v>
      </c>
      <c r="F481" s="1">
        <v>6.21</v>
      </c>
      <c r="G481" s="10">
        <f>E481*F481</f>
        <v>8073</v>
      </c>
      <c r="H481" s="11">
        <f>$H$3*$H$2*E481</f>
        <v>1299.3499999999999</v>
      </c>
      <c r="I481" s="12">
        <f>H481-G481</f>
        <v>-6773.65</v>
      </c>
      <c r="J481" s="5">
        <f>I481/G481</f>
        <v>-0.83904991948470209</v>
      </c>
      <c r="K481" s="12">
        <f>IF(J481&gt;$L$3,I481,0)</f>
        <v>0</v>
      </c>
      <c r="L481" s="12">
        <f>L480+K481</f>
        <v>197064.70499999996</v>
      </c>
      <c r="M481" s="13"/>
      <c r="N481" s="12"/>
      <c r="O481" s="12"/>
      <c r="P481" s="12"/>
      <c r="Q481" s="12"/>
      <c r="R481" s="12"/>
      <c r="S481" s="1"/>
      <c r="T481" s="1"/>
      <c r="U481" s="1"/>
      <c r="V481" s="1"/>
      <c r="W481" s="1"/>
      <c r="X481" s="1"/>
      <c r="Y481" s="14">
        <f>Y480+E481</f>
        <v>7104990</v>
      </c>
      <c r="Z481" s="12">
        <f>H481+Z480</f>
        <v>7101437.5049999813</v>
      </c>
      <c r="AA481" s="12">
        <f>G481+AA480</f>
        <v>15310551.300000006</v>
      </c>
    </row>
    <row r="482" spans="1:27" ht="13.5" customHeight="1" x14ac:dyDescent="0.45">
      <c r="A482" s="1" t="s">
        <v>336</v>
      </c>
      <c r="B482" s="1" t="s">
        <v>343</v>
      </c>
      <c r="C482" s="1" t="s">
        <v>9</v>
      </c>
      <c r="D482" s="1">
        <v>0.44</v>
      </c>
      <c r="E482" s="1">
        <v>110</v>
      </c>
      <c r="F482" s="1">
        <v>6.23</v>
      </c>
      <c r="G482" s="10">
        <f>E482*F482</f>
        <v>685.30000000000007</v>
      </c>
      <c r="H482" s="11">
        <f>$H$3*$H$2*E482</f>
        <v>109.94499999999999</v>
      </c>
      <c r="I482" s="12">
        <f>H482-G482</f>
        <v>-575.35500000000002</v>
      </c>
      <c r="J482" s="5">
        <f>I482/G482</f>
        <v>-0.83956661316211867</v>
      </c>
      <c r="K482" s="12">
        <f>IF(J482&gt;$L$3,I482,0)</f>
        <v>0</v>
      </c>
      <c r="L482" s="12">
        <f>L481+K482</f>
        <v>197064.70499999996</v>
      </c>
      <c r="M482" s="13"/>
      <c r="N482" s="12"/>
      <c r="O482" s="12"/>
      <c r="P482" s="12"/>
      <c r="Q482" s="12"/>
      <c r="R482" s="12"/>
      <c r="S482" s="1"/>
      <c r="T482" s="1"/>
      <c r="U482" s="1"/>
      <c r="V482" s="1"/>
      <c r="W482" s="1"/>
      <c r="X482" s="1"/>
      <c r="Y482" s="14">
        <f>Y481+E482</f>
        <v>7105100</v>
      </c>
      <c r="Z482" s="12">
        <f>H482+Z481</f>
        <v>7101547.4499999816</v>
      </c>
      <c r="AA482" s="12">
        <f>G482+AA481</f>
        <v>15311236.600000007</v>
      </c>
    </row>
    <row r="483" spans="1:27" ht="13.5" customHeight="1" x14ac:dyDescent="0.45">
      <c r="A483" s="1" t="s">
        <v>54</v>
      </c>
      <c r="B483" s="1" t="s">
        <v>363</v>
      </c>
      <c r="C483" s="1" t="s">
        <v>9</v>
      </c>
      <c r="D483" s="1">
        <v>0.88</v>
      </c>
      <c r="E483" s="1">
        <v>390</v>
      </c>
      <c r="F483" s="1">
        <v>6.23</v>
      </c>
      <c r="G483" s="10">
        <f>E483*F483</f>
        <v>2429.7000000000003</v>
      </c>
      <c r="H483" s="11">
        <f>$H$3*$H$2*E483</f>
        <v>389.80499999999995</v>
      </c>
      <c r="I483" s="12">
        <f>H483-G483</f>
        <v>-2039.8950000000004</v>
      </c>
      <c r="J483" s="5">
        <f>I483/G483</f>
        <v>-0.83956661316211889</v>
      </c>
      <c r="K483" s="12">
        <f>IF(J483&gt;$L$3,I483,0)</f>
        <v>0</v>
      </c>
      <c r="L483" s="12">
        <f>L482+K483</f>
        <v>197064.70499999996</v>
      </c>
      <c r="M483" s="13"/>
      <c r="N483" s="12"/>
      <c r="O483" s="12"/>
      <c r="P483" s="12"/>
      <c r="Q483" s="12"/>
      <c r="R483" s="12"/>
      <c r="S483" s="1"/>
      <c r="T483" s="1"/>
      <c r="U483" s="1"/>
      <c r="V483" s="1"/>
      <c r="W483" s="1"/>
      <c r="X483" s="1"/>
      <c r="Y483" s="14">
        <f>Y482+E483</f>
        <v>7105490</v>
      </c>
      <c r="Z483" s="12">
        <f>H483+Z482</f>
        <v>7101937.2549999813</v>
      </c>
      <c r="AA483" s="12">
        <f>G483+AA482</f>
        <v>15313666.300000006</v>
      </c>
    </row>
    <row r="484" spans="1:27" ht="13.5" customHeight="1" x14ac:dyDescent="0.45">
      <c r="A484" s="1" t="s">
        <v>219</v>
      </c>
      <c r="B484" s="1" t="s">
        <v>356</v>
      </c>
      <c r="C484" s="1" t="s">
        <v>9</v>
      </c>
      <c r="D484" s="1">
        <v>0.3</v>
      </c>
      <c r="E484" s="1">
        <v>70</v>
      </c>
      <c r="F484" s="1">
        <v>6.24</v>
      </c>
      <c r="G484" s="10">
        <f>E484*F484</f>
        <v>436.8</v>
      </c>
      <c r="H484" s="11">
        <f>$H$3*$H$2*E484</f>
        <v>69.964999999999989</v>
      </c>
      <c r="I484" s="12">
        <f>H484-G484</f>
        <v>-366.83500000000004</v>
      </c>
      <c r="J484" s="5">
        <f>I484/G484</f>
        <v>-0.83982371794871802</v>
      </c>
      <c r="K484" s="12">
        <f>IF(J484&gt;$L$3,I484,0)</f>
        <v>0</v>
      </c>
      <c r="L484" s="12">
        <f>L483+K484</f>
        <v>197064.70499999996</v>
      </c>
      <c r="M484" s="13"/>
      <c r="N484" s="12"/>
      <c r="O484" s="12"/>
      <c r="P484" s="12"/>
      <c r="Q484" s="12"/>
      <c r="R484" s="12"/>
      <c r="S484" s="1"/>
      <c r="T484" s="1"/>
      <c r="U484" s="1"/>
      <c r="V484" s="1"/>
      <c r="W484" s="1"/>
      <c r="X484" s="1"/>
      <c r="Y484" s="14">
        <f>Y483+E484</f>
        <v>7105560</v>
      </c>
      <c r="Z484" s="12">
        <f>H484+Z483</f>
        <v>7102007.2199999811</v>
      </c>
      <c r="AA484" s="12">
        <f>G484+AA483</f>
        <v>15314103.100000007</v>
      </c>
    </row>
    <row r="485" spans="1:27" ht="13.5" customHeight="1" x14ac:dyDescent="0.45">
      <c r="A485" s="1" t="s">
        <v>219</v>
      </c>
      <c r="B485" s="1" t="s">
        <v>358</v>
      </c>
      <c r="C485" s="1" t="s">
        <v>9</v>
      </c>
      <c r="D485" s="1">
        <v>0.71</v>
      </c>
      <c r="E485" s="1">
        <v>20</v>
      </c>
      <c r="F485" s="1">
        <v>6.24</v>
      </c>
      <c r="G485" s="10">
        <f>E485*F485</f>
        <v>124.80000000000001</v>
      </c>
      <c r="H485" s="11">
        <f>$H$3*$H$2*E485</f>
        <v>19.989999999999998</v>
      </c>
      <c r="I485" s="12">
        <f>H485-G485</f>
        <v>-104.81000000000002</v>
      </c>
      <c r="J485" s="5">
        <f>I485/G485</f>
        <v>-0.83982371794871802</v>
      </c>
      <c r="K485" s="12">
        <f>IF(J485&gt;$L$3,I485,0)</f>
        <v>0</v>
      </c>
      <c r="L485" s="12">
        <f>L484+K485</f>
        <v>197064.70499999996</v>
      </c>
      <c r="M485" s="13"/>
      <c r="N485" s="12"/>
      <c r="O485" s="12"/>
      <c r="P485" s="12"/>
      <c r="Q485" s="12"/>
      <c r="R485" s="12"/>
      <c r="S485" s="1"/>
      <c r="T485" s="1"/>
      <c r="U485" s="1"/>
      <c r="V485" s="1"/>
      <c r="W485" s="1"/>
      <c r="X485" s="1"/>
      <c r="Y485" s="14">
        <f>Y484+E485</f>
        <v>7105580</v>
      </c>
      <c r="Z485" s="12">
        <f>H485+Z484</f>
        <v>7102027.2099999813</v>
      </c>
      <c r="AA485" s="12">
        <f>G485+AA484</f>
        <v>15314227.900000008</v>
      </c>
    </row>
    <row r="486" spans="1:27" ht="13.5" customHeight="1" x14ac:dyDescent="0.45">
      <c r="A486" s="1" t="s">
        <v>36</v>
      </c>
      <c r="B486" s="1" t="s">
        <v>205</v>
      </c>
      <c r="C486" s="1" t="s">
        <v>9</v>
      </c>
      <c r="D486" s="1">
        <v>0.57999999999999996</v>
      </c>
      <c r="E486" s="1">
        <v>320</v>
      </c>
      <c r="F486" s="1">
        <v>6.26</v>
      </c>
      <c r="G486" s="10">
        <f>E486*F486</f>
        <v>2003.1999999999998</v>
      </c>
      <c r="H486" s="11">
        <f>$H$3*$H$2*E486</f>
        <v>319.83999999999997</v>
      </c>
      <c r="I486" s="12">
        <f>H486-G486</f>
        <v>-1683.36</v>
      </c>
      <c r="J486" s="5">
        <f>I486/G486</f>
        <v>-0.84033546325878594</v>
      </c>
      <c r="K486" s="12">
        <f>IF(J486&gt;$L$3,I486,0)</f>
        <v>0</v>
      </c>
      <c r="L486" s="12">
        <f>L485+K486</f>
        <v>197064.70499999996</v>
      </c>
      <c r="M486" s="13"/>
      <c r="N486" s="12"/>
      <c r="O486" s="12"/>
      <c r="P486" s="12"/>
      <c r="Q486" s="12"/>
      <c r="R486" s="12"/>
      <c r="S486" s="1"/>
      <c r="T486" s="1"/>
      <c r="U486" s="1"/>
      <c r="V486" s="1"/>
      <c r="W486" s="1"/>
      <c r="X486" s="1"/>
      <c r="Y486" s="14">
        <f>Y485+E486</f>
        <v>7105900</v>
      </c>
      <c r="Z486" s="12">
        <f>H486+Z485</f>
        <v>7102347.0499999812</v>
      </c>
      <c r="AA486" s="12">
        <f>G486+AA485</f>
        <v>15316231.100000007</v>
      </c>
    </row>
    <row r="487" spans="1:27" ht="13.5" customHeight="1" x14ac:dyDescent="0.45">
      <c r="A487" s="1" t="s">
        <v>305</v>
      </c>
      <c r="B487" s="1" t="s">
        <v>317</v>
      </c>
      <c r="C487" s="1" t="s">
        <v>9</v>
      </c>
      <c r="D487" s="1">
        <v>0.24</v>
      </c>
      <c r="E487" s="1">
        <v>260</v>
      </c>
      <c r="F487" s="1">
        <v>6.28</v>
      </c>
      <c r="G487" s="10">
        <f>E487*F487</f>
        <v>1632.8</v>
      </c>
      <c r="H487" s="11">
        <f>$H$3*$H$2*E487</f>
        <v>259.87</v>
      </c>
      <c r="I487" s="12">
        <f>H487-G487</f>
        <v>-1372.9299999999998</v>
      </c>
      <c r="J487" s="5">
        <f>I487/G487</f>
        <v>-0.84084394904458593</v>
      </c>
      <c r="K487" s="12">
        <f>IF(J487&gt;$L$3,I487,0)</f>
        <v>0</v>
      </c>
      <c r="L487" s="12">
        <f>L486+K487</f>
        <v>197064.70499999996</v>
      </c>
      <c r="M487" s="13"/>
      <c r="N487" s="12"/>
      <c r="O487" s="12"/>
      <c r="P487" s="12"/>
      <c r="Q487" s="12"/>
      <c r="R487" s="12"/>
      <c r="S487" s="1"/>
      <c r="T487" s="1"/>
      <c r="U487" s="1"/>
      <c r="V487" s="1"/>
      <c r="W487" s="1"/>
      <c r="X487" s="1"/>
      <c r="Y487" s="14">
        <f>Y486+E487</f>
        <v>7106160</v>
      </c>
      <c r="Z487" s="12">
        <f>H487+Z486</f>
        <v>7102606.9199999813</v>
      </c>
      <c r="AA487" s="12">
        <f>G487+AA486</f>
        <v>15317863.900000008</v>
      </c>
    </row>
    <row r="488" spans="1:27" ht="13.5" customHeight="1" x14ac:dyDescent="0.45">
      <c r="A488" s="1" t="s">
        <v>36</v>
      </c>
      <c r="B488" s="1" t="s">
        <v>217</v>
      </c>
      <c r="C488" s="1" t="s">
        <v>9</v>
      </c>
      <c r="D488" s="1">
        <v>0.31</v>
      </c>
      <c r="E488" s="1">
        <v>1000</v>
      </c>
      <c r="F488" s="1">
        <v>6.29</v>
      </c>
      <c r="G488" s="10">
        <f>E488*F488</f>
        <v>6290</v>
      </c>
      <c r="H488" s="11">
        <f>$H$3*$H$2*E488</f>
        <v>999.5</v>
      </c>
      <c r="I488" s="12">
        <f>H488-G488</f>
        <v>-5290.5</v>
      </c>
      <c r="J488" s="5">
        <f>I488/G488</f>
        <v>-0.84109697933227345</v>
      </c>
      <c r="K488" s="12">
        <f>IF(J488&gt;$L$3,I488,0)</f>
        <v>0</v>
      </c>
      <c r="L488" s="12">
        <f>L487+K488</f>
        <v>197064.70499999996</v>
      </c>
      <c r="M488" s="13"/>
      <c r="N488" s="12"/>
      <c r="O488" s="12"/>
      <c r="P488" s="12"/>
      <c r="Q488" s="12"/>
      <c r="R488" s="12"/>
      <c r="S488" s="1"/>
      <c r="T488" s="1"/>
      <c r="U488" s="1"/>
      <c r="V488" s="1"/>
      <c r="W488" s="1"/>
      <c r="X488" s="1"/>
      <c r="Y488" s="14">
        <f>Y487+E488</f>
        <v>7107160</v>
      </c>
      <c r="Z488" s="12">
        <f>H488+Z487</f>
        <v>7103606.4199999813</v>
      </c>
      <c r="AA488" s="12">
        <f>G488+AA487</f>
        <v>15324153.900000008</v>
      </c>
    </row>
    <row r="489" spans="1:27" ht="13.5" customHeight="1" x14ac:dyDescent="0.45">
      <c r="A489" s="1" t="s">
        <v>219</v>
      </c>
      <c r="B489" s="1" t="s">
        <v>348</v>
      </c>
      <c r="C489" s="1" t="s">
        <v>9</v>
      </c>
      <c r="D489" s="1">
        <v>0.37</v>
      </c>
      <c r="E489" s="1">
        <v>260</v>
      </c>
      <c r="F489" s="1">
        <v>6.3</v>
      </c>
      <c r="G489" s="10">
        <f>E489*F489</f>
        <v>1638</v>
      </c>
      <c r="H489" s="11">
        <f>$H$3*$H$2*E489</f>
        <v>259.87</v>
      </c>
      <c r="I489" s="12">
        <f>H489-G489</f>
        <v>-1378.13</v>
      </c>
      <c r="J489" s="5">
        <f>I489/G489</f>
        <v>-0.8413492063492064</v>
      </c>
      <c r="K489" s="12">
        <f>IF(J489&gt;$L$3,I489,0)</f>
        <v>0</v>
      </c>
      <c r="L489" s="12">
        <f>L488+K489</f>
        <v>197064.70499999996</v>
      </c>
      <c r="M489" s="13"/>
      <c r="N489" s="12"/>
      <c r="O489" s="12"/>
      <c r="P489" s="12"/>
      <c r="Q489" s="12"/>
      <c r="R489" s="12"/>
      <c r="S489" s="1"/>
      <c r="T489" s="1"/>
      <c r="U489" s="1"/>
      <c r="V489" s="1"/>
      <c r="W489" s="1"/>
      <c r="X489" s="1"/>
      <c r="Y489" s="14">
        <f>Y488+E489</f>
        <v>7107420</v>
      </c>
      <c r="Z489" s="12">
        <f>H489+Z488</f>
        <v>7103866.2899999814</v>
      </c>
      <c r="AA489" s="12">
        <f>G489+AA488</f>
        <v>15325791.900000008</v>
      </c>
    </row>
    <row r="490" spans="1:27" ht="13.5" customHeight="1" x14ac:dyDescent="0.45">
      <c r="A490" s="1" t="s">
        <v>229</v>
      </c>
      <c r="B490" s="1" t="s">
        <v>237</v>
      </c>
      <c r="C490" s="1" t="s">
        <v>9</v>
      </c>
      <c r="D490" s="1">
        <v>0.22</v>
      </c>
      <c r="E490" s="1">
        <v>260</v>
      </c>
      <c r="F490" s="1">
        <v>6.31</v>
      </c>
      <c r="G490" s="10">
        <f>E490*F490</f>
        <v>1640.6</v>
      </c>
      <c r="H490" s="11">
        <f>$H$3*$H$2*E490</f>
        <v>259.87</v>
      </c>
      <c r="I490" s="12">
        <f>H490-G490</f>
        <v>-1380.73</v>
      </c>
      <c r="J490" s="5">
        <f>I490/G490</f>
        <v>-0.84160063391442164</v>
      </c>
      <c r="K490" s="12">
        <f>IF(J490&gt;$L$3,I490,0)</f>
        <v>0</v>
      </c>
      <c r="L490" s="12">
        <f>L489+K490</f>
        <v>197064.70499999996</v>
      </c>
      <c r="M490" s="13"/>
      <c r="N490" s="12"/>
      <c r="O490" s="12"/>
      <c r="P490" s="12"/>
      <c r="Q490" s="12"/>
      <c r="R490" s="12"/>
      <c r="S490" s="1"/>
      <c r="T490" s="1"/>
      <c r="U490" s="1"/>
      <c r="V490" s="1"/>
      <c r="W490" s="1"/>
      <c r="X490" s="1"/>
      <c r="Y490" s="14">
        <f>Y489+E490</f>
        <v>7107680</v>
      </c>
      <c r="Z490" s="12">
        <f>H490+Z489</f>
        <v>7104126.1599999815</v>
      </c>
      <c r="AA490" s="12">
        <f>G490+AA489</f>
        <v>15327432.500000007</v>
      </c>
    </row>
    <row r="491" spans="1:27" ht="13.5" customHeight="1" x14ac:dyDescent="0.45">
      <c r="A491" s="1" t="s">
        <v>291</v>
      </c>
      <c r="B491" s="1" t="s">
        <v>292</v>
      </c>
      <c r="C491" s="1" t="s">
        <v>9</v>
      </c>
      <c r="D491" s="1">
        <v>0.35</v>
      </c>
      <c r="E491" s="1">
        <v>140</v>
      </c>
      <c r="F491" s="1">
        <v>6.34</v>
      </c>
      <c r="G491" s="10">
        <f>E491*F491</f>
        <v>887.6</v>
      </c>
      <c r="H491" s="11">
        <f>$H$3*$H$2*E491</f>
        <v>139.92999999999998</v>
      </c>
      <c r="I491" s="12">
        <f>H491-G491</f>
        <v>-747.67000000000007</v>
      </c>
      <c r="J491" s="5">
        <f>I491/G491</f>
        <v>-0.84235015772870669</v>
      </c>
      <c r="K491" s="12">
        <f>IF(J491&gt;$L$3,I491,0)</f>
        <v>0</v>
      </c>
      <c r="L491" s="12">
        <f>L490+K491</f>
        <v>197064.70499999996</v>
      </c>
      <c r="M491" s="13"/>
      <c r="N491" s="12"/>
      <c r="O491" s="12"/>
      <c r="P491" s="12"/>
      <c r="Q491" s="12"/>
      <c r="R491" s="12"/>
      <c r="S491" s="1"/>
      <c r="T491" s="1"/>
      <c r="U491" s="1"/>
      <c r="V491" s="1"/>
      <c r="W491" s="1"/>
      <c r="X491" s="1"/>
      <c r="Y491" s="14">
        <f>Y490+E491</f>
        <v>7107820</v>
      </c>
      <c r="Z491" s="12">
        <f>H491+Z490</f>
        <v>7104266.0899999812</v>
      </c>
      <c r="AA491" s="12">
        <f>G491+AA490</f>
        <v>15328320.100000007</v>
      </c>
    </row>
    <row r="492" spans="1:27" ht="13.5" customHeight="1" x14ac:dyDescent="0.45">
      <c r="A492" s="1" t="s">
        <v>339</v>
      </c>
      <c r="B492" s="1" t="s">
        <v>341</v>
      </c>
      <c r="C492" s="1" t="s">
        <v>9</v>
      </c>
      <c r="D492" s="1">
        <v>0.4</v>
      </c>
      <c r="E492" s="1">
        <v>90</v>
      </c>
      <c r="F492" s="1">
        <v>6.4</v>
      </c>
      <c r="G492" s="10">
        <f>E492*F492</f>
        <v>576</v>
      </c>
      <c r="H492" s="11">
        <f>$H$3*$H$2*E492</f>
        <v>89.954999999999998</v>
      </c>
      <c r="I492" s="12">
        <f>H492-G492</f>
        <v>-486.04500000000002</v>
      </c>
      <c r="J492" s="5">
        <f>I492/G492</f>
        <v>-0.84382812500000004</v>
      </c>
      <c r="K492" s="12">
        <f>IF(J492&gt;$L$3,I492,0)</f>
        <v>0</v>
      </c>
      <c r="L492" s="12">
        <f>L491+K492</f>
        <v>197064.70499999996</v>
      </c>
      <c r="M492" s="13"/>
      <c r="N492" s="12"/>
      <c r="O492" s="12"/>
      <c r="P492" s="12"/>
      <c r="Q492" s="12"/>
      <c r="R492" s="12"/>
      <c r="S492" s="1"/>
      <c r="T492" s="1"/>
      <c r="U492" s="1"/>
      <c r="V492" s="1"/>
      <c r="W492" s="1"/>
      <c r="X492" s="1"/>
      <c r="Y492" s="14">
        <f>Y491+E492</f>
        <v>7107910</v>
      </c>
      <c r="Z492" s="12">
        <f>H492+Z491</f>
        <v>7104356.0449999813</v>
      </c>
      <c r="AA492" s="12">
        <f>G492+AA491</f>
        <v>15328896.100000007</v>
      </c>
    </row>
    <row r="493" spans="1:27" ht="13.5" customHeight="1" x14ac:dyDescent="0.45">
      <c r="A493" s="1" t="s">
        <v>24</v>
      </c>
      <c r="B493" s="1" t="s">
        <v>337</v>
      </c>
      <c r="C493" s="1" t="s">
        <v>9</v>
      </c>
      <c r="D493" s="1">
        <v>0.86</v>
      </c>
      <c r="E493" s="1">
        <v>880</v>
      </c>
      <c r="F493" s="1">
        <v>6.44</v>
      </c>
      <c r="G493" s="10">
        <f>E493*F493</f>
        <v>5667.2000000000007</v>
      </c>
      <c r="H493" s="11">
        <f>$H$3*$H$2*E493</f>
        <v>879.56</v>
      </c>
      <c r="I493" s="12">
        <f>H493-G493</f>
        <v>-4787.6400000000012</v>
      </c>
      <c r="J493" s="5">
        <f>I493/G493</f>
        <v>-0.84479813664596282</v>
      </c>
      <c r="K493" s="12">
        <f>IF(J493&gt;$L$3,I493,0)</f>
        <v>0</v>
      </c>
      <c r="L493" s="12">
        <f>L492+K493</f>
        <v>197064.70499999996</v>
      </c>
      <c r="M493" s="13"/>
      <c r="N493" s="12"/>
      <c r="O493" s="12"/>
      <c r="P493" s="12"/>
      <c r="Q493" s="12"/>
      <c r="R493" s="12"/>
      <c r="S493" s="1"/>
      <c r="T493" s="1"/>
      <c r="U493" s="1"/>
      <c r="V493" s="1"/>
      <c r="W493" s="1"/>
      <c r="X493" s="1"/>
      <c r="Y493" s="14">
        <f>Y492+E493</f>
        <v>7108790</v>
      </c>
      <c r="Z493" s="12">
        <f>H493+Z492</f>
        <v>7105235.6049999809</v>
      </c>
      <c r="AA493" s="12">
        <f>G493+AA492</f>
        <v>15334563.300000006</v>
      </c>
    </row>
    <row r="494" spans="1:27" ht="13.5" customHeight="1" x14ac:dyDescent="0.45">
      <c r="A494" s="1" t="s">
        <v>24</v>
      </c>
      <c r="B494" s="1" t="s">
        <v>335</v>
      </c>
      <c r="C494" s="1" t="s">
        <v>9</v>
      </c>
      <c r="D494" s="1">
        <v>0.75</v>
      </c>
      <c r="E494" s="1">
        <v>320</v>
      </c>
      <c r="F494" s="1">
        <v>6.54</v>
      </c>
      <c r="G494" s="10">
        <f>E494*F494</f>
        <v>2092.8000000000002</v>
      </c>
      <c r="H494" s="11">
        <f>$H$3*$H$2*E494</f>
        <v>319.83999999999997</v>
      </c>
      <c r="I494" s="12">
        <f>H494-G494</f>
        <v>-1772.9600000000003</v>
      </c>
      <c r="J494" s="5">
        <f>I494/G494</f>
        <v>-0.84717125382263003</v>
      </c>
      <c r="K494" s="12">
        <f>IF(J494&gt;$L$3,I494,0)</f>
        <v>0</v>
      </c>
      <c r="L494" s="12">
        <f>L493+K494</f>
        <v>197064.70499999996</v>
      </c>
      <c r="M494" s="13"/>
      <c r="N494" s="12"/>
      <c r="O494" s="12"/>
      <c r="P494" s="12"/>
      <c r="Q494" s="12"/>
      <c r="R494" s="12"/>
      <c r="S494" s="1"/>
      <c r="T494" s="1"/>
      <c r="U494" s="1"/>
      <c r="V494" s="1"/>
      <c r="W494" s="1"/>
      <c r="X494" s="1"/>
      <c r="Y494" s="14">
        <f>Y493+E494</f>
        <v>7109110</v>
      </c>
      <c r="Z494" s="12">
        <f>H494+Z493</f>
        <v>7105555.4449999807</v>
      </c>
      <c r="AA494" s="12">
        <f>G494+AA493</f>
        <v>15336656.100000007</v>
      </c>
    </row>
    <row r="495" spans="1:27" ht="13.5" customHeight="1" x14ac:dyDescent="0.45">
      <c r="A495" s="1" t="s">
        <v>16</v>
      </c>
      <c r="B495" s="1" t="s">
        <v>333</v>
      </c>
      <c r="C495" s="1" t="s">
        <v>9</v>
      </c>
      <c r="D495" s="1">
        <v>0.34</v>
      </c>
      <c r="E495" s="1">
        <v>110</v>
      </c>
      <c r="F495" s="1">
        <v>6.65</v>
      </c>
      <c r="G495" s="10">
        <f>E495*F495</f>
        <v>731.5</v>
      </c>
      <c r="H495" s="11">
        <f>$H$3*$H$2*E495</f>
        <v>109.94499999999999</v>
      </c>
      <c r="I495" s="12">
        <f>H495-G495</f>
        <v>-621.55500000000006</v>
      </c>
      <c r="J495" s="5">
        <f>I495/G495</f>
        <v>-0.84969924812030084</v>
      </c>
      <c r="K495" s="12">
        <f>IF(J495&gt;$L$3,I495,0)</f>
        <v>0</v>
      </c>
      <c r="L495" s="12">
        <f>L494+K495</f>
        <v>197064.70499999996</v>
      </c>
      <c r="M495" s="13"/>
      <c r="N495" s="12"/>
      <c r="O495" s="12"/>
      <c r="P495" s="12"/>
      <c r="Q495" s="12"/>
      <c r="R495" s="12"/>
      <c r="S495" s="1"/>
      <c r="T495" s="1"/>
      <c r="U495" s="1"/>
      <c r="V495" s="1"/>
      <c r="W495" s="1"/>
      <c r="X495" s="1"/>
      <c r="Y495" s="14">
        <f>Y494+E495</f>
        <v>7109220</v>
      </c>
      <c r="Z495" s="12">
        <f>H495+Z494</f>
        <v>7105665.389999981</v>
      </c>
      <c r="AA495" s="12">
        <f>G495+AA494</f>
        <v>15337387.600000007</v>
      </c>
    </row>
    <row r="496" spans="1:27" ht="13.5" customHeight="1" x14ac:dyDescent="0.45">
      <c r="A496" s="1" t="s">
        <v>7</v>
      </c>
      <c r="B496" s="1" t="s">
        <v>330</v>
      </c>
      <c r="C496" s="1" t="s">
        <v>9</v>
      </c>
      <c r="D496" s="1">
        <v>0.87</v>
      </c>
      <c r="E496" s="1">
        <v>1600</v>
      </c>
      <c r="F496" s="1">
        <v>6.71</v>
      </c>
      <c r="G496" s="10">
        <f>E496*F496</f>
        <v>10736</v>
      </c>
      <c r="H496" s="11">
        <f>$H$3*$H$2*E496</f>
        <v>1599.1999999999998</v>
      </c>
      <c r="I496" s="12">
        <f>H496-G496</f>
        <v>-9136.7999999999993</v>
      </c>
      <c r="J496" s="5">
        <f>I496/G496</f>
        <v>-0.85104321907600589</v>
      </c>
      <c r="K496" s="12">
        <f>IF(J496&gt;$L$3,I496,0)</f>
        <v>0</v>
      </c>
      <c r="L496" s="12">
        <f>L495+K496</f>
        <v>197064.70499999996</v>
      </c>
      <c r="M496" s="13"/>
      <c r="N496" s="12"/>
      <c r="O496" s="12"/>
      <c r="P496" s="12"/>
      <c r="Q496" s="12"/>
      <c r="R496" s="12"/>
      <c r="S496" s="1"/>
      <c r="T496" s="1"/>
      <c r="U496" s="1"/>
      <c r="V496" s="1"/>
      <c r="W496" s="1"/>
      <c r="X496" s="1"/>
      <c r="Y496" s="14">
        <f>Y495+E496</f>
        <v>7110820</v>
      </c>
      <c r="Z496" s="12">
        <f>H496+Z495</f>
        <v>7107264.5899999812</v>
      </c>
      <c r="AA496" s="12">
        <f>G496+AA495</f>
        <v>15348123.600000007</v>
      </c>
    </row>
    <row r="497" spans="1:27" ht="13.5" customHeight="1" x14ac:dyDescent="0.45">
      <c r="A497" s="1" t="s">
        <v>54</v>
      </c>
      <c r="B497" s="1" t="s">
        <v>327</v>
      </c>
      <c r="C497" s="1" t="s">
        <v>9</v>
      </c>
      <c r="D497" s="1">
        <v>0.93</v>
      </c>
      <c r="E497" s="1">
        <v>480</v>
      </c>
      <c r="F497" s="1">
        <v>6.75</v>
      </c>
      <c r="G497" s="10">
        <f>E497*F497</f>
        <v>3240</v>
      </c>
      <c r="H497" s="11">
        <f>$H$3*$H$2*E497</f>
        <v>479.76</v>
      </c>
      <c r="I497" s="12">
        <f>H497-G497</f>
        <v>-2760.24</v>
      </c>
      <c r="J497" s="5">
        <f>I497/G497</f>
        <v>-0.85192592592592586</v>
      </c>
      <c r="K497" s="12">
        <f>IF(J497&gt;$L$3,I497,0)</f>
        <v>0</v>
      </c>
      <c r="L497" s="12">
        <f>L496+K497</f>
        <v>197064.70499999996</v>
      </c>
      <c r="M497" s="13"/>
      <c r="N497" s="12"/>
      <c r="O497" s="12"/>
      <c r="P497" s="12"/>
      <c r="Q497" s="12"/>
      <c r="R497" s="12"/>
      <c r="S497" s="1"/>
      <c r="T497" s="1"/>
      <c r="U497" s="1"/>
      <c r="V497" s="1"/>
      <c r="W497" s="1"/>
      <c r="X497" s="1"/>
      <c r="Y497" s="14">
        <f>Y496+E497</f>
        <v>7111300</v>
      </c>
      <c r="Z497" s="12">
        <f>H497+Z496</f>
        <v>7107744.349999981</v>
      </c>
      <c r="AA497" s="12">
        <f>G497+AA496</f>
        <v>15351363.600000007</v>
      </c>
    </row>
    <row r="498" spans="1:27" ht="13.5" customHeight="1" x14ac:dyDescent="0.45">
      <c r="A498" s="1" t="s">
        <v>219</v>
      </c>
      <c r="B498" s="1" t="s">
        <v>325</v>
      </c>
      <c r="C498" s="1" t="s">
        <v>9</v>
      </c>
      <c r="D498" s="1">
        <v>0.51</v>
      </c>
      <c r="E498" s="1">
        <v>110</v>
      </c>
      <c r="F498" s="1">
        <v>6.81</v>
      </c>
      <c r="G498" s="10">
        <f>E498*F498</f>
        <v>749.09999999999991</v>
      </c>
      <c r="H498" s="11">
        <f>$H$3*$H$2*E498</f>
        <v>109.94499999999999</v>
      </c>
      <c r="I498" s="12">
        <f>H498-G498</f>
        <v>-639.15499999999997</v>
      </c>
      <c r="J498" s="5">
        <f>I498/G498</f>
        <v>-0.85323054331864912</v>
      </c>
      <c r="K498" s="12">
        <f>IF(J498&gt;$L$3,I498,0)</f>
        <v>0</v>
      </c>
      <c r="L498" s="12">
        <f>L497+K498</f>
        <v>197064.70499999996</v>
      </c>
      <c r="M498" s="13"/>
      <c r="N498" s="12"/>
      <c r="O498" s="12"/>
      <c r="P498" s="12"/>
      <c r="Q498" s="12"/>
      <c r="R498" s="12"/>
      <c r="S498" s="1"/>
      <c r="T498" s="1"/>
      <c r="U498" s="1"/>
      <c r="V498" s="1"/>
      <c r="W498" s="1"/>
      <c r="X498" s="1"/>
      <c r="Y498" s="14">
        <f>Y497+E498</f>
        <v>7111410</v>
      </c>
      <c r="Z498" s="12">
        <f>H498+Z497</f>
        <v>7107854.2949999813</v>
      </c>
      <c r="AA498" s="12">
        <f>G498+AA497</f>
        <v>15352112.700000007</v>
      </c>
    </row>
    <row r="499" spans="1:27" ht="13.5" customHeight="1" x14ac:dyDescent="0.45">
      <c r="A499" s="1" t="s">
        <v>7</v>
      </c>
      <c r="B499" s="1" t="s">
        <v>322</v>
      </c>
      <c r="C499" s="1" t="s">
        <v>9</v>
      </c>
      <c r="D499" s="1">
        <v>0.36</v>
      </c>
      <c r="E499" s="1">
        <v>6600</v>
      </c>
      <c r="F499" s="1">
        <v>6.87</v>
      </c>
      <c r="G499" s="10">
        <f>E499*F499</f>
        <v>45342</v>
      </c>
      <c r="H499" s="11">
        <f>$H$3*$H$2*E499</f>
        <v>6596.7</v>
      </c>
      <c r="I499" s="12">
        <f>H499-G499</f>
        <v>-38745.300000000003</v>
      </c>
      <c r="J499" s="5">
        <f>I499/G499</f>
        <v>-0.85451237263464341</v>
      </c>
      <c r="K499" s="12">
        <f>IF(J499&gt;$L$3,I499,0)</f>
        <v>0</v>
      </c>
      <c r="L499" s="12">
        <f>L498+K499</f>
        <v>197064.70499999996</v>
      </c>
      <c r="M499" s="13"/>
      <c r="N499" s="12"/>
      <c r="O499" s="12"/>
      <c r="P499" s="12"/>
      <c r="Q499" s="12"/>
      <c r="R499" s="12"/>
      <c r="S499" s="1"/>
      <c r="T499" s="1"/>
      <c r="U499" s="1"/>
      <c r="V499" s="1"/>
      <c r="W499" s="1"/>
      <c r="X499" s="1"/>
      <c r="Y499" s="14">
        <f>Y498+E499</f>
        <v>7118010</v>
      </c>
      <c r="Z499" s="12">
        <f>H499+Z498</f>
        <v>7114450.9949999815</v>
      </c>
      <c r="AA499" s="12">
        <f>G499+AA498</f>
        <v>15397454.700000007</v>
      </c>
    </row>
    <row r="500" spans="1:27" ht="13.5" customHeight="1" x14ac:dyDescent="0.45">
      <c r="A500" s="1" t="s">
        <v>6</v>
      </c>
      <c r="B500" s="1" t="s">
        <v>14</v>
      </c>
      <c r="C500" s="1" t="s">
        <v>9</v>
      </c>
      <c r="D500" s="1">
        <v>0.79</v>
      </c>
      <c r="E500" s="1">
        <v>390</v>
      </c>
      <c r="F500" s="1">
        <v>6.99</v>
      </c>
      <c r="G500" s="10">
        <f>E500*F500</f>
        <v>2726.1</v>
      </c>
      <c r="H500" s="11">
        <f>$H$3*$H$2*E500</f>
        <v>389.80499999999995</v>
      </c>
      <c r="I500" s="12">
        <f>H500-G500</f>
        <v>-2336.2950000000001</v>
      </c>
      <c r="J500" s="5">
        <f>I500/G500</f>
        <v>-0.85701001430615165</v>
      </c>
      <c r="K500" s="12">
        <f>IF(J500&gt;$L$3,I500,0)</f>
        <v>0</v>
      </c>
      <c r="L500" s="12">
        <f>L499+K500</f>
        <v>197064.70499999996</v>
      </c>
      <c r="M500" s="13"/>
      <c r="N500" s="12"/>
      <c r="O500" s="12"/>
      <c r="P500" s="12"/>
      <c r="Q500" s="12"/>
      <c r="R500" s="12"/>
      <c r="S500" s="1"/>
      <c r="T500" s="1"/>
      <c r="U500" s="1"/>
      <c r="V500" s="1"/>
      <c r="W500" s="1"/>
      <c r="X500" s="1"/>
      <c r="Y500" s="14">
        <f>Y499+E500</f>
        <v>7118400</v>
      </c>
      <c r="Z500" s="12">
        <f>H500+Z499</f>
        <v>7114840.7999999812</v>
      </c>
      <c r="AA500" s="12">
        <f>G500+AA499</f>
        <v>15400180.800000006</v>
      </c>
    </row>
    <row r="501" spans="1:27" ht="13.5" customHeight="1" x14ac:dyDescent="0.45">
      <c r="A501" s="1" t="s">
        <v>27</v>
      </c>
      <c r="B501" s="1" t="s">
        <v>319</v>
      </c>
      <c r="C501" s="1" t="s">
        <v>9</v>
      </c>
      <c r="D501" s="1">
        <v>0.64</v>
      </c>
      <c r="E501" s="1">
        <v>110</v>
      </c>
      <c r="F501" s="1">
        <v>7.03</v>
      </c>
      <c r="G501" s="10">
        <f>E501*F501</f>
        <v>773.30000000000007</v>
      </c>
      <c r="H501" s="11">
        <f>$H$3*$H$2*E501</f>
        <v>109.94499999999999</v>
      </c>
      <c r="I501" s="12">
        <f>H501-G501</f>
        <v>-663.35500000000002</v>
      </c>
      <c r="J501" s="5">
        <f>I501/G501</f>
        <v>-0.85782361308677091</v>
      </c>
      <c r="K501" s="12">
        <f>IF(J501&gt;$L$3,I501,0)</f>
        <v>0</v>
      </c>
      <c r="L501" s="12">
        <f>L500+K501</f>
        <v>197064.70499999996</v>
      </c>
      <c r="M501" s="13"/>
      <c r="N501" s="12"/>
      <c r="O501" s="12"/>
      <c r="P501" s="12"/>
      <c r="Q501" s="12"/>
      <c r="R501" s="12"/>
      <c r="S501" s="1"/>
      <c r="T501" s="1"/>
      <c r="U501" s="1"/>
      <c r="V501" s="1"/>
      <c r="W501" s="1"/>
      <c r="X501" s="1"/>
      <c r="Y501" s="14">
        <f>Y500+E501</f>
        <v>7118510</v>
      </c>
      <c r="Z501" s="12">
        <f>H501+Z500</f>
        <v>7114950.7449999815</v>
      </c>
      <c r="AA501" s="12">
        <f>G501+AA500</f>
        <v>15400954.100000007</v>
      </c>
    </row>
    <row r="502" spans="1:27" ht="13.5" customHeight="1" x14ac:dyDescent="0.45">
      <c r="A502" s="1" t="s">
        <v>6</v>
      </c>
      <c r="B502" s="1" t="s">
        <v>15</v>
      </c>
      <c r="C502" s="1" t="s">
        <v>9</v>
      </c>
      <c r="D502" s="1">
        <v>0.7</v>
      </c>
      <c r="E502" s="1">
        <v>70</v>
      </c>
      <c r="F502" s="1">
        <v>7.04</v>
      </c>
      <c r="G502" s="10">
        <f>E502*F502</f>
        <v>492.8</v>
      </c>
      <c r="H502" s="11">
        <f>$H$3*$H$2*E502</f>
        <v>69.964999999999989</v>
      </c>
      <c r="I502" s="12">
        <f>H502-G502</f>
        <v>-422.83500000000004</v>
      </c>
      <c r="J502" s="5">
        <f>I502/G502</f>
        <v>-0.85802556818181819</v>
      </c>
      <c r="K502" s="12">
        <f>IF(J502&gt;$L$3,I502,0)</f>
        <v>0</v>
      </c>
      <c r="L502" s="12">
        <f>L501+K502</f>
        <v>197064.70499999996</v>
      </c>
      <c r="M502" s="13"/>
      <c r="N502" s="12"/>
      <c r="O502" s="12"/>
      <c r="P502" s="12"/>
      <c r="Q502" s="12"/>
      <c r="R502" s="12"/>
      <c r="S502" s="1"/>
      <c r="T502" s="1"/>
      <c r="U502" s="1"/>
      <c r="V502" s="1"/>
      <c r="W502" s="1"/>
      <c r="X502" s="1"/>
      <c r="Y502" s="14">
        <f>Y501+E502</f>
        <v>7118580</v>
      </c>
      <c r="Z502" s="12">
        <f>H502+Z501</f>
        <v>7115020.7099999813</v>
      </c>
      <c r="AA502" s="12">
        <f>G502+AA501</f>
        <v>15401446.900000008</v>
      </c>
    </row>
    <row r="503" spans="1:27" ht="13.5" customHeight="1" x14ac:dyDescent="0.45">
      <c r="A503" s="1" t="s">
        <v>6</v>
      </c>
      <c r="B503" s="1" t="s">
        <v>38</v>
      </c>
      <c r="C503" s="1" t="s">
        <v>9</v>
      </c>
      <c r="D503" s="1">
        <v>0.41</v>
      </c>
      <c r="E503" s="1">
        <v>720</v>
      </c>
      <c r="F503" s="1">
        <v>7.04</v>
      </c>
      <c r="G503" s="10">
        <f>E503*F503</f>
        <v>5068.8</v>
      </c>
      <c r="H503" s="11">
        <f>$H$3*$H$2*E503</f>
        <v>719.64</v>
      </c>
      <c r="I503" s="12">
        <f>H503-G503</f>
        <v>-4349.16</v>
      </c>
      <c r="J503" s="5">
        <f>I503/G503</f>
        <v>-0.85802556818181808</v>
      </c>
      <c r="K503" s="12">
        <f>IF(J503&gt;$L$3,I503,0)</f>
        <v>0</v>
      </c>
      <c r="L503" s="12">
        <f>L502+K503</f>
        <v>197064.70499999996</v>
      </c>
      <c r="M503" s="13"/>
      <c r="N503" s="12"/>
      <c r="O503" s="12"/>
      <c r="P503" s="12"/>
      <c r="Q503" s="12"/>
      <c r="R503" s="12"/>
      <c r="S503" s="1"/>
      <c r="T503" s="1"/>
      <c r="U503" s="1"/>
      <c r="V503" s="1"/>
      <c r="W503" s="1"/>
      <c r="X503" s="1"/>
      <c r="Y503" s="14">
        <f>Y502+E503</f>
        <v>7119300</v>
      </c>
      <c r="Z503" s="12">
        <f>H503+Z502</f>
        <v>7115740.349999981</v>
      </c>
      <c r="AA503" s="12">
        <f>G503+AA502</f>
        <v>15406515.700000009</v>
      </c>
    </row>
    <row r="504" spans="1:27" ht="13.5" customHeight="1" x14ac:dyDescent="0.45">
      <c r="A504" s="1" t="s">
        <v>97</v>
      </c>
      <c r="B504" s="1" t="s">
        <v>113</v>
      </c>
      <c r="C504" s="1" t="s">
        <v>9</v>
      </c>
      <c r="D504" s="1">
        <v>0.46</v>
      </c>
      <c r="E504" s="1">
        <v>70</v>
      </c>
      <c r="F504" s="1">
        <v>7.05</v>
      </c>
      <c r="G504" s="10">
        <f>E504*F504</f>
        <v>493.5</v>
      </c>
      <c r="H504" s="11">
        <f>$H$3*$H$2*E504</f>
        <v>69.964999999999989</v>
      </c>
      <c r="I504" s="12">
        <f>H504-G504</f>
        <v>-423.53500000000003</v>
      </c>
      <c r="J504" s="5">
        <f>I504/G504</f>
        <v>-0.85822695035460994</v>
      </c>
      <c r="K504" s="12">
        <f>IF(J504&gt;$L$3,I504,0)</f>
        <v>0</v>
      </c>
      <c r="L504" s="12">
        <f>L503+K504</f>
        <v>197064.70499999996</v>
      </c>
      <c r="M504" s="13"/>
      <c r="N504" s="12"/>
      <c r="O504" s="12"/>
      <c r="P504" s="12"/>
      <c r="Q504" s="12"/>
      <c r="R504" s="12"/>
      <c r="S504" s="1"/>
      <c r="T504" s="1"/>
      <c r="U504" s="1"/>
      <c r="V504" s="1"/>
      <c r="W504" s="1"/>
      <c r="X504" s="1"/>
      <c r="Y504" s="14">
        <f>Y503+E504</f>
        <v>7119370</v>
      </c>
      <c r="Z504" s="12">
        <f>H504+Z503</f>
        <v>7115810.3149999809</v>
      </c>
      <c r="AA504" s="12">
        <f>G504+AA503</f>
        <v>15407009.200000009</v>
      </c>
    </row>
    <row r="505" spans="1:27" ht="13.5" customHeight="1" x14ac:dyDescent="0.45">
      <c r="A505" s="1" t="s">
        <v>7</v>
      </c>
      <c r="B505" s="1" t="s">
        <v>314</v>
      </c>
      <c r="C505" s="1" t="s">
        <v>9</v>
      </c>
      <c r="D505" s="1">
        <v>0.44</v>
      </c>
      <c r="E505" s="1">
        <v>320</v>
      </c>
      <c r="F505" s="1">
        <v>7.1</v>
      </c>
      <c r="G505" s="10">
        <f>E505*F505</f>
        <v>2272</v>
      </c>
      <c r="H505" s="11">
        <f>$H$3*$H$2*E505</f>
        <v>319.83999999999997</v>
      </c>
      <c r="I505" s="12">
        <f>H505-G505</f>
        <v>-1952.16</v>
      </c>
      <c r="J505" s="5">
        <f>I505/G505</f>
        <v>-0.85922535211267614</v>
      </c>
      <c r="K505" s="12">
        <f>IF(J505&gt;$L$3,I505,0)</f>
        <v>0</v>
      </c>
      <c r="L505" s="12">
        <f>L504+K505</f>
        <v>197064.70499999996</v>
      </c>
      <c r="M505" s="13"/>
      <c r="N505" s="12"/>
      <c r="O505" s="12"/>
      <c r="P505" s="12"/>
      <c r="Q505" s="12"/>
      <c r="R505" s="12"/>
      <c r="S505" s="1"/>
      <c r="T505" s="1"/>
      <c r="U505" s="1"/>
      <c r="V505" s="1"/>
      <c r="W505" s="1"/>
      <c r="X505" s="1"/>
      <c r="Y505" s="14">
        <f>Y504+E505</f>
        <v>7119690</v>
      </c>
      <c r="Z505" s="12">
        <f>H505+Z504</f>
        <v>7116130.1549999807</v>
      </c>
      <c r="AA505" s="12">
        <f>G505+AA504</f>
        <v>15409281.200000009</v>
      </c>
    </row>
    <row r="506" spans="1:27" ht="13.5" customHeight="1" x14ac:dyDescent="0.45">
      <c r="A506" s="1" t="s">
        <v>62</v>
      </c>
      <c r="B506" s="1" t="s">
        <v>312</v>
      </c>
      <c r="C506" s="1" t="s">
        <v>9</v>
      </c>
      <c r="D506" s="1">
        <v>0.15</v>
      </c>
      <c r="E506" s="1">
        <v>6600</v>
      </c>
      <c r="F506" s="1">
        <v>7.12</v>
      </c>
      <c r="G506" s="10">
        <f>E506*F506</f>
        <v>46992</v>
      </c>
      <c r="H506" s="11">
        <f>$H$3*$H$2*E506</f>
        <v>6596.7</v>
      </c>
      <c r="I506" s="12">
        <f>H506-G506</f>
        <v>-40395.300000000003</v>
      </c>
      <c r="J506" s="5">
        <f>I506/G506</f>
        <v>-0.85962078651685403</v>
      </c>
      <c r="K506" s="12">
        <f>IF(J506&gt;$L$3,I506,0)</f>
        <v>0</v>
      </c>
      <c r="L506" s="12">
        <f>L505+K506</f>
        <v>197064.70499999996</v>
      </c>
      <c r="M506" s="13"/>
      <c r="N506" s="12"/>
      <c r="O506" s="12"/>
      <c r="P506" s="12"/>
      <c r="Q506" s="12"/>
      <c r="R506" s="12"/>
      <c r="S506" s="1"/>
      <c r="T506" s="1"/>
      <c r="U506" s="1"/>
      <c r="V506" s="1"/>
      <c r="W506" s="1"/>
      <c r="X506" s="1"/>
      <c r="Y506" s="14">
        <f>Y505+E506</f>
        <v>7126290</v>
      </c>
      <c r="Z506" s="12">
        <f>H506+Z505</f>
        <v>7122726.8549999809</v>
      </c>
      <c r="AA506" s="12">
        <f>G506+AA505</f>
        <v>15456273.200000009</v>
      </c>
    </row>
    <row r="507" spans="1:27" ht="13.5" customHeight="1" x14ac:dyDescent="0.45">
      <c r="A507" s="1" t="s">
        <v>131</v>
      </c>
      <c r="B507" s="1" t="s">
        <v>269</v>
      </c>
      <c r="C507" s="1" t="s">
        <v>9</v>
      </c>
      <c r="D507" s="1">
        <v>0.04</v>
      </c>
      <c r="E507" s="1">
        <v>170</v>
      </c>
      <c r="F507" s="1">
        <v>7.15</v>
      </c>
      <c r="G507" s="10">
        <f>E507*F507</f>
        <v>1215.5</v>
      </c>
      <c r="H507" s="11">
        <f>$H$3*$H$2*E507</f>
        <v>169.91499999999999</v>
      </c>
      <c r="I507" s="12">
        <f>H507-G507</f>
        <v>-1045.585</v>
      </c>
      <c r="J507" s="5">
        <f>I507/G507</f>
        <v>-0.86020979020979027</v>
      </c>
      <c r="K507" s="12">
        <f>IF(J507&gt;$L$3,I507,0)</f>
        <v>0</v>
      </c>
      <c r="L507" s="12">
        <f>L506+K507</f>
        <v>197064.70499999996</v>
      </c>
      <c r="M507" s="13"/>
      <c r="N507" s="12"/>
      <c r="O507" s="12"/>
      <c r="P507" s="12"/>
      <c r="Q507" s="12"/>
      <c r="R507" s="12"/>
      <c r="S507" s="1"/>
      <c r="T507" s="1"/>
      <c r="U507" s="1"/>
      <c r="V507" s="1"/>
      <c r="W507" s="1"/>
      <c r="X507" s="1"/>
      <c r="Y507" s="14">
        <f>Y506+E507</f>
        <v>7126460</v>
      </c>
      <c r="Z507" s="12">
        <f>H507+Z506</f>
        <v>7122896.7699999809</v>
      </c>
      <c r="AA507" s="12">
        <f>G507+AA506</f>
        <v>15457488.700000009</v>
      </c>
    </row>
    <row r="508" spans="1:27" ht="13.5" customHeight="1" x14ac:dyDescent="0.45">
      <c r="A508" s="1" t="s">
        <v>27</v>
      </c>
      <c r="B508" s="1" t="s">
        <v>306</v>
      </c>
      <c r="C508" s="1" t="s">
        <v>9</v>
      </c>
      <c r="D508" s="1">
        <v>0.74</v>
      </c>
      <c r="E508" s="1">
        <v>1600</v>
      </c>
      <c r="F508" s="1">
        <v>7.23</v>
      </c>
      <c r="G508" s="10">
        <f>E508*F508</f>
        <v>11568</v>
      </c>
      <c r="H508" s="11">
        <f>$H$3*$H$2*E508</f>
        <v>1599.1999999999998</v>
      </c>
      <c r="I508" s="12">
        <f>H508-G508</f>
        <v>-9968.7999999999993</v>
      </c>
      <c r="J508" s="5">
        <f>I508/G508</f>
        <v>-0.86175656984785609</v>
      </c>
      <c r="K508" s="12">
        <f>IF(J508&gt;$L$3,I508,0)</f>
        <v>0</v>
      </c>
      <c r="L508" s="12">
        <f>L507+K508</f>
        <v>197064.70499999996</v>
      </c>
      <c r="M508" s="13"/>
      <c r="N508" s="12"/>
      <c r="O508" s="12"/>
      <c r="P508" s="12"/>
      <c r="Q508" s="12"/>
      <c r="R508" s="12"/>
      <c r="S508" s="1"/>
      <c r="T508" s="1"/>
      <c r="U508" s="1"/>
      <c r="V508" s="1"/>
      <c r="W508" s="1"/>
      <c r="X508" s="1"/>
      <c r="Y508" s="14">
        <f>Y507+E508</f>
        <v>7128060</v>
      </c>
      <c r="Z508" s="12">
        <f>H508+Z507</f>
        <v>7124495.9699999811</v>
      </c>
      <c r="AA508" s="12">
        <f>G508+AA507</f>
        <v>15469056.700000009</v>
      </c>
    </row>
    <row r="509" spans="1:27" ht="13.5" customHeight="1" x14ac:dyDescent="0.45">
      <c r="A509" s="1" t="s">
        <v>219</v>
      </c>
      <c r="B509" s="1" t="s">
        <v>308</v>
      </c>
      <c r="C509" s="1" t="s">
        <v>9</v>
      </c>
      <c r="D509" s="1">
        <v>0.64</v>
      </c>
      <c r="E509" s="1">
        <v>70</v>
      </c>
      <c r="F509" s="1">
        <v>7.23</v>
      </c>
      <c r="G509" s="10">
        <f>E509*F509</f>
        <v>506.1</v>
      </c>
      <c r="H509" s="11">
        <f>$H$3*$H$2*E509</f>
        <v>69.964999999999989</v>
      </c>
      <c r="I509" s="12">
        <f>H509-G509</f>
        <v>-436.13500000000005</v>
      </c>
      <c r="J509" s="5">
        <f>I509/G509</f>
        <v>-0.8617565698478562</v>
      </c>
      <c r="K509" s="12">
        <f>IF(J509&gt;$L$3,I509,0)</f>
        <v>0</v>
      </c>
      <c r="L509" s="12">
        <f>L508+K509</f>
        <v>197064.70499999996</v>
      </c>
      <c r="M509" s="13"/>
      <c r="N509" s="12"/>
      <c r="O509" s="12"/>
      <c r="P509" s="12"/>
      <c r="Q509" s="12"/>
      <c r="R509" s="12"/>
      <c r="S509" s="1"/>
      <c r="T509" s="1"/>
      <c r="U509" s="1"/>
      <c r="V509" s="1"/>
      <c r="W509" s="1"/>
      <c r="X509" s="1"/>
      <c r="Y509" s="14">
        <f>Y508+E509</f>
        <v>7128130</v>
      </c>
      <c r="Z509" s="12">
        <f>H509+Z508</f>
        <v>7124565.934999981</v>
      </c>
      <c r="AA509" s="12">
        <f>G509+AA508</f>
        <v>15469562.800000008</v>
      </c>
    </row>
    <row r="510" spans="1:27" ht="13.5" customHeight="1" x14ac:dyDescent="0.45">
      <c r="A510" s="1" t="s">
        <v>24</v>
      </c>
      <c r="B510" s="1" t="s">
        <v>302</v>
      </c>
      <c r="C510" s="1" t="s">
        <v>9</v>
      </c>
      <c r="D510" s="1">
        <v>0.84</v>
      </c>
      <c r="E510" s="1">
        <v>260</v>
      </c>
      <c r="F510" s="1">
        <v>7.25</v>
      </c>
      <c r="G510" s="10">
        <f>E510*F510</f>
        <v>1885</v>
      </c>
      <c r="H510" s="11">
        <f>$H$3*$H$2*E510</f>
        <v>259.87</v>
      </c>
      <c r="I510" s="12">
        <f>H510-G510</f>
        <v>-1625.13</v>
      </c>
      <c r="J510" s="5">
        <f>I510/G510</f>
        <v>-0.86213793103448277</v>
      </c>
      <c r="K510" s="12">
        <f>IF(J510&gt;$L$3,I510,0)</f>
        <v>0</v>
      </c>
      <c r="L510" s="12">
        <f>L509+K510</f>
        <v>197064.70499999996</v>
      </c>
      <c r="M510" s="13"/>
      <c r="N510" s="12"/>
      <c r="O510" s="12"/>
      <c r="P510" s="12"/>
      <c r="Q510" s="12"/>
      <c r="R510" s="12"/>
      <c r="S510" s="1"/>
      <c r="T510" s="1"/>
      <c r="U510" s="1"/>
      <c r="V510" s="1"/>
      <c r="W510" s="1"/>
      <c r="X510" s="1"/>
      <c r="Y510" s="14">
        <f>Y509+E510</f>
        <v>7128390</v>
      </c>
      <c r="Z510" s="12">
        <f>H510+Z509</f>
        <v>7124825.8049999811</v>
      </c>
      <c r="AA510" s="12">
        <f>G510+AA509</f>
        <v>15471447.800000008</v>
      </c>
    </row>
    <row r="511" spans="1:27" ht="13.5" customHeight="1" x14ac:dyDescent="0.45">
      <c r="A511" s="1" t="s">
        <v>229</v>
      </c>
      <c r="B511" s="1" t="s">
        <v>238</v>
      </c>
      <c r="C511" s="1" t="s">
        <v>9</v>
      </c>
      <c r="D511" s="1">
        <v>0.53</v>
      </c>
      <c r="E511" s="1">
        <v>390</v>
      </c>
      <c r="F511" s="1">
        <v>7.3</v>
      </c>
      <c r="G511" s="10">
        <f>E511*F511</f>
        <v>2847</v>
      </c>
      <c r="H511" s="11">
        <f>$H$3*$H$2*E511</f>
        <v>389.80499999999995</v>
      </c>
      <c r="I511" s="12">
        <f>H511-G511</f>
        <v>-2457.1950000000002</v>
      </c>
      <c r="J511" s="5">
        <f>I511/G511</f>
        <v>-0.86308219178082202</v>
      </c>
      <c r="K511" s="12">
        <f>IF(J511&gt;$L$3,I511,0)</f>
        <v>0</v>
      </c>
      <c r="L511" s="12">
        <f>L510+K511</f>
        <v>197064.70499999996</v>
      </c>
      <c r="M511" s="13"/>
      <c r="N511" s="12"/>
      <c r="O511" s="12"/>
      <c r="P511" s="12"/>
      <c r="Q511" s="12"/>
      <c r="R511" s="12"/>
      <c r="S511" s="1"/>
      <c r="T511" s="1"/>
      <c r="U511" s="1"/>
      <c r="V511" s="1"/>
      <c r="W511" s="1"/>
      <c r="X511" s="1"/>
      <c r="Y511" s="14">
        <f>Y510+E511</f>
        <v>7128780</v>
      </c>
      <c r="Z511" s="12">
        <f>H511+Z510</f>
        <v>7125215.6099999808</v>
      </c>
      <c r="AA511" s="12">
        <f>G511+AA510</f>
        <v>15474294.800000008</v>
      </c>
    </row>
    <row r="512" spans="1:27" ht="13.5" customHeight="1" x14ac:dyDescent="0.45">
      <c r="A512" s="1" t="s">
        <v>142</v>
      </c>
      <c r="B512" s="1" t="s">
        <v>300</v>
      </c>
      <c r="C512" s="1" t="s">
        <v>9</v>
      </c>
      <c r="D512" s="1">
        <v>0.42</v>
      </c>
      <c r="E512" s="1">
        <v>170</v>
      </c>
      <c r="F512" s="1">
        <v>7.3</v>
      </c>
      <c r="G512" s="10">
        <f>E512*F512</f>
        <v>1241</v>
      </c>
      <c r="H512" s="11">
        <f>$H$3*$H$2*E512</f>
        <v>169.91499999999999</v>
      </c>
      <c r="I512" s="12">
        <f>H512-G512</f>
        <v>-1071.085</v>
      </c>
      <c r="J512" s="5">
        <f>I512/G512</f>
        <v>-0.86308219178082191</v>
      </c>
      <c r="K512" s="12">
        <f>IF(J512&gt;$L$3,I512,0)</f>
        <v>0</v>
      </c>
      <c r="L512" s="12">
        <f>L511+K512</f>
        <v>197064.70499999996</v>
      </c>
      <c r="M512" s="13"/>
      <c r="N512" s="12"/>
      <c r="O512" s="12"/>
      <c r="P512" s="12"/>
      <c r="Q512" s="12"/>
      <c r="R512" s="12"/>
      <c r="S512" s="1"/>
      <c r="T512" s="1"/>
      <c r="U512" s="1"/>
      <c r="V512" s="1"/>
      <c r="W512" s="1"/>
      <c r="X512" s="1"/>
      <c r="Y512" s="14">
        <f>Y511+E512</f>
        <v>7128950</v>
      </c>
      <c r="Z512" s="12">
        <f>H512+Z511</f>
        <v>7125385.5249999808</v>
      </c>
      <c r="AA512" s="12">
        <f>G512+AA511</f>
        <v>15475535.800000008</v>
      </c>
    </row>
    <row r="513" spans="1:27" ht="13.5" customHeight="1" x14ac:dyDescent="0.45">
      <c r="A513" s="1" t="s">
        <v>196</v>
      </c>
      <c r="B513" s="1" t="s">
        <v>297</v>
      </c>
      <c r="C513" s="1" t="s">
        <v>9</v>
      </c>
      <c r="D513" s="1">
        <v>0.41</v>
      </c>
      <c r="E513" s="1">
        <v>1600</v>
      </c>
      <c r="F513" s="1">
        <v>7.34</v>
      </c>
      <c r="G513" s="10">
        <f>E513*F513</f>
        <v>11744</v>
      </c>
      <c r="H513" s="11">
        <f>$H$3*$H$2*E513</f>
        <v>1599.1999999999998</v>
      </c>
      <c r="I513" s="12">
        <f>H513-G513</f>
        <v>-10144.799999999999</v>
      </c>
      <c r="J513" s="5">
        <f>I513/G513</f>
        <v>-0.86382833787465929</v>
      </c>
      <c r="K513" s="12">
        <f>IF(J513&gt;$L$3,I513,0)</f>
        <v>0</v>
      </c>
      <c r="L513" s="12">
        <f>L512+K513</f>
        <v>197064.70499999996</v>
      </c>
      <c r="M513" s="13"/>
      <c r="N513" s="12"/>
      <c r="O513" s="12"/>
      <c r="P513" s="12"/>
      <c r="Q513" s="12"/>
      <c r="R513" s="12"/>
      <c r="S513" s="1"/>
      <c r="T513" s="1"/>
      <c r="U513" s="1"/>
      <c r="V513" s="1"/>
      <c r="W513" s="1"/>
      <c r="X513" s="1"/>
      <c r="Y513" s="14">
        <f>Y512+E513</f>
        <v>7130550</v>
      </c>
      <c r="Z513" s="12">
        <f>H513+Z512</f>
        <v>7126984.724999981</v>
      </c>
      <c r="AA513" s="12">
        <f>G513+AA512</f>
        <v>15487279.800000008</v>
      </c>
    </row>
    <row r="514" spans="1:27" ht="13.5" customHeight="1" x14ac:dyDescent="0.45">
      <c r="A514" s="1" t="s">
        <v>36</v>
      </c>
      <c r="B514" s="1" t="s">
        <v>212</v>
      </c>
      <c r="C514" s="1" t="s">
        <v>9</v>
      </c>
      <c r="D514" s="1">
        <v>0.56000000000000005</v>
      </c>
      <c r="E514" s="1">
        <v>50</v>
      </c>
      <c r="F514" s="1">
        <v>7.35</v>
      </c>
      <c r="G514" s="10">
        <f>E514*F514</f>
        <v>367.5</v>
      </c>
      <c r="H514" s="11">
        <f>$H$3*$H$2*E514</f>
        <v>49.974999999999994</v>
      </c>
      <c r="I514" s="12">
        <f>H514-G514</f>
        <v>-317.52499999999998</v>
      </c>
      <c r="J514" s="5">
        <f>I514/G514</f>
        <v>-0.86401360544217676</v>
      </c>
      <c r="K514" s="12">
        <f>IF(J514&gt;$L$3,I514,0)</f>
        <v>0</v>
      </c>
      <c r="L514" s="12">
        <f>L513+K514</f>
        <v>197064.70499999996</v>
      </c>
      <c r="M514" s="13"/>
      <c r="N514" s="12"/>
      <c r="O514" s="12"/>
      <c r="P514" s="12"/>
      <c r="Q514" s="12"/>
      <c r="R514" s="12"/>
      <c r="S514" s="1"/>
      <c r="T514" s="1"/>
      <c r="U514" s="1"/>
      <c r="V514" s="1"/>
      <c r="W514" s="1"/>
      <c r="X514" s="1"/>
      <c r="Y514" s="14">
        <f>Y513+E514</f>
        <v>7130600</v>
      </c>
      <c r="Z514" s="12">
        <f>H514+Z513</f>
        <v>7127034.6999999806</v>
      </c>
      <c r="AA514" s="12">
        <f>G514+AA513</f>
        <v>15487647.300000008</v>
      </c>
    </row>
    <row r="515" spans="1:27" ht="13.5" customHeight="1" x14ac:dyDescent="0.45">
      <c r="A515" s="1" t="s">
        <v>7</v>
      </c>
      <c r="B515" s="1" t="s">
        <v>295</v>
      </c>
      <c r="C515" s="1" t="s">
        <v>9</v>
      </c>
      <c r="D515" s="1">
        <v>0.38</v>
      </c>
      <c r="E515" s="1">
        <v>6600</v>
      </c>
      <c r="F515" s="1">
        <v>7.35</v>
      </c>
      <c r="G515" s="10">
        <f>E515*F515</f>
        <v>48510</v>
      </c>
      <c r="H515" s="11">
        <f>$H$3*$H$2*E515</f>
        <v>6596.7</v>
      </c>
      <c r="I515" s="12">
        <f>H515-G515</f>
        <v>-41913.300000000003</v>
      </c>
      <c r="J515" s="5">
        <f>I515/G515</f>
        <v>-0.86401360544217698</v>
      </c>
      <c r="K515" s="12">
        <f>IF(J515&gt;$L$3,I515,0)</f>
        <v>0</v>
      </c>
      <c r="L515" s="12">
        <f>L514+K515</f>
        <v>197064.70499999996</v>
      </c>
      <c r="M515" s="13"/>
      <c r="N515" s="12"/>
      <c r="O515" s="12"/>
      <c r="P515" s="12"/>
      <c r="Q515" s="12"/>
      <c r="R515" s="12"/>
      <c r="S515" s="1"/>
      <c r="T515" s="1"/>
      <c r="U515" s="1"/>
      <c r="V515" s="1"/>
      <c r="W515" s="1"/>
      <c r="X515" s="1"/>
      <c r="Y515" s="14">
        <f>Y514+E515</f>
        <v>7137200</v>
      </c>
      <c r="Z515" s="12">
        <f>H515+Z514</f>
        <v>7133631.3999999808</v>
      </c>
      <c r="AA515" s="12">
        <f>G515+AA514</f>
        <v>15536157.300000008</v>
      </c>
    </row>
    <row r="516" spans="1:27" ht="13.5" customHeight="1" x14ac:dyDescent="0.45">
      <c r="A516" s="1" t="s">
        <v>219</v>
      </c>
      <c r="B516" s="1" t="s">
        <v>285</v>
      </c>
      <c r="C516" s="1" t="s">
        <v>9</v>
      </c>
      <c r="D516" s="1">
        <v>0.3</v>
      </c>
      <c r="E516" s="1">
        <v>90</v>
      </c>
      <c r="F516" s="1">
        <v>7.47</v>
      </c>
      <c r="G516" s="10">
        <f>E516*F516</f>
        <v>672.3</v>
      </c>
      <c r="H516" s="11">
        <f>$H$3*$H$2*E516</f>
        <v>89.954999999999998</v>
      </c>
      <c r="I516" s="12">
        <f>H516-G516</f>
        <v>-582.34499999999991</v>
      </c>
      <c r="J516" s="5">
        <f>I516/G516</f>
        <v>-0.86619812583667999</v>
      </c>
      <c r="K516" s="12">
        <f>IF(J516&gt;$L$3,I516,0)</f>
        <v>0</v>
      </c>
      <c r="L516" s="12">
        <f>L515+K516</f>
        <v>197064.70499999996</v>
      </c>
      <c r="M516" s="13"/>
      <c r="N516" s="12"/>
      <c r="O516" s="12"/>
      <c r="P516" s="12"/>
      <c r="Q516" s="12"/>
      <c r="R516" s="12"/>
      <c r="S516" s="1"/>
      <c r="T516" s="1"/>
      <c r="U516" s="1"/>
      <c r="V516" s="1"/>
      <c r="W516" s="1"/>
      <c r="X516" s="1"/>
      <c r="Y516" s="14">
        <f>Y515+E516</f>
        <v>7137290</v>
      </c>
      <c r="Z516" s="12">
        <f>H516+Z515</f>
        <v>7133721.3549999809</v>
      </c>
      <c r="AA516" s="12">
        <f>G516+AA515</f>
        <v>15536829.600000009</v>
      </c>
    </row>
    <row r="517" spans="1:27" ht="13.5" customHeight="1" x14ac:dyDescent="0.45">
      <c r="A517" s="1" t="s">
        <v>27</v>
      </c>
      <c r="B517" s="1" t="s">
        <v>282</v>
      </c>
      <c r="C517" s="1" t="s">
        <v>9</v>
      </c>
      <c r="D517" s="1">
        <v>0.55000000000000004</v>
      </c>
      <c r="E517" s="1">
        <v>260</v>
      </c>
      <c r="F517" s="1">
        <v>7.64</v>
      </c>
      <c r="G517" s="10">
        <f>E517*F517</f>
        <v>1986.3999999999999</v>
      </c>
      <c r="H517" s="11">
        <f>$H$3*$H$2*E517</f>
        <v>259.87</v>
      </c>
      <c r="I517" s="12">
        <f>H517-G517</f>
        <v>-1726.5299999999997</v>
      </c>
      <c r="J517" s="5">
        <f>I517/G517</f>
        <v>-0.86917539267015698</v>
      </c>
      <c r="K517" s="12">
        <f>IF(J517&gt;$L$3,I517,0)</f>
        <v>0</v>
      </c>
      <c r="L517" s="12">
        <f>L516+K517</f>
        <v>197064.70499999996</v>
      </c>
      <c r="M517" s="13"/>
      <c r="N517" s="12"/>
      <c r="O517" s="12"/>
      <c r="P517" s="12"/>
      <c r="Q517" s="12"/>
      <c r="R517" s="12"/>
      <c r="S517" s="1"/>
      <c r="T517" s="1"/>
      <c r="U517" s="1"/>
      <c r="V517" s="1"/>
      <c r="W517" s="1"/>
      <c r="X517" s="1"/>
      <c r="Y517" s="14">
        <f>Y516+E517</f>
        <v>7137550</v>
      </c>
      <c r="Z517" s="12">
        <f>H517+Z516</f>
        <v>7133981.224999981</v>
      </c>
      <c r="AA517" s="12">
        <f>G517+AA516</f>
        <v>15538816.000000009</v>
      </c>
    </row>
    <row r="518" spans="1:27" ht="13.5" customHeight="1" x14ac:dyDescent="0.45">
      <c r="A518" s="1" t="s">
        <v>275</v>
      </c>
      <c r="B518" s="1" t="s">
        <v>277</v>
      </c>
      <c r="C518" s="1" t="s">
        <v>9</v>
      </c>
      <c r="D518" s="1">
        <v>0.88</v>
      </c>
      <c r="E518" s="1">
        <v>170</v>
      </c>
      <c r="F518" s="1">
        <v>7.81</v>
      </c>
      <c r="G518" s="10">
        <f>E518*F518</f>
        <v>1327.7</v>
      </c>
      <c r="H518" s="11">
        <f>$H$3*$H$2*E518</f>
        <v>169.91499999999999</v>
      </c>
      <c r="I518" s="12">
        <f>H518-G518</f>
        <v>-1157.7850000000001</v>
      </c>
      <c r="J518" s="5">
        <f>I518/G518</f>
        <v>-0.87202304737516012</v>
      </c>
      <c r="K518" s="12">
        <f>IF(J518&gt;$L$3,I518,0)</f>
        <v>0</v>
      </c>
      <c r="L518" s="12">
        <f>L517+K518</f>
        <v>197064.70499999996</v>
      </c>
      <c r="M518" s="13"/>
      <c r="N518" s="12"/>
      <c r="O518" s="12"/>
      <c r="P518" s="12"/>
      <c r="Q518" s="12"/>
      <c r="R518" s="12"/>
      <c r="S518" s="1"/>
      <c r="T518" s="1"/>
      <c r="U518" s="1"/>
      <c r="V518" s="1"/>
      <c r="W518" s="1"/>
      <c r="X518" s="1"/>
      <c r="Y518" s="14">
        <f>Y517+E518</f>
        <v>7137720</v>
      </c>
      <c r="Z518" s="12">
        <f>H518+Z517</f>
        <v>7134151.139999981</v>
      </c>
      <c r="AA518" s="12">
        <f>G518+AA517</f>
        <v>15540143.700000009</v>
      </c>
    </row>
    <row r="519" spans="1:27" ht="13.5" customHeight="1" x14ac:dyDescent="0.45">
      <c r="A519" s="1" t="s">
        <v>131</v>
      </c>
      <c r="B519" s="1" t="s">
        <v>255</v>
      </c>
      <c r="C519" s="1" t="s">
        <v>9</v>
      </c>
      <c r="D519" s="1">
        <v>0.59</v>
      </c>
      <c r="E519" s="1">
        <v>170</v>
      </c>
      <c r="F519" s="1">
        <v>7.83</v>
      </c>
      <c r="G519" s="10">
        <f>E519*F519</f>
        <v>1331.1</v>
      </c>
      <c r="H519" s="11">
        <f>$H$3*$H$2*E519</f>
        <v>169.91499999999999</v>
      </c>
      <c r="I519" s="12">
        <f>H519-G519</f>
        <v>-1161.1849999999999</v>
      </c>
      <c r="J519" s="5">
        <f>I519/G519</f>
        <v>-0.87234993614303957</v>
      </c>
      <c r="K519" s="12">
        <f>IF(J519&gt;$L$3,I519,0)</f>
        <v>0</v>
      </c>
      <c r="L519" s="12">
        <f>L518+K519</f>
        <v>197064.70499999996</v>
      </c>
      <c r="M519" s="13"/>
      <c r="N519" s="12"/>
      <c r="O519" s="12"/>
      <c r="P519" s="12"/>
      <c r="Q519" s="12"/>
      <c r="R519" s="12"/>
      <c r="S519" s="1"/>
      <c r="T519" s="1"/>
      <c r="U519" s="1"/>
      <c r="V519" s="1"/>
      <c r="W519" s="1"/>
      <c r="X519" s="1"/>
      <c r="Y519" s="14">
        <f>Y518+E519</f>
        <v>7137890</v>
      </c>
      <c r="Z519" s="12">
        <f>H519+Z518</f>
        <v>7134321.0549999811</v>
      </c>
      <c r="AA519" s="12">
        <f>G519+AA518</f>
        <v>15541474.800000008</v>
      </c>
    </row>
    <row r="520" spans="1:27" ht="13.5" customHeight="1" x14ac:dyDescent="0.45">
      <c r="A520" s="1" t="s">
        <v>6</v>
      </c>
      <c r="B520" s="1" t="s">
        <v>74</v>
      </c>
      <c r="C520" s="1" t="s">
        <v>9</v>
      </c>
      <c r="D520" s="1">
        <v>0.73</v>
      </c>
      <c r="E520" s="1">
        <v>40</v>
      </c>
      <c r="F520" s="1">
        <v>7.86</v>
      </c>
      <c r="G520" s="10">
        <f>E520*F520</f>
        <v>314.40000000000003</v>
      </c>
      <c r="H520" s="11">
        <f>$H$3*$H$2*E520</f>
        <v>39.979999999999997</v>
      </c>
      <c r="I520" s="12">
        <f>H520-G520</f>
        <v>-274.42</v>
      </c>
      <c r="J520" s="5">
        <f>I520/G520</f>
        <v>-0.8728371501272264</v>
      </c>
      <c r="K520" s="12">
        <f>IF(J520&gt;$L$3,I520,0)</f>
        <v>0</v>
      </c>
      <c r="L520" s="12">
        <f>L519+K520</f>
        <v>197064.70499999996</v>
      </c>
      <c r="M520" s="13"/>
      <c r="N520" s="12"/>
      <c r="O520" s="12"/>
      <c r="P520" s="12"/>
      <c r="Q520" s="12"/>
      <c r="R520" s="12"/>
      <c r="S520" s="1"/>
      <c r="T520" s="1"/>
      <c r="U520" s="1"/>
      <c r="V520" s="1"/>
      <c r="W520" s="1"/>
      <c r="X520" s="1"/>
      <c r="Y520" s="14">
        <f>Y519+E520</f>
        <v>7137930</v>
      </c>
      <c r="Z520" s="12">
        <f>H520+Z519</f>
        <v>7134361.0349999815</v>
      </c>
      <c r="AA520" s="12">
        <f>G520+AA519</f>
        <v>15541789.200000009</v>
      </c>
    </row>
    <row r="521" spans="1:27" ht="13.5" customHeight="1" x14ac:dyDescent="0.45">
      <c r="A521" s="1" t="s">
        <v>27</v>
      </c>
      <c r="B521" s="1" t="s">
        <v>251</v>
      </c>
      <c r="C521" s="1" t="s">
        <v>9</v>
      </c>
      <c r="D521" s="1">
        <v>0.89</v>
      </c>
      <c r="E521" s="1">
        <v>2400</v>
      </c>
      <c r="F521" s="1">
        <v>8.01</v>
      </c>
      <c r="G521" s="10">
        <f>E521*F521</f>
        <v>19224</v>
      </c>
      <c r="H521" s="11">
        <f>$H$3*$H$2*E521</f>
        <v>2398.7999999999997</v>
      </c>
      <c r="I521" s="12">
        <f>H521-G521</f>
        <v>-16825.2</v>
      </c>
      <c r="J521" s="5">
        <f>I521/G521</f>
        <v>-0.87521847690387022</v>
      </c>
      <c r="K521" s="12">
        <f>IF(J521&gt;$L$3,I521,0)</f>
        <v>0</v>
      </c>
      <c r="L521" s="12">
        <f>L520+K521</f>
        <v>197064.70499999996</v>
      </c>
      <c r="M521" s="13"/>
      <c r="N521" s="12"/>
      <c r="O521" s="12"/>
      <c r="P521" s="12"/>
      <c r="Q521" s="12"/>
      <c r="R521" s="12"/>
      <c r="S521" s="1"/>
      <c r="T521" s="1"/>
      <c r="U521" s="1"/>
      <c r="V521" s="1"/>
      <c r="W521" s="1"/>
      <c r="X521" s="1"/>
      <c r="Y521" s="14">
        <f>Y520+E521</f>
        <v>7140330</v>
      </c>
      <c r="Z521" s="12">
        <f>H521+Z520</f>
        <v>7136759.8349999813</v>
      </c>
      <c r="AA521" s="12">
        <f>G521+AA520</f>
        <v>15561013.200000009</v>
      </c>
    </row>
    <row r="522" spans="1:27" ht="13.5" customHeight="1" x14ac:dyDescent="0.45">
      <c r="A522" s="1" t="s">
        <v>7</v>
      </c>
      <c r="B522" s="1" t="s">
        <v>248</v>
      </c>
      <c r="C522" s="1" t="s">
        <v>9</v>
      </c>
      <c r="D522" s="1">
        <v>0.76</v>
      </c>
      <c r="E522" s="1">
        <v>6600</v>
      </c>
      <c r="F522" s="1">
        <v>8.0299999999999994</v>
      </c>
      <c r="G522" s="10">
        <f>E522*F522</f>
        <v>52997.999999999993</v>
      </c>
      <c r="H522" s="11">
        <f>$H$3*$H$2*E522</f>
        <v>6596.7</v>
      </c>
      <c r="I522" s="12">
        <f>H522-G522</f>
        <v>-46401.299999999996</v>
      </c>
      <c r="J522" s="5">
        <f>I522/G522</f>
        <v>-0.87552926525529273</v>
      </c>
      <c r="K522" s="12">
        <f>IF(J522&gt;$L$3,I522,0)</f>
        <v>0</v>
      </c>
      <c r="L522" s="12">
        <f>L521+K522</f>
        <v>197064.70499999996</v>
      </c>
      <c r="M522" s="13"/>
      <c r="N522" s="12"/>
      <c r="O522" s="12"/>
      <c r="P522" s="12"/>
      <c r="Q522" s="12"/>
      <c r="R522" s="12"/>
      <c r="S522" s="1"/>
      <c r="T522" s="1"/>
      <c r="U522" s="1"/>
      <c r="V522" s="1"/>
      <c r="W522" s="1"/>
      <c r="X522" s="1"/>
      <c r="Y522" s="14">
        <f>Y521+E522</f>
        <v>7146930</v>
      </c>
      <c r="Z522" s="12">
        <f>H522+Z521</f>
        <v>7143356.5349999815</v>
      </c>
      <c r="AA522" s="12">
        <f>G522+AA521</f>
        <v>15614011.200000009</v>
      </c>
    </row>
    <row r="523" spans="1:27" ht="13.5" customHeight="1" x14ac:dyDescent="0.45">
      <c r="A523" s="1" t="s">
        <v>7</v>
      </c>
      <c r="B523" s="1" t="s">
        <v>245</v>
      </c>
      <c r="C523" s="1" t="s">
        <v>9</v>
      </c>
      <c r="D523" s="1">
        <v>0.28999999999999998</v>
      </c>
      <c r="E523" s="1">
        <v>9900</v>
      </c>
      <c r="F523" s="1">
        <v>8.1</v>
      </c>
      <c r="G523" s="10">
        <f>E523*F523</f>
        <v>80190</v>
      </c>
      <c r="H523" s="11">
        <f>$H$3*$H$2*E523</f>
        <v>9895.0499999999993</v>
      </c>
      <c r="I523" s="12">
        <f>H523-G523</f>
        <v>-70294.95</v>
      </c>
      <c r="J523" s="5">
        <f>I523/G523</f>
        <v>-0.87660493827160491</v>
      </c>
      <c r="K523" s="12">
        <f>IF(J523&gt;$L$3,I523,0)</f>
        <v>0</v>
      </c>
      <c r="L523" s="12">
        <f>L522+K523</f>
        <v>197064.70499999996</v>
      </c>
      <c r="M523" s="13"/>
      <c r="N523" s="12"/>
      <c r="O523" s="12"/>
      <c r="P523" s="12"/>
      <c r="Q523" s="12"/>
      <c r="R523" s="12"/>
      <c r="S523" s="1"/>
      <c r="T523" s="1"/>
      <c r="U523" s="1"/>
      <c r="V523" s="1"/>
      <c r="W523" s="1"/>
      <c r="X523" s="1"/>
      <c r="Y523" s="14">
        <f>Y522+E523</f>
        <v>7156830</v>
      </c>
      <c r="Z523" s="12">
        <f>H523+Z522</f>
        <v>7153251.5849999813</v>
      </c>
      <c r="AA523" s="12">
        <f>G523+AA522</f>
        <v>15694201.200000009</v>
      </c>
    </row>
    <row r="524" spans="1:27" ht="13.5" customHeight="1" x14ac:dyDescent="0.45">
      <c r="A524" s="1" t="s">
        <v>6</v>
      </c>
      <c r="B524" s="1" t="s">
        <v>12</v>
      </c>
      <c r="C524" s="1" t="s">
        <v>9</v>
      </c>
      <c r="D524" s="1">
        <v>0.83</v>
      </c>
      <c r="E524" s="1">
        <v>1000</v>
      </c>
      <c r="F524" s="1">
        <v>8.26</v>
      </c>
      <c r="G524" s="10">
        <f>E524*F524</f>
        <v>8260</v>
      </c>
      <c r="H524" s="11">
        <f>$H$3*$H$2*E524</f>
        <v>999.5</v>
      </c>
      <c r="I524" s="12">
        <f>H524-G524</f>
        <v>-7260.5</v>
      </c>
      <c r="J524" s="5">
        <f>I524/G524</f>
        <v>-0.8789951573849879</v>
      </c>
      <c r="K524" s="12">
        <f>IF(J524&gt;$L$3,I524,0)</f>
        <v>0</v>
      </c>
      <c r="L524" s="12">
        <f>L523+K524</f>
        <v>197064.70499999996</v>
      </c>
      <c r="M524" s="13"/>
      <c r="N524" s="12"/>
      <c r="O524" s="12"/>
      <c r="P524" s="12"/>
      <c r="Q524" s="12"/>
      <c r="R524" s="12"/>
      <c r="S524" s="1"/>
      <c r="T524" s="1"/>
      <c r="U524" s="1"/>
      <c r="V524" s="1"/>
      <c r="W524" s="1"/>
      <c r="X524" s="1"/>
      <c r="Y524" s="14">
        <f>Y523+E524</f>
        <v>7157830</v>
      </c>
      <c r="Z524" s="12">
        <f>H524+Z523</f>
        <v>7154251.0849999813</v>
      </c>
      <c r="AA524" s="12">
        <f>G524+AA523</f>
        <v>15702461.200000009</v>
      </c>
    </row>
    <row r="525" spans="1:27" ht="13.5" customHeight="1" x14ac:dyDescent="0.45">
      <c r="A525" s="1" t="s">
        <v>142</v>
      </c>
      <c r="B525" s="1" t="s">
        <v>242</v>
      </c>
      <c r="C525" s="1" t="s">
        <v>9</v>
      </c>
      <c r="D525" s="1">
        <v>0.7</v>
      </c>
      <c r="E525" s="1">
        <v>1600</v>
      </c>
      <c r="F525" s="1">
        <v>8.2899999999999991</v>
      </c>
      <c r="G525" s="10">
        <f>E525*F525</f>
        <v>13263.999999999998</v>
      </c>
      <c r="H525" s="11">
        <f>$H$3*$H$2*E525</f>
        <v>1599.1999999999998</v>
      </c>
      <c r="I525" s="12">
        <f>H525-G525</f>
        <v>-11664.8</v>
      </c>
      <c r="J525" s="5">
        <f>I525/G525</f>
        <v>-0.87943305186972265</v>
      </c>
      <c r="K525" s="12">
        <f>IF(J525&gt;$L$3,I525,0)</f>
        <v>0</v>
      </c>
      <c r="L525" s="12">
        <f>L524+K525</f>
        <v>197064.70499999996</v>
      </c>
      <c r="M525" s="13"/>
      <c r="N525" s="12"/>
      <c r="O525" s="12"/>
      <c r="P525" s="12"/>
      <c r="Q525" s="12"/>
      <c r="R525" s="12"/>
      <c r="S525" s="1"/>
      <c r="T525" s="1"/>
      <c r="U525" s="1"/>
      <c r="V525" s="1"/>
      <c r="W525" s="1"/>
      <c r="X525" s="1"/>
      <c r="Y525" s="14">
        <f>Y524+E525</f>
        <v>7159430</v>
      </c>
      <c r="Z525" s="12">
        <f>H525+Z524</f>
        <v>7155850.2849999815</v>
      </c>
      <c r="AA525" s="12">
        <f>G525+AA524</f>
        <v>15715725.200000009</v>
      </c>
    </row>
    <row r="526" spans="1:27" ht="13.5" customHeight="1" x14ac:dyDescent="0.45">
      <c r="A526" s="1" t="s">
        <v>103</v>
      </c>
      <c r="B526" s="1" t="s">
        <v>239</v>
      </c>
      <c r="C526" s="1" t="s">
        <v>9</v>
      </c>
      <c r="D526" s="1">
        <v>0.9</v>
      </c>
      <c r="E526" s="1">
        <v>3600</v>
      </c>
      <c r="F526" s="1">
        <v>8.32</v>
      </c>
      <c r="G526" s="10">
        <f>E526*F526</f>
        <v>29952</v>
      </c>
      <c r="H526" s="11">
        <f>$H$3*$H$2*E526</f>
        <v>3598.2</v>
      </c>
      <c r="I526" s="12">
        <f>H526-G526</f>
        <v>-26353.8</v>
      </c>
      <c r="J526" s="5">
        <f>I526/G526</f>
        <v>-0.87986778846153846</v>
      </c>
      <c r="K526" s="12">
        <f>IF(J526&gt;$L$3,I526,0)</f>
        <v>0</v>
      </c>
      <c r="L526" s="12">
        <f>L525+K526</f>
        <v>197064.70499999996</v>
      </c>
      <c r="M526" s="13"/>
      <c r="N526" s="12"/>
      <c r="O526" s="12"/>
      <c r="P526" s="12"/>
      <c r="Q526" s="12"/>
      <c r="R526" s="12"/>
      <c r="S526" s="1"/>
      <c r="T526" s="1"/>
      <c r="U526" s="1"/>
      <c r="V526" s="1"/>
      <c r="W526" s="1"/>
      <c r="X526" s="1"/>
      <c r="Y526" s="14">
        <f>Y525+E526</f>
        <v>7163030</v>
      </c>
      <c r="Z526" s="12">
        <f>H526+Z525</f>
        <v>7159448.4849999817</v>
      </c>
      <c r="AA526" s="12">
        <f>G526+AA525</f>
        <v>15745677.200000009</v>
      </c>
    </row>
    <row r="527" spans="1:27" ht="13.5" customHeight="1" x14ac:dyDescent="0.45">
      <c r="A527" s="1" t="s">
        <v>7</v>
      </c>
      <c r="B527" s="1" t="s">
        <v>236</v>
      </c>
      <c r="C527" s="1" t="s">
        <v>9</v>
      </c>
      <c r="D527" s="1">
        <v>0.36</v>
      </c>
      <c r="E527" s="1">
        <v>320</v>
      </c>
      <c r="F527" s="1">
        <v>8.39</v>
      </c>
      <c r="G527" s="10">
        <f>E527*F527</f>
        <v>2684.8</v>
      </c>
      <c r="H527" s="11">
        <f>$H$3*$H$2*E527</f>
        <v>319.83999999999997</v>
      </c>
      <c r="I527" s="12">
        <f>H527-G527</f>
        <v>-2364.96</v>
      </c>
      <c r="J527" s="5">
        <f>I527/G527</f>
        <v>-0.88087008343265794</v>
      </c>
      <c r="K527" s="12">
        <f>IF(J527&gt;$L$3,I527,0)</f>
        <v>0</v>
      </c>
      <c r="L527" s="12">
        <f>L526+K527</f>
        <v>197064.70499999996</v>
      </c>
      <c r="M527" s="13"/>
      <c r="N527" s="12"/>
      <c r="O527" s="12"/>
      <c r="P527" s="12"/>
      <c r="Q527" s="12"/>
      <c r="R527" s="12"/>
      <c r="S527" s="1"/>
      <c r="T527" s="1"/>
      <c r="U527" s="1"/>
      <c r="V527" s="1"/>
      <c r="W527" s="1"/>
      <c r="X527" s="1"/>
      <c r="Y527" s="14">
        <f>Y526+E527</f>
        <v>7163350</v>
      </c>
      <c r="Z527" s="12">
        <f>H527+Z526</f>
        <v>7159768.3249999816</v>
      </c>
      <c r="AA527" s="12">
        <f>G527+AA526</f>
        <v>15748362.000000009</v>
      </c>
    </row>
    <row r="528" spans="1:27" ht="13.5" customHeight="1" x14ac:dyDescent="0.45">
      <c r="A528" s="1" t="s">
        <v>7</v>
      </c>
      <c r="B528" s="1" t="s">
        <v>231</v>
      </c>
      <c r="C528" s="1" t="s">
        <v>9</v>
      </c>
      <c r="D528" s="1">
        <v>7.0000000000000007E-2</v>
      </c>
      <c r="E528" s="1">
        <v>8100</v>
      </c>
      <c r="F528" s="1">
        <v>8.44</v>
      </c>
      <c r="G528" s="10">
        <f>E528*F528</f>
        <v>68364</v>
      </c>
      <c r="H528" s="11">
        <f>$H$3*$H$2*E528</f>
        <v>8095.95</v>
      </c>
      <c r="I528" s="12">
        <f>H528-G528</f>
        <v>-60268.05</v>
      </c>
      <c r="J528" s="5">
        <f>I528/G528</f>
        <v>-0.88157582938388634</v>
      </c>
      <c r="K528" s="12">
        <f>IF(J528&gt;$L$3,I528,0)</f>
        <v>0</v>
      </c>
      <c r="L528" s="12">
        <f>L527+K528</f>
        <v>197064.70499999996</v>
      </c>
      <c r="M528" s="13"/>
      <c r="N528" s="12"/>
      <c r="O528" s="12"/>
      <c r="P528" s="12"/>
      <c r="Q528" s="12"/>
      <c r="R528" s="12"/>
      <c r="S528" s="1"/>
      <c r="T528" s="1"/>
      <c r="U528" s="1"/>
      <c r="V528" s="1"/>
      <c r="W528" s="1"/>
      <c r="X528" s="1"/>
      <c r="Y528" s="14">
        <f>Y527+E528</f>
        <v>7171450</v>
      </c>
      <c r="Z528" s="12">
        <f>H528+Z527</f>
        <v>7167864.2749999817</v>
      </c>
      <c r="AA528" s="12">
        <f>G528+AA527</f>
        <v>15816726.000000009</v>
      </c>
    </row>
    <row r="529" spans="1:27" ht="13.5" customHeight="1" x14ac:dyDescent="0.45">
      <c r="A529" s="1" t="s">
        <v>7</v>
      </c>
      <c r="B529" s="1" t="s">
        <v>233</v>
      </c>
      <c r="C529" s="1" t="s">
        <v>9</v>
      </c>
      <c r="D529" s="1">
        <v>0.9</v>
      </c>
      <c r="E529" s="1">
        <v>1600</v>
      </c>
      <c r="F529" s="1">
        <v>8.44</v>
      </c>
      <c r="G529" s="10">
        <f>E529*F529</f>
        <v>13504</v>
      </c>
      <c r="H529" s="11">
        <f>$H$3*$H$2*E529</f>
        <v>1599.1999999999998</v>
      </c>
      <c r="I529" s="12">
        <f>H529-G529</f>
        <v>-11904.8</v>
      </c>
      <c r="J529" s="5">
        <f>I529/G529</f>
        <v>-0.88157582938388623</v>
      </c>
      <c r="K529" s="12">
        <f>IF(J529&gt;$L$3,I529,0)</f>
        <v>0</v>
      </c>
      <c r="L529" s="12">
        <f>L528+K529</f>
        <v>197064.70499999996</v>
      </c>
      <c r="M529" s="13"/>
      <c r="N529" s="12"/>
      <c r="O529" s="12"/>
      <c r="P529" s="12"/>
      <c r="Q529" s="12"/>
      <c r="R529" s="12"/>
      <c r="S529" s="1"/>
      <c r="T529" s="1"/>
      <c r="U529" s="1"/>
      <c r="V529" s="1"/>
      <c r="W529" s="1"/>
      <c r="X529" s="1"/>
      <c r="Y529" s="14">
        <f>Y528+E529</f>
        <v>7173050</v>
      </c>
      <c r="Z529" s="12">
        <f>H529+Z528</f>
        <v>7169463.4749999819</v>
      </c>
      <c r="AA529" s="12">
        <f>G529+AA528</f>
        <v>15830230.000000009</v>
      </c>
    </row>
    <row r="530" spans="1:27" ht="13.5" customHeight="1" x14ac:dyDescent="0.45">
      <c r="A530" s="1" t="s">
        <v>196</v>
      </c>
      <c r="B530" s="1" t="s">
        <v>228</v>
      </c>
      <c r="C530" s="1" t="s">
        <v>9</v>
      </c>
      <c r="D530" s="1">
        <v>0.18</v>
      </c>
      <c r="E530" s="1">
        <v>4400</v>
      </c>
      <c r="F530" s="1">
        <v>8.5</v>
      </c>
      <c r="G530" s="10">
        <f>E530*F530</f>
        <v>37400</v>
      </c>
      <c r="H530" s="11">
        <f>$H$3*$H$2*E530</f>
        <v>4397.8</v>
      </c>
      <c r="I530" s="12">
        <f>H530-G530</f>
        <v>-33002.199999999997</v>
      </c>
      <c r="J530" s="5">
        <f>I530/G530</f>
        <v>-0.88241176470588223</v>
      </c>
      <c r="K530" s="12">
        <f>IF(J530&gt;$L$3,I530,0)</f>
        <v>0</v>
      </c>
      <c r="L530" s="12">
        <f>L529+K530</f>
        <v>197064.70499999996</v>
      </c>
      <c r="M530" s="13"/>
      <c r="N530" s="12"/>
      <c r="O530" s="12"/>
      <c r="P530" s="12"/>
      <c r="Q530" s="12"/>
      <c r="R530" s="12"/>
      <c r="S530" s="1"/>
      <c r="T530" s="1"/>
      <c r="U530" s="1"/>
      <c r="V530" s="1"/>
      <c r="W530" s="1"/>
      <c r="X530" s="1"/>
      <c r="Y530" s="14">
        <f>Y529+E530</f>
        <v>7177450</v>
      </c>
      <c r="Z530" s="12">
        <f>H530+Z529</f>
        <v>7173861.2749999817</v>
      </c>
      <c r="AA530" s="12">
        <f>G530+AA529</f>
        <v>15867630.000000009</v>
      </c>
    </row>
    <row r="531" spans="1:27" ht="13.5" customHeight="1" x14ac:dyDescent="0.45">
      <c r="A531" s="1" t="s">
        <v>142</v>
      </c>
      <c r="B531" s="1" t="s">
        <v>226</v>
      </c>
      <c r="C531" s="1" t="s">
        <v>9</v>
      </c>
      <c r="D531" s="1">
        <v>0.28999999999999998</v>
      </c>
      <c r="E531" s="1">
        <v>260</v>
      </c>
      <c r="F531" s="1">
        <v>8.51</v>
      </c>
      <c r="G531" s="10">
        <f>E531*F531</f>
        <v>2212.6</v>
      </c>
      <c r="H531" s="11">
        <f>$H$3*$H$2*E531</f>
        <v>259.87</v>
      </c>
      <c r="I531" s="12">
        <f>H531-G531</f>
        <v>-1952.73</v>
      </c>
      <c r="J531" s="5">
        <f>I531/G531</f>
        <v>-0.88254994124559349</v>
      </c>
      <c r="K531" s="12">
        <f>IF(J531&gt;$L$3,I531,0)</f>
        <v>0</v>
      </c>
      <c r="L531" s="12">
        <f>L530+K531</f>
        <v>197064.70499999996</v>
      </c>
      <c r="M531" s="13"/>
      <c r="N531" s="12"/>
      <c r="O531" s="12"/>
      <c r="P531" s="12"/>
      <c r="Q531" s="12"/>
      <c r="R531" s="12"/>
      <c r="S531" s="1"/>
      <c r="T531" s="1"/>
      <c r="U531" s="1"/>
      <c r="V531" s="1"/>
      <c r="W531" s="1"/>
      <c r="X531" s="1"/>
      <c r="Y531" s="14">
        <f>Y530+E531</f>
        <v>7177710</v>
      </c>
      <c r="Z531" s="12">
        <f>H531+Z530</f>
        <v>7174121.1449999819</v>
      </c>
      <c r="AA531" s="12">
        <f>G531+AA530</f>
        <v>15869842.600000009</v>
      </c>
    </row>
    <row r="532" spans="1:27" ht="13.5" customHeight="1" x14ac:dyDescent="0.45">
      <c r="A532" s="1" t="s">
        <v>97</v>
      </c>
      <c r="B532" s="1" t="s">
        <v>117</v>
      </c>
      <c r="C532" s="1" t="s">
        <v>9</v>
      </c>
      <c r="D532" s="1">
        <v>0.33</v>
      </c>
      <c r="E532" s="1">
        <v>140</v>
      </c>
      <c r="F532" s="1">
        <v>8.5500000000000007</v>
      </c>
      <c r="G532" s="10">
        <f>E532*F532</f>
        <v>1197</v>
      </c>
      <c r="H532" s="11">
        <f>$H$3*$H$2*E532</f>
        <v>139.92999999999998</v>
      </c>
      <c r="I532" s="12">
        <f>H532-G532</f>
        <v>-1057.07</v>
      </c>
      <c r="J532" s="5">
        <f>I532/G532</f>
        <v>-0.88309941520467827</v>
      </c>
      <c r="K532" s="12">
        <f>IF(J532&gt;$L$3,I532,0)</f>
        <v>0</v>
      </c>
      <c r="L532" s="12">
        <f>L531+K532</f>
        <v>197064.70499999996</v>
      </c>
      <c r="M532" s="13"/>
      <c r="N532" s="12"/>
      <c r="O532" s="12"/>
      <c r="P532" s="12"/>
      <c r="Q532" s="12"/>
      <c r="R532" s="12"/>
      <c r="S532" s="1"/>
      <c r="T532" s="1"/>
      <c r="U532" s="1"/>
      <c r="V532" s="1"/>
      <c r="W532" s="1"/>
      <c r="X532" s="1"/>
      <c r="Y532" s="14">
        <f>Y531+E532</f>
        <v>7177850</v>
      </c>
      <c r="Z532" s="12">
        <f>H532+Z531</f>
        <v>7174261.0749999816</v>
      </c>
      <c r="AA532" s="12">
        <f>G532+AA531</f>
        <v>15871039.600000009</v>
      </c>
    </row>
    <row r="533" spans="1:27" ht="13.5" customHeight="1" x14ac:dyDescent="0.45">
      <c r="A533" s="1" t="s">
        <v>52</v>
      </c>
      <c r="B533" s="1" t="s">
        <v>224</v>
      </c>
      <c r="C533" s="1" t="s">
        <v>9</v>
      </c>
      <c r="D533" s="1">
        <v>0.77</v>
      </c>
      <c r="E533" s="1">
        <v>590</v>
      </c>
      <c r="F533" s="1">
        <v>8.5500000000000007</v>
      </c>
      <c r="G533" s="10">
        <f>E533*F533</f>
        <v>5044.5</v>
      </c>
      <c r="H533" s="11">
        <f>$H$3*$H$2*E533</f>
        <v>589.70499999999993</v>
      </c>
      <c r="I533" s="12">
        <f>H533-G533</f>
        <v>-4454.7950000000001</v>
      </c>
      <c r="J533" s="5">
        <f>I533/G533</f>
        <v>-0.88309941520467838</v>
      </c>
      <c r="K533" s="12">
        <f>IF(J533&gt;$L$3,I533,0)</f>
        <v>0</v>
      </c>
      <c r="L533" s="12">
        <f>L532+K533</f>
        <v>197064.70499999996</v>
      </c>
      <c r="M533" s="13"/>
      <c r="N533" s="12"/>
      <c r="O533" s="12"/>
      <c r="P533" s="12"/>
      <c r="Q533" s="12"/>
      <c r="R533" s="12"/>
      <c r="S533" s="1"/>
      <c r="T533" s="1"/>
      <c r="U533" s="1"/>
      <c r="V533" s="1"/>
      <c r="W533" s="1"/>
      <c r="X533" s="1"/>
      <c r="Y533" s="14">
        <f>Y532+E533</f>
        <v>7178440</v>
      </c>
      <c r="Z533" s="12">
        <f>H533+Z532</f>
        <v>7174850.7799999816</v>
      </c>
      <c r="AA533" s="12">
        <f>G533+AA532</f>
        <v>15876084.100000009</v>
      </c>
    </row>
    <row r="534" spans="1:27" ht="13.5" customHeight="1" x14ac:dyDescent="0.45">
      <c r="A534" s="1" t="s">
        <v>219</v>
      </c>
      <c r="B534" s="1" t="s">
        <v>221</v>
      </c>
      <c r="C534" s="1" t="s">
        <v>9</v>
      </c>
      <c r="D534" s="1">
        <v>0.36</v>
      </c>
      <c r="E534" s="1">
        <v>1900</v>
      </c>
      <c r="F534" s="1">
        <v>8.59</v>
      </c>
      <c r="G534" s="10">
        <f>E534*F534</f>
        <v>16321</v>
      </c>
      <c r="H534" s="11">
        <f>$H$3*$H$2*E534</f>
        <v>1899.05</v>
      </c>
      <c r="I534" s="12">
        <f>H534-G534</f>
        <v>-14421.95</v>
      </c>
      <c r="J534" s="5">
        <f>I534/G534</f>
        <v>-0.8836437718277067</v>
      </c>
      <c r="K534" s="12">
        <f>IF(J534&gt;$L$3,I534,0)</f>
        <v>0</v>
      </c>
      <c r="L534" s="12">
        <f>L533+K534</f>
        <v>197064.70499999996</v>
      </c>
      <c r="M534" s="13"/>
      <c r="N534" s="12"/>
      <c r="O534" s="12"/>
      <c r="P534" s="12"/>
      <c r="Q534" s="12"/>
      <c r="R534" s="12"/>
      <c r="S534" s="1"/>
      <c r="T534" s="1"/>
      <c r="U534" s="1"/>
      <c r="V534" s="1"/>
      <c r="W534" s="1"/>
      <c r="X534" s="1"/>
      <c r="Y534" s="14">
        <f>Y533+E534</f>
        <v>7180340</v>
      </c>
      <c r="Z534" s="12">
        <f>H534+Z533</f>
        <v>7176749.8299999814</v>
      </c>
      <c r="AA534" s="12">
        <f>G534+AA533</f>
        <v>15892405.100000009</v>
      </c>
    </row>
    <row r="535" spans="1:27" ht="13.5" customHeight="1" x14ac:dyDescent="0.45">
      <c r="A535" s="1" t="s">
        <v>219</v>
      </c>
      <c r="B535" s="1" t="s">
        <v>220</v>
      </c>
      <c r="C535" s="1" t="s">
        <v>9</v>
      </c>
      <c r="D535" s="1">
        <v>0.4</v>
      </c>
      <c r="E535" s="1">
        <v>1000</v>
      </c>
      <c r="F535" s="1">
        <v>8.61</v>
      </c>
      <c r="G535" s="10">
        <f>E535*F535</f>
        <v>8610</v>
      </c>
      <c r="H535" s="11">
        <f>$H$3*$H$2*E535</f>
        <v>999.5</v>
      </c>
      <c r="I535" s="12">
        <f>H535-G535</f>
        <v>-7610.5</v>
      </c>
      <c r="J535" s="5">
        <f>I535/G535</f>
        <v>-0.88391405342624851</v>
      </c>
      <c r="K535" s="12">
        <f>IF(J535&gt;$L$3,I535,0)</f>
        <v>0</v>
      </c>
      <c r="L535" s="12">
        <f>L534+K535</f>
        <v>197064.70499999996</v>
      </c>
      <c r="M535" s="13"/>
      <c r="N535" s="12"/>
      <c r="O535" s="12"/>
      <c r="P535" s="12"/>
      <c r="Q535" s="12"/>
      <c r="R535" s="12"/>
      <c r="S535" s="1"/>
      <c r="T535" s="1"/>
      <c r="U535" s="1"/>
      <c r="V535" s="1"/>
      <c r="W535" s="1"/>
      <c r="X535" s="1"/>
      <c r="Y535" s="14">
        <f>Y534+E535</f>
        <v>7181340</v>
      </c>
      <c r="Z535" s="12">
        <f>H535+Z534</f>
        <v>7177749.3299999814</v>
      </c>
      <c r="AA535" s="12">
        <f>G535+AA534</f>
        <v>15901015.100000009</v>
      </c>
    </row>
    <row r="536" spans="1:27" ht="13.5" customHeight="1" x14ac:dyDescent="0.45">
      <c r="A536" s="1" t="s">
        <v>7</v>
      </c>
      <c r="B536" s="1" t="s">
        <v>218</v>
      </c>
      <c r="C536" s="1" t="s">
        <v>9</v>
      </c>
      <c r="D536" s="1">
        <v>0.09</v>
      </c>
      <c r="E536" s="1">
        <v>590</v>
      </c>
      <c r="F536" s="1">
        <v>8.65</v>
      </c>
      <c r="G536" s="10">
        <f>E536*F536</f>
        <v>5103.5</v>
      </c>
      <c r="H536" s="11">
        <f>$H$3*$H$2*E536</f>
        <v>589.70499999999993</v>
      </c>
      <c r="I536" s="12">
        <f>H536-G536</f>
        <v>-4513.7950000000001</v>
      </c>
      <c r="J536" s="5">
        <f>I536/G536</f>
        <v>-0.88445086705202314</v>
      </c>
      <c r="K536" s="12">
        <f>IF(J536&gt;$L$3,I536,0)</f>
        <v>0</v>
      </c>
      <c r="L536" s="12">
        <f>L535+K536</f>
        <v>197064.70499999996</v>
      </c>
      <c r="M536" s="13"/>
      <c r="N536" s="12"/>
      <c r="O536" s="12"/>
      <c r="P536" s="12"/>
      <c r="Q536" s="12"/>
      <c r="R536" s="12"/>
      <c r="S536" s="1"/>
      <c r="T536" s="1"/>
      <c r="U536" s="1"/>
      <c r="V536" s="1"/>
      <c r="W536" s="1"/>
      <c r="X536" s="1"/>
      <c r="Y536" s="14">
        <f>Y535+E536</f>
        <v>7181930</v>
      </c>
      <c r="Z536" s="12">
        <f>H536+Z535</f>
        <v>7178339.0349999815</v>
      </c>
      <c r="AA536" s="12">
        <f>G536+AA535</f>
        <v>15906118.600000009</v>
      </c>
    </row>
    <row r="537" spans="1:27" ht="13.5" customHeight="1" x14ac:dyDescent="0.45">
      <c r="A537" s="1" t="s">
        <v>142</v>
      </c>
      <c r="B537" s="1" t="s">
        <v>215</v>
      </c>
      <c r="C537" s="1" t="s">
        <v>9</v>
      </c>
      <c r="D537" s="1">
        <v>0.31</v>
      </c>
      <c r="E537" s="1">
        <v>210</v>
      </c>
      <c r="F537" s="1">
        <v>8.69</v>
      </c>
      <c r="G537" s="10">
        <f>E537*F537</f>
        <v>1824.8999999999999</v>
      </c>
      <c r="H537" s="11">
        <f>$H$3*$H$2*E537</f>
        <v>209.89499999999998</v>
      </c>
      <c r="I537" s="12">
        <f>H537-G537</f>
        <v>-1615.0049999999999</v>
      </c>
      <c r="J537" s="5">
        <f>I537/G537</f>
        <v>-0.88498273878020717</v>
      </c>
      <c r="K537" s="12">
        <f>IF(J537&gt;$L$3,I537,0)</f>
        <v>0</v>
      </c>
      <c r="L537" s="12">
        <f>L536+K537</f>
        <v>197064.70499999996</v>
      </c>
      <c r="M537" s="13"/>
      <c r="N537" s="12"/>
      <c r="O537" s="12"/>
      <c r="P537" s="12"/>
      <c r="Q537" s="12"/>
      <c r="R537" s="12"/>
      <c r="S537" s="1"/>
      <c r="T537" s="1"/>
      <c r="U537" s="1"/>
      <c r="V537" s="1"/>
      <c r="W537" s="1"/>
      <c r="X537" s="1"/>
      <c r="Y537" s="14">
        <f>Y536+E537</f>
        <v>7182140</v>
      </c>
      <c r="Z537" s="12">
        <f>H537+Z536</f>
        <v>7178548.9299999811</v>
      </c>
      <c r="AA537" s="12">
        <f>G537+AA536</f>
        <v>15907943.500000009</v>
      </c>
    </row>
    <row r="538" spans="1:27" ht="13.5" customHeight="1" x14ac:dyDescent="0.45">
      <c r="A538" s="1" t="s">
        <v>27</v>
      </c>
      <c r="B538" s="1" t="s">
        <v>213</v>
      </c>
      <c r="C538" s="1" t="s">
        <v>9</v>
      </c>
      <c r="D538" s="1">
        <v>0.6</v>
      </c>
      <c r="E538" s="1">
        <v>90</v>
      </c>
      <c r="F538" s="1">
        <v>8.74</v>
      </c>
      <c r="G538" s="10">
        <f>E538*F538</f>
        <v>786.6</v>
      </c>
      <c r="H538" s="11">
        <f>$H$3*$H$2*E538</f>
        <v>89.954999999999998</v>
      </c>
      <c r="I538" s="12">
        <f>H538-G538</f>
        <v>-696.64499999999998</v>
      </c>
      <c r="J538" s="5">
        <f>I538/G538</f>
        <v>-0.88564073226544615</v>
      </c>
      <c r="K538" s="12">
        <f>IF(J538&gt;$L$3,I538,0)</f>
        <v>0</v>
      </c>
      <c r="L538" s="12">
        <f>L537+K538</f>
        <v>197064.70499999996</v>
      </c>
      <c r="M538" s="13"/>
      <c r="N538" s="12"/>
      <c r="O538" s="12"/>
      <c r="P538" s="12"/>
      <c r="Q538" s="12"/>
      <c r="R538" s="12"/>
      <c r="S538" s="1"/>
      <c r="T538" s="1"/>
      <c r="U538" s="1"/>
      <c r="V538" s="1"/>
      <c r="W538" s="1"/>
      <c r="X538" s="1"/>
      <c r="Y538" s="14">
        <f>Y537+E538</f>
        <v>7182230</v>
      </c>
      <c r="Z538" s="12">
        <f>H538+Z537</f>
        <v>7178638.8849999812</v>
      </c>
      <c r="AA538" s="12">
        <f>G538+AA537</f>
        <v>15908730.100000009</v>
      </c>
    </row>
    <row r="539" spans="1:27" ht="13.5" customHeight="1" x14ac:dyDescent="0.45">
      <c r="A539" s="1" t="s">
        <v>196</v>
      </c>
      <c r="B539" s="1" t="s">
        <v>210</v>
      </c>
      <c r="C539" s="1" t="s">
        <v>9</v>
      </c>
      <c r="D539" s="1">
        <v>0.49</v>
      </c>
      <c r="E539" s="1">
        <v>170</v>
      </c>
      <c r="F539" s="1">
        <v>8.84</v>
      </c>
      <c r="G539" s="10">
        <f>E539*F539</f>
        <v>1502.8</v>
      </c>
      <c r="H539" s="11">
        <f>$H$3*$H$2*E539</f>
        <v>169.91499999999999</v>
      </c>
      <c r="I539" s="12">
        <f>H539-G539</f>
        <v>-1332.885</v>
      </c>
      <c r="J539" s="5">
        <f>I539/G539</f>
        <v>-0.88693438914027156</v>
      </c>
      <c r="K539" s="12">
        <f>IF(J539&gt;$L$3,I539,0)</f>
        <v>0</v>
      </c>
      <c r="L539" s="12">
        <f>L538+K539</f>
        <v>197064.70499999996</v>
      </c>
      <c r="M539" s="13"/>
      <c r="N539" s="12"/>
      <c r="O539" s="12"/>
      <c r="P539" s="12"/>
      <c r="Q539" s="12"/>
      <c r="R539" s="12"/>
      <c r="S539" s="1"/>
      <c r="T539" s="1"/>
      <c r="U539" s="1"/>
      <c r="V539" s="1"/>
      <c r="W539" s="1"/>
      <c r="X539" s="1"/>
      <c r="Y539" s="14">
        <f>Y538+E539</f>
        <v>7182400</v>
      </c>
      <c r="Z539" s="12">
        <f>H539+Z538</f>
        <v>7178808.7999999812</v>
      </c>
      <c r="AA539" s="12">
        <f>G539+AA538</f>
        <v>15910232.90000001</v>
      </c>
    </row>
    <row r="540" spans="1:27" ht="13.5" customHeight="1" x14ac:dyDescent="0.45">
      <c r="A540" s="1" t="s">
        <v>36</v>
      </c>
      <c r="B540" s="1" t="s">
        <v>207</v>
      </c>
      <c r="C540" s="1" t="s">
        <v>9</v>
      </c>
      <c r="D540" s="1">
        <v>0.6</v>
      </c>
      <c r="E540" s="1">
        <v>40</v>
      </c>
      <c r="F540" s="1">
        <v>8.9700000000000006</v>
      </c>
      <c r="G540" s="10">
        <f>E540*F540</f>
        <v>358.8</v>
      </c>
      <c r="H540" s="11">
        <f>$H$3*$H$2*E540</f>
        <v>39.979999999999997</v>
      </c>
      <c r="I540" s="12">
        <f>H540-G540</f>
        <v>-318.82</v>
      </c>
      <c r="J540" s="5">
        <f>I540/G540</f>
        <v>-0.88857302118171677</v>
      </c>
      <c r="K540" s="12">
        <f>IF(J540&gt;$L$3,I540,0)</f>
        <v>0</v>
      </c>
      <c r="L540" s="12">
        <f>L539+K540</f>
        <v>197064.70499999996</v>
      </c>
      <c r="M540" s="13"/>
      <c r="N540" s="12"/>
      <c r="O540" s="12"/>
      <c r="P540" s="12"/>
      <c r="Q540" s="12"/>
      <c r="R540" s="12"/>
      <c r="S540" s="1"/>
      <c r="T540" s="1"/>
      <c r="U540" s="1"/>
      <c r="V540" s="1"/>
      <c r="W540" s="1"/>
      <c r="X540" s="1"/>
      <c r="Y540" s="14">
        <f>Y539+E540</f>
        <v>7182440</v>
      </c>
      <c r="Z540" s="12">
        <f>H540+Z539</f>
        <v>7178848.7799999816</v>
      </c>
      <c r="AA540" s="12">
        <f>G540+AA539</f>
        <v>15910591.70000001</v>
      </c>
    </row>
    <row r="541" spans="1:27" ht="13.5" customHeight="1" x14ac:dyDescent="0.45">
      <c r="A541" s="1" t="s">
        <v>150</v>
      </c>
      <c r="B541" s="1" t="s">
        <v>206</v>
      </c>
      <c r="C541" s="1" t="s">
        <v>9</v>
      </c>
      <c r="D541" s="1">
        <v>0.71</v>
      </c>
      <c r="E541" s="1">
        <v>140</v>
      </c>
      <c r="F541" s="1">
        <v>9.0500000000000007</v>
      </c>
      <c r="G541" s="10">
        <f>E541*F541</f>
        <v>1267</v>
      </c>
      <c r="H541" s="11">
        <f>$H$3*$H$2*E541</f>
        <v>139.92999999999998</v>
      </c>
      <c r="I541" s="12">
        <f>H541-G541</f>
        <v>-1127.07</v>
      </c>
      <c r="J541" s="5">
        <f>I541/G541</f>
        <v>-0.88955801104972365</v>
      </c>
      <c r="K541" s="12">
        <f>IF(J541&gt;$L$3,I541,0)</f>
        <v>0</v>
      </c>
      <c r="L541" s="12">
        <f>L540+K541</f>
        <v>197064.70499999996</v>
      </c>
      <c r="M541" s="13"/>
      <c r="N541" s="12"/>
      <c r="O541" s="12"/>
      <c r="P541" s="12"/>
      <c r="Q541" s="12"/>
      <c r="R541" s="12"/>
      <c r="S541" s="1"/>
      <c r="T541" s="1"/>
      <c r="U541" s="1"/>
      <c r="V541" s="1"/>
      <c r="W541" s="1"/>
      <c r="X541" s="1"/>
      <c r="Y541" s="14">
        <f>Y540+E541</f>
        <v>7182580</v>
      </c>
      <c r="Z541" s="12">
        <f>H541+Z540</f>
        <v>7178988.7099999813</v>
      </c>
      <c r="AA541" s="12">
        <f>G541+AA540</f>
        <v>15911858.70000001</v>
      </c>
    </row>
    <row r="542" spans="1:27" ht="13.5" customHeight="1" x14ac:dyDescent="0.45">
      <c r="A542" s="1" t="s">
        <v>202</v>
      </c>
      <c r="B542" s="1" t="s">
        <v>203</v>
      </c>
      <c r="C542" s="1" t="s">
        <v>9</v>
      </c>
      <c r="D542" s="1">
        <v>0.66</v>
      </c>
      <c r="E542" s="1">
        <v>140</v>
      </c>
      <c r="F542" s="1">
        <v>9.08</v>
      </c>
      <c r="G542" s="10">
        <f>E542*F542</f>
        <v>1271.2</v>
      </c>
      <c r="H542" s="11">
        <f>$H$3*$H$2*E542</f>
        <v>139.92999999999998</v>
      </c>
      <c r="I542" s="12">
        <f>H542-G542</f>
        <v>-1131.27</v>
      </c>
      <c r="J542" s="5">
        <f>I542/G542</f>
        <v>-0.88992290748898673</v>
      </c>
      <c r="K542" s="12">
        <f>IF(J542&gt;$L$3,I542,0)</f>
        <v>0</v>
      </c>
      <c r="L542" s="12">
        <f>L541+K542</f>
        <v>197064.70499999996</v>
      </c>
      <c r="M542" s="13"/>
      <c r="N542" s="12"/>
      <c r="O542" s="12"/>
      <c r="P542" s="12"/>
      <c r="Q542" s="12"/>
      <c r="R542" s="12"/>
      <c r="S542" s="1"/>
      <c r="T542" s="1"/>
      <c r="U542" s="1"/>
      <c r="V542" s="1"/>
      <c r="W542" s="1"/>
      <c r="X542" s="1"/>
      <c r="Y542" s="14">
        <f>Y541+E542</f>
        <v>7182720</v>
      </c>
      <c r="Z542" s="12">
        <f>H542+Z541</f>
        <v>7179128.639999981</v>
      </c>
      <c r="AA542" s="12">
        <f>G542+AA541</f>
        <v>15913129.90000001</v>
      </c>
    </row>
    <row r="543" spans="1:27" ht="13.5" customHeight="1" x14ac:dyDescent="0.45">
      <c r="A543" s="1" t="s">
        <v>7</v>
      </c>
      <c r="B543" s="1" t="s">
        <v>200</v>
      </c>
      <c r="C543" s="1" t="s">
        <v>9</v>
      </c>
      <c r="D543" s="1">
        <v>0.78</v>
      </c>
      <c r="E543" s="1">
        <v>1300</v>
      </c>
      <c r="F543" s="1">
        <v>9.11</v>
      </c>
      <c r="G543" s="10">
        <f>E543*F543</f>
        <v>11843</v>
      </c>
      <c r="H543" s="11">
        <f>$H$3*$H$2*E543</f>
        <v>1299.3499999999999</v>
      </c>
      <c r="I543" s="12">
        <f>H543-G543</f>
        <v>-10543.65</v>
      </c>
      <c r="J543" s="5">
        <f>I543/G543</f>
        <v>-0.89028540065861683</v>
      </c>
      <c r="K543" s="12">
        <f>IF(J543&gt;$L$3,I543,0)</f>
        <v>0</v>
      </c>
      <c r="L543" s="12">
        <f>L542+K543</f>
        <v>197064.70499999996</v>
      </c>
      <c r="M543" s="13"/>
      <c r="N543" s="12"/>
      <c r="O543" s="12"/>
      <c r="P543" s="12"/>
      <c r="Q543" s="12"/>
      <c r="R543" s="12"/>
      <c r="S543" s="1"/>
      <c r="T543" s="1"/>
      <c r="U543" s="1"/>
      <c r="V543" s="1"/>
      <c r="W543" s="1"/>
      <c r="X543" s="1"/>
      <c r="Y543" s="14">
        <f>Y542+E543</f>
        <v>7184020</v>
      </c>
      <c r="Z543" s="12">
        <f>H543+Z542</f>
        <v>7180427.9899999807</v>
      </c>
      <c r="AA543" s="12">
        <f>G543+AA542</f>
        <v>15924972.90000001</v>
      </c>
    </row>
    <row r="544" spans="1:27" ht="13.5" customHeight="1" x14ac:dyDescent="0.45">
      <c r="A544" s="1" t="s">
        <v>196</v>
      </c>
      <c r="B544" s="1" t="s">
        <v>198</v>
      </c>
      <c r="C544" s="1" t="s">
        <v>9</v>
      </c>
      <c r="D544" s="1">
        <v>0.59</v>
      </c>
      <c r="E544" s="1">
        <v>590</v>
      </c>
      <c r="F544" s="1">
        <v>9.14</v>
      </c>
      <c r="G544" s="10">
        <f>E544*F544</f>
        <v>5392.6</v>
      </c>
      <c r="H544" s="11">
        <f>$H$3*$H$2*E544</f>
        <v>589.70499999999993</v>
      </c>
      <c r="I544" s="12">
        <f>H544-G544</f>
        <v>-4802.8950000000004</v>
      </c>
      <c r="J544" s="5">
        <f>I544/G544</f>
        <v>-0.89064551422319482</v>
      </c>
      <c r="K544" s="12">
        <f>IF(J544&gt;$L$3,I544,0)</f>
        <v>0</v>
      </c>
      <c r="L544" s="12">
        <f>L543+K544</f>
        <v>197064.70499999996</v>
      </c>
      <c r="M544" s="13"/>
      <c r="N544" s="12"/>
      <c r="O544" s="12"/>
      <c r="P544" s="12"/>
      <c r="Q544" s="12"/>
      <c r="R544" s="12"/>
      <c r="S544" s="1"/>
      <c r="T544" s="1"/>
      <c r="U544" s="1"/>
      <c r="V544" s="1"/>
      <c r="W544" s="1"/>
      <c r="X544" s="1"/>
      <c r="Y544" s="14">
        <f>Y543+E544</f>
        <v>7184610</v>
      </c>
      <c r="Z544" s="12">
        <f>H544+Z543</f>
        <v>7181017.6949999807</v>
      </c>
      <c r="AA544" s="12">
        <f>G544+AA543</f>
        <v>15930365.500000009</v>
      </c>
    </row>
    <row r="545" spans="1:27" ht="13.5" customHeight="1" x14ac:dyDescent="0.45">
      <c r="A545" s="1" t="s">
        <v>6</v>
      </c>
      <c r="B545" s="1" t="s">
        <v>55</v>
      </c>
      <c r="C545" s="1" t="s">
        <v>9</v>
      </c>
      <c r="D545" s="1">
        <v>0.47</v>
      </c>
      <c r="E545" s="1">
        <v>260</v>
      </c>
      <c r="F545" s="1">
        <v>9.15</v>
      </c>
      <c r="G545" s="10">
        <f>E545*F545</f>
        <v>2379</v>
      </c>
      <c r="H545" s="11">
        <f>$H$3*$H$2*E545</f>
        <v>259.87</v>
      </c>
      <c r="I545" s="12">
        <f>H545-G545</f>
        <v>-2119.13</v>
      </c>
      <c r="J545" s="5">
        <f>I545/G545</f>
        <v>-0.89076502732240437</v>
      </c>
      <c r="K545" s="12">
        <f>IF(J545&gt;$L$3,I545,0)</f>
        <v>0</v>
      </c>
      <c r="L545" s="12">
        <f>L544+K545</f>
        <v>197064.70499999996</v>
      </c>
      <c r="M545" s="13"/>
      <c r="N545" s="12"/>
      <c r="O545" s="12"/>
      <c r="P545" s="12"/>
      <c r="Q545" s="12"/>
      <c r="R545" s="12"/>
      <c r="S545" s="1"/>
      <c r="T545" s="1"/>
      <c r="U545" s="1"/>
      <c r="V545" s="1"/>
      <c r="W545" s="1"/>
      <c r="X545" s="1"/>
      <c r="Y545" s="14">
        <f>Y544+E545</f>
        <v>7184870</v>
      </c>
      <c r="Z545" s="12">
        <f>H545+Z544</f>
        <v>7181277.5649999809</v>
      </c>
      <c r="AA545" s="12">
        <f>G545+AA544</f>
        <v>15932744.500000009</v>
      </c>
    </row>
    <row r="546" spans="1:27" ht="13.5" customHeight="1" x14ac:dyDescent="0.45">
      <c r="A546" s="1" t="s">
        <v>142</v>
      </c>
      <c r="B546" s="1" t="s">
        <v>193</v>
      </c>
      <c r="C546" s="1" t="s">
        <v>9</v>
      </c>
      <c r="D546" s="1">
        <v>0.47</v>
      </c>
      <c r="E546" s="1">
        <v>170</v>
      </c>
      <c r="F546" s="1">
        <v>9.19</v>
      </c>
      <c r="G546" s="10">
        <f>E546*F546</f>
        <v>1562.3</v>
      </c>
      <c r="H546" s="11">
        <f>$H$3*$H$2*E546</f>
        <v>169.91499999999999</v>
      </c>
      <c r="I546" s="12">
        <f>H546-G546</f>
        <v>-1392.385</v>
      </c>
      <c r="J546" s="5">
        <f>I546/G546</f>
        <v>-0.89124047878128398</v>
      </c>
      <c r="K546" s="12">
        <f>IF(J546&gt;$L$3,I546,0)</f>
        <v>0</v>
      </c>
      <c r="L546" s="12">
        <f>L545+K546</f>
        <v>197064.70499999996</v>
      </c>
      <c r="M546" s="13"/>
      <c r="N546" s="12"/>
      <c r="O546" s="12"/>
      <c r="P546" s="12"/>
      <c r="Q546" s="12"/>
      <c r="R546" s="12"/>
      <c r="S546" s="1"/>
      <c r="T546" s="1"/>
      <c r="U546" s="1"/>
      <c r="V546" s="1"/>
      <c r="W546" s="1"/>
      <c r="X546" s="1"/>
      <c r="Y546" s="14">
        <f>Y545+E546</f>
        <v>7185040</v>
      </c>
      <c r="Z546" s="12">
        <f>H546+Z545</f>
        <v>7181447.4799999809</v>
      </c>
      <c r="AA546" s="12">
        <f>G546+AA545</f>
        <v>15934306.80000001</v>
      </c>
    </row>
    <row r="547" spans="1:27" ht="13.5" customHeight="1" x14ac:dyDescent="0.45">
      <c r="A547" s="1" t="s">
        <v>142</v>
      </c>
      <c r="B547" s="1" t="s">
        <v>191</v>
      </c>
      <c r="C547" s="1" t="s">
        <v>9</v>
      </c>
      <c r="D547" s="1">
        <v>0.49</v>
      </c>
      <c r="E547" s="1">
        <v>140</v>
      </c>
      <c r="F547" s="1">
        <v>9.31</v>
      </c>
      <c r="G547" s="10">
        <f>E547*F547</f>
        <v>1303.4000000000001</v>
      </c>
      <c r="H547" s="11">
        <f>$H$3*$H$2*E547</f>
        <v>139.92999999999998</v>
      </c>
      <c r="I547" s="12">
        <f>H547-G547</f>
        <v>-1163.47</v>
      </c>
      <c r="J547" s="5">
        <f>I547/G547</f>
        <v>-0.89264232008592903</v>
      </c>
      <c r="K547" s="12">
        <f>IF(J547&gt;$L$3,I547,0)</f>
        <v>0</v>
      </c>
      <c r="L547" s="12">
        <f>L546+K547</f>
        <v>197064.70499999996</v>
      </c>
      <c r="M547" s="13"/>
      <c r="N547" s="12"/>
      <c r="O547" s="12"/>
      <c r="P547" s="12"/>
      <c r="Q547" s="12"/>
      <c r="R547" s="12"/>
      <c r="S547" s="1"/>
      <c r="T547" s="1"/>
      <c r="U547" s="1"/>
      <c r="V547" s="1"/>
      <c r="W547" s="1"/>
      <c r="X547" s="1"/>
      <c r="Y547" s="14">
        <f>Y546+E547</f>
        <v>7185180</v>
      </c>
      <c r="Z547" s="12">
        <f>H547+Z546</f>
        <v>7181587.4099999806</v>
      </c>
      <c r="AA547" s="12">
        <f>G547+AA546</f>
        <v>15935610.20000001</v>
      </c>
    </row>
    <row r="548" spans="1:27" ht="13.5" customHeight="1" x14ac:dyDescent="0.45">
      <c r="A548" s="1" t="s">
        <v>6</v>
      </c>
      <c r="B548" s="1" t="s">
        <v>22</v>
      </c>
      <c r="C548" s="1" t="s">
        <v>9</v>
      </c>
      <c r="D548" s="1">
        <v>0.84</v>
      </c>
      <c r="E548" s="1">
        <v>40</v>
      </c>
      <c r="F548" s="1">
        <v>9.4600000000000009</v>
      </c>
      <c r="G548" s="10">
        <f>E548*F548</f>
        <v>378.40000000000003</v>
      </c>
      <c r="H548" s="11">
        <f>$H$3*$H$2*E548</f>
        <v>39.979999999999997</v>
      </c>
      <c r="I548" s="12">
        <f>H548-G548</f>
        <v>-338.42</v>
      </c>
      <c r="J548" s="5">
        <f>I548/G548</f>
        <v>-0.89434460887949252</v>
      </c>
      <c r="K548" s="12">
        <f>IF(J548&gt;$L$3,I548,0)</f>
        <v>0</v>
      </c>
      <c r="L548" s="12">
        <f>L547+K548</f>
        <v>197064.70499999996</v>
      </c>
      <c r="M548" s="13"/>
      <c r="N548" s="12"/>
      <c r="O548" s="12"/>
      <c r="P548" s="12"/>
      <c r="Q548" s="12"/>
      <c r="R548" s="12"/>
      <c r="S548" s="1"/>
      <c r="T548" s="1"/>
      <c r="U548" s="1"/>
      <c r="V548" s="1"/>
      <c r="W548" s="1"/>
      <c r="X548" s="1"/>
      <c r="Y548" s="14">
        <f>Y547+E548</f>
        <v>7185220</v>
      </c>
      <c r="Z548" s="12">
        <f>H548+Z547</f>
        <v>7181627.389999981</v>
      </c>
      <c r="AA548" s="12">
        <f>G548+AA547</f>
        <v>15935988.600000011</v>
      </c>
    </row>
    <row r="549" spans="1:27" ht="13.5" customHeight="1" x14ac:dyDescent="0.45">
      <c r="A549" s="1" t="s">
        <v>103</v>
      </c>
      <c r="B549" s="1" t="s">
        <v>189</v>
      </c>
      <c r="C549" s="1" t="s">
        <v>9</v>
      </c>
      <c r="D549" s="1">
        <v>0.88</v>
      </c>
      <c r="E549" s="1">
        <v>1600</v>
      </c>
      <c r="F549" s="1">
        <v>9.5399999999999991</v>
      </c>
      <c r="G549" s="10">
        <f>E549*F549</f>
        <v>15263.999999999998</v>
      </c>
      <c r="H549" s="11">
        <f>$H$3*$H$2*E549</f>
        <v>1599.1999999999998</v>
      </c>
      <c r="I549" s="12">
        <f>H549-G549</f>
        <v>-13664.8</v>
      </c>
      <c r="J549" s="5">
        <f>I549/G549</f>
        <v>-0.89523060796645704</v>
      </c>
      <c r="K549" s="12">
        <f>IF(J549&gt;$L$3,I549,0)</f>
        <v>0</v>
      </c>
      <c r="L549" s="12">
        <f>L548+K549</f>
        <v>197064.70499999996</v>
      </c>
      <c r="M549" s="13"/>
      <c r="N549" s="12"/>
      <c r="O549" s="12"/>
      <c r="P549" s="12"/>
      <c r="Q549" s="12"/>
      <c r="R549" s="12"/>
      <c r="S549" s="1"/>
      <c r="T549" s="1"/>
      <c r="U549" s="1"/>
      <c r="V549" s="1"/>
      <c r="W549" s="1"/>
      <c r="X549" s="1"/>
      <c r="Y549" s="14">
        <f>Y548+E549</f>
        <v>7186820</v>
      </c>
      <c r="Z549" s="12">
        <f>H549+Z548</f>
        <v>7183226.5899999812</v>
      </c>
      <c r="AA549" s="12">
        <f>G549+AA548</f>
        <v>15951252.600000011</v>
      </c>
    </row>
    <row r="550" spans="1:27" ht="13.5" customHeight="1" x14ac:dyDescent="0.45">
      <c r="A550" s="1" t="s">
        <v>155</v>
      </c>
      <c r="B550" s="1" t="s">
        <v>183</v>
      </c>
      <c r="C550" s="1" t="s">
        <v>9</v>
      </c>
      <c r="D550" s="1">
        <v>0.42</v>
      </c>
      <c r="E550" s="1">
        <v>320</v>
      </c>
      <c r="F550" s="1">
        <v>9.74</v>
      </c>
      <c r="G550" s="10">
        <f>E550*F550</f>
        <v>3116.8</v>
      </c>
      <c r="H550" s="11">
        <f>$H$3*$H$2*E550</f>
        <v>319.83999999999997</v>
      </c>
      <c r="I550" s="12">
        <f>H550-G550</f>
        <v>-2796.96</v>
      </c>
      <c r="J550" s="5">
        <f>I550/G550</f>
        <v>-0.89738193018480483</v>
      </c>
      <c r="K550" s="12">
        <f>IF(J550&gt;$L$3,I550,0)</f>
        <v>0</v>
      </c>
      <c r="L550" s="12">
        <f>L549+K550</f>
        <v>197064.70499999996</v>
      </c>
      <c r="M550" s="13"/>
      <c r="N550" s="12"/>
      <c r="O550" s="12"/>
      <c r="P550" s="12"/>
      <c r="Q550" s="12"/>
      <c r="R550" s="12"/>
      <c r="S550" s="1"/>
      <c r="T550" s="1"/>
      <c r="U550" s="1"/>
      <c r="V550" s="1"/>
      <c r="W550" s="1"/>
      <c r="X550" s="1"/>
      <c r="Y550" s="14">
        <f>Y549+E550</f>
        <v>7187140</v>
      </c>
      <c r="Z550" s="12">
        <f>H550+Z549</f>
        <v>7183546.4299999811</v>
      </c>
      <c r="AA550" s="12">
        <f>G550+AA549</f>
        <v>15954369.400000012</v>
      </c>
    </row>
    <row r="551" spans="1:27" ht="13.5" customHeight="1" x14ac:dyDescent="0.45">
      <c r="A551" s="1" t="s">
        <v>142</v>
      </c>
      <c r="B551" s="1" t="s">
        <v>179</v>
      </c>
      <c r="C551" s="1" t="s">
        <v>9</v>
      </c>
      <c r="D551" s="1">
        <v>0.12</v>
      </c>
      <c r="E551" s="1">
        <v>320</v>
      </c>
      <c r="F551" s="1">
        <v>10</v>
      </c>
      <c r="G551" s="10">
        <f>E551*F551</f>
        <v>3200</v>
      </c>
      <c r="H551" s="11">
        <f>$H$3*$H$2*E551</f>
        <v>319.83999999999997</v>
      </c>
      <c r="I551" s="12">
        <f>H551-G551</f>
        <v>-2880.16</v>
      </c>
      <c r="J551" s="5">
        <f>I551/G551</f>
        <v>-0.90004999999999991</v>
      </c>
      <c r="K551" s="12">
        <f>IF(J551&gt;$L$3,I551,0)</f>
        <v>0</v>
      </c>
      <c r="L551" s="12">
        <f>L550+K551</f>
        <v>197064.70499999996</v>
      </c>
      <c r="M551" s="13"/>
      <c r="N551" s="12"/>
      <c r="O551" s="12"/>
      <c r="P551" s="12"/>
      <c r="Q551" s="12"/>
      <c r="R551" s="12"/>
      <c r="S551" s="1"/>
      <c r="T551" s="1"/>
      <c r="U551" s="1"/>
      <c r="V551" s="1"/>
      <c r="W551" s="1"/>
      <c r="X551" s="1"/>
      <c r="Y551" s="14">
        <f>Y550+E551</f>
        <v>7187460</v>
      </c>
      <c r="Z551" s="12">
        <f>H551+Z550</f>
        <v>7183866.2699999809</v>
      </c>
      <c r="AA551" s="12">
        <f>G551+AA550</f>
        <v>15957569.400000012</v>
      </c>
    </row>
    <row r="552" spans="1:27" ht="13.5" customHeight="1" x14ac:dyDescent="0.45">
      <c r="A552" s="1" t="s">
        <v>36</v>
      </c>
      <c r="B552" s="1" t="s">
        <v>177</v>
      </c>
      <c r="C552" s="1" t="s">
        <v>9</v>
      </c>
      <c r="D552" s="1">
        <v>0.61</v>
      </c>
      <c r="E552" s="1">
        <v>210</v>
      </c>
      <c r="F552" s="1">
        <v>10.029999999999999</v>
      </c>
      <c r="G552" s="10">
        <f>E552*F552</f>
        <v>2106.2999999999997</v>
      </c>
      <c r="H552" s="11">
        <f>$H$3*$H$2*E552</f>
        <v>209.89499999999998</v>
      </c>
      <c r="I552" s="12">
        <f>H552-G552</f>
        <v>-1896.4049999999997</v>
      </c>
      <c r="J552" s="5">
        <f>I552/G552</f>
        <v>-0.90034895314057828</v>
      </c>
      <c r="K552" s="12">
        <f>IF(J552&gt;$L$3,I552,0)</f>
        <v>0</v>
      </c>
      <c r="L552" s="12">
        <f>L551+K552</f>
        <v>197064.70499999996</v>
      </c>
      <c r="M552" s="13"/>
      <c r="N552" s="12"/>
      <c r="O552" s="12"/>
      <c r="P552" s="12"/>
      <c r="Q552" s="12"/>
      <c r="R552" s="12"/>
      <c r="S552" s="1"/>
      <c r="T552" s="1"/>
      <c r="U552" s="1"/>
      <c r="V552" s="1"/>
      <c r="W552" s="1"/>
      <c r="X552" s="1"/>
      <c r="Y552" s="14">
        <f>Y551+E552</f>
        <v>7187670</v>
      </c>
      <c r="Z552" s="12">
        <f>H552+Z551</f>
        <v>7184076.1649999805</v>
      </c>
      <c r="AA552" s="12">
        <f>G552+AA551</f>
        <v>15959675.700000012</v>
      </c>
    </row>
    <row r="553" spans="1:27" ht="13.5" customHeight="1" x14ac:dyDescent="0.45">
      <c r="A553" s="1" t="s">
        <v>54</v>
      </c>
      <c r="B553" s="1" t="s">
        <v>175</v>
      </c>
      <c r="C553" s="1" t="s">
        <v>9</v>
      </c>
      <c r="D553" s="1">
        <v>0.93</v>
      </c>
      <c r="E553" s="1">
        <v>390</v>
      </c>
      <c r="F553" s="1">
        <v>10.35</v>
      </c>
      <c r="G553" s="10">
        <f>E553*F553</f>
        <v>4036.5</v>
      </c>
      <c r="H553" s="11">
        <f>$H$3*$H$2*E553</f>
        <v>389.80499999999995</v>
      </c>
      <c r="I553" s="12">
        <f>H553-G553</f>
        <v>-3646.6950000000002</v>
      </c>
      <c r="J553" s="5">
        <f>I553/G553</f>
        <v>-0.9034299516908213</v>
      </c>
      <c r="K553" s="12">
        <f>IF(J553&gt;$L$3,I553,0)</f>
        <v>0</v>
      </c>
      <c r="L553" s="12">
        <f>L552+K553</f>
        <v>197064.70499999996</v>
      </c>
      <c r="M553" s="13"/>
      <c r="N553" s="12"/>
      <c r="O553" s="12"/>
      <c r="P553" s="12"/>
      <c r="Q553" s="12"/>
      <c r="R553" s="12"/>
      <c r="S553" s="1"/>
      <c r="T553" s="1"/>
      <c r="U553" s="1"/>
      <c r="V553" s="1"/>
      <c r="W553" s="1"/>
      <c r="X553" s="1"/>
      <c r="Y553" s="14">
        <f>Y552+E553</f>
        <v>7188060</v>
      </c>
      <c r="Z553" s="12">
        <f>H553+Z552</f>
        <v>7184465.9699999802</v>
      </c>
      <c r="AA553" s="12">
        <f>G553+AA552</f>
        <v>15963712.200000012</v>
      </c>
    </row>
    <row r="554" spans="1:27" ht="13.5" customHeight="1" x14ac:dyDescent="0.45">
      <c r="A554" s="1" t="s">
        <v>54</v>
      </c>
      <c r="B554" s="1" t="s">
        <v>173</v>
      </c>
      <c r="C554" s="1" t="s">
        <v>9</v>
      </c>
      <c r="D554" s="1">
        <v>0.87</v>
      </c>
      <c r="E554" s="1">
        <v>4400</v>
      </c>
      <c r="F554" s="1">
        <v>10.45</v>
      </c>
      <c r="G554" s="10">
        <f>E554*F554</f>
        <v>45980</v>
      </c>
      <c r="H554" s="11">
        <f>$H$3*$H$2*E554</f>
        <v>4397.8</v>
      </c>
      <c r="I554" s="12">
        <f>H554-G554</f>
        <v>-41582.199999999997</v>
      </c>
      <c r="J554" s="5">
        <f>I554/G554</f>
        <v>-0.90435406698564591</v>
      </c>
      <c r="K554" s="12">
        <f>IF(J554&gt;$L$3,I554,0)</f>
        <v>0</v>
      </c>
      <c r="L554" s="12">
        <f>L553+K554</f>
        <v>197064.70499999996</v>
      </c>
      <c r="M554" s="13"/>
      <c r="N554" s="12"/>
      <c r="O554" s="12"/>
      <c r="P554" s="12"/>
      <c r="Q554" s="12"/>
      <c r="R554" s="12"/>
      <c r="S554" s="1"/>
      <c r="T554" s="1"/>
      <c r="U554" s="1"/>
      <c r="V554" s="1"/>
      <c r="W554" s="1"/>
      <c r="X554" s="1"/>
      <c r="Y554" s="14">
        <f>Y553+E554</f>
        <v>7192460</v>
      </c>
      <c r="Z554" s="12">
        <f>H554+Z553</f>
        <v>7188863.76999998</v>
      </c>
      <c r="AA554" s="12">
        <f>G554+AA553</f>
        <v>16009692.200000012</v>
      </c>
    </row>
    <row r="555" spans="1:27" ht="13.5" customHeight="1" x14ac:dyDescent="0.45">
      <c r="A555" s="1" t="s">
        <v>54</v>
      </c>
      <c r="B555" s="1" t="s">
        <v>171</v>
      </c>
      <c r="C555" s="1" t="s">
        <v>9</v>
      </c>
      <c r="D555" s="1">
        <v>0.81</v>
      </c>
      <c r="E555" s="1">
        <v>590</v>
      </c>
      <c r="F555" s="1">
        <v>10.52</v>
      </c>
      <c r="G555" s="10">
        <f>E555*F555</f>
        <v>6206.8</v>
      </c>
      <c r="H555" s="11">
        <f>$H$3*$H$2*E555</f>
        <v>589.70499999999993</v>
      </c>
      <c r="I555" s="12">
        <f>H555-G555</f>
        <v>-5617.0950000000003</v>
      </c>
      <c r="J555" s="5">
        <f>I555/G555</f>
        <v>-0.90499049429657796</v>
      </c>
      <c r="K555" s="12">
        <f>IF(J555&gt;$L$3,I555,0)</f>
        <v>0</v>
      </c>
      <c r="L555" s="12">
        <f>L554+K555</f>
        <v>197064.70499999996</v>
      </c>
      <c r="M555" s="13"/>
      <c r="N555" s="12"/>
      <c r="O555" s="12"/>
      <c r="P555" s="12"/>
      <c r="Q555" s="12"/>
      <c r="R555" s="12"/>
      <c r="S555" s="1"/>
      <c r="T555" s="1"/>
      <c r="U555" s="1"/>
      <c r="V555" s="1"/>
      <c r="W555" s="1"/>
      <c r="X555" s="1"/>
      <c r="Y555" s="14">
        <f>Y554+E555</f>
        <v>7193050</v>
      </c>
      <c r="Z555" s="12">
        <f>H555+Z554</f>
        <v>7189453.4749999801</v>
      </c>
      <c r="AA555" s="12">
        <f>G555+AA554</f>
        <v>16015899.000000013</v>
      </c>
    </row>
    <row r="556" spans="1:27" ht="13.5" customHeight="1" x14ac:dyDescent="0.45">
      <c r="A556" s="1" t="s">
        <v>27</v>
      </c>
      <c r="B556" s="1" t="s">
        <v>166</v>
      </c>
      <c r="C556" s="1" t="s">
        <v>9</v>
      </c>
      <c r="D556" s="1">
        <v>0.88</v>
      </c>
      <c r="E556" s="1">
        <v>140</v>
      </c>
      <c r="F556" s="1">
        <v>10.58</v>
      </c>
      <c r="G556" s="10">
        <f>E556*F556</f>
        <v>1481.2</v>
      </c>
      <c r="H556" s="11">
        <f>$H$3*$H$2*E556</f>
        <v>139.92999999999998</v>
      </c>
      <c r="I556" s="12">
        <f>H556-G556</f>
        <v>-1341.27</v>
      </c>
      <c r="J556" s="5">
        <f>I556/G556</f>
        <v>-0.90552930056710768</v>
      </c>
      <c r="K556" s="12">
        <f>IF(J556&gt;$L$3,I556,0)</f>
        <v>0</v>
      </c>
      <c r="L556" s="12">
        <f>L555+K556</f>
        <v>197064.70499999996</v>
      </c>
      <c r="M556" s="13"/>
      <c r="N556" s="12"/>
      <c r="O556" s="12"/>
      <c r="P556" s="12"/>
      <c r="Q556" s="12"/>
      <c r="R556" s="12"/>
      <c r="S556" s="1"/>
      <c r="T556" s="1"/>
      <c r="U556" s="1"/>
      <c r="V556" s="1"/>
      <c r="W556" s="1"/>
      <c r="X556" s="1"/>
      <c r="Y556" s="14">
        <f>Y555+E556</f>
        <v>7193190</v>
      </c>
      <c r="Z556" s="12">
        <f>H556+Z555</f>
        <v>7189593.4049999798</v>
      </c>
      <c r="AA556" s="12">
        <f>G556+AA555</f>
        <v>16017380.200000012</v>
      </c>
    </row>
    <row r="557" spans="1:27" ht="13.5" customHeight="1" x14ac:dyDescent="0.45">
      <c r="A557" s="1" t="s">
        <v>52</v>
      </c>
      <c r="B557" s="1" t="s">
        <v>164</v>
      </c>
      <c r="C557" s="1" t="s">
        <v>9</v>
      </c>
      <c r="D557" s="1">
        <v>0.81</v>
      </c>
      <c r="E557" s="1">
        <v>170</v>
      </c>
      <c r="F557" s="1">
        <v>10.72</v>
      </c>
      <c r="G557" s="10">
        <f>E557*F557</f>
        <v>1822.4</v>
      </c>
      <c r="H557" s="11">
        <f>$H$3*$H$2*E557</f>
        <v>169.91499999999999</v>
      </c>
      <c r="I557" s="12">
        <f>H557-G557</f>
        <v>-1652.4850000000001</v>
      </c>
      <c r="J557" s="5">
        <f>I557/G557</f>
        <v>-0.90676305970149251</v>
      </c>
      <c r="K557" s="12">
        <f>IF(J557&gt;$L$3,I557,0)</f>
        <v>0</v>
      </c>
      <c r="L557" s="12">
        <f>L556+K557</f>
        <v>197064.70499999996</v>
      </c>
      <c r="M557" s="13"/>
      <c r="N557" s="12"/>
      <c r="O557" s="12"/>
      <c r="P557" s="12"/>
      <c r="Q557" s="12"/>
      <c r="R557" s="12"/>
      <c r="S557" s="1"/>
      <c r="T557" s="1"/>
      <c r="U557" s="1"/>
      <c r="V557" s="1"/>
      <c r="W557" s="1"/>
      <c r="X557" s="1"/>
      <c r="Y557" s="14">
        <f>Y556+E557</f>
        <v>7193360</v>
      </c>
      <c r="Z557" s="12">
        <f>H557+Z556</f>
        <v>7189763.3199999798</v>
      </c>
      <c r="AA557" s="12">
        <f>G557+AA556</f>
        <v>16019202.600000013</v>
      </c>
    </row>
    <row r="558" spans="1:27" ht="13.5" customHeight="1" x14ac:dyDescent="0.45">
      <c r="A558" s="1" t="s">
        <v>7</v>
      </c>
      <c r="B558" s="1" t="s">
        <v>161</v>
      </c>
      <c r="C558" s="1" t="s">
        <v>9</v>
      </c>
      <c r="D558" s="1">
        <v>0.53</v>
      </c>
      <c r="E558" s="1">
        <v>320</v>
      </c>
      <c r="F558" s="1">
        <v>10.79</v>
      </c>
      <c r="G558" s="10">
        <f>E558*F558</f>
        <v>3452.7999999999997</v>
      </c>
      <c r="H558" s="11">
        <f>$H$3*$H$2*E558</f>
        <v>319.83999999999997</v>
      </c>
      <c r="I558" s="12">
        <f>H558-G558</f>
        <v>-3132.9599999999996</v>
      </c>
      <c r="J558" s="5">
        <f>I558/G558</f>
        <v>-0.90736793327154763</v>
      </c>
      <c r="K558" s="12">
        <f>IF(J558&gt;$L$3,I558,0)</f>
        <v>0</v>
      </c>
      <c r="L558" s="12">
        <f>L557+K558</f>
        <v>197064.70499999996</v>
      </c>
      <c r="M558" s="13"/>
      <c r="N558" s="12"/>
      <c r="O558" s="12"/>
      <c r="P558" s="12"/>
      <c r="Q558" s="12"/>
      <c r="R558" s="12"/>
      <c r="S558" s="1"/>
      <c r="T558" s="1"/>
      <c r="U558" s="1"/>
      <c r="V558" s="1"/>
      <c r="W558" s="1"/>
      <c r="X558" s="1"/>
      <c r="Y558" s="14">
        <f>Y557+E558</f>
        <v>7193680</v>
      </c>
      <c r="Z558" s="12">
        <f>H558+Z557</f>
        <v>7190083.1599999797</v>
      </c>
      <c r="AA558" s="12">
        <f>G558+AA557</f>
        <v>16022655.400000013</v>
      </c>
    </row>
    <row r="559" spans="1:27" ht="13.5" customHeight="1" x14ac:dyDescent="0.45">
      <c r="A559" s="1" t="s">
        <v>103</v>
      </c>
      <c r="B559" s="1" t="s">
        <v>158</v>
      </c>
      <c r="C559" s="1" t="s">
        <v>9</v>
      </c>
      <c r="D559" s="1">
        <v>0.85</v>
      </c>
      <c r="E559" s="1">
        <v>480</v>
      </c>
      <c r="F559" s="1">
        <v>10.9</v>
      </c>
      <c r="G559" s="10">
        <f>E559*F559</f>
        <v>5232</v>
      </c>
      <c r="H559" s="11">
        <f>$H$3*$H$2*E559</f>
        <v>479.76</v>
      </c>
      <c r="I559" s="12">
        <f>H559-G559</f>
        <v>-4752.24</v>
      </c>
      <c r="J559" s="5">
        <f>I559/G559</f>
        <v>-0.90830275229357793</v>
      </c>
      <c r="K559" s="12">
        <f>IF(J559&gt;$L$3,I559,0)</f>
        <v>0</v>
      </c>
      <c r="L559" s="12">
        <f>L558+K559</f>
        <v>197064.70499999996</v>
      </c>
      <c r="M559" s="13"/>
      <c r="N559" s="12"/>
      <c r="O559" s="12"/>
      <c r="P559" s="12"/>
      <c r="Q559" s="12"/>
      <c r="R559" s="12"/>
      <c r="S559" s="1"/>
      <c r="T559" s="1"/>
      <c r="U559" s="1"/>
      <c r="V559" s="1"/>
      <c r="W559" s="1"/>
      <c r="X559" s="1"/>
      <c r="Y559" s="14">
        <f>Y558+E559</f>
        <v>7194160</v>
      </c>
      <c r="Z559" s="12">
        <f>H559+Z558</f>
        <v>7190562.9199999794</v>
      </c>
      <c r="AA559" s="12">
        <f>G559+AA558</f>
        <v>16027887.400000013</v>
      </c>
    </row>
    <row r="560" spans="1:27" ht="13.5" customHeight="1" x14ac:dyDescent="0.45">
      <c r="A560" s="1" t="s">
        <v>155</v>
      </c>
      <c r="B560" s="1" t="s">
        <v>156</v>
      </c>
      <c r="C560" s="1" t="s">
        <v>9</v>
      </c>
      <c r="D560" s="1">
        <v>0.63</v>
      </c>
      <c r="E560" s="1">
        <v>50</v>
      </c>
      <c r="F560" s="1">
        <v>11.11</v>
      </c>
      <c r="G560" s="10">
        <f>E560*F560</f>
        <v>555.5</v>
      </c>
      <c r="H560" s="11">
        <f>$H$3*$H$2*E560</f>
        <v>49.974999999999994</v>
      </c>
      <c r="I560" s="12">
        <f>H560-G560</f>
        <v>-505.52499999999998</v>
      </c>
      <c r="J560" s="5">
        <f>I560/G560</f>
        <v>-0.91003600360035997</v>
      </c>
      <c r="K560" s="12">
        <f>IF(J560&gt;$L$3,I560,0)</f>
        <v>0</v>
      </c>
      <c r="L560" s="12">
        <f>L559+K560</f>
        <v>197064.70499999996</v>
      </c>
      <c r="M560" s="13"/>
      <c r="N560" s="12"/>
      <c r="O560" s="12"/>
      <c r="P560" s="12"/>
      <c r="Q560" s="12"/>
      <c r="R560" s="12"/>
      <c r="S560" s="1"/>
      <c r="T560" s="1"/>
      <c r="U560" s="1"/>
      <c r="V560" s="1"/>
      <c r="W560" s="1"/>
      <c r="X560" s="1"/>
      <c r="Y560" s="14">
        <f>Y559+E560</f>
        <v>7194210</v>
      </c>
      <c r="Z560" s="12">
        <f>H560+Z559</f>
        <v>7190612.8949999791</v>
      </c>
      <c r="AA560" s="12">
        <f>G560+AA559</f>
        <v>16028442.900000013</v>
      </c>
    </row>
    <row r="561" spans="1:27" ht="13.5" customHeight="1" x14ac:dyDescent="0.45">
      <c r="A561" s="1" t="s">
        <v>150</v>
      </c>
      <c r="B561" s="1" t="s">
        <v>152</v>
      </c>
      <c r="C561" s="1" t="s">
        <v>9</v>
      </c>
      <c r="D561" s="1">
        <v>0.47</v>
      </c>
      <c r="E561" s="1">
        <v>170</v>
      </c>
      <c r="F561" s="1">
        <v>11.16</v>
      </c>
      <c r="G561" s="10">
        <f>E561*F561</f>
        <v>1897.2</v>
      </c>
      <c r="H561" s="11">
        <f>$H$3*$H$2*E561</f>
        <v>169.91499999999999</v>
      </c>
      <c r="I561" s="12">
        <f>H561-G561</f>
        <v>-1727.2850000000001</v>
      </c>
      <c r="J561" s="5">
        <f>I561/G561</f>
        <v>-0.91043906810035846</v>
      </c>
      <c r="K561" s="12">
        <f>IF(J561&gt;$L$3,I561,0)</f>
        <v>0</v>
      </c>
      <c r="L561" s="12">
        <f>L560+K561</f>
        <v>197064.70499999996</v>
      </c>
      <c r="M561" s="13"/>
      <c r="N561" s="12"/>
      <c r="O561" s="12"/>
      <c r="P561" s="12"/>
      <c r="Q561" s="12"/>
      <c r="R561" s="12"/>
      <c r="S561" s="1"/>
      <c r="T561" s="1"/>
      <c r="U561" s="1"/>
      <c r="V561" s="1"/>
      <c r="W561" s="1"/>
      <c r="X561" s="1"/>
      <c r="Y561" s="14">
        <f>Y560+E561</f>
        <v>7194380</v>
      </c>
      <c r="Z561" s="12">
        <f>H561+Z560</f>
        <v>7190782.8099999791</v>
      </c>
      <c r="AA561" s="12">
        <f>G561+AA560</f>
        <v>16030340.100000013</v>
      </c>
    </row>
    <row r="562" spans="1:27" ht="13.5" customHeight="1" x14ac:dyDescent="0.45">
      <c r="A562" s="1" t="s">
        <v>7</v>
      </c>
      <c r="B562" s="1" t="s">
        <v>149</v>
      </c>
      <c r="C562" s="1" t="s">
        <v>9</v>
      </c>
      <c r="D562" s="1">
        <v>0.82</v>
      </c>
      <c r="E562" s="1">
        <v>1000</v>
      </c>
      <c r="F562" s="1">
        <v>11.2</v>
      </c>
      <c r="G562" s="10">
        <f>E562*F562</f>
        <v>11200</v>
      </c>
      <c r="H562" s="11">
        <f>$H$3*$H$2*E562</f>
        <v>999.5</v>
      </c>
      <c r="I562" s="12">
        <f>H562-G562</f>
        <v>-10200.5</v>
      </c>
      <c r="J562" s="5">
        <f>I562/G562</f>
        <v>-0.91075892857142859</v>
      </c>
      <c r="K562" s="12">
        <f>IF(J562&gt;$L$3,I562,0)</f>
        <v>0</v>
      </c>
      <c r="L562" s="12">
        <f>L561+K562</f>
        <v>197064.70499999996</v>
      </c>
      <c r="M562" s="13"/>
      <c r="N562" s="12"/>
      <c r="O562" s="12"/>
      <c r="P562" s="12"/>
      <c r="Q562" s="12"/>
      <c r="R562" s="12"/>
      <c r="S562" s="1"/>
      <c r="T562" s="1"/>
      <c r="U562" s="1"/>
      <c r="V562" s="1"/>
      <c r="W562" s="1"/>
      <c r="X562" s="1"/>
      <c r="Y562" s="14">
        <f>Y561+E562</f>
        <v>7195380</v>
      </c>
      <c r="Z562" s="12">
        <f>H562+Z561</f>
        <v>7191782.3099999791</v>
      </c>
      <c r="AA562" s="12">
        <f>G562+AA561</f>
        <v>16041540.100000013</v>
      </c>
    </row>
    <row r="563" spans="1:27" ht="13.5" customHeight="1" x14ac:dyDescent="0.45">
      <c r="A563" s="1" t="s">
        <v>145</v>
      </c>
      <c r="B563" s="1" t="s">
        <v>146</v>
      </c>
      <c r="C563" s="1" t="s">
        <v>9</v>
      </c>
      <c r="D563" s="1">
        <v>0.84</v>
      </c>
      <c r="E563" s="1">
        <v>110</v>
      </c>
      <c r="F563" s="1">
        <v>11.21</v>
      </c>
      <c r="G563" s="10">
        <f>E563*F563</f>
        <v>1233.1000000000001</v>
      </c>
      <c r="H563" s="11">
        <f>$H$3*$H$2*E563</f>
        <v>109.94499999999999</v>
      </c>
      <c r="I563" s="12">
        <f>H563-G563</f>
        <v>-1123.1550000000002</v>
      </c>
      <c r="J563" s="5">
        <f>I563/G563</f>
        <v>-0.91083853702051742</v>
      </c>
      <c r="K563" s="12">
        <f>IF(J563&gt;$L$3,I563,0)</f>
        <v>0</v>
      </c>
      <c r="L563" s="12">
        <f>L562+K563</f>
        <v>197064.70499999996</v>
      </c>
      <c r="M563" s="13"/>
      <c r="N563" s="12"/>
      <c r="O563" s="12"/>
      <c r="P563" s="12"/>
      <c r="Q563" s="12"/>
      <c r="R563" s="12"/>
      <c r="S563" s="1"/>
      <c r="T563" s="1"/>
      <c r="U563" s="1"/>
      <c r="V563" s="1"/>
      <c r="W563" s="1"/>
      <c r="X563" s="1"/>
      <c r="Y563" s="14">
        <f>Y562+E563</f>
        <v>7195490</v>
      </c>
      <c r="Z563" s="12">
        <f>H563+Z562</f>
        <v>7191892.2549999794</v>
      </c>
      <c r="AA563" s="12">
        <f>G563+AA562</f>
        <v>16042773.200000012</v>
      </c>
    </row>
    <row r="564" spans="1:27" ht="13.5" customHeight="1" x14ac:dyDescent="0.45">
      <c r="A564" s="1" t="s">
        <v>142</v>
      </c>
      <c r="B564" s="1" t="s">
        <v>143</v>
      </c>
      <c r="C564" s="1" t="s">
        <v>9</v>
      </c>
      <c r="D564" s="1">
        <v>0.46</v>
      </c>
      <c r="E564" s="1">
        <v>320</v>
      </c>
      <c r="F564" s="1">
        <v>11.32</v>
      </c>
      <c r="G564" s="10">
        <f>E564*F564</f>
        <v>3622.4</v>
      </c>
      <c r="H564" s="11">
        <f>$H$3*$H$2*E564</f>
        <v>319.83999999999997</v>
      </c>
      <c r="I564" s="12">
        <f>H564-G564</f>
        <v>-3302.56</v>
      </c>
      <c r="J564" s="5">
        <f>I564/G564</f>
        <v>-0.91170494699646643</v>
      </c>
      <c r="K564" s="12">
        <f>IF(J564&gt;$L$3,I564,0)</f>
        <v>0</v>
      </c>
      <c r="L564" s="12">
        <f>L563+K564</f>
        <v>197064.70499999996</v>
      </c>
      <c r="M564" s="13"/>
      <c r="N564" s="12"/>
      <c r="O564" s="12"/>
      <c r="P564" s="12"/>
      <c r="Q564" s="12"/>
      <c r="R564" s="12"/>
      <c r="S564" s="1"/>
      <c r="T564" s="1"/>
      <c r="U564" s="1"/>
      <c r="V564" s="1"/>
      <c r="W564" s="1"/>
      <c r="X564" s="1"/>
      <c r="Y564" s="14">
        <f>Y563+E564</f>
        <v>7195810</v>
      </c>
      <c r="Z564" s="12">
        <f>H564+Z563</f>
        <v>7192212.0949999793</v>
      </c>
      <c r="AA564" s="12">
        <f>G564+AA563</f>
        <v>16046395.600000013</v>
      </c>
    </row>
    <row r="565" spans="1:27" ht="13.5" customHeight="1" x14ac:dyDescent="0.45">
      <c r="A565" s="1" t="s">
        <v>6</v>
      </c>
      <c r="B565" s="1" t="s">
        <v>80</v>
      </c>
      <c r="C565" s="1" t="s">
        <v>9</v>
      </c>
      <c r="D565" s="1">
        <v>0.71</v>
      </c>
      <c r="E565" s="1">
        <v>40</v>
      </c>
      <c r="F565" s="1">
        <v>11.58</v>
      </c>
      <c r="G565" s="10">
        <f>E565*F565</f>
        <v>463.2</v>
      </c>
      <c r="H565" s="11">
        <f>$H$3*$H$2*E565</f>
        <v>39.979999999999997</v>
      </c>
      <c r="I565" s="12">
        <f>H565-G565</f>
        <v>-423.21999999999997</v>
      </c>
      <c r="J565" s="5">
        <f>I565/G565</f>
        <v>-0.91368739205526761</v>
      </c>
      <c r="K565" s="12">
        <f>IF(J565&gt;$L$3,I565,0)</f>
        <v>0</v>
      </c>
      <c r="L565" s="12">
        <f>L564+K565</f>
        <v>197064.70499999996</v>
      </c>
      <c r="M565" s="13"/>
      <c r="N565" s="12"/>
      <c r="O565" s="12"/>
      <c r="P565" s="12"/>
      <c r="Q565" s="12"/>
      <c r="R565" s="12"/>
      <c r="S565" s="1"/>
      <c r="T565" s="1"/>
      <c r="U565" s="1"/>
      <c r="V565" s="1"/>
      <c r="W565" s="1"/>
      <c r="X565" s="1"/>
      <c r="Y565" s="14">
        <f>Y564+E565</f>
        <v>7195850</v>
      </c>
      <c r="Z565" s="12">
        <f>H565+Z564</f>
        <v>7192252.0749999797</v>
      </c>
      <c r="AA565" s="12">
        <f>G565+AA564</f>
        <v>16046858.800000012</v>
      </c>
    </row>
    <row r="566" spans="1:27" ht="13.5" customHeight="1" x14ac:dyDescent="0.45">
      <c r="A566" s="1" t="s">
        <v>7</v>
      </c>
      <c r="B566" s="1" t="s">
        <v>139</v>
      </c>
      <c r="C566" s="1" t="s">
        <v>9</v>
      </c>
      <c r="D566" s="1">
        <v>0.87</v>
      </c>
      <c r="E566" s="1">
        <v>8100</v>
      </c>
      <c r="F566" s="1">
        <v>11.69</v>
      </c>
      <c r="G566" s="10">
        <f>E566*F566</f>
        <v>94689</v>
      </c>
      <c r="H566" s="11">
        <f>$H$3*$H$2*E566</f>
        <v>8095.95</v>
      </c>
      <c r="I566" s="12">
        <f>H566-G566</f>
        <v>-86593.05</v>
      </c>
      <c r="J566" s="5">
        <f>I566/G566</f>
        <v>-0.91449957228400347</v>
      </c>
      <c r="K566" s="12">
        <f>IF(J566&gt;$L$3,I566,0)</f>
        <v>0</v>
      </c>
      <c r="L566" s="12">
        <f>L565+K566</f>
        <v>197064.70499999996</v>
      </c>
      <c r="M566" s="13"/>
      <c r="N566" s="12"/>
      <c r="O566" s="12"/>
      <c r="P566" s="12"/>
      <c r="Q566" s="12"/>
      <c r="R566" s="12"/>
      <c r="S566" s="1"/>
      <c r="T566" s="1"/>
      <c r="U566" s="1"/>
      <c r="V566" s="1"/>
      <c r="W566" s="1"/>
      <c r="X566" s="1"/>
      <c r="Y566" s="14">
        <f>Y565+E566</f>
        <v>7203950</v>
      </c>
      <c r="Z566" s="12">
        <f>H566+Z565</f>
        <v>7200348.0249999799</v>
      </c>
      <c r="AA566" s="12">
        <f>G566+AA565</f>
        <v>16141547.800000012</v>
      </c>
    </row>
    <row r="567" spans="1:27" ht="13.5" customHeight="1" x14ac:dyDescent="0.45">
      <c r="A567" s="1" t="s">
        <v>136</v>
      </c>
      <c r="B567" s="1" t="s">
        <v>137</v>
      </c>
      <c r="C567" s="1" t="s">
        <v>9</v>
      </c>
      <c r="D567" s="1">
        <v>0.45</v>
      </c>
      <c r="E567" s="1">
        <v>70</v>
      </c>
      <c r="F567" s="1">
        <v>11.8</v>
      </c>
      <c r="G567" s="10">
        <f>E567*F567</f>
        <v>826</v>
      </c>
      <c r="H567" s="11">
        <f>$H$3*$H$2*E567</f>
        <v>69.964999999999989</v>
      </c>
      <c r="I567" s="12">
        <f>H567-G567</f>
        <v>-756.03499999999997</v>
      </c>
      <c r="J567" s="5">
        <f>I567/G567</f>
        <v>-0.91529661016949149</v>
      </c>
      <c r="K567" s="12">
        <f>IF(J567&gt;$L$3,I567,0)</f>
        <v>0</v>
      </c>
      <c r="L567" s="12">
        <f>L566+K567</f>
        <v>197064.70499999996</v>
      </c>
      <c r="M567" s="13"/>
      <c r="N567" s="12"/>
      <c r="O567" s="12"/>
      <c r="P567" s="12"/>
      <c r="Q567" s="12"/>
      <c r="R567" s="12"/>
      <c r="S567" s="1"/>
      <c r="T567" s="1"/>
      <c r="U567" s="1"/>
      <c r="V567" s="1"/>
      <c r="W567" s="1"/>
      <c r="X567" s="1"/>
      <c r="Y567" s="14">
        <f>Y566+E567</f>
        <v>7204020</v>
      </c>
      <c r="Z567" s="12">
        <f>H567+Z566</f>
        <v>7200417.9899999797</v>
      </c>
      <c r="AA567" s="12">
        <f>G567+AA566</f>
        <v>16142373.800000012</v>
      </c>
    </row>
    <row r="568" spans="1:27" ht="13.5" customHeight="1" x14ac:dyDescent="0.45">
      <c r="A568" s="1" t="s">
        <v>27</v>
      </c>
      <c r="B568" s="1" t="s">
        <v>134</v>
      </c>
      <c r="C568" s="1" t="s">
        <v>9</v>
      </c>
      <c r="D568" s="1">
        <v>0.74</v>
      </c>
      <c r="E568" s="1">
        <v>170</v>
      </c>
      <c r="F568" s="1">
        <v>12.46</v>
      </c>
      <c r="G568" s="10">
        <f>E568*F568</f>
        <v>2118.2000000000003</v>
      </c>
      <c r="H568" s="11">
        <f>$H$3*$H$2*E568</f>
        <v>169.91499999999999</v>
      </c>
      <c r="I568" s="12">
        <f>H568-G568</f>
        <v>-1948.2850000000003</v>
      </c>
      <c r="J568" s="5">
        <f>I568/G568</f>
        <v>-0.91978330658105945</v>
      </c>
      <c r="K568" s="12">
        <f>IF(J568&gt;$L$3,I568,0)</f>
        <v>0</v>
      </c>
      <c r="L568" s="12">
        <f>L567+K568</f>
        <v>197064.70499999996</v>
      </c>
      <c r="M568" s="13"/>
      <c r="N568" s="12"/>
      <c r="O568" s="12"/>
      <c r="P568" s="12"/>
      <c r="Q568" s="12"/>
      <c r="R568" s="12"/>
      <c r="S568" s="1"/>
      <c r="T568" s="1"/>
      <c r="U568" s="1"/>
      <c r="V568" s="1"/>
      <c r="W568" s="1"/>
      <c r="X568" s="1"/>
      <c r="Y568" s="14">
        <f>Y567+E568</f>
        <v>7204190</v>
      </c>
      <c r="Z568" s="12">
        <f>H568+Z567</f>
        <v>7200587.9049999798</v>
      </c>
      <c r="AA568" s="12">
        <f>G568+AA567</f>
        <v>16144492.000000011</v>
      </c>
    </row>
    <row r="569" spans="1:27" ht="13.5" customHeight="1" x14ac:dyDescent="0.45">
      <c r="A569" s="1" t="s">
        <v>131</v>
      </c>
      <c r="B569" s="1" t="s">
        <v>132</v>
      </c>
      <c r="C569" s="1" t="s">
        <v>9</v>
      </c>
      <c r="D569" s="1">
        <v>0.79</v>
      </c>
      <c r="E569" s="1">
        <v>140</v>
      </c>
      <c r="F569" s="1">
        <v>12.83</v>
      </c>
      <c r="G569" s="10">
        <f>E569*F569</f>
        <v>1796.2</v>
      </c>
      <c r="H569" s="11">
        <f>$H$3*$H$2*E569</f>
        <v>139.92999999999998</v>
      </c>
      <c r="I569" s="12">
        <f>H569-G569</f>
        <v>-1656.27</v>
      </c>
      <c r="J569" s="5">
        <f>I569/G569</f>
        <v>-0.92209664848012463</v>
      </c>
      <c r="K569" s="12">
        <f>IF(J569&gt;$L$3,I569,0)</f>
        <v>0</v>
      </c>
      <c r="L569" s="12">
        <f>L568+K569</f>
        <v>197064.70499999996</v>
      </c>
      <c r="M569" s="13"/>
      <c r="N569" s="12"/>
      <c r="O569" s="12"/>
      <c r="P569" s="12"/>
      <c r="Q569" s="12"/>
      <c r="R569" s="12"/>
      <c r="S569" s="1"/>
      <c r="T569" s="1"/>
      <c r="U569" s="1"/>
      <c r="V569" s="1"/>
      <c r="W569" s="1"/>
      <c r="X569" s="1"/>
      <c r="Y569" s="14">
        <f>Y568+E569</f>
        <v>7204330</v>
      </c>
      <c r="Z569" s="12">
        <f>H569+Z568</f>
        <v>7200727.8349999795</v>
      </c>
      <c r="AA569" s="12">
        <f>G569+AA568</f>
        <v>16146288.20000001</v>
      </c>
    </row>
    <row r="570" spans="1:27" ht="13.5" customHeight="1" x14ac:dyDescent="0.45">
      <c r="A570" s="1" t="s">
        <v>16</v>
      </c>
      <c r="B570" s="1" t="s">
        <v>129</v>
      </c>
      <c r="C570" s="1" t="s">
        <v>9</v>
      </c>
      <c r="D570" s="1">
        <v>0.45</v>
      </c>
      <c r="E570" s="1">
        <v>210</v>
      </c>
      <c r="F570" s="1">
        <v>12.86</v>
      </c>
      <c r="G570" s="10">
        <f>E570*F570</f>
        <v>2700.6</v>
      </c>
      <c r="H570" s="11">
        <f>$H$3*$H$2*E570</f>
        <v>209.89499999999998</v>
      </c>
      <c r="I570" s="12">
        <f>H570-G570</f>
        <v>-2490.7049999999999</v>
      </c>
      <c r="J570" s="5">
        <f>I570/G570</f>
        <v>-0.92227838258164851</v>
      </c>
      <c r="K570" s="12">
        <f>IF(J570&gt;$L$3,I570,0)</f>
        <v>0</v>
      </c>
      <c r="L570" s="12">
        <f>L569+K570</f>
        <v>197064.70499999996</v>
      </c>
      <c r="M570" s="13"/>
      <c r="N570" s="12"/>
      <c r="O570" s="12"/>
      <c r="P570" s="12"/>
      <c r="Q570" s="12"/>
      <c r="R570" s="12"/>
      <c r="S570" s="1"/>
      <c r="T570" s="1"/>
      <c r="U570" s="1"/>
      <c r="V570" s="1"/>
      <c r="W570" s="1"/>
      <c r="X570" s="1"/>
      <c r="Y570" s="14">
        <f>Y569+E570</f>
        <v>7204540</v>
      </c>
      <c r="Z570" s="12">
        <f>H570+Z569</f>
        <v>7200937.729999979</v>
      </c>
      <c r="AA570" s="12">
        <f>G570+AA569</f>
        <v>16148988.80000001</v>
      </c>
    </row>
    <row r="571" spans="1:27" ht="13.5" customHeight="1" x14ac:dyDescent="0.45">
      <c r="A571" s="1" t="s">
        <v>125</v>
      </c>
      <c r="B571" s="1" t="s">
        <v>127</v>
      </c>
      <c r="C571" s="1" t="s">
        <v>9</v>
      </c>
      <c r="D571" s="1">
        <v>0.56999999999999995</v>
      </c>
      <c r="E571" s="1">
        <v>20</v>
      </c>
      <c r="F571" s="1">
        <v>12.97</v>
      </c>
      <c r="G571" s="10">
        <f>E571*F571</f>
        <v>259.40000000000003</v>
      </c>
      <c r="H571" s="11">
        <f>$H$3*$H$2*E571</f>
        <v>19.989999999999998</v>
      </c>
      <c r="I571" s="12">
        <f>H571-G571</f>
        <v>-239.41000000000003</v>
      </c>
      <c r="J571" s="5">
        <f>I571/G571</f>
        <v>-0.92293754818812646</v>
      </c>
      <c r="K571" s="12">
        <f>IF(J571&gt;$L$3,I571,0)</f>
        <v>0</v>
      </c>
      <c r="L571" s="12">
        <f>L570+K571</f>
        <v>197064.70499999996</v>
      </c>
      <c r="M571" s="13"/>
      <c r="N571" s="12"/>
      <c r="O571" s="12"/>
      <c r="P571" s="12"/>
      <c r="Q571" s="12"/>
      <c r="R571" s="12"/>
      <c r="S571" s="1"/>
      <c r="T571" s="1"/>
      <c r="U571" s="1"/>
      <c r="V571" s="1"/>
      <c r="W571" s="1"/>
      <c r="X571" s="1"/>
      <c r="Y571" s="14">
        <f>Y570+E571</f>
        <v>7204560</v>
      </c>
      <c r="Z571" s="12">
        <f>H571+Z570</f>
        <v>7200957.7199999793</v>
      </c>
      <c r="AA571" s="12">
        <f>G571+AA570</f>
        <v>16149248.20000001</v>
      </c>
    </row>
    <row r="572" spans="1:27" ht="13.5" customHeight="1" x14ac:dyDescent="0.45">
      <c r="A572" s="1" t="s">
        <v>62</v>
      </c>
      <c r="B572" s="1" t="s">
        <v>124</v>
      </c>
      <c r="C572" s="1" t="s">
        <v>9</v>
      </c>
      <c r="D572" s="1">
        <v>0.73</v>
      </c>
      <c r="E572" s="1">
        <v>1000</v>
      </c>
      <c r="F572" s="1">
        <v>13.18</v>
      </c>
      <c r="G572" s="10">
        <f>E572*F572</f>
        <v>13180</v>
      </c>
      <c r="H572" s="11">
        <f>$H$3*$H$2*E572</f>
        <v>999.5</v>
      </c>
      <c r="I572" s="12">
        <f>H572-G572</f>
        <v>-12180.5</v>
      </c>
      <c r="J572" s="5">
        <f>I572/G572</f>
        <v>-0.92416540212443099</v>
      </c>
      <c r="K572" s="12">
        <f>IF(J572&gt;$L$3,I572,0)</f>
        <v>0</v>
      </c>
      <c r="L572" s="12">
        <f>L571+K572</f>
        <v>197064.70499999996</v>
      </c>
      <c r="M572" s="13"/>
      <c r="N572" s="12"/>
      <c r="O572" s="12"/>
      <c r="P572" s="12"/>
      <c r="Q572" s="12"/>
      <c r="R572" s="12"/>
      <c r="S572" s="1"/>
      <c r="T572" s="1"/>
      <c r="U572" s="1"/>
      <c r="V572" s="1"/>
      <c r="W572" s="1"/>
      <c r="X572" s="1"/>
      <c r="Y572" s="14">
        <f>Y571+E572</f>
        <v>7205560</v>
      </c>
      <c r="Z572" s="12">
        <f>H572+Z571</f>
        <v>7201957.2199999793</v>
      </c>
      <c r="AA572" s="12">
        <f>G572+AA571</f>
        <v>16162428.20000001</v>
      </c>
    </row>
    <row r="573" spans="1:27" ht="13.5" customHeight="1" x14ac:dyDescent="0.45">
      <c r="A573" s="1" t="s">
        <v>7</v>
      </c>
      <c r="B573" s="1" t="s">
        <v>122</v>
      </c>
      <c r="C573" s="1" t="s">
        <v>9</v>
      </c>
      <c r="D573" s="1">
        <v>0.72</v>
      </c>
      <c r="E573" s="1">
        <v>390</v>
      </c>
      <c r="F573" s="1">
        <v>13.62</v>
      </c>
      <c r="G573" s="10">
        <f>E573*F573</f>
        <v>5311.7999999999993</v>
      </c>
      <c r="H573" s="11">
        <f>$H$3*$H$2*E573</f>
        <v>389.80499999999995</v>
      </c>
      <c r="I573" s="12">
        <f>H573-G573</f>
        <v>-4921.994999999999</v>
      </c>
      <c r="J573" s="5">
        <f>I573/G573</f>
        <v>-0.92661527165932445</v>
      </c>
      <c r="K573" s="12">
        <f>IF(J573&gt;$L$3,I573,0)</f>
        <v>0</v>
      </c>
      <c r="L573" s="12">
        <f>L572+K573</f>
        <v>197064.70499999996</v>
      </c>
      <c r="M573" s="13"/>
      <c r="N573" s="12"/>
      <c r="O573" s="12"/>
      <c r="P573" s="12"/>
      <c r="Q573" s="12"/>
      <c r="R573" s="12"/>
      <c r="S573" s="1"/>
      <c r="T573" s="1"/>
      <c r="U573" s="1"/>
      <c r="V573" s="1"/>
      <c r="W573" s="1"/>
      <c r="X573" s="1"/>
      <c r="Y573" s="14">
        <f>Y572+E573</f>
        <v>7205950</v>
      </c>
      <c r="Z573" s="12">
        <f>H573+Z572</f>
        <v>7202347.024999979</v>
      </c>
      <c r="AA573" s="12">
        <f>G573+AA572</f>
        <v>16167740.000000011</v>
      </c>
    </row>
    <row r="574" spans="1:27" ht="13.5" customHeight="1" x14ac:dyDescent="0.45">
      <c r="A574" s="1" t="s">
        <v>52</v>
      </c>
      <c r="B574" s="1" t="s">
        <v>119</v>
      </c>
      <c r="C574" s="1" t="s">
        <v>9</v>
      </c>
      <c r="D574" s="1">
        <v>0.92</v>
      </c>
      <c r="E574" s="1">
        <v>480</v>
      </c>
      <c r="F574" s="1">
        <v>14.01</v>
      </c>
      <c r="G574" s="10">
        <f>E574*F574</f>
        <v>6724.8</v>
      </c>
      <c r="H574" s="11">
        <f>$H$3*$H$2*E574</f>
        <v>479.76</v>
      </c>
      <c r="I574" s="12">
        <f>H574-G574</f>
        <v>-6245.04</v>
      </c>
      <c r="J574" s="5">
        <f>I574/G574</f>
        <v>-0.9286581013561741</v>
      </c>
      <c r="K574" s="12">
        <f>IF(J574&gt;$L$3,I574,0)</f>
        <v>0</v>
      </c>
      <c r="L574" s="12">
        <f>L573+K574</f>
        <v>197064.70499999996</v>
      </c>
      <c r="M574" s="13"/>
      <c r="N574" s="12"/>
      <c r="O574" s="12"/>
      <c r="P574" s="12"/>
      <c r="Q574" s="12"/>
      <c r="R574" s="12"/>
      <c r="S574" s="1"/>
      <c r="T574" s="1"/>
      <c r="U574" s="1"/>
      <c r="V574" s="1"/>
      <c r="W574" s="1"/>
      <c r="X574" s="1"/>
      <c r="Y574" s="14">
        <f>Y573+E574</f>
        <v>7206430</v>
      </c>
      <c r="Z574" s="12">
        <f>H574+Z573</f>
        <v>7202826.7849999787</v>
      </c>
      <c r="AA574" s="12">
        <f>G574+AA573</f>
        <v>16174464.800000012</v>
      </c>
    </row>
    <row r="575" spans="1:27" ht="13.5" customHeight="1" x14ac:dyDescent="0.45">
      <c r="A575" s="1" t="s">
        <v>62</v>
      </c>
      <c r="B575" s="1" t="s">
        <v>116</v>
      </c>
      <c r="C575" s="1" t="s">
        <v>9</v>
      </c>
      <c r="D575" s="1">
        <v>0.51</v>
      </c>
      <c r="E575" s="1">
        <v>9900</v>
      </c>
      <c r="F575" s="1">
        <v>14.12</v>
      </c>
      <c r="G575" s="10">
        <f>E575*F575</f>
        <v>139788</v>
      </c>
      <c r="H575" s="11">
        <f>$H$3*$H$2*E575</f>
        <v>9895.0499999999993</v>
      </c>
      <c r="I575" s="12">
        <f>H575-G575</f>
        <v>-129892.95</v>
      </c>
      <c r="J575" s="5">
        <f>I575/G575</f>
        <v>-0.92921388101983005</v>
      </c>
      <c r="K575" s="12">
        <f>IF(J575&gt;$L$3,I575,0)</f>
        <v>0</v>
      </c>
      <c r="L575" s="12">
        <f>L574+K575</f>
        <v>197064.70499999996</v>
      </c>
      <c r="M575" s="13"/>
      <c r="N575" s="12"/>
      <c r="O575" s="12"/>
      <c r="P575" s="12"/>
      <c r="Q575" s="12"/>
      <c r="R575" s="12"/>
      <c r="S575" s="1"/>
      <c r="T575" s="1"/>
      <c r="U575" s="1"/>
      <c r="V575" s="1"/>
      <c r="W575" s="1"/>
      <c r="X575" s="1"/>
      <c r="Y575" s="14">
        <f>Y574+E575</f>
        <v>7216330</v>
      </c>
      <c r="Z575" s="12">
        <f>H575+Z574</f>
        <v>7212721.8349999785</v>
      </c>
      <c r="AA575" s="12">
        <f>G575+AA574</f>
        <v>16314252.800000012</v>
      </c>
    </row>
    <row r="576" spans="1:27" ht="13.5" customHeight="1" x14ac:dyDescent="0.45">
      <c r="A576" s="1" t="s">
        <v>16</v>
      </c>
      <c r="B576" s="1" t="s">
        <v>114</v>
      </c>
      <c r="C576" s="1" t="s">
        <v>9</v>
      </c>
      <c r="D576" s="1">
        <v>0.84</v>
      </c>
      <c r="E576" s="1">
        <v>170</v>
      </c>
      <c r="F576" s="1">
        <v>14.21</v>
      </c>
      <c r="G576" s="10">
        <f>E576*F576</f>
        <v>2415.7000000000003</v>
      </c>
      <c r="H576" s="11">
        <f>$H$3*$H$2*E576</f>
        <v>169.91499999999999</v>
      </c>
      <c r="I576" s="12">
        <f>H576-G576</f>
        <v>-2245.7850000000003</v>
      </c>
      <c r="J576" s="5">
        <f>I576/G576</f>
        <v>-0.92966220971147084</v>
      </c>
      <c r="K576" s="12">
        <f>IF(J576&gt;$L$3,I576,0)</f>
        <v>0</v>
      </c>
      <c r="L576" s="12">
        <f>L575+K576</f>
        <v>197064.70499999996</v>
      </c>
      <c r="M576" s="13"/>
      <c r="N576" s="12"/>
      <c r="O576" s="12"/>
      <c r="P576" s="12"/>
      <c r="Q576" s="12"/>
      <c r="R576" s="12"/>
      <c r="S576" s="1"/>
      <c r="T576" s="1"/>
      <c r="U576" s="1"/>
      <c r="V576" s="1"/>
      <c r="W576" s="1"/>
      <c r="X576" s="1"/>
      <c r="Y576" s="14">
        <f>Y575+E576</f>
        <v>7216500</v>
      </c>
      <c r="Z576" s="12">
        <f>H576+Z575</f>
        <v>7212891.7499999786</v>
      </c>
      <c r="AA576" s="12">
        <f>G576+AA575</f>
        <v>16316668.500000011</v>
      </c>
    </row>
    <row r="577" spans="1:27" ht="13.5" customHeight="1" x14ac:dyDescent="0.45">
      <c r="A577" s="1" t="s">
        <v>20</v>
      </c>
      <c r="B577" s="1" t="s">
        <v>112</v>
      </c>
      <c r="C577" s="1" t="s">
        <v>9</v>
      </c>
      <c r="D577" s="1">
        <v>0.82</v>
      </c>
      <c r="E577" s="1">
        <v>170</v>
      </c>
      <c r="F577" s="1">
        <v>14.25</v>
      </c>
      <c r="G577" s="10">
        <f>E577*F577</f>
        <v>2422.5</v>
      </c>
      <c r="H577" s="11">
        <f>$H$3*$H$2*E577</f>
        <v>169.91499999999999</v>
      </c>
      <c r="I577" s="12">
        <f>H577-G577</f>
        <v>-2252.585</v>
      </c>
      <c r="J577" s="5">
        <f>I577/G577</f>
        <v>-0.92985964912280705</v>
      </c>
      <c r="K577" s="12">
        <f>IF(J577&gt;$L$3,I577,0)</f>
        <v>0</v>
      </c>
      <c r="L577" s="12">
        <f>L576+K577</f>
        <v>197064.70499999996</v>
      </c>
      <c r="M577" s="13"/>
      <c r="N577" s="12"/>
      <c r="O577" s="12"/>
      <c r="P577" s="12"/>
      <c r="Q577" s="12"/>
      <c r="R577" s="12"/>
      <c r="S577" s="1"/>
      <c r="T577" s="1"/>
      <c r="U577" s="1"/>
      <c r="V577" s="1"/>
      <c r="W577" s="1"/>
      <c r="X577" s="1"/>
      <c r="Y577" s="14">
        <f>Y576+E577</f>
        <v>7216670</v>
      </c>
      <c r="Z577" s="12">
        <f>H577+Z576</f>
        <v>7213061.6649999786</v>
      </c>
      <c r="AA577" s="12">
        <f>G577+AA576</f>
        <v>16319091.000000011</v>
      </c>
    </row>
    <row r="578" spans="1:27" ht="13.5" customHeight="1" x14ac:dyDescent="0.45">
      <c r="A578" s="1" t="s">
        <v>27</v>
      </c>
      <c r="B578" s="1" t="s">
        <v>110</v>
      </c>
      <c r="C578" s="1" t="s">
        <v>9</v>
      </c>
      <c r="D578" s="1">
        <v>0.82</v>
      </c>
      <c r="E578" s="1">
        <v>2400</v>
      </c>
      <c r="F578" s="1">
        <v>14.35</v>
      </c>
      <c r="G578" s="10">
        <f>E578*F578</f>
        <v>34440</v>
      </c>
      <c r="H578" s="11">
        <f>$H$3*$H$2*E578</f>
        <v>2398.7999999999997</v>
      </c>
      <c r="I578" s="12">
        <f>H578-G578</f>
        <v>-32041.200000000001</v>
      </c>
      <c r="J578" s="5">
        <f>I578/G578</f>
        <v>-0.93034843205574913</v>
      </c>
      <c r="K578" s="12">
        <f>IF(J578&gt;$L$3,I578,0)</f>
        <v>0</v>
      </c>
      <c r="L578" s="12">
        <f>L577+K578</f>
        <v>197064.70499999996</v>
      </c>
      <c r="M578" s="13"/>
      <c r="N578" s="12"/>
      <c r="O578" s="12"/>
      <c r="P578" s="12"/>
      <c r="Q578" s="12"/>
      <c r="R578" s="12"/>
      <c r="S578" s="1"/>
      <c r="T578" s="1"/>
      <c r="U578" s="1"/>
      <c r="V578" s="1"/>
      <c r="W578" s="1"/>
      <c r="X578" s="1"/>
      <c r="Y578" s="14">
        <f>Y577+E578</f>
        <v>7219070</v>
      </c>
      <c r="Z578" s="12">
        <f>H578+Z577</f>
        <v>7215460.4649999784</v>
      </c>
      <c r="AA578" s="12">
        <f>G578+AA577</f>
        <v>16353531.000000011</v>
      </c>
    </row>
    <row r="579" spans="1:27" ht="13.5" customHeight="1" x14ac:dyDescent="0.45">
      <c r="A579" s="1" t="s">
        <v>106</v>
      </c>
      <c r="B579" s="1" t="s">
        <v>108</v>
      </c>
      <c r="C579" s="1" t="s">
        <v>9</v>
      </c>
      <c r="D579" s="1">
        <v>0.9</v>
      </c>
      <c r="E579" s="1">
        <v>1900</v>
      </c>
      <c r="F579" s="1">
        <v>14.53</v>
      </c>
      <c r="G579" s="10">
        <f>E579*F579</f>
        <v>27607</v>
      </c>
      <c r="H579" s="11">
        <f>$H$3*$H$2*E579</f>
        <v>1899.05</v>
      </c>
      <c r="I579" s="12">
        <f>H579-G579</f>
        <v>-25707.95</v>
      </c>
      <c r="J579" s="5">
        <f>I579/G579</f>
        <v>-0.9312112869924295</v>
      </c>
      <c r="K579" s="12">
        <f>IF(J579&gt;$L$3,I579,0)</f>
        <v>0</v>
      </c>
      <c r="L579" s="12">
        <f>L578+K579</f>
        <v>197064.70499999996</v>
      </c>
      <c r="M579" s="13"/>
      <c r="N579" s="12"/>
      <c r="O579" s="12"/>
      <c r="P579" s="12"/>
      <c r="Q579" s="12"/>
      <c r="R579" s="12"/>
      <c r="S579" s="1"/>
      <c r="T579" s="1"/>
      <c r="U579" s="1"/>
      <c r="V579" s="1"/>
      <c r="W579" s="1"/>
      <c r="X579" s="1"/>
      <c r="Y579" s="14">
        <f>Y578+E579</f>
        <v>7220970</v>
      </c>
      <c r="Z579" s="12">
        <f>H579+Z578</f>
        <v>7217359.5149999782</v>
      </c>
      <c r="AA579" s="12">
        <f>G579+AA578</f>
        <v>16381138.000000011</v>
      </c>
    </row>
    <row r="580" spans="1:27" ht="13.5" customHeight="1" x14ac:dyDescent="0.45">
      <c r="A580" s="1" t="s">
        <v>103</v>
      </c>
      <c r="B580" s="1" t="s">
        <v>104</v>
      </c>
      <c r="C580" s="1" t="s">
        <v>9</v>
      </c>
      <c r="D580" s="1">
        <v>0.95</v>
      </c>
      <c r="E580" s="1">
        <v>1600</v>
      </c>
      <c r="F580" s="1">
        <v>15.14</v>
      </c>
      <c r="G580" s="10">
        <f>E580*F580</f>
        <v>24224</v>
      </c>
      <c r="H580" s="11">
        <f>$H$3*$H$2*E580</f>
        <v>1599.1999999999998</v>
      </c>
      <c r="I580" s="12">
        <f>H580-G580</f>
        <v>-22624.799999999999</v>
      </c>
      <c r="J580" s="5">
        <f>I580/G580</f>
        <v>-0.93398282694848078</v>
      </c>
      <c r="K580" s="12">
        <f>IF(J580&gt;$L$3,I580,0)</f>
        <v>0</v>
      </c>
      <c r="L580" s="12">
        <f>L579+K580</f>
        <v>197064.70499999996</v>
      </c>
      <c r="M580" s="13"/>
      <c r="N580" s="12"/>
      <c r="O580" s="12"/>
      <c r="P580" s="12"/>
      <c r="Q580" s="12"/>
      <c r="R580" s="12"/>
      <c r="S580" s="1"/>
      <c r="T580" s="1"/>
      <c r="U580" s="1"/>
      <c r="V580" s="1"/>
      <c r="W580" s="1"/>
      <c r="X580" s="1"/>
      <c r="Y580" s="14">
        <f>Y579+E580</f>
        <v>7222570</v>
      </c>
      <c r="Z580" s="12">
        <f>H580+Z579</f>
        <v>7218958.7149999784</v>
      </c>
      <c r="AA580" s="12">
        <f>G580+AA579</f>
        <v>16405362.000000011</v>
      </c>
    </row>
    <row r="581" spans="1:27" ht="13.5" customHeight="1" x14ac:dyDescent="0.45">
      <c r="A581" s="1" t="s">
        <v>62</v>
      </c>
      <c r="B581" s="1" t="s">
        <v>101</v>
      </c>
      <c r="C581" s="1" t="s">
        <v>9</v>
      </c>
      <c r="D581" s="1">
        <v>0.28000000000000003</v>
      </c>
      <c r="E581" s="1">
        <v>170</v>
      </c>
      <c r="F581" s="1">
        <v>15.26</v>
      </c>
      <c r="G581" s="10">
        <f>E581*F581</f>
        <v>2594.1999999999998</v>
      </c>
      <c r="H581" s="11">
        <f>$H$3*$H$2*E581</f>
        <v>169.91499999999999</v>
      </c>
      <c r="I581" s="12">
        <f>H581-G581</f>
        <v>-2424.2849999999999</v>
      </c>
      <c r="J581" s="5">
        <f>I581/G581</f>
        <v>-0.93450196592398427</v>
      </c>
      <c r="K581" s="12">
        <f>IF(J581&gt;$L$3,I581,0)</f>
        <v>0</v>
      </c>
      <c r="L581" s="12">
        <f>L580+K581</f>
        <v>197064.70499999996</v>
      </c>
      <c r="M581" s="13"/>
      <c r="N581" s="12"/>
      <c r="O581" s="12"/>
      <c r="P581" s="12"/>
      <c r="Q581" s="12"/>
      <c r="R581" s="12"/>
      <c r="S581" s="1"/>
      <c r="T581" s="1"/>
      <c r="U581" s="1"/>
      <c r="V581" s="1"/>
      <c r="W581" s="1"/>
      <c r="X581" s="1"/>
      <c r="Y581" s="14">
        <f>Y580+E581</f>
        <v>7222740</v>
      </c>
      <c r="Z581" s="12">
        <f>H581+Z580</f>
        <v>7219128.6299999785</v>
      </c>
      <c r="AA581" s="12">
        <f>G581+AA580</f>
        <v>16407956.20000001</v>
      </c>
    </row>
    <row r="582" spans="1:27" ht="13.5" customHeight="1" x14ac:dyDescent="0.45">
      <c r="A582" s="1" t="s">
        <v>7</v>
      </c>
      <c r="B582" s="1" t="s">
        <v>99</v>
      </c>
      <c r="C582" s="1" t="s">
        <v>9</v>
      </c>
      <c r="D582" s="1">
        <v>0.85</v>
      </c>
      <c r="E582" s="1">
        <v>18100</v>
      </c>
      <c r="F582" s="1">
        <v>15.6</v>
      </c>
      <c r="G582" s="10">
        <f>E582*F582</f>
        <v>282360</v>
      </c>
      <c r="H582" s="11">
        <f>$H$3*$H$2*E582</f>
        <v>18090.95</v>
      </c>
      <c r="I582" s="12">
        <f>H582-G582</f>
        <v>-264269.05</v>
      </c>
      <c r="J582" s="5">
        <f>I582/G582</f>
        <v>-0.9359294871794871</v>
      </c>
      <c r="K582" s="12">
        <f>IF(J582&gt;$L$3,I582,0)</f>
        <v>0</v>
      </c>
      <c r="L582" s="12">
        <f>L581+K582</f>
        <v>197064.70499999996</v>
      </c>
      <c r="M582" s="13"/>
      <c r="N582" s="12"/>
      <c r="O582" s="12"/>
      <c r="P582" s="12"/>
      <c r="Q582" s="12"/>
      <c r="R582" s="12"/>
      <c r="S582" s="1"/>
      <c r="T582" s="1"/>
      <c r="U582" s="1"/>
      <c r="V582" s="1"/>
      <c r="W582" s="1"/>
      <c r="X582" s="1"/>
      <c r="Y582" s="14">
        <f>Y581+E582</f>
        <v>7240840</v>
      </c>
      <c r="Z582" s="12">
        <f>H582+Z581</f>
        <v>7237219.5799999787</v>
      </c>
      <c r="AA582" s="12">
        <f>G582+AA581</f>
        <v>16690316.20000001</v>
      </c>
    </row>
    <row r="583" spans="1:27" ht="13.5" customHeight="1" x14ac:dyDescent="0.45">
      <c r="A583" s="1" t="s">
        <v>7</v>
      </c>
      <c r="B583" s="1" t="s">
        <v>96</v>
      </c>
      <c r="C583" s="1" t="s">
        <v>9</v>
      </c>
      <c r="D583" s="1">
        <v>0.87</v>
      </c>
      <c r="E583" s="1">
        <v>390</v>
      </c>
      <c r="F583" s="1">
        <v>15.73</v>
      </c>
      <c r="G583" s="10">
        <f>E583*F583</f>
        <v>6134.7</v>
      </c>
      <c r="H583" s="11">
        <f>$H$3*$H$2*E583</f>
        <v>389.80499999999995</v>
      </c>
      <c r="I583" s="12">
        <f>H583-G583</f>
        <v>-5744.8949999999995</v>
      </c>
      <c r="J583" s="5">
        <f>I583/G583</f>
        <v>-0.93645899554990464</v>
      </c>
      <c r="K583" s="12">
        <f>IF(J583&gt;$L$3,I583,0)</f>
        <v>0</v>
      </c>
      <c r="L583" s="12">
        <f>L582+K583</f>
        <v>197064.70499999996</v>
      </c>
      <c r="M583" s="13"/>
      <c r="N583" s="12"/>
      <c r="O583" s="12"/>
      <c r="P583" s="12"/>
      <c r="Q583" s="12"/>
      <c r="R583" s="12"/>
      <c r="S583" s="1"/>
      <c r="T583" s="1"/>
      <c r="U583" s="1"/>
      <c r="V583" s="1"/>
      <c r="W583" s="1"/>
      <c r="X583" s="1"/>
      <c r="Y583" s="14">
        <f>Y582+E583</f>
        <v>7241230</v>
      </c>
      <c r="Z583" s="12">
        <f>H583+Z582</f>
        <v>7237609.3849999784</v>
      </c>
      <c r="AA583" s="12">
        <f>G583+AA582</f>
        <v>16696450.90000001</v>
      </c>
    </row>
    <row r="584" spans="1:27" ht="13.5" customHeight="1" x14ac:dyDescent="0.45">
      <c r="A584" s="1" t="s">
        <v>16</v>
      </c>
      <c r="B584" s="1" t="s">
        <v>94</v>
      </c>
      <c r="C584" s="1" t="s">
        <v>9</v>
      </c>
      <c r="D584" s="1">
        <v>0.4</v>
      </c>
      <c r="E584" s="1">
        <v>210</v>
      </c>
      <c r="F584" s="1">
        <v>16.02</v>
      </c>
      <c r="G584" s="10">
        <f>E584*F584</f>
        <v>3364.2</v>
      </c>
      <c r="H584" s="11">
        <f>$H$3*$H$2*E584</f>
        <v>209.89499999999998</v>
      </c>
      <c r="I584" s="12">
        <f>H584-G584</f>
        <v>-3154.3049999999998</v>
      </c>
      <c r="J584" s="5">
        <f>I584/G584</f>
        <v>-0.93760923845193511</v>
      </c>
      <c r="K584" s="12">
        <f>IF(J584&gt;$L$3,I584,0)</f>
        <v>0</v>
      </c>
      <c r="L584" s="12">
        <f>L583+K584</f>
        <v>197064.70499999996</v>
      </c>
      <c r="M584" s="13"/>
      <c r="N584" s="12"/>
      <c r="O584" s="12"/>
      <c r="P584" s="12"/>
      <c r="Q584" s="12"/>
      <c r="R584" s="12"/>
      <c r="S584" s="1"/>
      <c r="T584" s="1"/>
      <c r="U584" s="1"/>
      <c r="V584" s="1"/>
      <c r="W584" s="1"/>
      <c r="X584" s="1"/>
      <c r="Y584" s="14">
        <f>Y583+E584</f>
        <v>7241440</v>
      </c>
      <c r="Z584" s="12">
        <f>H584+Z583</f>
        <v>7237819.2799999779</v>
      </c>
      <c r="AA584" s="12">
        <f>G584+AA583</f>
        <v>16699815.100000009</v>
      </c>
    </row>
    <row r="585" spans="1:27" ht="13.5" customHeight="1" x14ac:dyDescent="0.45">
      <c r="A585" s="1" t="s">
        <v>27</v>
      </c>
      <c r="B585" s="1" t="s">
        <v>91</v>
      </c>
      <c r="C585" s="1" t="s">
        <v>9</v>
      </c>
      <c r="D585" s="1">
        <v>0.9</v>
      </c>
      <c r="E585" s="1">
        <v>260</v>
      </c>
      <c r="F585" s="1">
        <v>16.13</v>
      </c>
      <c r="G585" s="10">
        <f>E585*F585</f>
        <v>4193.8</v>
      </c>
      <c r="H585" s="11">
        <f>$H$3*$H$2*E585</f>
        <v>259.87</v>
      </c>
      <c r="I585" s="12">
        <f>H585-G585</f>
        <v>-3933.9300000000003</v>
      </c>
      <c r="J585" s="5">
        <f>I585/G585</f>
        <v>-0.93803471791692505</v>
      </c>
      <c r="K585" s="12">
        <f>IF(J585&gt;$L$3,I585,0)</f>
        <v>0</v>
      </c>
      <c r="L585" s="12">
        <f>L584+K585</f>
        <v>197064.70499999996</v>
      </c>
      <c r="M585" s="13"/>
      <c r="N585" s="12"/>
      <c r="O585" s="12"/>
      <c r="P585" s="12"/>
      <c r="Q585" s="12"/>
      <c r="R585" s="12"/>
      <c r="S585" s="1"/>
      <c r="T585" s="1"/>
      <c r="U585" s="1"/>
      <c r="V585" s="1"/>
      <c r="W585" s="1"/>
      <c r="X585" s="1"/>
      <c r="Y585" s="14">
        <f>Y584+E585</f>
        <v>7241700</v>
      </c>
      <c r="Z585" s="12">
        <f>H585+Z584</f>
        <v>7238079.149999978</v>
      </c>
      <c r="AA585" s="12">
        <f>G585+AA584</f>
        <v>16704008.90000001</v>
      </c>
    </row>
    <row r="586" spans="1:27" ht="13.5" customHeight="1" x14ac:dyDescent="0.45">
      <c r="A586" s="1" t="s">
        <v>62</v>
      </c>
      <c r="B586" s="1" t="s">
        <v>89</v>
      </c>
      <c r="C586" s="1" t="s">
        <v>9</v>
      </c>
      <c r="D586" s="1">
        <v>0.7</v>
      </c>
      <c r="E586" s="1">
        <v>210</v>
      </c>
      <c r="F586" s="1">
        <v>16.440000000000001</v>
      </c>
      <c r="G586" s="10">
        <f>E586*F586</f>
        <v>3452.4</v>
      </c>
      <c r="H586" s="11">
        <f>$H$3*$H$2*E586</f>
        <v>209.89499999999998</v>
      </c>
      <c r="I586" s="12">
        <f>H586-G586</f>
        <v>-3242.5050000000001</v>
      </c>
      <c r="J586" s="5">
        <f>I586/G586</f>
        <v>-0.93920316301703166</v>
      </c>
      <c r="K586" s="12">
        <f>IF(J586&gt;$L$3,I586,0)</f>
        <v>0</v>
      </c>
      <c r="L586" s="12">
        <f>L585+K586</f>
        <v>197064.70499999996</v>
      </c>
      <c r="M586" s="13"/>
      <c r="N586" s="12"/>
      <c r="O586" s="12"/>
      <c r="P586" s="12"/>
      <c r="Q586" s="12"/>
      <c r="R586" s="12"/>
      <c r="S586" s="1"/>
      <c r="T586" s="1"/>
      <c r="U586" s="1"/>
      <c r="V586" s="1"/>
      <c r="W586" s="1"/>
      <c r="X586" s="1"/>
      <c r="Y586" s="14">
        <f>Y585+E586</f>
        <v>7241910</v>
      </c>
      <c r="Z586" s="12">
        <f>H586+Z585</f>
        <v>7238289.0449999776</v>
      </c>
      <c r="AA586" s="12">
        <f>G586+AA585</f>
        <v>16707461.30000001</v>
      </c>
    </row>
    <row r="587" spans="1:27" ht="13.5" customHeight="1" x14ac:dyDescent="0.45">
      <c r="A587" s="1" t="s">
        <v>36</v>
      </c>
      <c r="B587" s="1" t="s">
        <v>87</v>
      </c>
      <c r="C587" s="1" t="s">
        <v>9</v>
      </c>
      <c r="D587" s="1">
        <v>0.89</v>
      </c>
      <c r="E587" s="1">
        <v>320</v>
      </c>
      <c r="F587" s="1">
        <v>16.97</v>
      </c>
      <c r="G587" s="10">
        <f>E587*F587</f>
        <v>5430.4</v>
      </c>
      <c r="H587" s="11">
        <f>$H$3*$H$2*E587</f>
        <v>319.83999999999997</v>
      </c>
      <c r="I587" s="12">
        <f>H587-G587</f>
        <v>-5110.5599999999995</v>
      </c>
      <c r="J587" s="5">
        <f>I587/G587</f>
        <v>-0.94110194460813201</v>
      </c>
      <c r="K587" s="12">
        <f>IF(J587&gt;$L$3,I587,0)</f>
        <v>0</v>
      </c>
      <c r="L587" s="12">
        <f>L586+K587</f>
        <v>197064.70499999996</v>
      </c>
      <c r="M587" s="13"/>
      <c r="N587" s="12"/>
      <c r="O587" s="12"/>
      <c r="P587" s="12"/>
      <c r="Q587" s="12"/>
      <c r="R587" s="12"/>
      <c r="S587" s="1"/>
      <c r="T587" s="1"/>
      <c r="U587" s="1"/>
      <c r="V587" s="1"/>
      <c r="W587" s="1"/>
      <c r="X587" s="1"/>
      <c r="Y587" s="14">
        <f>Y586+E587</f>
        <v>7242230</v>
      </c>
      <c r="Z587" s="12">
        <f>H587+Z586</f>
        <v>7238608.8849999774</v>
      </c>
      <c r="AA587" s="12">
        <f>G587+AA586</f>
        <v>16712891.70000001</v>
      </c>
    </row>
    <row r="588" spans="1:27" ht="13.5" customHeight="1" x14ac:dyDescent="0.45">
      <c r="A588" s="1" t="s">
        <v>16</v>
      </c>
      <c r="B588" s="1" t="s">
        <v>83</v>
      </c>
      <c r="C588" s="1" t="s">
        <v>9</v>
      </c>
      <c r="D588" s="1">
        <v>0.88</v>
      </c>
      <c r="E588" s="1">
        <v>320</v>
      </c>
      <c r="F588" s="1">
        <v>17.41</v>
      </c>
      <c r="G588" s="10">
        <f>E588*F588</f>
        <v>5571.2</v>
      </c>
      <c r="H588" s="11">
        <f>$H$3*$H$2*E588</f>
        <v>319.83999999999997</v>
      </c>
      <c r="I588" s="12">
        <f>H588-G588</f>
        <v>-5251.36</v>
      </c>
      <c r="J588" s="5">
        <f>I588/G588</f>
        <v>-0.94259046524985635</v>
      </c>
      <c r="K588" s="12">
        <f>IF(J588&gt;$L$3,I588,0)</f>
        <v>0</v>
      </c>
      <c r="L588" s="12">
        <f>L587+K588</f>
        <v>197064.70499999996</v>
      </c>
      <c r="M588" s="13"/>
      <c r="N588" s="12"/>
      <c r="O588" s="12"/>
      <c r="P588" s="12"/>
      <c r="Q588" s="12"/>
      <c r="R588" s="12"/>
      <c r="S588" s="1"/>
      <c r="T588" s="1"/>
      <c r="U588" s="1"/>
      <c r="V588" s="1"/>
      <c r="W588" s="1"/>
      <c r="X588" s="1"/>
      <c r="Y588" s="14">
        <f>Y587+E588</f>
        <v>7242550</v>
      </c>
      <c r="Z588" s="12">
        <f>H588+Z587</f>
        <v>7238928.7249999773</v>
      </c>
      <c r="AA588" s="12">
        <f>G588+AA587</f>
        <v>16718462.90000001</v>
      </c>
    </row>
    <row r="589" spans="1:27" ht="13.5" customHeight="1" x14ac:dyDescent="0.45">
      <c r="A589" s="1" t="s">
        <v>52</v>
      </c>
      <c r="B589" s="1" t="s">
        <v>81</v>
      </c>
      <c r="C589" s="1" t="s">
        <v>9</v>
      </c>
      <c r="D589" s="1">
        <v>0.84</v>
      </c>
      <c r="E589" s="1">
        <v>110</v>
      </c>
      <c r="F589" s="1">
        <v>17.93</v>
      </c>
      <c r="G589" s="10">
        <f>E589*F589</f>
        <v>1972.3</v>
      </c>
      <c r="H589" s="11">
        <f>$H$3*$H$2*E589</f>
        <v>109.94499999999999</v>
      </c>
      <c r="I589" s="12">
        <f>H589-G589</f>
        <v>-1862.355</v>
      </c>
      <c r="J589" s="5">
        <f>I589/G589</f>
        <v>-0.94425543781372001</v>
      </c>
      <c r="K589" s="12">
        <f>IF(J589&gt;$L$3,I589,0)</f>
        <v>0</v>
      </c>
      <c r="L589" s="12">
        <f>L588+K589</f>
        <v>197064.70499999996</v>
      </c>
      <c r="M589" s="13"/>
      <c r="N589" s="12"/>
      <c r="O589" s="12"/>
      <c r="P589" s="12"/>
      <c r="Q589" s="12"/>
      <c r="R589" s="12"/>
      <c r="S589" s="1"/>
      <c r="T589" s="1"/>
      <c r="U589" s="1"/>
      <c r="V589" s="1"/>
      <c r="W589" s="1"/>
      <c r="X589" s="1"/>
      <c r="Y589" s="14">
        <f>Y588+E589</f>
        <v>7242660</v>
      </c>
      <c r="Z589" s="12">
        <f>H589+Z588</f>
        <v>7239038.6699999776</v>
      </c>
      <c r="AA589" s="12">
        <f>G589+AA588</f>
        <v>16720435.20000001</v>
      </c>
    </row>
    <row r="590" spans="1:27" ht="13.5" customHeight="1" x14ac:dyDescent="0.45">
      <c r="A590" s="1" t="s">
        <v>52</v>
      </c>
      <c r="B590" s="1" t="s">
        <v>79</v>
      </c>
      <c r="C590" s="1" t="s">
        <v>9</v>
      </c>
      <c r="D590" s="1">
        <v>0.8</v>
      </c>
      <c r="E590" s="1">
        <v>210</v>
      </c>
      <c r="F590" s="1">
        <v>18.2</v>
      </c>
      <c r="G590" s="10">
        <f>E590*F590</f>
        <v>3822</v>
      </c>
      <c r="H590" s="11">
        <f>$H$3*$H$2*E590</f>
        <v>209.89499999999998</v>
      </c>
      <c r="I590" s="12">
        <f>H590-G590</f>
        <v>-3612.105</v>
      </c>
      <c r="J590" s="5">
        <f>I590/G590</f>
        <v>-0.94508241758241762</v>
      </c>
      <c r="K590" s="12">
        <f>IF(J590&gt;$L$3,I590,0)</f>
        <v>0</v>
      </c>
      <c r="L590" s="12">
        <f>L589+K590</f>
        <v>197064.70499999996</v>
      </c>
      <c r="M590" s="13"/>
      <c r="N590" s="12"/>
      <c r="O590" s="12"/>
      <c r="P590" s="12"/>
      <c r="Q590" s="12"/>
      <c r="R590" s="12"/>
      <c r="S590" s="1"/>
      <c r="T590" s="1"/>
      <c r="U590" s="1"/>
      <c r="V590" s="1"/>
      <c r="W590" s="1"/>
      <c r="X590" s="1"/>
      <c r="Y590" s="14">
        <f>Y589+E590</f>
        <v>7242870</v>
      </c>
      <c r="Z590" s="12">
        <f>H590+Z589</f>
        <v>7239248.5649999771</v>
      </c>
      <c r="AA590" s="12">
        <f>G590+AA589</f>
        <v>16724257.20000001</v>
      </c>
    </row>
    <row r="591" spans="1:27" ht="13.5" customHeight="1" x14ac:dyDescent="0.45">
      <c r="A591" s="1" t="s">
        <v>7</v>
      </c>
      <c r="B591" s="1" t="s">
        <v>78</v>
      </c>
      <c r="C591" s="1" t="s">
        <v>9</v>
      </c>
      <c r="D591" s="1">
        <v>0.1</v>
      </c>
      <c r="E591" s="1">
        <v>320</v>
      </c>
      <c r="F591" s="1">
        <v>19.32</v>
      </c>
      <c r="G591" s="10">
        <f>E591*F591</f>
        <v>6182.4</v>
      </c>
      <c r="H591" s="11">
        <f>$H$3*$H$2*E591</f>
        <v>319.83999999999997</v>
      </c>
      <c r="I591" s="12">
        <f>H591-G591</f>
        <v>-5862.5599999999995</v>
      </c>
      <c r="J591" s="5">
        <f>I591/G591</f>
        <v>-0.94826604554865424</v>
      </c>
      <c r="K591" s="12">
        <f>IF(J591&gt;$L$3,I591,0)</f>
        <v>0</v>
      </c>
      <c r="L591" s="12">
        <f>L590+K591</f>
        <v>197064.70499999996</v>
      </c>
      <c r="M591" s="13"/>
      <c r="N591" s="12"/>
      <c r="O591" s="12"/>
      <c r="P591" s="12"/>
      <c r="Q591" s="12"/>
      <c r="R591" s="12"/>
      <c r="S591" s="1"/>
      <c r="T591" s="1"/>
      <c r="U591" s="1"/>
      <c r="V591" s="1"/>
      <c r="W591" s="1"/>
      <c r="X591" s="1"/>
      <c r="Y591" s="14">
        <f>Y590+E591</f>
        <v>7243190</v>
      </c>
      <c r="Z591" s="12">
        <f>H591+Z590</f>
        <v>7239568.404999977</v>
      </c>
      <c r="AA591" s="12">
        <f>G591+AA590</f>
        <v>16730439.600000011</v>
      </c>
    </row>
    <row r="592" spans="1:27" ht="13.5" customHeight="1" x14ac:dyDescent="0.45">
      <c r="A592" s="1" t="s">
        <v>36</v>
      </c>
      <c r="B592" s="1" t="s">
        <v>73</v>
      </c>
      <c r="C592" s="1" t="s">
        <v>9</v>
      </c>
      <c r="D592" s="1">
        <v>0.66</v>
      </c>
      <c r="E592" s="1">
        <v>260</v>
      </c>
      <c r="F592" s="1">
        <v>19.399999999999999</v>
      </c>
      <c r="G592" s="10">
        <f>E592*F592</f>
        <v>5044</v>
      </c>
      <c r="H592" s="11">
        <f>$H$3*$H$2*E592</f>
        <v>259.87</v>
      </c>
      <c r="I592" s="12">
        <f>H592-G592</f>
        <v>-4784.13</v>
      </c>
      <c r="J592" s="5">
        <f>I592/G592</f>
        <v>-0.94847938144329902</v>
      </c>
      <c r="K592" s="12">
        <f>IF(J592&gt;$L$3,I592,0)</f>
        <v>0</v>
      </c>
      <c r="L592" s="12">
        <f>L591+K592</f>
        <v>197064.70499999996</v>
      </c>
      <c r="M592" s="13"/>
      <c r="N592" s="12"/>
      <c r="O592" s="12"/>
      <c r="P592" s="12"/>
      <c r="Q592" s="12"/>
      <c r="R592" s="12"/>
      <c r="S592" s="1"/>
      <c r="T592" s="1"/>
      <c r="U592" s="1"/>
      <c r="V592" s="1"/>
      <c r="W592" s="1"/>
      <c r="X592" s="1"/>
      <c r="Y592" s="14">
        <f>Y591+E592</f>
        <v>7243450</v>
      </c>
      <c r="Z592" s="12">
        <f>H592+Z591</f>
        <v>7239828.2749999771</v>
      </c>
      <c r="AA592" s="12">
        <f>G592+AA591</f>
        <v>16735483.600000011</v>
      </c>
    </row>
    <row r="593" spans="1:27" ht="13.5" customHeight="1" x14ac:dyDescent="0.45">
      <c r="A593" s="1" t="s">
        <v>20</v>
      </c>
      <c r="B593" s="1" t="s">
        <v>76</v>
      </c>
      <c r="C593" s="1" t="s">
        <v>9</v>
      </c>
      <c r="D593" s="1">
        <v>0.82</v>
      </c>
      <c r="E593" s="1">
        <v>170</v>
      </c>
      <c r="F593" s="1">
        <v>19.399999999999999</v>
      </c>
      <c r="G593" s="10">
        <f>E593*F593</f>
        <v>3297.9999999999995</v>
      </c>
      <c r="H593" s="11">
        <f>$H$3*$H$2*E593</f>
        <v>169.91499999999999</v>
      </c>
      <c r="I593" s="12">
        <f>H593-G593</f>
        <v>-3128.0849999999996</v>
      </c>
      <c r="J593" s="5">
        <f>I593/G593</f>
        <v>-0.94847938144329902</v>
      </c>
      <c r="K593" s="12">
        <f>IF(J593&gt;$L$3,I593,0)</f>
        <v>0</v>
      </c>
      <c r="L593" s="12">
        <f>L592+K593</f>
        <v>197064.70499999996</v>
      </c>
      <c r="M593" s="13"/>
      <c r="N593" s="12"/>
      <c r="O593" s="12"/>
      <c r="P593" s="12"/>
      <c r="Q593" s="12"/>
      <c r="R593" s="12"/>
      <c r="S593" s="1"/>
      <c r="T593" s="1"/>
      <c r="U593" s="1"/>
      <c r="V593" s="1"/>
      <c r="W593" s="1"/>
      <c r="X593" s="1"/>
      <c r="Y593" s="14">
        <f>Y592+E593</f>
        <v>7243620</v>
      </c>
      <c r="Z593" s="12">
        <f>H593+Z592</f>
        <v>7239998.1899999771</v>
      </c>
      <c r="AA593" s="12">
        <f>G593+AA592</f>
        <v>16738781.600000011</v>
      </c>
    </row>
    <row r="594" spans="1:27" ht="13.5" customHeight="1" x14ac:dyDescent="0.45">
      <c r="A594" s="1" t="s">
        <v>20</v>
      </c>
      <c r="B594" s="1" t="s">
        <v>70</v>
      </c>
      <c r="C594" s="1" t="s">
        <v>9</v>
      </c>
      <c r="D594" s="1">
        <v>0.91</v>
      </c>
      <c r="E594" s="1">
        <v>590</v>
      </c>
      <c r="F594" s="1">
        <v>19.670000000000002</v>
      </c>
      <c r="G594" s="10">
        <f>E594*F594</f>
        <v>11605.300000000001</v>
      </c>
      <c r="H594" s="11">
        <f>$H$3*$H$2*E594</f>
        <v>589.70499999999993</v>
      </c>
      <c r="I594" s="12">
        <f>H594-G594</f>
        <v>-11015.595000000001</v>
      </c>
      <c r="J594" s="5">
        <f>I594/G594</f>
        <v>-0.94918657854600919</v>
      </c>
      <c r="K594" s="12">
        <f>IF(J594&gt;$L$3,I594,0)</f>
        <v>0</v>
      </c>
      <c r="L594" s="12">
        <f>L593+K594</f>
        <v>197064.70499999996</v>
      </c>
      <c r="M594" s="13"/>
      <c r="N594" s="12"/>
      <c r="O594" s="12"/>
      <c r="P594" s="12"/>
      <c r="Q594" s="12"/>
      <c r="R594" s="12"/>
      <c r="S594" s="1"/>
      <c r="T594" s="1"/>
      <c r="U594" s="1"/>
      <c r="V594" s="1"/>
      <c r="W594" s="1"/>
      <c r="X594" s="1"/>
      <c r="Y594" s="14">
        <f>Y593+E594</f>
        <v>7244210</v>
      </c>
      <c r="Z594" s="12">
        <f>H594+Z593</f>
        <v>7240587.8949999772</v>
      </c>
      <c r="AA594" s="12">
        <f>G594+AA593</f>
        <v>16750386.900000012</v>
      </c>
    </row>
    <row r="595" spans="1:27" ht="13.5" customHeight="1" x14ac:dyDescent="0.45">
      <c r="A595" s="1" t="s">
        <v>36</v>
      </c>
      <c r="B595" s="1" t="s">
        <v>67</v>
      </c>
      <c r="C595" s="1" t="s">
        <v>9</v>
      </c>
      <c r="D595" s="1">
        <v>0.7</v>
      </c>
      <c r="E595" s="1">
        <v>880</v>
      </c>
      <c r="F595" s="1">
        <v>19.72</v>
      </c>
      <c r="G595" s="10">
        <f>E595*F595</f>
        <v>17353.599999999999</v>
      </c>
      <c r="H595" s="11">
        <f>$H$3*$H$2*E595</f>
        <v>879.56</v>
      </c>
      <c r="I595" s="12">
        <f>H595-G595</f>
        <v>-16474.039999999997</v>
      </c>
      <c r="J595" s="5">
        <f>I595/G595</f>
        <v>-0.94931541582150092</v>
      </c>
      <c r="K595" s="12">
        <f>IF(J595&gt;$L$3,I595,0)</f>
        <v>0</v>
      </c>
      <c r="L595" s="12">
        <f>L594+K595</f>
        <v>197064.70499999996</v>
      </c>
      <c r="M595" s="13"/>
      <c r="N595" s="12"/>
      <c r="O595" s="12"/>
      <c r="P595" s="12"/>
      <c r="Q595" s="12"/>
      <c r="R595" s="12"/>
      <c r="S595" s="1"/>
      <c r="T595" s="1"/>
      <c r="U595" s="1"/>
      <c r="V595" s="1"/>
      <c r="W595" s="1"/>
      <c r="X595" s="1"/>
      <c r="Y595" s="14">
        <f>Y594+E595</f>
        <v>7245090</v>
      </c>
      <c r="Z595" s="12">
        <f>H595+Z594</f>
        <v>7241467.4549999768</v>
      </c>
      <c r="AA595" s="12">
        <f>G595+AA594</f>
        <v>16767740.500000011</v>
      </c>
    </row>
    <row r="596" spans="1:27" ht="13.5" customHeight="1" x14ac:dyDescent="0.45">
      <c r="A596" s="1" t="s">
        <v>20</v>
      </c>
      <c r="B596" s="1" t="s">
        <v>66</v>
      </c>
      <c r="C596" s="1" t="s">
        <v>9</v>
      </c>
      <c r="D596" s="1">
        <v>0.96</v>
      </c>
      <c r="E596" s="1">
        <v>70</v>
      </c>
      <c r="F596" s="1">
        <v>20.64</v>
      </c>
      <c r="G596" s="10">
        <f>E596*F596</f>
        <v>1444.8</v>
      </c>
      <c r="H596" s="11">
        <f>$H$3*$H$2*E596</f>
        <v>69.964999999999989</v>
      </c>
      <c r="I596" s="12">
        <f>H596-G596</f>
        <v>-1374.835</v>
      </c>
      <c r="J596" s="5">
        <f>I596/G596</f>
        <v>-0.95157461240310082</v>
      </c>
      <c r="K596" s="12">
        <f>IF(J596&gt;$L$3,I596,0)</f>
        <v>0</v>
      </c>
      <c r="L596" s="12">
        <f>L595+K596</f>
        <v>197064.70499999996</v>
      </c>
      <c r="M596" s="13"/>
      <c r="N596" s="12"/>
      <c r="O596" s="12"/>
      <c r="P596" s="12"/>
      <c r="Q596" s="12"/>
      <c r="R596" s="12"/>
      <c r="S596" s="1"/>
      <c r="T596" s="1"/>
      <c r="U596" s="1"/>
      <c r="V596" s="1"/>
      <c r="W596" s="1"/>
      <c r="X596" s="1"/>
      <c r="Y596" s="14">
        <f>Y595+E596</f>
        <v>7245160</v>
      </c>
      <c r="Z596" s="12">
        <f>H596+Z595</f>
        <v>7241537.4199999766</v>
      </c>
      <c r="AA596" s="12">
        <f>G596+AA595</f>
        <v>16769185.300000012</v>
      </c>
    </row>
    <row r="597" spans="1:27" ht="13.5" customHeight="1" x14ac:dyDescent="0.45">
      <c r="A597" s="1" t="s">
        <v>62</v>
      </c>
      <c r="B597" s="1" t="s">
        <v>63</v>
      </c>
      <c r="C597" s="1" t="s">
        <v>9</v>
      </c>
      <c r="D597" s="1">
        <v>0.52</v>
      </c>
      <c r="E597" s="1">
        <v>140</v>
      </c>
      <c r="F597" s="1">
        <v>20.99</v>
      </c>
      <c r="G597" s="10">
        <f>E597*F597</f>
        <v>2938.6</v>
      </c>
      <c r="H597" s="11">
        <f>$H$3*$H$2*E597</f>
        <v>139.92999999999998</v>
      </c>
      <c r="I597" s="12">
        <f>H597-G597</f>
        <v>-2798.67</v>
      </c>
      <c r="J597" s="5">
        <f>I597/G597</f>
        <v>-0.95238208670795621</v>
      </c>
      <c r="K597" s="12">
        <f>IF(J597&gt;$L$3,I597,0)</f>
        <v>0</v>
      </c>
      <c r="L597" s="12">
        <f>L596+K597</f>
        <v>197064.70499999996</v>
      </c>
      <c r="M597" s="13"/>
      <c r="N597" s="12"/>
      <c r="O597" s="12"/>
      <c r="P597" s="12"/>
      <c r="Q597" s="12"/>
      <c r="R597" s="12"/>
      <c r="S597" s="1"/>
      <c r="T597" s="1"/>
      <c r="U597" s="1"/>
      <c r="V597" s="1"/>
      <c r="W597" s="1"/>
      <c r="X597" s="1"/>
      <c r="Y597" s="14">
        <f>Y596+E597</f>
        <v>7245300</v>
      </c>
      <c r="Z597" s="12">
        <f>H597+Z596</f>
        <v>7241677.3499999763</v>
      </c>
      <c r="AA597" s="12">
        <f>G597+AA596</f>
        <v>16772123.900000012</v>
      </c>
    </row>
    <row r="598" spans="1:27" ht="13.5" customHeight="1" x14ac:dyDescent="0.45">
      <c r="A598" s="1" t="s">
        <v>16</v>
      </c>
      <c r="B598" s="1" t="s">
        <v>60</v>
      </c>
      <c r="C598" s="1" t="s">
        <v>9</v>
      </c>
      <c r="D598" s="1">
        <v>0.78</v>
      </c>
      <c r="E598" s="1">
        <v>170</v>
      </c>
      <c r="F598" s="1">
        <v>21.09</v>
      </c>
      <c r="G598" s="10">
        <f>E598*F598</f>
        <v>3585.3</v>
      </c>
      <c r="H598" s="11">
        <f>$H$3*$H$2*E598</f>
        <v>169.91499999999999</v>
      </c>
      <c r="I598" s="12">
        <f>H598-G598</f>
        <v>-3415.3850000000002</v>
      </c>
      <c r="J598" s="5">
        <f>I598/G598</f>
        <v>-0.95260787102892364</v>
      </c>
      <c r="K598" s="12">
        <f>IF(J598&gt;$L$3,I598,0)</f>
        <v>0</v>
      </c>
      <c r="L598" s="12">
        <f>L597+K598</f>
        <v>197064.70499999996</v>
      </c>
      <c r="M598" s="13"/>
      <c r="N598" s="12"/>
      <c r="O598" s="12"/>
      <c r="P598" s="12"/>
      <c r="Q598" s="12"/>
      <c r="R598" s="12"/>
      <c r="S598" s="1"/>
      <c r="T598" s="1"/>
      <c r="U598" s="1"/>
      <c r="V598" s="1"/>
      <c r="W598" s="1"/>
      <c r="X598" s="1"/>
      <c r="Y598" s="14">
        <f>Y597+E598</f>
        <v>7245470</v>
      </c>
      <c r="Z598" s="12">
        <f>H598+Z597</f>
        <v>7241847.2649999764</v>
      </c>
      <c r="AA598" s="12">
        <f>G598+AA597</f>
        <v>16775709.200000012</v>
      </c>
    </row>
    <row r="599" spans="1:27" ht="13.5" customHeight="1" x14ac:dyDescent="0.45">
      <c r="A599" s="1" t="s">
        <v>6</v>
      </c>
      <c r="B599" s="1" t="s">
        <v>58</v>
      </c>
      <c r="C599" s="1" t="s">
        <v>9</v>
      </c>
      <c r="D599" s="1">
        <v>0.88</v>
      </c>
      <c r="E599" s="1">
        <v>20</v>
      </c>
      <c r="F599" s="1">
        <v>21.15</v>
      </c>
      <c r="G599" s="10">
        <f>E599*F599</f>
        <v>423</v>
      </c>
      <c r="H599" s="11">
        <f>$H$3*$H$2*E599</f>
        <v>19.989999999999998</v>
      </c>
      <c r="I599" s="12">
        <f>H599-G599</f>
        <v>-403.01</v>
      </c>
      <c r="J599" s="5">
        <f>I599/G599</f>
        <v>-0.95274231678486998</v>
      </c>
      <c r="K599" s="12">
        <f>IF(J599&gt;$L$3,I599,0)</f>
        <v>0</v>
      </c>
      <c r="L599" s="12">
        <f>L598+K599</f>
        <v>197064.70499999996</v>
      </c>
      <c r="M599" s="13"/>
      <c r="N599" s="12"/>
      <c r="O599" s="12"/>
      <c r="P599" s="12"/>
      <c r="Q599" s="12"/>
      <c r="R599" s="12"/>
      <c r="S599" s="1"/>
      <c r="T599" s="1"/>
      <c r="U599" s="1"/>
      <c r="V599" s="1"/>
      <c r="W599" s="1"/>
      <c r="X599" s="1"/>
      <c r="Y599" s="14">
        <f>Y598+E599</f>
        <v>7245490</v>
      </c>
      <c r="Z599" s="12">
        <f>H599+Z598</f>
        <v>7241867.2549999766</v>
      </c>
      <c r="AA599" s="12">
        <f>G599+AA598</f>
        <v>16776132.200000012</v>
      </c>
    </row>
    <row r="600" spans="1:27" ht="13.5" customHeight="1" x14ac:dyDescent="0.45">
      <c r="A600" s="1" t="s">
        <v>54</v>
      </c>
      <c r="B600" s="1" t="s">
        <v>56</v>
      </c>
      <c r="C600" s="1" t="s">
        <v>9</v>
      </c>
      <c r="D600" s="1">
        <v>0.9</v>
      </c>
      <c r="E600" s="1">
        <v>1300</v>
      </c>
      <c r="F600" s="1">
        <v>21.18</v>
      </c>
      <c r="G600" s="10">
        <f>E600*F600</f>
        <v>27534</v>
      </c>
      <c r="H600" s="11">
        <f>$H$3*$H$2*E600</f>
        <v>1299.3499999999999</v>
      </c>
      <c r="I600" s="12">
        <f>H600-G600</f>
        <v>-26234.65</v>
      </c>
      <c r="J600" s="5">
        <f>I600/G600</f>
        <v>-0.95280925401322003</v>
      </c>
      <c r="K600" s="12">
        <f>IF(J600&gt;$L$3,I600,0)</f>
        <v>0</v>
      </c>
      <c r="L600" s="12">
        <f>L599+K600</f>
        <v>197064.70499999996</v>
      </c>
      <c r="M600" s="13"/>
      <c r="N600" s="12"/>
      <c r="O600" s="12"/>
      <c r="P600" s="12"/>
      <c r="Q600" s="12"/>
      <c r="R600" s="12"/>
      <c r="S600" s="1"/>
      <c r="T600" s="1"/>
      <c r="U600" s="1"/>
      <c r="V600" s="1"/>
      <c r="W600" s="1"/>
      <c r="X600" s="1"/>
      <c r="Y600" s="14">
        <f>Y599+E600</f>
        <v>7246790</v>
      </c>
      <c r="Z600" s="12">
        <f>H600+Z599</f>
        <v>7243166.6049999762</v>
      </c>
      <c r="AA600" s="12">
        <f>G600+AA599</f>
        <v>16803666.20000001</v>
      </c>
    </row>
    <row r="601" spans="1:27" ht="13.5" customHeight="1" x14ac:dyDescent="0.45">
      <c r="A601" s="1" t="s">
        <v>52</v>
      </c>
      <c r="B601" s="1" t="s">
        <v>53</v>
      </c>
      <c r="C601" s="1" t="s">
        <v>9</v>
      </c>
      <c r="D601" s="1">
        <v>0.93</v>
      </c>
      <c r="E601" s="1">
        <v>90</v>
      </c>
      <c r="F601" s="1">
        <v>21.65</v>
      </c>
      <c r="G601" s="10">
        <f>E601*F601</f>
        <v>1948.4999999999998</v>
      </c>
      <c r="H601" s="11">
        <f>$H$3*$H$2*E601</f>
        <v>89.954999999999998</v>
      </c>
      <c r="I601" s="12">
        <f>H601-G601</f>
        <v>-1858.5449999999998</v>
      </c>
      <c r="J601" s="5">
        <f>I601/G601</f>
        <v>-0.95383371824480367</v>
      </c>
      <c r="K601" s="12">
        <f>IF(J601&gt;$L$3,I601,0)</f>
        <v>0</v>
      </c>
      <c r="L601" s="12">
        <f>L600+K601</f>
        <v>197064.70499999996</v>
      </c>
      <c r="M601" s="13"/>
      <c r="N601" s="12"/>
      <c r="O601" s="12"/>
      <c r="P601" s="12"/>
      <c r="Q601" s="12"/>
      <c r="R601" s="12"/>
      <c r="S601" s="1"/>
      <c r="T601" s="1"/>
      <c r="U601" s="1"/>
      <c r="V601" s="1"/>
      <c r="W601" s="1"/>
      <c r="X601" s="1"/>
      <c r="Y601" s="14">
        <f>Y600+E601</f>
        <v>7246880</v>
      </c>
      <c r="Z601" s="12">
        <f>H601+Z600</f>
        <v>7243256.5599999763</v>
      </c>
      <c r="AA601" s="12">
        <f>G601+AA600</f>
        <v>16805614.70000001</v>
      </c>
    </row>
    <row r="602" spans="1:27" ht="13.5" customHeight="1" x14ac:dyDescent="0.45">
      <c r="A602" s="1" t="s">
        <v>36</v>
      </c>
      <c r="B602" s="1" t="s">
        <v>50</v>
      </c>
      <c r="C602" s="1" t="s">
        <v>9</v>
      </c>
      <c r="D602" s="1">
        <v>0.7</v>
      </c>
      <c r="E602" s="1">
        <v>170</v>
      </c>
      <c r="F602" s="1">
        <v>21.88</v>
      </c>
      <c r="G602" s="10">
        <f>E602*F602</f>
        <v>3719.6</v>
      </c>
      <c r="H602" s="11">
        <f>$H$3*$H$2*E602</f>
        <v>169.91499999999999</v>
      </c>
      <c r="I602" s="12">
        <f>H602-G602</f>
        <v>-3549.6849999999999</v>
      </c>
      <c r="J602" s="5">
        <f>I602/G602</f>
        <v>-0.95431901279707498</v>
      </c>
      <c r="K602" s="12">
        <f>IF(J602&gt;$L$3,I602,0)</f>
        <v>0</v>
      </c>
      <c r="L602" s="12">
        <f>L601+K602</f>
        <v>197064.70499999996</v>
      </c>
      <c r="M602" s="13"/>
      <c r="N602" s="12"/>
      <c r="O602" s="12"/>
      <c r="P602" s="12"/>
      <c r="Q602" s="12"/>
      <c r="R602" s="12"/>
      <c r="S602" s="1"/>
      <c r="T602" s="1"/>
      <c r="U602" s="1"/>
      <c r="V602" s="1"/>
      <c r="W602" s="1"/>
      <c r="X602" s="1"/>
      <c r="Y602" s="14">
        <f>Y601+E602</f>
        <v>7247050</v>
      </c>
      <c r="Z602" s="12">
        <f>H602+Z601</f>
        <v>7243426.4749999763</v>
      </c>
      <c r="AA602" s="12">
        <f>G602+AA601</f>
        <v>16809334.300000012</v>
      </c>
    </row>
    <row r="603" spans="1:27" ht="13.5" customHeight="1" x14ac:dyDescent="0.45">
      <c r="A603" s="1" t="s">
        <v>36</v>
      </c>
      <c r="B603" s="1" t="s">
        <v>48</v>
      </c>
      <c r="C603" s="1" t="s">
        <v>9</v>
      </c>
      <c r="D603" s="1">
        <v>0.78</v>
      </c>
      <c r="E603" s="1">
        <v>110</v>
      </c>
      <c r="F603" s="1">
        <v>22.05</v>
      </c>
      <c r="G603" s="10">
        <f>E603*F603</f>
        <v>2425.5</v>
      </c>
      <c r="H603" s="11">
        <f>$H$3*$H$2*E603</f>
        <v>109.94499999999999</v>
      </c>
      <c r="I603" s="12">
        <f>H603-G603</f>
        <v>-2315.5549999999998</v>
      </c>
      <c r="J603" s="5">
        <f>I603/G603</f>
        <v>-0.95467120181405885</v>
      </c>
      <c r="K603" s="12">
        <f>IF(J603&gt;$L$3,I603,0)</f>
        <v>0</v>
      </c>
      <c r="L603" s="12">
        <f>L602+K603</f>
        <v>197064.70499999996</v>
      </c>
      <c r="M603" s="13"/>
      <c r="N603" s="12"/>
      <c r="O603" s="12"/>
      <c r="P603" s="12"/>
      <c r="Q603" s="12"/>
      <c r="R603" s="12"/>
      <c r="S603" s="1"/>
      <c r="T603" s="1"/>
      <c r="U603" s="1"/>
      <c r="V603" s="1"/>
      <c r="W603" s="1"/>
      <c r="X603" s="1"/>
      <c r="Y603" s="14">
        <f>Y602+E603</f>
        <v>7247160</v>
      </c>
      <c r="Z603" s="12">
        <f>H603+Z602</f>
        <v>7243536.4199999766</v>
      </c>
      <c r="AA603" s="12">
        <f>G603+AA602</f>
        <v>16811759.800000012</v>
      </c>
    </row>
    <row r="604" spans="1:27" ht="13.5" customHeight="1" x14ac:dyDescent="0.45">
      <c r="A604" s="1" t="s">
        <v>16</v>
      </c>
      <c r="B604" s="1" t="s">
        <v>45</v>
      </c>
      <c r="C604" s="1" t="s">
        <v>9</v>
      </c>
      <c r="D604" s="1">
        <v>0.9</v>
      </c>
      <c r="E604" s="1">
        <v>880</v>
      </c>
      <c r="F604" s="1">
        <v>22.11</v>
      </c>
      <c r="G604" s="10">
        <f>E604*F604</f>
        <v>19456.8</v>
      </c>
      <c r="H604" s="11">
        <f>$H$3*$H$2*E604</f>
        <v>879.56</v>
      </c>
      <c r="I604" s="12">
        <f>H604-G604</f>
        <v>-18577.239999999998</v>
      </c>
      <c r="J604" s="5">
        <f>I604/G604</f>
        <v>-0.95479421076436</v>
      </c>
      <c r="K604" s="12">
        <f>IF(J604&gt;$L$3,I604,0)</f>
        <v>0</v>
      </c>
      <c r="L604" s="12">
        <f>L603+K604</f>
        <v>197064.70499999996</v>
      </c>
      <c r="M604" s="13"/>
      <c r="N604" s="12"/>
      <c r="O604" s="12"/>
      <c r="P604" s="12"/>
      <c r="Q604" s="12"/>
      <c r="R604" s="12"/>
      <c r="S604" s="1"/>
      <c r="T604" s="1"/>
      <c r="U604" s="1"/>
      <c r="V604" s="1"/>
      <c r="W604" s="1"/>
      <c r="X604" s="1"/>
      <c r="Y604" s="14">
        <f>Y603+E604</f>
        <v>7248040</v>
      </c>
      <c r="Z604" s="12">
        <f>H604+Z603</f>
        <v>7244415.9799999762</v>
      </c>
      <c r="AA604" s="12">
        <f>G604+AA603</f>
        <v>16831216.600000013</v>
      </c>
    </row>
    <row r="605" spans="1:27" ht="13.5" customHeight="1" x14ac:dyDescent="0.45">
      <c r="A605" s="1" t="s">
        <v>16</v>
      </c>
      <c r="B605" s="1" t="s">
        <v>43</v>
      </c>
      <c r="C605" s="1" t="s">
        <v>9</v>
      </c>
      <c r="D605" s="1">
        <v>0.86</v>
      </c>
      <c r="E605" s="1">
        <v>110</v>
      </c>
      <c r="F605" s="1">
        <v>22.36</v>
      </c>
      <c r="G605" s="10">
        <f>E605*F605</f>
        <v>2459.6</v>
      </c>
      <c r="H605" s="11">
        <f>$H$3*$H$2*E605</f>
        <v>109.94499999999999</v>
      </c>
      <c r="I605" s="12">
        <f>H605-G605</f>
        <v>-2349.6549999999997</v>
      </c>
      <c r="J605" s="5">
        <f>I605/G605</f>
        <v>-0.95529964221824681</v>
      </c>
      <c r="K605" s="12">
        <f>IF(J605&gt;$L$3,I605,0)</f>
        <v>0</v>
      </c>
      <c r="L605" s="12">
        <f>L604+K605</f>
        <v>197064.70499999996</v>
      </c>
      <c r="M605" s="13"/>
      <c r="N605" s="12"/>
      <c r="O605" s="12"/>
      <c r="P605" s="12"/>
      <c r="Q605" s="12"/>
      <c r="R605" s="12"/>
      <c r="S605" s="1"/>
      <c r="T605" s="1"/>
      <c r="U605" s="1"/>
      <c r="V605" s="1"/>
      <c r="W605" s="1"/>
      <c r="X605" s="1"/>
      <c r="Y605" s="14">
        <f>Y604+E605</f>
        <v>7248150</v>
      </c>
      <c r="Z605" s="12">
        <f>H605+Z604</f>
        <v>7244525.9249999765</v>
      </c>
      <c r="AA605" s="12">
        <f>G605+AA604</f>
        <v>16833676.200000014</v>
      </c>
    </row>
    <row r="606" spans="1:27" ht="13.5" customHeight="1" x14ac:dyDescent="0.45">
      <c r="A606" s="1" t="s">
        <v>27</v>
      </c>
      <c r="B606" s="1" t="s">
        <v>40</v>
      </c>
      <c r="C606" s="1" t="s">
        <v>9</v>
      </c>
      <c r="D606" s="1">
        <v>0.9</v>
      </c>
      <c r="E606" s="1">
        <v>480</v>
      </c>
      <c r="F606" s="1">
        <v>22.83</v>
      </c>
      <c r="G606" s="10">
        <f>E606*F606</f>
        <v>10958.4</v>
      </c>
      <c r="H606" s="11">
        <f>$H$3*$H$2*E606</f>
        <v>479.76</v>
      </c>
      <c r="I606" s="12">
        <f>H606-G606</f>
        <v>-10478.64</v>
      </c>
      <c r="J606" s="5">
        <f>I606/G606</f>
        <v>-0.95621988611476127</v>
      </c>
      <c r="K606" s="12">
        <f>IF(J606&gt;$L$3,I606,0)</f>
        <v>0</v>
      </c>
      <c r="L606" s="12">
        <f>L605+K606</f>
        <v>197064.70499999996</v>
      </c>
      <c r="M606" s="13"/>
      <c r="N606" s="12"/>
      <c r="O606" s="12"/>
      <c r="P606" s="12"/>
      <c r="Q606" s="12"/>
      <c r="R606" s="12"/>
      <c r="S606" s="1"/>
      <c r="T606" s="1"/>
      <c r="U606" s="1"/>
      <c r="V606" s="1"/>
      <c r="W606" s="1"/>
      <c r="X606" s="1"/>
      <c r="Y606" s="14">
        <f>Y605+E606</f>
        <v>7248630</v>
      </c>
      <c r="Z606" s="12">
        <f>H606+Z605</f>
        <v>7245005.6849999763</v>
      </c>
      <c r="AA606" s="12">
        <f>G606+AA605</f>
        <v>16844634.600000013</v>
      </c>
    </row>
    <row r="607" spans="1:27" ht="13.5" customHeight="1" x14ac:dyDescent="0.45">
      <c r="A607" s="1" t="s">
        <v>36</v>
      </c>
      <c r="B607" s="1" t="s">
        <v>37</v>
      </c>
      <c r="C607" s="1" t="s">
        <v>9</v>
      </c>
      <c r="D607" s="1">
        <v>0.87</v>
      </c>
      <c r="E607" s="1">
        <v>50</v>
      </c>
      <c r="F607" s="1">
        <v>23.66</v>
      </c>
      <c r="G607" s="10">
        <f>E607*F607</f>
        <v>1183</v>
      </c>
      <c r="H607" s="11">
        <f>$H$3*$H$2*E607</f>
        <v>49.974999999999994</v>
      </c>
      <c r="I607" s="12">
        <f>H607-G607</f>
        <v>-1133.0250000000001</v>
      </c>
      <c r="J607" s="5">
        <f>I607/G607</f>
        <v>-0.95775570583262903</v>
      </c>
      <c r="K607" s="12">
        <f>IF(J607&gt;$L$3,I607,0)</f>
        <v>0</v>
      </c>
      <c r="L607" s="12">
        <f>L606+K607</f>
        <v>197064.70499999996</v>
      </c>
      <c r="M607" s="13"/>
      <c r="N607" s="12"/>
      <c r="O607" s="12"/>
      <c r="P607" s="12"/>
      <c r="Q607" s="12"/>
      <c r="R607" s="12"/>
      <c r="S607" s="1"/>
      <c r="T607" s="1"/>
      <c r="U607" s="1"/>
      <c r="V607" s="1"/>
      <c r="W607" s="1"/>
      <c r="X607" s="1"/>
      <c r="Y607" s="14">
        <f>Y606+E607</f>
        <v>7248680</v>
      </c>
      <c r="Z607" s="12">
        <f>H607+Z606</f>
        <v>7245055.6599999759</v>
      </c>
      <c r="AA607" s="12">
        <f>G607+AA606</f>
        <v>16845817.600000013</v>
      </c>
    </row>
    <row r="608" spans="1:27" ht="13.5" customHeight="1" x14ac:dyDescent="0.45">
      <c r="A608" s="1" t="s">
        <v>16</v>
      </c>
      <c r="B608" s="1" t="s">
        <v>33</v>
      </c>
      <c r="C608" s="1" t="s">
        <v>9</v>
      </c>
      <c r="D608" s="1">
        <v>0.93</v>
      </c>
      <c r="E608" s="1">
        <v>390</v>
      </c>
      <c r="F608" s="1">
        <v>25.23</v>
      </c>
      <c r="G608" s="10">
        <f>E608*F608</f>
        <v>9839.7000000000007</v>
      </c>
      <c r="H608" s="11">
        <f>$H$3*$H$2*E608</f>
        <v>389.80499999999995</v>
      </c>
      <c r="I608" s="12">
        <f>H608-G608</f>
        <v>-9449.8950000000004</v>
      </c>
      <c r="J608" s="5">
        <f>I608/G608</f>
        <v>-0.96038446294094326</v>
      </c>
      <c r="K608" s="12">
        <f>IF(J608&gt;$L$3,I608,0)</f>
        <v>0</v>
      </c>
      <c r="L608" s="12">
        <f>L607+K608</f>
        <v>197064.70499999996</v>
      </c>
      <c r="M608" s="13"/>
      <c r="N608" s="12"/>
      <c r="O608" s="12"/>
      <c r="P608" s="12"/>
      <c r="Q608" s="12"/>
      <c r="R608" s="12"/>
      <c r="S608" s="1"/>
      <c r="T608" s="1"/>
      <c r="U608" s="1"/>
      <c r="V608" s="1"/>
      <c r="W608" s="1"/>
      <c r="X608" s="1"/>
      <c r="Y608" s="14">
        <f>Y607+E608</f>
        <v>7249070</v>
      </c>
      <c r="Z608" s="12">
        <f>H608+Z607</f>
        <v>7245445.4649999756</v>
      </c>
      <c r="AA608" s="12">
        <f>G608+AA607</f>
        <v>16855657.300000012</v>
      </c>
    </row>
    <row r="609" spans="1:27" ht="13.5" customHeight="1" x14ac:dyDescent="0.45">
      <c r="A609" s="1" t="s">
        <v>16</v>
      </c>
      <c r="B609" s="1" t="s">
        <v>30</v>
      </c>
      <c r="C609" s="1" t="s">
        <v>9</v>
      </c>
      <c r="D609" s="1">
        <v>0.93</v>
      </c>
      <c r="E609" s="1">
        <v>170</v>
      </c>
      <c r="F609" s="1">
        <v>26.55</v>
      </c>
      <c r="G609" s="10">
        <f>E609*F609</f>
        <v>4513.5</v>
      </c>
      <c r="H609" s="11">
        <f>$H$3*$H$2*E609</f>
        <v>169.91499999999999</v>
      </c>
      <c r="I609" s="12">
        <f>H609-G609</f>
        <v>-4343.585</v>
      </c>
      <c r="J609" s="5">
        <f>I609/G609</f>
        <v>-0.9623540489642185</v>
      </c>
      <c r="K609" s="12">
        <f>IF(J609&gt;$L$3,I609,0)</f>
        <v>0</v>
      </c>
      <c r="L609" s="12">
        <f>L608+K609</f>
        <v>197064.70499999996</v>
      </c>
      <c r="M609" s="13"/>
      <c r="N609" s="12"/>
      <c r="O609" s="12"/>
      <c r="P609" s="12"/>
      <c r="Q609" s="12"/>
      <c r="R609" s="12"/>
      <c r="S609" s="1"/>
      <c r="T609" s="1"/>
      <c r="U609" s="1"/>
      <c r="V609" s="1"/>
      <c r="W609" s="1"/>
      <c r="X609" s="1"/>
      <c r="Y609" s="14">
        <f>Y608+E609</f>
        <v>7249240</v>
      </c>
      <c r="Z609" s="12">
        <f>H609+Z608</f>
        <v>7245615.3799999757</v>
      </c>
      <c r="AA609" s="12">
        <f>G609+AA608</f>
        <v>16860170.800000012</v>
      </c>
    </row>
    <row r="610" spans="1:27" ht="13.5" customHeight="1" x14ac:dyDescent="0.45">
      <c r="A610" s="1" t="s">
        <v>27</v>
      </c>
      <c r="B610" s="1" t="s">
        <v>28</v>
      </c>
      <c r="C610" s="1" t="s">
        <v>9</v>
      </c>
      <c r="D610" s="1">
        <v>0.93</v>
      </c>
      <c r="E610" s="1">
        <v>110</v>
      </c>
      <c r="F610" s="1">
        <v>27.99</v>
      </c>
      <c r="G610" s="10">
        <f>E610*F610</f>
        <v>3078.8999999999996</v>
      </c>
      <c r="H610" s="11">
        <f>$H$3*$H$2*E610</f>
        <v>109.94499999999999</v>
      </c>
      <c r="I610" s="12">
        <f>H610-G610</f>
        <v>-2968.9549999999995</v>
      </c>
      <c r="J610" s="5">
        <f>I610/G610</f>
        <v>-0.96429081814933904</v>
      </c>
      <c r="K610" s="12">
        <f>IF(J610&gt;$L$3,I610,0)</f>
        <v>0</v>
      </c>
      <c r="L610" s="12">
        <f>L609+K610</f>
        <v>197064.70499999996</v>
      </c>
      <c r="M610" s="13"/>
      <c r="N610" s="12"/>
      <c r="O610" s="12"/>
      <c r="P610" s="12"/>
      <c r="Q610" s="12"/>
      <c r="R610" s="12"/>
      <c r="S610" s="1"/>
      <c r="T610" s="1"/>
      <c r="U610" s="1"/>
      <c r="V610" s="1"/>
      <c r="W610" s="1"/>
      <c r="X610" s="1"/>
      <c r="Y610" s="14">
        <f>Y609+E610</f>
        <v>7249350</v>
      </c>
      <c r="Z610" s="12">
        <f>H610+Z609</f>
        <v>7245725.324999976</v>
      </c>
      <c r="AA610" s="12">
        <f>G610+AA609</f>
        <v>16863249.70000001</v>
      </c>
    </row>
    <row r="611" spans="1:27" ht="13.5" customHeight="1" x14ac:dyDescent="0.45">
      <c r="A611" s="1" t="s">
        <v>24</v>
      </c>
      <c r="B611" s="1" t="s">
        <v>25</v>
      </c>
      <c r="C611" s="1" t="s">
        <v>9</v>
      </c>
      <c r="D611" s="1">
        <v>0.81</v>
      </c>
      <c r="E611" s="1">
        <v>210</v>
      </c>
      <c r="F611" s="1">
        <v>28.06</v>
      </c>
      <c r="G611" s="10">
        <f>E611*F611</f>
        <v>5892.5999999999995</v>
      </c>
      <c r="H611" s="11">
        <f>$H$3*$H$2*E611</f>
        <v>209.89499999999998</v>
      </c>
      <c r="I611" s="12">
        <f>H611-G611</f>
        <v>-5682.7049999999999</v>
      </c>
      <c r="J611" s="5">
        <f>I611/G611</f>
        <v>-0.96437990021382758</v>
      </c>
      <c r="K611" s="12">
        <f>IF(J611&gt;$L$3,I611,0)</f>
        <v>0</v>
      </c>
      <c r="L611" s="12">
        <f>L610+K611</f>
        <v>197064.70499999996</v>
      </c>
      <c r="M611" s="13"/>
      <c r="N611" s="12"/>
      <c r="O611" s="12"/>
      <c r="P611" s="12"/>
      <c r="Q611" s="12"/>
      <c r="R611" s="12"/>
      <c r="S611" s="1"/>
      <c r="T611" s="1"/>
      <c r="U611" s="1"/>
      <c r="V611" s="1"/>
      <c r="W611" s="1"/>
      <c r="X611" s="1"/>
      <c r="Y611" s="14">
        <f>Y610+E611</f>
        <v>7249560</v>
      </c>
      <c r="Z611" s="12">
        <f>H611+Z610</f>
        <v>7245935.2199999755</v>
      </c>
      <c r="AA611" s="12">
        <f>G611+AA610</f>
        <v>16869142.300000012</v>
      </c>
    </row>
    <row r="612" spans="1:27" ht="13.5" customHeight="1" x14ac:dyDescent="0.45">
      <c r="A612" s="1" t="s">
        <v>20</v>
      </c>
      <c r="B612" s="1" t="s">
        <v>21</v>
      </c>
      <c r="C612" s="1" t="s">
        <v>9</v>
      </c>
      <c r="D612" s="1">
        <v>0.95</v>
      </c>
      <c r="E612" s="1">
        <v>110</v>
      </c>
      <c r="F612" s="1">
        <v>29.97</v>
      </c>
      <c r="G612" s="10">
        <f>E612*F612</f>
        <v>3296.7</v>
      </c>
      <c r="H612" s="11">
        <f>$H$3*$H$2*E612</f>
        <v>109.94499999999999</v>
      </c>
      <c r="I612" s="12">
        <f>H612-G612</f>
        <v>-3186.7549999999997</v>
      </c>
      <c r="J612" s="5">
        <f>I612/G612</f>
        <v>-0.96664998331664997</v>
      </c>
      <c r="K612" s="12">
        <f>IF(J612&gt;$L$3,I612,0)</f>
        <v>0</v>
      </c>
      <c r="L612" s="12">
        <f>L611+K612</f>
        <v>197064.70499999996</v>
      </c>
      <c r="M612" s="13"/>
      <c r="N612" s="12"/>
      <c r="O612" s="12"/>
      <c r="P612" s="12"/>
      <c r="Q612" s="12"/>
      <c r="R612" s="12"/>
      <c r="S612" s="1"/>
      <c r="T612" s="1"/>
      <c r="U612" s="1"/>
      <c r="V612" s="1"/>
      <c r="W612" s="1"/>
      <c r="X612" s="1"/>
      <c r="Y612" s="14">
        <f>Y611+E612</f>
        <v>7249670</v>
      </c>
      <c r="Z612" s="12">
        <f>H612+Z611</f>
        <v>7246045.1649999758</v>
      </c>
      <c r="AA612" s="12">
        <f>G612+AA611</f>
        <v>16872439.000000011</v>
      </c>
    </row>
    <row r="613" spans="1:27" ht="13.5" customHeight="1" x14ac:dyDescent="0.45">
      <c r="A613" s="1" t="s">
        <v>16</v>
      </c>
      <c r="B613" s="1" t="s">
        <v>17</v>
      </c>
      <c r="C613" s="1" t="s">
        <v>9</v>
      </c>
      <c r="D613" s="1">
        <v>0.79</v>
      </c>
      <c r="E613" s="1">
        <v>90</v>
      </c>
      <c r="F613" s="1">
        <v>30.23</v>
      </c>
      <c r="G613" s="10">
        <f>E613*F613</f>
        <v>2720.7</v>
      </c>
      <c r="H613" s="11">
        <f>$H$3*$H$2*E613</f>
        <v>89.954999999999998</v>
      </c>
      <c r="I613" s="12">
        <f>H613-G613</f>
        <v>-2630.7449999999999</v>
      </c>
      <c r="J613" s="5">
        <f>I613/G613</f>
        <v>-0.96693681773073104</v>
      </c>
      <c r="K613" s="12">
        <f>IF(J613&gt;$L$3,I613,0)</f>
        <v>0</v>
      </c>
      <c r="L613" s="12">
        <f>L612+K613</f>
        <v>197064.70499999996</v>
      </c>
      <c r="M613" s="13"/>
      <c r="N613" s="12"/>
      <c r="O613" s="12"/>
      <c r="P613" s="12"/>
      <c r="Q613" s="12"/>
      <c r="R613" s="12"/>
      <c r="S613" s="1"/>
      <c r="T613" s="1"/>
      <c r="U613" s="1"/>
      <c r="V613" s="1"/>
      <c r="W613" s="1"/>
      <c r="X613" s="1"/>
      <c r="Y613" s="14">
        <f>Y612+E613</f>
        <v>7249760</v>
      </c>
      <c r="Z613" s="12">
        <f>H613+Z612</f>
        <v>7246135.1199999759</v>
      </c>
      <c r="AA613" s="12">
        <f>G613+AA612</f>
        <v>16875159.70000001</v>
      </c>
    </row>
    <row r="614" spans="1:27" ht="13.5" customHeight="1" x14ac:dyDescent="0.45">
      <c r="A614" s="1" t="s">
        <v>7</v>
      </c>
      <c r="B614" s="1" t="s">
        <v>13</v>
      </c>
      <c r="C614" s="1" t="s">
        <v>9</v>
      </c>
      <c r="D614" s="1">
        <v>0.87</v>
      </c>
      <c r="E614" s="1">
        <v>14800</v>
      </c>
      <c r="F614" s="1">
        <v>34.83</v>
      </c>
      <c r="G614" s="10">
        <f>E614*F614</f>
        <v>515484</v>
      </c>
      <c r="H614" s="11">
        <f>$H$3*$H$2*E614</f>
        <v>14792.599999999999</v>
      </c>
      <c r="I614" s="12">
        <f>H614-G614</f>
        <v>-500691.4</v>
      </c>
      <c r="J614" s="5">
        <f>I614/G614</f>
        <v>-0.9713034740166524</v>
      </c>
      <c r="K614" s="12">
        <f>IF(J614&gt;$L$3,I614,0)</f>
        <v>0</v>
      </c>
      <c r="L614" s="12">
        <f>L613+K614</f>
        <v>197064.70499999996</v>
      </c>
      <c r="M614" s="13"/>
      <c r="N614" s="12"/>
      <c r="O614" s="12"/>
      <c r="P614" s="12"/>
      <c r="Q614" s="12"/>
      <c r="R614" s="12"/>
      <c r="S614" s="1"/>
      <c r="T614" s="1"/>
      <c r="U614" s="1"/>
      <c r="V614" s="1"/>
      <c r="W614" s="1"/>
      <c r="X614" s="1"/>
      <c r="Y614" s="14">
        <f>Y613+E614</f>
        <v>7264560</v>
      </c>
      <c r="Z614" s="12">
        <f>H614+Z613</f>
        <v>7260927.7199999755</v>
      </c>
      <c r="AA614" s="12">
        <f>G614+AA613</f>
        <v>17390643.70000001</v>
      </c>
    </row>
    <row r="615" spans="1:27" ht="13.5" customHeight="1" x14ac:dyDescent="0.45">
      <c r="A615" s="1" t="s">
        <v>7</v>
      </c>
      <c r="B615" s="1" t="s">
        <v>10</v>
      </c>
      <c r="C615" s="1" t="s">
        <v>9</v>
      </c>
      <c r="D615" s="1">
        <v>0.91</v>
      </c>
      <c r="E615" s="1">
        <v>590</v>
      </c>
      <c r="F615" s="1">
        <v>48.38</v>
      </c>
      <c r="G615" s="10">
        <f>E615*F615</f>
        <v>28544.2</v>
      </c>
      <c r="H615" s="11">
        <f>$H$3*$H$2*E615</f>
        <v>589.70499999999993</v>
      </c>
      <c r="I615" s="12">
        <f>H615-G615</f>
        <v>-27954.495000000003</v>
      </c>
      <c r="J615" s="5">
        <f>I615/G615</f>
        <v>-0.97934063662670534</v>
      </c>
      <c r="K615" s="12">
        <f>IF(J615&gt;$L$3,I615,0)</f>
        <v>0</v>
      </c>
      <c r="L615" s="12">
        <f>L614+K615</f>
        <v>197064.70499999996</v>
      </c>
      <c r="M615" s="13"/>
      <c r="N615" s="12"/>
      <c r="O615" s="12"/>
      <c r="P615" s="12"/>
      <c r="Q615" s="12"/>
      <c r="R615" s="12"/>
      <c r="S615" s="1"/>
      <c r="T615" s="1"/>
      <c r="U615" s="1"/>
      <c r="V615" s="1"/>
      <c r="W615" s="1"/>
      <c r="X615" s="1"/>
      <c r="Y615" s="14">
        <f>Y614+E615</f>
        <v>7265150</v>
      </c>
      <c r="Z615" s="12">
        <f>H615+Z614</f>
        <v>7261517.4249999756</v>
      </c>
      <c r="AA615" s="12">
        <f>G615+AA614</f>
        <v>17419187.90000001</v>
      </c>
    </row>
    <row r="616" spans="1:27" ht="13.5" customHeight="1" x14ac:dyDescent="0.45">
      <c r="A616" s="1" t="s">
        <v>6</v>
      </c>
      <c r="B616" s="1" t="s">
        <v>26</v>
      </c>
      <c r="C616" s="1" t="s">
        <v>9</v>
      </c>
      <c r="D616" s="1">
        <v>0.64</v>
      </c>
      <c r="E616" s="1">
        <v>50</v>
      </c>
      <c r="F616" s="1"/>
      <c r="G616" s="10">
        <f>E616*F616</f>
        <v>0</v>
      </c>
      <c r="H616" s="11">
        <f>$H$3*$H$2*E616</f>
        <v>49.974999999999994</v>
      </c>
      <c r="I616" s="12">
        <f>H616-G616</f>
        <v>49.974999999999994</v>
      </c>
      <c r="J616" s="5"/>
      <c r="K616" s="12">
        <f>IF(J616&gt;$L$3,I616,0)</f>
        <v>0</v>
      </c>
      <c r="L616" s="12">
        <f>L615+K616</f>
        <v>197064.70499999996</v>
      </c>
      <c r="M616" s="13"/>
      <c r="N616" s="12"/>
      <c r="O616" s="12"/>
      <c r="P616" s="12"/>
      <c r="Q616" s="12"/>
      <c r="R616" s="12"/>
      <c r="S616" s="1"/>
      <c r="T616" s="1"/>
      <c r="U616" s="1"/>
      <c r="V616" s="1"/>
      <c r="W616" s="1"/>
      <c r="X616" s="1"/>
      <c r="Y616" s="14">
        <f>Y615+E616</f>
        <v>7265200</v>
      </c>
      <c r="Z616" s="12">
        <f>H616+Z615</f>
        <v>7261567.3999999752</v>
      </c>
      <c r="AA616" s="12">
        <f>G616+AA615</f>
        <v>17419187.90000001</v>
      </c>
    </row>
    <row r="617" spans="1:27" ht="13.5" customHeight="1" x14ac:dyDescent="0.45">
      <c r="A617" s="1" t="s">
        <v>6</v>
      </c>
      <c r="B617" s="1" t="s">
        <v>72</v>
      </c>
      <c r="C617" s="1" t="s">
        <v>9</v>
      </c>
      <c r="D617" s="1">
        <v>0.48</v>
      </c>
      <c r="E617" s="1">
        <v>90</v>
      </c>
      <c r="F617" s="1"/>
      <c r="G617" s="10">
        <f>E617*F617</f>
        <v>0</v>
      </c>
      <c r="H617" s="11">
        <f>$H$3*$H$2*E617</f>
        <v>89.954999999999998</v>
      </c>
      <c r="I617" s="12">
        <f>H617-G617</f>
        <v>89.954999999999998</v>
      </c>
      <c r="J617" s="5"/>
      <c r="K617" s="12">
        <f>IF(J617&gt;$L$3,I617,0)</f>
        <v>0</v>
      </c>
      <c r="L617" s="12">
        <f>L616+K617</f>
        <v>197064.70499999996</v>
      </c>
      <c r="M617" s="13"/>
      <c r="N617" s="12"/>
      <c r="O617" s="12"/>
      <c r="P617" s="12"/>
      <c r="Q617" s="12"/>
      <c r="R617" s="12"/>
      <c r="S617" s="1"/>
      <c r="T617" s="1"/>
      <c r="U617" s="1"/>
      <c r="V617" s="1"/>
      <c r="W617" s="1"/>
      <c r="X617" s="1"/>
      <c r="Y617" s="14">
        <f>Y616+E617</f>
        <v>7265290</v>
      </c>
      <c r="Z617" s="12">
        <f>H617+Z616</f>
        <v>7261657.3549999753</v>
      </c>
      <c r="AA617" s="12">
        <f>G617+AA616</f>
        <v>17419187.90000001</v>
      </c>
    </row>
    <row r="618" spans="1:27" ht="13.5" customHeight="1" x14ac:dyDescent="0.45">
      <c r="A618" s="1" t="s">
        <v>6</v>
      </c>
      <c r="B618" s="1" t="s">
        <v>77</v>
      </c>
      <c r="C618" s="1" t="s">
        <v>9</v>
      </c>
      <c r="D618" s="1">
        <v>0.38</v>
      </c>
      <c r="E618" s="1">
        <v>30</v>
      </c>
      <c r="F618" s="1"/>
      <c r="G618" s="10">
        <f>E618*F618</f>
        <v>0</v>
      </c>
      <c r="H618" s="11">
        <f>$H$3*$H$2*E618</f>
        <v>29.984999999999999</v>
      </c>
      <c r="I618" s="12">
        <f>H618-G618</f>
        <v>29.984999999999999</v>
      </c>
      <c r="J618" s="5"/>
      <c r="K618" s="12">
        <f>IF(J618&gt;$L$3,I618,0)</f>
        <v>0</v>
      </c>
      <c r="L618" s="12">
        <f>L617+K618</f>
        <v>197064.70499999996</v>
      </c>
      <c r="M618" s="13"/>
      <c r="N618" s="12"/>
      <c r="O618" s="12"/>
      <c r="P618" s="12"/>
      <c r="Q618" s="12"/>
      <c r="R618" s="12"/>
      <c r="S618" s="1"/>
      <c r="T618" s="1"/>
      <c r="U618" s="1"/>
      <c r="V618" s="1"/>
      <c r="W618" s="1"/>
      <c r="X618" s="1"/>
      <c r="Y618" s="14">
        <f>Y617+E618</f>
        <v>7265320</v>
      </c>
      <c r="Z618" s="12">
        <f>H618+Z617</f>
        <v>7261687.3399999756</v>
      </c>
      <c r="AA618" s="12">
        <f>G618+AA617</f>
        <v>17419187.90000001</v>
      </c>
    </row>
    <row r="619" spans="1:27" ht="13.5" customHeight="1" x14ac:dyDescent="0.45">
      <c r="A619" s="1" t="s">
        <v>6</v>
      </c>
      <c r="B619" s="1" t="s">
        <v>85</v>
      </c>
      <c r="C619" s="1" t="s">
        <v>9</v>
      </c>
      <c r="D619" s="1">
        <v>0.76</v>
      </c>
      <c r="E619" s="1">
        <v>10</v>
      </c>
      <c r="F619" s="1"/>
      <c r="G619" s="10">
        <f>E619*F619</f>
        <v>0</v>
      </c>
      <c r="H619" s="11">
        <f>$H$3*$H$2*E619</f>
        <v>9.9949999999999992</v>
      </c>
      <c r="I619" s="12">
        <f>H619-G619</f>
        <v>9.9949999999999992</v>
      </c>
      <c r="J619" s="5"/>
      <c r="K619" s="12">
        <f>IF(J619&gt;$L$3,I619,0)</f>
        <v>0</v>
      </c>
      <c r="L619" s="12">
        <f>L618+K619</f>
        <v>197064.70499999996</v>
      </c>
      <c r="M619" s="13"/>
      <c r="N619" s="12"/>
      <c r="O619" s="12"/>
      <c r="P619" s="12"/>
      <c r="Q619" s="12"/>
      <c r="R619" s="12"/>
      <c r="S619" s="1"/>
      <c r="T619" s="1"/>
      <c r="U619" s="1"/>
      <c r="V619" s="1"/>
      <c r="W619" s="1"/>
      <c r="X619" s="1"/>
      <c r="Y619" s="14">
        <f>Y618+E619</f>
        <v>7265330</v>
      </c>
      <c r="Z619" s="12">
        <f>H619+Z618</f>
        <v>7261697.3349999757</v>
      </c>
      <c r="AA619" s="12">
        <f>G619+AA618</f>
        <v>17419187.90000001</v>
      </c>
    </row>
    <row r="620" spans="1:27" ht="13.5" customHeight="1" x14ac:dyDescent="0.45">
      <c r="A620" s="1" t="s">
        <v>6</v>
      </c>
      <c r="B620" s="1" t="s">
        <v>95</v>
      </c>
      <c r="C620" s="1" t="s">
        <v>9</v>
      </c>
      <c r="D620" s="1">
        <v>0.74</v>
      </c>
      <c r="E620" s="1">
        <v>20</v>
      </c>
      <c r="F620" s="1"/>
      <c r="G620" s="10">
        <f>E620*F620</f>
        <v>0</v>
      </c>
      <c r="H620" s="11">
        <f>$H$3*$H$2*E620</f>
        <v>19.989999999999998</v>
      </c>
      <c r="I620" s="12">
        <f>H620-G620</f>
        <v>19.989999999999998</v>
      </c>
      <c r="J620" s="5"/>
      <c r="K620" s="12">
        <f>IF(J620&gt;$L$3,I620,0)</f>
        <v>0</v>
      </c>
      <c r="L620" s="12">
        <f>L619+K620</f>
        <v>197064.70499999996</v>
      </c>
      <c r="M620" s="13"/>
      <c r="N620" s="12"/>
      <c r="O620" s="12"/>
      <c r="P620" s="12"/>
      <c r="Q620" s="12"/>
      <c r="R620" s="12"/>
      <c r="S620" s="1"/>
      <c r="T620" s="1"/>
      <c r="U620" s="1"/>
      <c r="V620" s="1"/>
      <c r="W620" s="1"/>
      <c r="X620" s="1"/>
      <c r="Y620" s="14">
        <f>Y619+E620</f>
        <v>7265350</v>
      </c>
      <c r="Z620" s="12">
        <f>H620+Z619</f>
        <v>7261717.324999976</v>
      </c>
      <c r="AA620" s="12">
        <f>G620+AA619</f>
        <v>17419187.90000001</v>
      </c>
    </row>
    <row r="621" spans="1:27" ht="13.5" customHeight="1" x14ac:dyDescent="0.45">
      <c r="A621" s="1" t="s">
        <v>97</v>
      </c>
      <c r="B621" s="1" t="s">
        <v>176</v>
      </c>
      <c r="C621" s="1" t="s">
        <v>9</v>
      </c>
      <c r="D621" s="1">
        <v>0.28000000000000003</v>
      </c>
      <c r="E621" s="1">
        <v>10</v>
      </c>
      <c r="F621" s="1"/>
      <c r="G621" s="10">
        <f>E621*F621</f>
        <v>0</v>
      </c>
      <c r="H621" s="11">
        <f>$H$3*$H$2*E621</f>
        <v>9.9949999999999992</v>
      </c>
      <c r="I621" s="12">
        <f>H621-G621</f>
        <v>9.9949999999999992</v>
      </c>
      <c r="J621" s="5"/>
      <c r="K621" s="12">
        <f>IF(J621&gt;$L$3,I621,0)</f>
        <v>0</v>
      </c>
      <c r="L621" s="12">
        <f>L620+K621</f>
        <v>197064.70499999996</v>
      </c>
      <c r="M621" s="13"/>
      <c r="N621" s="12"/>
      <c r="O621" s="12"/>
      <c r="P621" s="12"/>
      <c r="Q621" s="12"/>
      <c r="R621" s="12"/>
      <c r="S621" s="1"/>
      <c r="T621" s="1"/>
      <c r="U621" s="1"/>
      <c r="V621" s="1"/>
      <c r="W621" s="1"/>
      <c r="X621" s="1"/>
      <c r="Y621" s="14">
        <f>Y620+E621</f>
        <v>7265360</v>
      </c>
      <c r="Z621" s="12">
        <f>H621+Z620</f>
        <v>7261727.3199999761</v>
      </c>
      <c r="AA621" s="12">
        <f>G621+AA620</f>
        <v>17419187.90000001</v>
      </c>
    </row>
    <row r="622" spans="1:27" ht="13.5" customHeight="1" x14ac:dyDescent="0.45">
      <c r="A622" s="1" t="s">
        <v>97</v>
      </c>
      <c r="B622" s="1" t="s">
        <v>190</v>
      </c>
      <c r="C622" s="1" t="s">
        <v>9</v>
      </c>
      <c r="D622" s="1">
        <v>0.16</v>
      </c>
      <c r="E622" s="1">
        <v>30</v>
      </c>
      <c r="F622" s="1"/>
      <c r="G622" s="10">
        <f>E622*F622</f>
        <v>0</v>
      </c>
      <c r="H622" s="11">
        <f>$H$3*$H$2*E622</f>
        <v>29.984999999999999</v>
      </c>
      <c r="I622" s="12">
        <f>H622-G622</f>
        <v>29.984999999999999</v>
      </c>
      <c r="J622" s="5"/>
      <c r="K622" s="12">
        <f>IF(J622&gt;$L$3,I622,0)</f>
        <v>0</v>
      </c>
      <c r="L622" s="12">
        <f>L621+K622</f>
        <v>197064.70499999996</v>
      </c>
      <c r="M622" s="13"/>
      <c r="N622" s="12"/>
      <c r="O622" s="12"/>
      <c r="P622" s="12"/>
      <c r="Q622" s="12"/>
      <c r="R622" s="12"/>
      <c r="S622" s="1"/>
      <c r="T622" s="1"/>
      <c r="U622" s="1"/>
      <c r="V622" s="1"/>
      <c r="W622" s="1"/>
      <c r="X622" s="1"/>
      <c r="Y622" s="14">
        <f>Y621+E622</f>
        <v>7265390</v>
      </c>
      <c r="Z622" s="12">
        <f>H622+Z621</f>
        <v>7261757.3049999764</v>
      </c>
      <c r="AA622" s="12">
        <f>G622+AA621</f>
        <v>17419187.90000001</v>
      </c>
    </row>
    <row r="623" spans="1:27" ht="13.5" customHeight="1" x14ac:dyDescent="0.45">
      <c r="A623" s="1" t="s">
        <v>97</v>
      </c>
      <c r="B623" s="1" t="s">
        <v>192</v>
      </c>
      <c r="C623" s="1" t="s">
        <v>9</v>
      </c>
      <c r="D623" s="1">
        <v>7.0000000000000007E-2</v>
      </c>
      <c r="E623" s="1">
        <v>70</v>
      </c>
      <c r="F623" s="1"/>
      <c r="G623" s="10">
        <f>E623*F623</f>
        <v>0</v>
      </c>
      <c r="H623" s="11">
        <f>$H$3*$H$2*E623</f>
        <v>69.964999999999989</v>
      </c>
      <c r="I623" s="12">
        <f>H623-G623</f>
        <v>69.964999999999989</v>
      </c>
      <c r="J623" s="5"/>
      <c r="K623" s="12">
        <f>IF(J623&gt;$L$3,I623,0)</f>
        <v>0</v>
      </c>
      <c r="L623" s="12">
        <f>L622+K623</f>
        <v>197064.70499999996</v>
      </c>
      <c r="M623" s="13"/>
      <c r="N623" s="12"/>
      <c r="O623" s="12"/>
      <c r="P623" s="12"/>
      <c r="Q623" s="12"/>
      <c r="R623" s="12"/>
      <c r="S623" s="1"/>
      <c r="T623" s="1"/>
      <c r="U623" s="1"/>
      <c r="V623" s="1"/>
      <c r="W623" s="1"/>
      <c r="X623" s="1"/>
      <c r="Y623" s="14">
        <f>Y622+E623</f>
        <v>7265460</v>
      </c>
      <c r="Z623" s="12">
        <f>H623+Z622</f>
        <v>7261827.2699999763</v>
      </c>
      <c r="AA623" s="12">
        <f>G623+AA622</f>
        <v>17419187.90000001</v>
      </c>
    </row>
    <row r="624" spans="1:27" ht="13.5" customHeight="1" x14ac:dyDescent="0.45">
      <c r="A624" s="1" t="s">
        <v>97</v>
      </c>
      <c r="B624" s="1" t="s">
        <v>194</v>
      </c>
      <c r="C624" s="1" t="s">
        <v>9</v>
      </c>
      <c r="D624" s="1">
        <v>0.24</v>
      </c>
      <c r="E624" s="1">
        <v>30</v>
      </c>
      <c r="F624" s="1"/>
      <c r="G624" s="10">
        <f>E624*F624</f>
        <v>0</v>
      </c>
      <c r="H624" s="11">
        <f>$H$3*$H$2*E624</f>
        <v>29.984999999999999</v>
      </c>
      <c r="I624" s="12">
        <f>H624-G624</f>
        <v>29.984999999999999</v>
      </c>
      <c r="J624" s="5"/>
      <c r="K624" s="12">
        <f>IF(J624&gt;$L$3,I624,0)</f>
        <v>0</v>
      </c>
      <c r="L624" s="12">
        <f>L623+K624</f>
        <v>197064.70499999996</v>
      </c>
      <c r="M624" s="13"/>
      <c r="N624" s="12"/>
      <c r="O624" s="12"/>
      <c r="P624" s="12"/>
      <c r="Q624" s="12"/>
      <c r="R624" s="12"/>
      <c r="S624" s="1"/>
      <c r="T624" s="1"/>
      <c r="U624" s="1"/>
      <c r="V624" s="1"/>
      <c r="W624" s="1"/>
      <c r="X624" s="1"/>
      <c r="Y624" s="14">
        <f>Y623+E624</f>
        <v>7265490</v>
      </c>
      <c r="Z624" s="12">
        <f>H624+Z623</f>
        <v>7261857.2549999766</v>
      </c>
      <c r="AA624" s="12">
        <f>G624+AA623</f>
        <v>17419187.90000001</v>
      </c>
    </row>
    <row r="625" spans="1:27" ht="13.5" customHeight="1" x14ac:dyDescent="0.45">
      <c r="A625" s="1" t="s">
        <v>97</v>
      </c>
      <c r="B625" s="1" t="s">
        <v>199</v>
      </c>
      <c r="C625" s="1" t="s">
        <v>9</v>
      </c>
      <c r="D625" s="1">
        <v>0.26</v>
      </c>
      <c r="E625" s="1">
        <v>20</v>
      </c>
      <c r="F625" s="1"/>
      <c r="G625" s="10">
        <f>E625*F625</f>
        <v>0</v>
      </c>
      <c r="H625" s="11">
        <f>$H$3*$H$2*E625</f>
        <v>19.989999999999998</v>
      </c>
      <c r="I625" s="12">
        <f>H625-G625</f>
        <v>19.989999999999998</v>
      </c>
      <c r="J625" s="5"/>
      <c r="K625" s="12">
        <f>IF(J625&gt;$L$3,I625,0)</f>
        <v>0</v>
      </c>
      <c r="L625" s="12">
        <f>L624+K625</f>
        <v>197064.70499999996</v>
      </c>
      <c r="M625" s="13"/>
      <c r="N625" s="12"/>
      <c r="O625" s="12"/>
      <c r="P625" s="12"/>
      <c r="Q625" s="12"/>
      <c r="R625" s="12"/>
      <c r="S625" s="1"/>
      <c r="T625" s="1"/>
      <c r="U625" s="1"/>
      <c r="V625" s="1"/>
      <c r="W625" s="1"/>
      <c r="X625" s="1"/>
      <c r="Y625" s="14">
        <f>Y624+E625</f>
        <v>7265510</v>
      </c>
      <c r="Z625" s="12">
        <f>H625+Z624</f>
        <v>7261877.2449999768</v>
      </c>
      <c r="AA625" s="12">
        <f>G625+AA624</f>
        <v>17419187.90000001</v>
      </c>
    </row>
    <row r="626" spans="1:27" ht="13.5" customHeight="1" x14ac:dyDescent="0.45">
      <c r="A626" s="1" t="s">
        <v>36</v>
      </c>
      <c r="B626" s="1" t="s">
        <v>216</v>
      </c>
      <c r="C626" s="1" t="s">
        <v>9</v>
      </c>
      <c r="D626" s="1">
        <v>0.67</v>
      </c>
      <c r="E626" s="1">
        <v>40</v>
      </c>
      <c r="F626" s="1"/>
      <c r="G626" s="10">
        <f>E626*F626</f>
        <v>0</v>
      </c>
      <c r="H626" s="11">
        <f>$H$3*$H$2*E626</f>
        <v>39.979999999999997</v>
      </c>
      <c r="I626" s="12">
        <f>H626-G626</f>
        <v>39.979999999999997</v>
      </c>
      <c r="J626" s="5"/>
      <c r="K626" s="12">
        <f>IF(J626&gt;$L$3,I626,0)</f>
        <v>0</v>
      </c>
      <c r="L626" s="12">
        <f>L625+K626</f>
        <v>197064.70499999996</v>
      </c>
      <c r="M626" s="13"/>
      <c r="N626" s="12"/>
      <c r="O626" s="12"/>
      <c r="P626" s="12"/>
      <c r="Q626" s="12"/>
      <c r="R626" s="12"/>
      <c r="S626" s="1"/>
      <c r="T626" s="1"/>
      <c r="U626" s="1"/>
      <c r="V626" s="1"/>
      <c r="W626" s="1"/>
      <c r="X626" s="1"/>
      <c r="Y626" s="14">
        <f>Y625+E626</f>
        <v>7265550</v>
      </c>
      <c r="Z626" s="12">
        <f>H626+Z625</f>
        <v>7261917.2249999773</v>
      </c>
      <c r="AA626" s="12">
        <f>G626+AA625</f>
        <v>17419187.90000001</v>
      </c>
    </row>
    <row r="627" spans="1:27" ht="13.5" customHeight="1" x14ac:dyDescent="0.45">
      <c r="A627" s="1" t="s">
        <v>36</v>
      </c>
      <c r="B627" s="1" t="s">
        <v>227</v>
      </c>
      <c r="C627" s="1" t="s">
        <v>9</v>
      </c>
      <c r="D627" s="1">
        <v>0.9</v>
      </c>
      <c r="E627" s="1">
        <v>20</v>
      </c>
      <c r="F627" s="1"/>
      <c r="G627" s="10">
        <f>E627*F627</f>
        <v>0</v>
      </c>
      <c r="H627" s="11">
        <f>$H$3*$H$2*E627</f>
        <v>19.989999999999998</v>
      </c>
      <c r="I627" s="12">
        <f>H627-G627</f>
        <v>19.989999999999998</v>
      </c>
      <c r="J627" s="5"/>
      <c r="K627" s="12">
        <f>IF(J627&gt;$L$3,I627,0)</f>
        <v>0</v>
      </c>
      <c r="L627" s="12">
        <f>L626+K627</f>
        <v>197064.70499999996</v>
      </c>
      <c r="M627" s="13"/>
      <c r="N627" s="12"/>
      <c r="O627" s="12"/>
      <c r="P627" s="12"/>
      <c r="Q627" s="12"/>
      <c r="R627" s="12"/>
      <c r="S627" s="1"/>
      <c r="T627" s="1"/>
      <c r="U627" s="1"/>
      <c r="V627" s="1"/>
      <c r="W627" s="1"/>
      <c r="X627" s="1"/>
      <c r="Y627" s="14">
        <f>Y626+E627</f>
        <v>7265570</v>
      </c>
      <c r="Z627" s="12">
        <f>H627+Z626</f>
        <v>7261937.2149999775</v>
      </c>
      <c r="AA627" s="12">
        <f>G627+AA626</f>
        <v>17419187.90000001</v>
      </c>
    </row>
    <row r="628" spans="1:27" ht="13.5" customHeight="1" x14ac:dyDescent="0.45">
      <c r="A628" s="1" t="s">
        <v>229</v>
      </c>
      <c r="B628" s="1" t="s">
        <v>252</v>
      </c>
      <c r="C628" s="1" t="s">
        <v>9</v>
      </c>
      <c r="D628" s="1">
        <v>0.15</v>
      </c>
      <c r="E628" s="1">
        <v>50</v>
      </c>
      <c r="F628" s="1"/>
      <c r="G628" s="10">
        <f>E628*F628</f>
        <v>0</v>
      </c>
      <c r="H628" s="11">
        <f>$H$3*$H$2*E628</f>
        <v>49.974999999999994</v>
      </c>
      <c r="I628" s="12">
        <f>H628-G628</f>
        <v>49.974999999999994</v>
      </c>
      <c r="J628" s="5"/>
      <c r="K628" s="12">
        <f>IF(J628&gt;$L$3,I628,0)</f>
        <v>0</v>
      </c>
      <c r="L628" s="12">
        <f>L627+K628</f>
        <v>197064.70499999996</v>
      </c>
      <c r="M628" s="13"/>
      <c r="N628" s="12"/>
      <c r="O628" s="12"/>
      <c r="P628" s="12"/>
      <c r="Q628" s="12"/>
      <c r="R628" s="12"/>
      <c r="S628" s="1"/>
      <c r="T628" s="1"/>
      <c r="U628" s="1"/>
      <c r="V628" s="1"/>
      <c r="W628" s="1"/>
      <c r="X628" s="1"/>
      <c r="Y628" s="14">
        <f>Y627+E628</f>
        <v>7265620</v>
      </c>
      <c r="Z628" s="12">
        <f>H628+Z627</f>
        <v>7261987.1899999771</v>
      </c>
      <c r="AA628" s="12">
        <f>G628+AA627</f>
        <v>17419187.90000001</v>
      </c>
    </row>
    <row r="629" spans="1:27" ht="13.5" customHeight="1" x14ac:dyDescent="0.45">
      <c r="A629" s="1" t="s">
        <v>229</v>
      </c>
      <c r="B629" s="1" t="s">
        <v>253</v>
      </c>
      <c r="C629" s="1" t="s">
        <v>9</v>
      </c>
      <c r="D629" s="1">
        <v>0.03</v>
      </c>
      <c r="E629" s="1">
        <v>260</v>
      </c>
      <c r="F629" s="1"/>
      <c r="G629" s="10">
        <f>E629*F629</f>
        <v>0</v>
      </c>
      <c r="H629" s="11">
        <f>$H$3*$H$2*E629</f>
        <v>259.87</v>
      </c>
      <c r="I629" s="12">
        <f>H629-G629</f>
        <v>259.87</v>
      </c>
      <c r="J629" s="5"/>
      <c r="K629" s="12">
        <f>IF(J629&gt;$L$3,I629,0)</f>
        <v>0</v>
      </c>
      <c r="L629" s="12">
        <f>L628+K629</f>
        <v>197064.70499999996</v>
      </c>
      <c r="M629" s="13"/>
      <c r="N629" s="12"/>
      <c r="O629" s="12"/>
      <c r="P629" s="12"/>
      <c r="Q629" s="12"/>
      <c r="R629" s="12"/>
      <c r="S629" s="1"/>
      <c r="T629" s="1"/>
      <c r="U629" s="1"/>
      <c r="V629" s="1"/>
      <c r="W629" s="1"/>
      <c r="X629" s="1"/>
      <c r="Y629" s="14">
        <f>Y628+E629</f>
        <v>7265880</v>
      </c>
      <c r="Z629" s="12">
        <f>H629+Z628</f>
        <v>7262247.0599999772</v>
      </c>
      <c r="AA629" s="12">
        <f>G629+AA628</f>
        <v>17419187.90000001</v>
      </c>
    </row>
    <row r="630" spans="1:27" ht="13.5" customHeight="1" x14ac:dyDescent="0.45">
      <c r="A630" s="1" t="s">
        <v>229</v>
      </c>
      <c r="B630" s="1" t="s">
        <v>256</v>
      </c>
      <c r="C630" s="1" t="s">
        <v>9</v>
      </c>
      <c r="D630" s="1">
        <v>0.46</v>
      </c>
      <c r="E630" s="1">
        <v>50</v>
      </c>
      <c r="F630" s="1"/>
      <c r="G630" s="10">
        <f>E630*F630</f>
        <v>0</v>
      </c>
      <c r="H630" s="11">
        <f>$H$3*$H$2*E630</f>
        <v>49.974999999999994</v>
      </c>
      <c r="I630" s="12">
        <f>H630-G630</f>
        <v>49.974999999999994</v>
      </c>
      <c r="J630" s="5"/>
      <c r="K630" s="12">
        <f>IF(J630&gt;$L$3,I630,0)</f>
        <v>0</v>
      </c>
      <c r="L630" s="12">
        <f>L629+K630</f>
        <v>197064.70499999996</v>
      </c>
      <c r="M630" s="13"/>
      <c r="N630" s="12"/>
      <c r="O630" s="12"/>
      <c r="P630" s="12"/>
      <c r="Q630" s="12"/>
      <c r="R630" s="12"/>
      <c r="S630" s="1"/>
      <c r="T630" s="1"/>
      <c r="U630" s="1"/>
      <c r="V630" s="1"/>
      <c r="W630" s="1"/>
      <c r="X630" s="1"/>
      <c r="Y630" s="14">
        <f>Y629+E630</f>
        <v>7265930</v>
      </c>
      <c r="Z630" s="12">
        <f>H630+Z629</f>
        <v>7262297.0349999769</v>
      </c>
      <c r="AA630" s="12">
        <f>G630+AA629</f>
        <v>17419187.90000001</v>
      </c>
    </row>
    <row r="631" spans="1:27" ht="13.5" customHeight="1" x14ac:dyDescent="0.45">
      <c r="A631" s="1" t="s">
        <v>229</v>
      </c>
      <c r="B631" s="1" t="s">
        <v>258</v>
      </c>
      <c r="C631" s="1" t="s">
        <v>9</v>
      </c>
      <c r="D631" s="1">
        <v>0.04</v>
      </c>
      <c r="E631" s="1">
        <v>110</v>
      </c>
      <c r="F631" s="1"/>
      <c r="G631" s="10">
        <f>E631*F631</f>
        <v>0</v>
      </c>
      <c r="H631" s="11">
        <f>$H$3*$H$2*E631</f>
        <v>109.94499999999999</v>
      </c>
      <c r="I631" s="12">
        <f>H631-G631</f>
        <v>109.94499999999999</v>
      </c>
      <c r="J631" s="5"/>
      <c r="K631" s="12">
        <f>IF(J631&gt;$L$3,I631,0)</f>
        <v>0</v>
      </c>
      <c r="L631" s="12">
        <f>L630+K631</f>
        <v>197064.70499999996</v>
      </c>
      <c r="M631" s="13"/>
      <c r="N631" s="12"/>
      <c r="O631" s="12"/>
      <c r="P631" s="12"/>
      <c r="Q631" s="12"/>
      <c r="R631" s="12"/>
      <c r="S631" s="1"/>
      <c r="T631" s="1"/>
      <c r="U631" s="1"/>
      <c r="V631" s="1"/>
      <c r="W631" s="1"/>
      <c r="X631" s="1"/>
      <c r="Y631" s="14">
        <f>Y630+E631</f>
        <v>7266040</v>
      </c>
      <c r="Z631" s="12">
        <f>H631+Z630</f>
        <v>7262406.9799999772</v>
      </c>
      <c r="AA631" s="12">
        <f>G631+AA630</f>
        <v>17419187.90000001</v>
      </c>
    </row>
    <row r="632" spans="1:27" ht="13.5" customHeight="1" x14ac:dyDescent="0.45">
      <c r="A632" s="1" t="s">
        <v>229</v>
      </c>
      <c r="B632" s="1" t="s">
        <v>260</v>
      </c>
      <c r="C632" s="1" t="s">
        <v>9</v>
      </c>
      <c r="D632" s="1">
        <v>0.05</v>
      </c>
      <c r="E632" s="1">
        <v>140</v>
      </c>
      <c r="F632" s="1"/>
      <c r="G632" s="10">
        <f>E632*F632</f>
        <v>0</v>
      </c>
      <c r="H632" s="11">
        <f>$H$3*$H$2*E632</f>
        <v>139.92999999999998</v>
      </c>
      <c r="I632" s="12">
        <f>H632-G632</f>
        <v>139.92999999999998</v>
      </c>
      <c r="J632" s="5"/>
      <c r="K632" s="12">
        <f>IF(J632&gt;$L$3,I632,0)</f>
        <v>0</v>
      </c>
      <c r="L632" s="12">
        <f>L631+K632</f>
        <v>197064.70499999996</v>
      </c>
      <c r="M632" s="13"/>
      <c r="N632" s="12"/>
      <c r="O632" s="12"/>
      <c r="P632" s="12"/>
      <c r="Q632" s="12"/>
      <c r="R632" s="12"/>
      <c r="S632" s="1"/>
      <c r="T632" s="1"/>
      <c r="U632" s="1"/>
      <c r="V632" s="1"/>
      <c r="W632" s="1"/>
      <c r="X632" s="1"/>
      <c r="Y632" s="14">
        <f>Y631+E632</f>
        <v>7266180</v>
      </c>
      <c r="Z632" s="12">
        <f>H632+Z631</f>
        <v>7262546.9099999769</v>
      </c>
      <c r="AA632" s="12">
        <f>G632+AA631</f>
        <v>17419187.90000001</v>
      </c>
    </row>
    <row r="633" spans="1:27" ht="13.5" customHeight="1" x14ac:dyDescent="0.45">
      <c r="A633" s="1" t="s">
        <v>229</v>
      </c>
      <c r="B633" s="1" t="s">
        <v>261</v>
      </c>
      <c r="C633" s="1" t="s">
        <v>9</v>
      </c>
      <c r="D633" s="1">
        <v>0.08</v>
      </c>
      <c r="E633" s="1">
        <v>50</v>
      </c>
      <c r="F633" s="1"/>
      <c r="G633" s="10">
        <f>E633*F633</f>
        <v>0</v>
      </c>
      <c r="H633" s="11">
        <f>$H$3*$H$2*E633</f>
        <v>49.974999999999994</v>
      </c>
      <c r="I633" s="12">
        <f>H633-G633</f>
        <v>49.974999999999994</v>
      </c>
      <c r="J633" s="5"/>
      <c r="K633" s="12">
        <f>IF(J633&gt;$L$3,I633,0)</f>
        <v>0</v>
      </c>
      <c r="L633" s="12">
        <f>L632+K633</f>
        <v>197064.70499999996</v>
      </c>
      <c r="M633" s="13"/>
      <c r="N633" s="12"/>
      <c r="O633" s="12"/>
      <c r="P633" s="12"/>
      <c r="Q633" s="12"/>
      <c r="R633" s="12"/>
      <c r="S633" s="1"/>
      <c r="T633" s="1"/>
      <c r="U633" s="1"/>
      <c r="V633" s="1"/>
      <c r="W633" s="1"/>
      <c r="X633" s="1"/>
      <c r="Y633" s="14">
        <f>Y632+E633</f>
        <v>7266230</v>
      </c>
      <c r="Z633" s="12">
        <f>H633+Z632</f>
        <v>7262596.8849999765</v>
      </c>
      <c r="AA633" s="12">
        <f>G633+AA632</f>
        <v>17419187.90000001</v>
      </c>
    </row>
    <row r="634" spans="1:27" ht="13.5" customHeight="1" x14ac:dyDescent="0.45">
      <c r="A634" s="1" t="s">
        <v>229</v>
      </c>
      <c r="B634" s="1" t="s">
        <v>262</v>
      </c>
      <c r="C634" s="1" t="s">
        <v>9</v>
      </c>
      <c r="D634" s="1">
        <v>0.02</v>
      </c>
      <c r="E634" s="1">
        <v>140</v>
      </c>
      <c r="F634" s="1"/>
      <c r="G634" s="10">
        <f>E634*F634</f>
        <v>0</v>
      </c>
      <c r="H634" s="11">
        <f>$H$3*$H$2*E634</f>
        <v>139.92999999999998</v>
      </c>
      <c r="I634" s="12">
        <f>H634-G634</f>
        <v>139.92999999999998</v>
      </c>
      <c r="J634" s="5"/>
      <c r="K634" s="12">
        <f>IF(J634&gt;$L$3,I634,0)</f>
        <v>0</v>
      </c>
      <c r="L634" s="12">
        <f>L633+K634</f>
        <v>197064.70499999996</v>
      </c>
      <c r="M634" s="13"/>
      <c r="N634" s="12"/>
      <c r="O634" s="12"/>
      <c r="P634" s="12"/>
      <c r="Q634" s="12"/>
      <c r="R634" s="12"/>
      <c r="S634" s="1"/>
      <c r="T634" s="1"/>
      <c r="U634" s="1"/>
      <c r="V634" s="1"/>
      <c r="W634" s="1"/>
      <c r="X634" s="1"/>
      <c r="Y634" s="14">
        <f>Y633+E634</f>
        <v>7266370</v>
      </c>
      <c r="Z634" s="12">
        <f>H634+Z633</f>
        <v>7262736.8149999762</v>
      </c>
      <c r="AA634" s="12">
        <f>G634+AA633</f>
        <v>17419187.90000001</v>
      </c>
    </row>
    <row r="635" spans="1:27" ht="13.5" customHeight="1" x14ac:dyDescent="0.45">
      <c r="A635" s="1" t="s">
        <v>229</v>
      </c>
      <c r="B635" s="1" t="s">
        <v>263</v>
      </c>
      <c r="C635" s="1" t="s">
        <v>9</v>
      </c>
      <c r="D635" s="1">
        <v>0.02</v>
      </c>
      <c r="E635" s="1">
        <v>140</v>
      </c>
      <c r="F635" s="1"/>
      <c r="G635" s="10">
        <f>E635*F635</f>
        <v>0</v>
      </c>
      <c r="H635" s="11">
        <f>$H$3*$H$2*E635</f>
        <v>139.92999999999998</v>
      </c>
      <c r="I635" s="12">
        <f>H635-G635</f>
        <v>139.92999999999998</v>
      </c>
      <c r="J635" s="5"/>
      <c r="K635" s="12">
        <f>IF(J635&gt;$L$3,I635,0)</f>
        <v>0</v>
      </c>
      <c r="L635" s="12">
        <f>L634+K635</f>
        <v>197064.70499999996</v>
      </c>
      <c r="M635" s="13"/>
      <c r="N635" s="12"/>
      <c r="O635" s="12"/>
      <c r="P635" s="12"/>
      <c r="Q635" s="12"/>
      <c r="R635" s="12"/>
      <c r="S635" s="1"/>
      <c r="T635" s="1"/>
      <c r="U635" s="1"/>
      <c r="V635" s="1"/>
      <c r="W635" s="1"/>
      <c r="X635" s="1"/>
      <c r="Y635" s="14">
        <f>Y634+E635</f>
        <v>7266510</v>
      </c>
      <c r="Z635" s="12">
        <f>H635+Z634</f>
        <v>7262876.7449999759</v>
      </c>
      <c r="AA635" s="12">
        <f>G635+AA634</f>
        <v>17419187.90000001</v>
      </c>
    </row>
    <row r="636" spans="1:27" ht="13.5" customHeight="1" x14ac:dyDescent="0.45">
      <c r="A636" s="1" t="s">
        <v>131</v>
      </c>
      <c r="B636" s="1" t="s">
        <v>270</v>
      </c>
      <c r="C636" s="1" t="s">
        <v>9</v>
      </c>
      <c r="D636" s="1">
        <v>0.03</v>
      </c>
      <c r="E636" s="1">
        <v>480</v>
      </c>
      <c r="F636" s="1"/>
      <c r="G636" s="10">
        <f>E636*F636</f>
        <v>0</v>
      </c>
      <c r="H636" s="11">
        <f>$H$3*$H$2*E636</f>
        <v>479.76</v>
      </c>
      <c r="I636" s="12">
        <f>H636-G636</f>
        <v>479.76</v>
      </c>
      <c r="J636" s="5"/>
      <c r="K636" s="12">
        <f>IF(J636&gt;$L$3,I636,0)</f>
        <v>0</v>
      </c>
      <c r="L636" s="12">
        <f>L635+K636</f>
        <v>197064.70499999996</v>
      </c>
      <c r="M636" s="13"/>
      <c r="N636" s="12"/>
      <c r="O636" s="12"/>
      <c r="P636" s="12"/>
      <c r="Q636" s="12"/>
      <c r="R636" s="12"/>
      <c r="S636" s="1"/>
      <c r="T636" s="1"/>
      <c r="U636" s="1"/>
      <c r="V636" s="1"/>
      <c r="W636" s="1"/>
      <c r="X636" s="1"/>
      <c r="Y636" s="14">
        <f>Y635+E636</f>
        <v>7266990</v>
      </c>
      <c r="Z636" s="12">
        <f>H636+Z635</f>
        <v>7263356.5049999757</v>
      </c>
      <c r="AA636" s="12">
        <f>G636+AA635</f>
        <v>17419187.90000001</v>
      </c>
    </row>
    <row r="637" spans="1:27" ht="13.5" customHeight="1" x14ac:dyDescent="0.45">
      <c r="A637" s="1" t="s">
        <v>131</v>
      </c>
      <c r="B637" s="1" t="s">
        <v>272</v>
      </c>
      <c r="C637" s="1" t="s">
        <v>9</v>
      </c>
      <c r="D637" s="1">
        <v>0.41</v>
      </c>
      <c r="E637" s="1">
        <v>30</v>
      </c>
      <c r="F637" s="1"/>
      <c r="G637" s="10">
        <f>E637*F637</f>
        <v>0</v>
      </c>
      <c r="H637" s="11">
        <f>$H$3*$H$2*E637</f>
        <v>29.984999999999999</v>
      </c>
      <c r="I637" s="12">
        <f>H637-G637</f>
        <v>29.984999999999999</v>
      </c>
      <c r="J637" s="5"/>
      <c r="K637" s="12">
        <f>IF(J637&gt;$L$3,I637,0)</f>
        <v>0</v>
      </c>
      <c r="L637" s="12">
        <f>L636+K637</f>
        <v>197064.70499999996</v>
      </c>
      <c r="M637" s="13"/>
      <c r="N637" s="12"/>
      <c r="O637" s="12"/>
      <c r="P637" s="12"/>
      <c r="Q637" s="12"/>
      <c r="R637" s="12"/>
      <c r="S637" s="1"/>
      <c r="T637" s="1"/>
      <c r="U637" s="1"/>
      <c r="V637" s="1"/>
      <c r="W637" s="1"/>
      <c r="X637" s="1"/>
      <c r="Y637" s="14">
        <f>Y636+E637</f>
        <v>7267020</v>
      </c>
      <c r="Z637" s="12">
        <f>H637+Z636</f>
        <v>7263386.489999976</v>
      </c>
      <c r="AA637" s="12">
        <f>G637+AA636</f>
        <v>17419187.90000001</v>
      </c>
    </row>
    <row r="638" spans="1:27" ht="13.5" customHeight="1" x14ac:dyDescent="0.45">
      <c r="A638" s="1" t="s">
        <v>131</v>
      </c>
      <c r="B638" s="1" t="s">
        <v>274</v>
      </c>
      <c r="C638" s="1" t="s">
        <v>9</v>
      </c>
      <c r="D638" s="1">
        <v>7.0000000000000007E-2</v>
      </c>
      <c r="E638" s="1">
        <v>210</v>
      </c>
      <c r="F638" s="1"/>
      <c r="G638" s="10">
        <f>E638*F638</f>
        <v>0</v>
      </c>
      <c r="H638" s="11">
        <f>$H$3*$H$2*E638</f>
        <v>209.89499999999998</v>
      </c>
      <c r="I638" s="12">
        <f>H638-G638</f>
        <v>209.89499999999998</v>
      </c>
      <c r="J638" s="5"/>
      <c r="K638" s="12">
        <f>IF(J638&gt;$L$3,I638,0)</f>
        <v>0</v>
      </c>
      <c r="L638" s="12">
        <f>L637+K638</f>
        <v>197064.70499999996</v>
      </c>
      <c r="M638" s="13"/>
      <c r="N638" s="12"/>
      <c r="O638" s="12"/>
      <c r="P638" s="12"/>
      <c r="Q638" s="12"/>
      <c r="R638" s="12"/>
      <c r="S638" s="1"/>
      <c r="T638" s="1"/>
      <c r="U638" s="1"/>
      <c r="V638" s="1"/>
      <c r="W638" s="1"/>
      <c r="X638" s="1"/>
      <c r="Y638" s="14">
        <f>Y637+E638</f>
        <v>7267230</v>
      </c>
      <c r="Z638" s="12">
        <f>H638+Z637</f>
        <v>7263596.3849999756</v>
      </c>
      <c r="AA638" s="12">
        <f>G638+AA637</f>
        <v>17419187.90000001</v>
      </c>
    </row>
    <row r="639" spans="1:27" ht="13.5" customHeight="1" x14ac:dyDescent="0.45">
      <c r="A639" s="1" t="s">
        <v>291</v>
      </c>
      <c r="B639" s="1" t="s">
        <v>298</v>
      </c>
      <c r="C639" s="1" t="s">
        <v>9</v>
      </c>
      <c r="D639" s="1">
        <v>0.44</v>
      </c>
      <c r="E639" s="1">
        <v>50</v>
      </c>
      <c r="F639" s="1"/>
      <c r="G639" s="10">
        <f>E639*F639</f>
        <v>0</v>
      </c>
      <c r="H639" s="11">
        <f>$H$3*$H$2*E639</f>
        <v>49.974999999999994</v>
      </c>
      <c r="I639" s="12">
        <f>H639-G639</f>
        <v>49.974999999999994</v>
      </c>
      <c r="J639" s="5"/>
      <c r="K639" s="12">
        <f>IF(J639&gt;$L$3,I639,0)</f>
        <v>0</v>
      </c>
      <c r="L639" s="12">
        <f>L638+K639</f>
        <v>197064.70499999996</v>
      </c>
      <c r="M639" s="13"/>
      <c r="N639" s="12"/>
      <c r="O639" s="12"/>
      <c r="P639" s="12"/>
      <c r="Q639" s="12"/>
      <c r="R639" s="12"/>
      <c r="S639" s="1"/>
      <c r="T639" s="1"/>
      <c r="U639" s="1"/>
      <c r="V639" s="1"/>
      <c r="W639" s="1"/>
      <c r="X639" s="1"/>
      <c r="Y639" s="14">
        <f>Y638+E639</f>
        <v>7267280</v>
      </c>
      <c r="Z639" s="12">
        <f>H639+Z638</f>
        <v>7263646.3599999752</v>
      </c>
      <c r="AA639" s="12">
        <f>G639+AA638</f>
        <v>17419187.90000001</v>
      </c>
    </row>
    <row r="640" spans="1:27" ht="13.5" customHeight="1" x14ac:dyDescent="0.45">
      <c r="A640" s="1" t="s">
        <v>291</v>
      </c>
      <c r="B640" s="1" t="s">
        <v>299</v>
      </c>
      <c r="C640" s="1" t="s">
        <v>9</v>
      </c>
      <c r="D640" s="1">
        <v>0.56000000000000005</v>
      </c>
      <c r="E640" s="1">
        <v>20</v>
      </c>
      <c r="F640" s="1"/>
      <c r="G640" s="10">
        <f>E640*F640</f>
        <v>0</v>
      </c>
      <c r="H640" s="11">
        <f>$H$3*$H$2*E640</f>
        <v>19.989999999999998</v>
      </c>
      <c r="I640" s="12">
        <f>H640-G640</f>
        <v>19.989999999999998</v>
      </c>
      <c r="J640" s="5"/>
      <c r="K640" s="12">
        <f>IF(J640&gt;$L$3,I640,0)</f>
        <v>0</v>
      </c>
      <c r="L640" s="12">
        <f>L639+K640</f>
        <v>197064.70499999996</v>
      </c>
      <c r="M640" s="13"/>
      <c r="N640" s="12"/>
      <c r="O640" s="12"/>
      <c r="P640" s="12"/>
      <c r="Q640" s="12"/>
      <c r="R640" s="12"/>
      <c r="S640" s="1"/>
      <c r="T640" s="1"/>
      <c r="U640" s="1"/>
      <c r="V640" s="1"/>
      <c r="W640" s="1"/>
      <c r="X640" s="1"/>
      <c r="Y640" s="14">
        <f>Y639+E640</f>
        <v>7267300</v>
      </c>
      <c r="Z640" s="12">
        <f>H640+Z639</f>
        <v>7263666.3499999754</v>
      </c>
      <c r="AA640" s="12">
        <f>G640+AA639</f>
        <v>17419187.90000001</v>
      </c>
    </row>
    <row r="641" spans="1:27" ht="13.5" customHeight="1" x14ac:dyDescent="0.45">
      <c r="A641" s="1" t="s">
        <v>291</v>
      </c>
      <c r="B641" s="1" t="s">
        <v>303</v>
      </c>
      <c r="C641" s="1" t="s">
        <v>9</v>
      </c>
      <c r="D641" s="1">
        <v>0.92</v>
      </c>
      <c r="E641" s="1">
        <v>30</v>
      </c>
      <c r="F641" s="1"/>
      <c r="G641" s="10">
        <f>E641*F641</f>
        <v>0</v>
      </c>
      <c r="H641" s="11">
        <f>$H$3*$H$2*E641</f>
        <v>29.984999999999999</v>
      </c>
      <c r="I641" s="12">
        <f>H641-G641</f>
        <v>29.984999999999999</v>
      </c>
      <c r="J641" s="5"/>
      <c r="K641" s="12">
        <f>IF(J641&gt;$L$3,I641,0)</f>
        <v>0</v>
      </c>
      <c r="L641" s="12">
        <f>L640+K641</f>
        <v>197064.70499999996</v>
      </c>
      <c r="M641" s="13"/>
      <c r="N641" s="12"/>
      <c r="O641" s="12"/>
      <c r="P641" s="12"/>
      <c r="Q641" s="12"/>
      <c r="R641" s="12"/>
      <c r="S641" s="1"/>
      <c r="T641" s="1"/>
      <c r="U641" s="1"/>
      <c r="V641" s="1"/>
      <c r="W641" s="1"/>
      <c r="X641" s="1"/>
      <c r="Y641" s="14">
        <f>Y640+E641</f>
        <v>7267330</v>
      </c>
      <c r="Z641" s="12">
        <f>H641+Z640</f>
        <v>7263696.3349999757</v>
      </c>
      <c r="AA641" s="12">
        <f>G641+AA640</f>
        <v>17419187.90000001</v>
      </c>
    </row>
    <row r="642" spans="1:27" ht="13.5" customHeight="1" x14ac:dyDescent="0.45">
      <c r="A642" s="1" t="s">
        <v>305</v>
      </c>
      <c r="B642" s="1" t="s">
        <v>316</v>
      </c>
      <c r="C642" s="1" t="s">
        <v>9</v>
      </c>
      <c r="D642" s="1">
        <v>0.31</v>
      </c>
      <c r="E642" s="1">
        <v>70</v>
      </c>
      <c r="F642" s="1"/>
      <c r="G642" s="10">
        <f>E642*F642</f>
        <v>0</v>
      </c>
      <c r="H642" s="11">
        <f>$H$3*$H$2*E642</f>
        <v>69.964999999999989</v>
      </c>
      <c r="I642" s="12">
        <f>H642-G642</f>
        <v>69.964999999999989</v>
      </c>
      <c r="J642" s="5"/>
      <c r="K642" s="12">
        <f>IF(J642&gt;$L$3,I642,0)</f>
        <v>0</v>
      </c>
      <c r="L642" s="12">
        <f>L641+K642</f>
        <v>197064.70499999996</v>
      </c>
      <c r="M642" s="13"/>
      <c r="N642" s="12"/>
      <c r="O642" s="12"/>
      <c r="P642" s="12"/>
      <c r="Q642" s="12"/>
      <c r="R642" s="12"/>
      <c r="S642" s="1"/>
      <c r="T642" s="1"/>
      <c r="U642" s="1"/>
      <c r="V642" s="1"/>
      <c r="W642" s="1"/>
      <c r="X642" s="1"/>
      <c r="Y642" s="14">
        <f>Y641+E642</f>
        <v>7267400</v>
      </c>
      <c r="Z642" s="12">
        <f>H642+Z641</f>
        <v>7263766.2999999756</v>
      </c>
      <c r="AA642" s="12">
        <f>G642+AA641</f>
        <v>17419187.90000001</v>
      </c>
    </row>
    <row r="643" spans="1:27" ht="13.5" customHeight="1" x14ac:dyDescent="0.45">
      <c r="A643" s="1" t="s">
        <v>305</v>
      </c>
      <c r="B643" s="1" t="s">
        <v>320</v>
      </c>
      <c r="C643" s="1" t="s">
        <v>9</v>
      </c>
      <c r="D643" s="1">
        <v>0.32</v>
      </c>
      <c r="E643" s="1">
        <v>70</v>
      </c>
      <c r="F643" s="1"/>
      <c r="G643" s="10">
        <f>E643*F643</f>
        <v>0</v>
      </c>
      <c r="H643" s="11">
        <f>$H$3*$H$2*E643</f>
        <v>69.964999999999989</v>
      </c>
      <c r="I643" s="12">
        <f>H643-G643</f>
        <v>69.964999999999989</v>
      </c>
      <c r="J643" s="5"/>
      <c r="K643" s="12">
        <f>IF(J643&gt;$L$3,I643,0)</f>
        <v>0</v>
      </c>
      <c r="L643" s="12">
        <f>L642+K643</f>
        <v>197064.70499999996</v>
      </c>
      <c r="M643" s="13"/>
      <c r="N643" s="12"/>
      <c r="O643" s="12"/>
      <c r="P643" s="12"/>
      <c r="Q643" s="12"/>
      <c r="R643" s="12"/>
      <c r="S643" s="1"/>
      <c r="T643" s="1"/>
      <c r="U643" s="1"/>
      <c r="V643" s="1"/>
      <c r="W643" s="1"/>
      <c r="X643" s="1"/>
      <c r="Y643" s="14">
        <f>Y642+E643</f>
        <v>7267470</v>
      </c>
      <c r="Z643" s="12">
        <f>H643+Z642</f>
        <v>7263836.2649999755</v>
      </c>
      <c r="AA643" s="12">
        <f>G643+AA642</f>
        <v>17419187.90000001</v>
      </c>
    </row>
    <row r="644" spans="1:27" ht="13.5" customHeight="1" x14ac:dyDescent="0.45">
      <c r="A644" s="1" t="s">
        <v>305</v>
      </c>
      <c r="B644" s="1" t="s">
        <v>324</v>
      </c>
      <c r="C644" s="1" t="s">
        <v>9</v>
      </c>
      <c r="D644" s="1">
        <v>0.28999999999999998</v>
      </c>
      <c r="E644" s="1">
        <v>50</v>
      </c>
      <c r="F644" s="1"/>
      <c r="G644" s="10">
        <f>E644*F644</f>
        <v>0</v>
      </c>
      <c r="H644" s="11">
        <f>$H$3*$H$2*E644</f>
        <v>49.974999999999994</v>
      </c>
      <c r="I644" s="12">
        <f>H644-G644</f>
        <v>49.974999999999994</v>
      </c>
      <c r="J644" s="5"/>
      <c r="K644" s="12">
        <f>IF(J644&gt;$L$3,I644,0)</f>
        <v>0</v>
      </c>
      <c r="L644" s="12">
        <f>L643+K644</f>
        <v>197064.70499999996</v>
      </c>
      <c r="M644" s="13"/>
      <c r="N644" s="12"/>
      <c r="O644" s="12"/>
      <c r="P644" s="12"/>
      <c r="Q644" s="12"/>
      <c r="R644" s="12"/>
      <c r="S644" s="1"/>
      <c r="T644" s="1"/>
      <c r="U644" s="1"/>
      <c r="V644" s="1"/>
      <c r="W644" s="1"/>
      <c r="X644" s="1"/>
      <c r="Y644" s="14">
        <f>Y643+E644</f>
        <v>7267520</v>
      </c>
      <c r="Z644" s="12">
        <f>H644+Z643</f>
        <v>7263886.2399999751</v>
      </c>
      <c r="AA644" s="12">
        <f>G644+AA643</f>
        <v>17419187.90000001</v>
      </c>
    </row>
    <row r="645" spans="1:27" ht="13.5" customHeight="1" x14ac:dyDescent="0.45">
      <c r="A645" s="1" t="s">
        <v>305</v>
      </c>
      <c r="B645" s="1" t="s">
        <v>326</v>
      </c>
      <c r="C645" s="1" t="s">
        <v>9</v>
      </c>
      <c r="D645" s="1">
        <v>0.26</v>
      </c>
      <c r="E645" s="1">
        <v>30</v>
      </c>
      <c r="F645" s="1"/>
      <c r="G645" s="10">
        <f>E645*F645</f>
        <v>0</v>
      </c>
      <c r="H645" s="11">
        <f>$H$3*$H$2*E645</f>
        <v>29.984999999999999</v>
      </c>
      <c r="I645" s="12">
        <f>H645-G645</f>
        <v>29.984999999999999</v>
      </c>
      <c r="J645" s="5"/>
      <c r="K645" s="12">
        <f>IF(J645&gt;$L$3,I645,0)</f>
        <v>0</v>
      </c>
      <c r="L645" s="12">
        <f>L644+K645</f>
        <v>197064.70499999996</v>
      </c>
      <c r="M645" s="13"/>
      <c r="N645" s="12"/>
      <c r="O645" s="12"/>
      <c r="P645" s="12"/>
      <c r="Q645" s="12"/>
      <c r="R645" s="12"/>
      <c r="S645" s="1"/>
      <c r="T645" s="1"/>
      <c r="U645" s="1"/>
      <c r="V645" s="1"/>
      <c r="W645" s="1"/>
      <c r="X645" s="1"/>
      <c r="Y645" s="14">
        <f>Y644+E645</f>
        <v>7267550</v>
      </c>
      <c r="Z645" s="12">
        <f>H645+Z644</f>
        <v>7263916.2249999754</v>
      </c>
      <c r="AA645" s="12">
        <f>G645+AA644</f>
        <v>17419187.90000001</v>
      </c>
    </row>
    <row r="646" spans="1:27" ht="13.5" customHeight="1" x14ac:dyDescent="0.45">
      <c r="A646" s="1" t="s">
        <v>305</v>
      </c>
      <c r="B646" s="1" t="s">
        <v>328</v>
      </c>
      <c r="C646" s="1" t="s">
        <v>9</v>
      </c>
      <c r="D646" s="1">
        <v>0.15</v>
      </c>
      <c r="E646" s="1">
        <v>40</v>
      </c>
      <c r="F646" s="1"/>
      <c r="G646" s="10">
        <f>E646*F646</f>
        <v>0</v>
      </c>
      <c r="H646" s="11">
        <f>$H$3*$H$2*E646</f>
        <v>39.979999999999997</v>
      </c>
      <c r="I646" s="12">
        <f>H646-G646</f>
        <v>39.979999999999997</v>
      </c>
      <c r="J646" s="5"/>
      <c r="K646" s="12">
        <f>IF(J646&gt;$L$3,I646,0)</f>
        <v>0</v>
      </c>
      <c r="L646" s="12">
        <f>L645+K646</f>
        <v>197064.70499999996</v>
      </c>
      <c r="M646" s="13"/>
      <c r="N646" s="12"/>
      <c r="O646" s="12"/>
      <c r="P646" s="12"/>
      <c r="Q646" s="12"/>
      <c r="R646" s="12"/>
      <c r="S646" s="1"/>
      <c r="T646" s="1"/>
      <c r="U646" s="1"/>
      <c r="V646" s="1"/>
      <c r="W646" s="1"/>
      <c r="X646" s="1"/>
      <c r="Y646" s="14">
        <f>Y645+E646</f>
        <v>7267590</v>
      </c>
      <c r="Z646" s="12">
        <f>H646+Z645</f>
        <v>7263956.2049999759</v>
      </c>
      <c r="AA646" s="12">
        <f>G646+AA645</f>
        <v>17419187.90000001</v>
      </c>
    </row>
    <row r="647" spans="1:27" ht="13.5" customHeight="1" x14ac:dyDescent="0.45">
      <c r="A647" s="1" t="s">
        <v>386</v>
      </c>
      <c r="B647" s="1" t="s">
        <v>394</v>
      </c>
      <c r="C647" s="1" t="s">
        <v>9</v>
      </c>
      <c r="D647" s="1">
        <v>0.33</v>
      </c>
      <c r="E647" s="1">
        <v>30</v>
      </c>
      <c r="F647" s="1"/>
      <c r="G647" s="10">
        <f>E647*F647</f>
        <v>0</v>
      </c>
      <c r="H647" s="11">
        <f>$H$3*$H$2*E647</f>
        <v>29.984999999999999</v>
      </c>
      <c r="I647" s="12">
        <f>H647-G647</f>
        <v>29.984999999999999</v>
      </c>
      <c r="J647" s="5"/>
      <c r="K647" s="12">
        <f>IF(J647&gt;$L$3,I647,0)</f>
        <v>0</v>
      </c>
      <c r="L647" s="12">
        <f>L646+K647</f>
        <v>197064.70499999996</v>
      </c>
      <c r="M647" s="13"/>
      <c r="N647" s="12"/>
      <c r="O647" s="12"/>
      <c r="P647" s="12"/>
      <c r="Q647" s="12"/>
      <c r="R647" s="12"/>
      <c r="S647" s="1"/>
      <c r="T647" s="1"/>
      <c r="U647" s="1"/>
      <c r="V647" s="1"/>
      <c r="W647" s="1"/>
      <c r="X647" s="1"/>
      <c r="Y647" s="14">
        <f>Y646+E647</f>
        <v>7267620</v>
      </c>
      <c r="Z647" s="12">
        <f>H647+Z646</f>
        <v>7263986.1899999762</v>
      </c>
      <c r="AA647" s="12">
        <f>G647+AA646</f>
        <v>17419187.90000001</v>
      </c>
    </row>
    <row r="648" spans="1:27" ht="13.5" customHeight="1" x14ac:dyDescent="0.45">
      <c r="A648" s="1" t="s">
        <v>398</v>
      </c>
      <c r="B648" s="1" t="s">
        <v>402</v>
      </c>
      <c r="C648" s="1" t="s">
        <v>9</v>
      </c>
      <c r="D648" s="1">
        <v>0.09</v>
      </c>
      <c r="E648" s="1">
        <v>40</v>
      </c>
      <c r="F648" s="1"/>
      <c r="G648" s="10">
        <f>E648*F648</f>
        <v>0</v>
      </c>
      <c r="H648" s="11">
        <f>$H$3*$H$2*E648</f>
        <v>39.979999999999997</v>
      </c>
      <c r="I648" s="12">
        <f>H648-G648</f>
        <v>39.979999999999997</v>
      </c>
      <c r="J648" s="5"/>
      <c r="K648" s="12">
        <f>IF(J648&gt;$L$3,I648,0)</f>
        <v>0</v>
      </c>
      <c r="L648" s="12">
        <f>L647+K648</f>
        <v>197064.70499999996</v>
      </c>
      <c r="M648" s="13"/>
      <c r="N648" s="12"/>
      <c r="O648" s="12"/>
      <c r="P648" s="12"/>
      <c r="Q648" s="12"/>
      <c r="R648" s="12"/>
      <c r="S648" s="1"/>
      <c r="T648" s="1"/>
      <c r="U648" s="1"/>
      <c r="V648" s="1"/>
      <c r="W648" s="1"/>
      <c r="X648" s="1"/>
      <c r="Y648" s="14">
        <f>Y647+E648</f>
        <v>7267660</v>
      </c>
      <c r="Z648" s="12">
        <f>H648+Z647</f>
        <v>7264026.1699999766</v>
      </c>
      <c r="AA648" s="12">
        <f>G648+AA647</f>
        <v>17419187.90000001</v>
      </c>
    </row>
    <row r="649" spans="1:27" ht="13.5" customHeight="1" x14ac:dyDescent="0.45">
      <c r="A649" s="1" t="s">
        <v>398</v>
      </c>
      <c r="B649" s="1" t="s">
        <v>410</v>
      </c>
      <c r="C649" s="1" t="s">
        <v>9</v>
      </c>
      <c r="D649" s="1">
        <v>0.52</v>
      </c>
      <c r="E649" s="1">
        <v>10</v>
      </c>
      <c r="F649" s="1"/>
      <c r="G649" s="10">
        <f>E649*F649</f>
        <v>0</v>
      </c>
      <c r="H649" s="11">
        <f>$H$3*$H$2*E649</f>
        <v>9.9949999999999992</v>
      </c>
      <c r="I649" s="12">
        <f>H649-G649</f>
        <v>9.9949999999999992</v>
      </c>
      <c r="J649" s="5"/>
      <c r="K649" s="12">
        <f>IF(J649&gt;$L$3,I649,0)</f>
        <v>0</v>
      </c>
      <c r="L649" s="12">
        <f>L648+K649</f>
        <v>197064.70499999996</v>
      </c>
      <c r="M649" s="13"/>
      <c r="N649" s="12"/>
      <c r="O649" s="12"/>
      <c r="P649" s="12"/>
      <c r="Q649" s="12"/>
      <c r="R649" s="12"/>
      <c r="S649" s="1"/>
      <c r="T649" s="1"/>
      <c r="U649" s="1"/>
      <c r="V649" s="1"/>
      <c r="W649" s="1"/>
      <c r="X649" s="1"/>
      <c r="Y649" s="14">
        <f>Y648+E649</f>
        <v>7267670</v>
      </c>
      <c r="Z649" s="12">
        <f>H649+Z648</f>
        <v>7264036.1649999768</v>
      </c>
      <c r="AA649" s="12">
        <f>G649+AA648</f>
        <v>17419187.90000001</v>
      </c>
    </row>
    <row r="650" spans="1:27" ht="13.5" customHeight="1" x14ac:dyDescent="0.45">
      <c r="A650" s="1" t="s">
        <v>456</v>
      </c>
      <c r="B650" s="1" t="s">
        <v>463</v>
      </c>
      <c r="C650" s="1" t="s">
        <v>9</v>
      </c>
      <c r="D650" s="1">
        <v>0.15</v>
      </c>
      <c r="E650" s="1">
        <v>170</v>
      </c>
      <c r="F650" s="1"/>
      <c r="G650" s="10">
        <f>E650*F650</f>
        <v>0</v>
      </c>
      <c r="H650" s="11">
        <f>$H$3*$H$2*E650</f>
        <v>169.91499999999999</v>
      </c>
      <c r="I650" s="12">
        <f>H650-G650</f>
        <v>169.91499999999999</v>
      </c>
      <c r="J650" s="5"/>
      <c r="K650" s="12">
        <f>IF(J650&gt;$L$3,I650,0)</f>
        <v>0</v>
      </c>
      <c r="L650" s="12">
        <f>L649+K650</f>
        <v>197064.70499999996</v>
      </c>
      <c r="M650" s="13"/>
      <c r="N650" s="12"/>
      <c r="O650" s="12"/>
      <c r="P650" s="12"/>
      <c r="Q650" s="12"/>
      <c r="R650" s="12"/>
      <c r="S650" s="1"/>
      <c r="T650" s="1"/>
      <c r="U650" s="1"/>
      <c r="V650" s="1"/>
      <c r="W650" s="1"/>
      <c r="X650" s="1"/>
      <c r="Y650" s="14">
        <f>Y649+E650</f>
        <v>7267840</v>
      </c>
      <c r="Z650" s="12">
        <f>H650+Z649</f>
        <v>7264206.0799999768</v>
      </c>
      <c r="AA650" s="12">
        <f>G650+AA649</f>
        <v>17419187.90000001</v>
      </c>
    </row>
    <row r="651" spans="1:27" ht="13.5" customHeight="1" x14ac:dyDescent="0.45">
      <c r="A651" s="1" t="s">
        <v>466</v>
      </c>
      <c r="B651" s="1" t="s">
        <v>468</v>
      </c>
      <c r="C651" s="1" t="s">
        <v>9</v>
      </c>
      <c r="D651" s="1">
        <v>0.09</v>
      </c>
      <c r="E651" s="1">
        <v>260</v>
      </c>
      <c r="F651" s="1"/>
      <c r="G651" s="10">
        <f>E651*F651</f>
        <v>0</v>
      </c>
      <c r="H651" s="11">
        <f>$H$3*$H$2*E651</f>
        <v>259.87</v>
      </c>
      <c r="I651" s="12">
        <f>H651-G651</f>
        <v>259.87</v>
      </c>
      <c r="J651" s="5"/>
      <c r="K651" s="12">
        <f>IF(J651&gt;$L$3,I651,0)</f>
        <v>0</v>
      </c>
      <c r="L651" s="12">
        <f>L650+K651</f>
        <v>197064.70499999996</v>
      </c>
      <c r="M651" s="13"/>
      <c r="N651" s="12"/>
      <c r="O651" s="12"/>
      <c r="P651" s="12"/>
      <c r="Q651" s="12"/>
      <c r="R651" s="12"/>
      <c r="S651" s="1"/>
      <c r="T651" s="1"/>
      <c r="U651" s="1"/>
      <c r="V651" s="1"/>
      <c r="W651" s="1"/>
      <c r="X651" s="1"/>
      <c r="Y651" s="14">
        <f>Y650+E651</f>
        <v>7268100</v>
      </c>
      <c r="Z651" s="12">
        <f>H651+Z650</f>
        <v>7264465.9499999769</v>
      </c>
      <c r="AA651" s="12">
        <f>G651+AA650</f>
        <v>17419187.90000001</v>
      </c>
    </row>
    <row r="652" spans="1:27" ht="13.5" customHeight="1" x14ac:dyDescent="0.45">
      <c r="A652" s="1" t="s">
        <v>466</v>
      </c>
      <c r="B652" s="1" t="s">
        <v>470</v>
      </c>
      <c r="C652" s="1" t="s">
        <v>9</v>
      </c>
      <c r="D652" s="1">
        <v>0.15</v>
      </c>
      <c r="E652" s="1">
        <v>140</v>
      </c>
      <c r="F652" s="1"/>
      <c r="G652" s="10">
        <f>E652*F652</f>
        <v>0</v>
      </c>
      <c r="H652" s="11">
        <f>$H$3*$H$2*E652</f>
        <v>139.92999999999998</v>
      </c>
      <c r="I652" s="12">
        <f>H652-G652</f>
        <v>139.92999999999998</v>
      </c>
      <c r="J652" s="5"/>
      <c r="K652" s="12">
        <f>IF(J652&gt;$L$3,I652,0)</f>
        <v>0</v>
      </c>
      <c r="L652" s="12">
        <f>L651+K652</f>
        <v>197064.70499999996</v>
      </c>
      <c r="M652" s="13"/>
      <c r="N652" s="12"/>
      <c r="O652" s="12"/>
      <c r="P652" s="12"/>
      <c r="Q652" s="12"/>
      <c r="R652" s="12"/>
      <c r="S652" s="1"/>
      <c r="T652" s="1"/>
      <c r="U652" s="1"/>
      <c r="V652" s="1"/>
      <c r="W652" s="1"/>
      <c r="X652" s="1"/>
      <c r="Y652" s="14">
        <f>Y651+E652</f>
        <v>7268240</v>
      </c>
      <c r="Z652" s="12">
        <f>H652+Z651</f>
        <v>7264605.8799999766</v>
      </c>
      <c r="AA652" s="12">
        <f>G652+AA651</f>
        <v>17419187.90000001</v>
      </c>
    </row>
    <row r="653" spans="1:27" ht="13.5" customHeight="1" x14ac:dyDescent="0.45">
      <c r="A653" s="1" t="s">
        <v>466</v>
      </c>
      <c r="B653" s="1" t="s">
        <v>472</v>
      </c>
      <c r="C653" s="1" t="s">
        <v>9</v>
      </c>
      <c r="D653" s="1">
        <v>0.11</v>
      </c>
      <c r="E653" s="1">
        <v>10</v>
      </c>
      <c r="F653" s="1"/>
      <c r="G653" s="10">
        <f>E653*F653</f>
        <v>0</v>
      </c>
      <c r="H653" s="11">
        <f>$H$3*$H$2*E653</f>
        <v>9.9949999999999992</v>
      </c>
      <c r="I653" s="12">
        <f>H653-G653</f>
        <v>9.9949999999999992</v>
      </c>
      <c r="J653" s="5"/>
      <c r="K653" s="12">
        <f>IF(J653&gt;$L$3,I653,0)</f>
        <v>0</v>
      </c>
      <c r="L653" s="12">
        <f>L652+K653</f>
        <v>197064.70499999996</v>
      </c>
      <c r="M653" s="13"/>
      <c r="N653" s="12"/>
      <c r="O653" s="12"/>
      <c r="P653" s="12"/>
      <c r="Q653" s="12"/>
      <c r="R653" s="12"/>
      <c r="S653" s="1"/>
      <c r="T653" s="1"/>
      <c r="U653" s="1"/>
      <c r="V653" s="1"/>
      <c r="W653" s="1"/>
      <c r="X653" s="1"/>
      <c r="Y653" s="14">
        <f>Y652+E653</f>
        <v>7268250</v>
      </c>
      <c r="Z653" s="12">
        <f>H653+Z652</f>
        <v>7264615.8749999767</v>
      </c>
      <c r="AA653" s="12">
        <f>G653+AA652</f>
        <v>17419187.90000001</v>
      </c>
    </row>
    <row r="654" spans="1:27" ht="13.5" customHeight="1" x14ac:dyDescent="0.45">
      <c r="A654" s="1" t="s">
        <v>466</v>
      </c>
      <c r="B654" s="1" t="s">
        <v>473</v>
      </c>
      <c r="C654" s="1" t="s">
        <v>9</v>
      </c>
      <c r="D654" s="1">
        <v>0.3</v>
      </c>
      <c r="E654" s="1">
        <v>40</v>
      </c>
      <c r="F654" s="1"/>
      <c r="G654" s="10">
        <f>E654*F654</f>
        <v>0</v>
      </c>
      <c r="H654" s="11">
        <f>$H$3*$H$2*E654</f>
        <v>39.979999999999997</v>
      </c>
      <c r="I654" s="12">
        <f>H654-G654</f>
        <v>39.979999999999997</v>
      </c>
      <c r="J654" s="5"/>
      <c r="K654" s="12">
        <f>IF(J654&gt;$L$3,I654,0)</f>
        <v>0</v>
      </c>
      <c r="L654" s="12">
        <f>L653+K654</f>
        <v>197064.70499999996</v>
      </c>
      <c r="M654" s="13"/>
      <c r="N654" s="12"/>
      <c r="O654" s="12"/>
      <c r="P654" s="12"/>
      <c r="Q654" s="12"/>
      <c r="R654" s="12"/>
      <c r="S654" s="1"/>
      <c r="T654" s="1"/>
      <c r="U654" s="1"/>
      <c r="V654" s="1"/>
      <c r="W654" s="1"/>
      <c r="X654" s="1"/>
      <c r="Y654" s="14">
        <f>Y653+E654</f>
        <v>7268290</v>
      </c>
      <c r="Z654" s="12">
        <f>H654+Z653</f>
        <v>7264655.8549999772</v>
      </c>
      <c r="AA654" s="12">
        <f>G654+AA653</f>
        <v>17419187.90000001</v>
      </c>
    </row>
    <row r="655" spans="1:27" ht="13.5" customHeight="1" x14ac:dyDescent="0.45">
      <c r="A655" s="1" t="s">
        <v>466</v>
      </c>
      <c r="B655" s="1" t="s">
        <v>474</v>
      </c>
      <c r="C655" s="1" t="s">
        <v>9</v>
      </c>
      <c r="D655" s="1">
        <v>0.09</v>
      </c>
      <c r="E655" s="1">
        <v>50</v>
      </c>
      <c r="F655" s="1"/>
      <c r="G655" s="10">
        <f>E655*F655</f>
        <v>0</v>
      </c>
      <c r="H655" s="11">
        <f>$H$3*$H$2*E655</f>
        <v>49.974999999999994</v>
      </c>
      <c r="I655" s="12">
        <f>H655-G655</f>
        <v>49.974999999999994</v>
      </c>
      <c r="J655" s="5"/>
      <c r="K655" s="12">
        <f>IF(J655&gt;$L$3,I655,0)</f>
        <v>0</v>
      </c>
      <c r="L655" s="12">
        <f>L654+K655</f>
        <v>197064.70499999996</v>
      </c>
      <c r="M655" s="13"/>
      <c r="N655" s="12"/>
      <c r="O655" s="12"/>
      <c r="P655" s="12"/>
      <c r="Q655" s="12"/>
      <c r="R655" s="12"/>
      <c r="S655" s="1"/>
      <c r="T655" s="1"/>
      <c r="U655" s="1"/>
      <c r="V655" s="1"/>
      <c r="W655" s="1"/>
      <c r="X655" s="1"/>
      <c r="Y655" s="14">
        <f>Y654+E655</f>
        <v>7268340</v>
      </c>
      <c r="Z655" s="12">
        <f>H655+Z654</f>
        <v>7264705.8299999768</v>
      </c>
      <c r="AA655" s="12">
        <f>G655+AA654</f>
        <v>17419187.90000001</v>
      </c>
    </row>
    <row r="656" spans="1:27" ht="13.5" customHeight="1" x14ac:dyDescent="0.45">
      <c r="A656" s="1" t="s">
        <v>466</v>
      </c>
      <c r="B656" s="1" t="s">
        <v>477</v>
      </c>
      <c r="C656" s="1" t="s">
        <v>9</v>
      </c>
      <c r="D656" s="1">
        <v>0.06</v>
      </c>
      <c r="E656" s="1">
        <v>30</v>
      </c>
      <c r="F656" s="1"/>
      <c r="G656" s="10">
        <f>E656*F656</f>
        <v>0</v>
      </c>
      <c r="H656" s="11">
        <f>$H$3*$H$2*E656</f>
        <v>29.984999999999999</v>
      </c>
      <c r="I656" s="12">
        <f>H656-G656</f>
        <v>29.984999999999999</v>
      </c>
      <c r="J656" s="5"/>
      <c r="K656" s="12">
        <f>IF(J656&gt;$L$3,I656,0)</f>
        <v>0</v>
      </c>
      <c r="L656" s="12">
        <f>L655+K656</f>
        <v>197064.70499999996</v>
      </c>
      <c r="M656" s="13"/>
      <c r="N656" s="12"/>
      <c r="O656" s="12"/>
      <c r="P656" s="12"/>
      <c r="Q656" s="12"/>
      <c r="R656" s="12"/>
      <c r="S656" s="1"/>
      <c r="T656" s="1"/>
      <c r="U656" s="1"/>
      <c r="V656" s="1"/>
      <c r="W656" s="1"/>
      <c r="X656" s="1"/>
      <c r="Y656" s="14">
        <f>Y655+E656</f>
        <v>7268370</v>
      </c>
      <c r="Z656" s="12">
        <f>H656+Z655</f>
        <v>7264735.8149999771</v>
      </c>
      <c r="AA656" s="12">
        <f>G656+AA655</f>
        <v>17419187.90000001</v>
      </c>
    </row>
    <row r="657" spans="1:27" ht="13.5" customHeight="1" x14ac:dyDescent="0.45">
      <c r="A657" s="1" t="s">
        <v>279</v>
      </c>
      <c r="B657" s="1" t="s">
        <v>565</v>
      </c>
      <c r="C657" s="1" t="s">
        <v>9</v>
      </c>
      <c r="D657" s="1">
        <v>0.1</v>
      </c>
      <c r="E657" s="1">
        <v>260</v>
      </c>
      <c r="F657" s="1"/>
      <c r="G657" s="10">
        <f>E657*F657</f>
        <v>0</v>
      </c>
      <c r="H657" s="11">
        <f>$H$3*$H$2*E657</f>
        <v>259.87</v>
      </c>
      <c r="I657" s="12">
        <f>H657-G657</f>
        <v>259.87</v>
      </c>
      <c r="J657" s="5"/>
      <c r="K657" s="12">
        <f>IF(J657&gt;$L$3,I657,0)</f>
        <v>0</v>
      </c>
      <c r="L657" s="12">
        <f>L656+K657</f>
        <v>197064.70499999996</v>
      </c>
      <c r="M657" s="13"/>
      <c r="N657" s="12"/>
      <c r="O657" s="12"/>
      <c r="P657" s="12"/>
      <c r="Q657" s="12"/>
      <c r="R657" s="12"/>
      <c r="S657" s="1"/>
      <c r="T657" s="1"/>
      <c r="U657" s="1"/>
      <c r="V657" s="1"/>
      <c r="W657" s="1"/>
      <c r="X657" s="1"/>
      <c r="Y657" s="14">
        <f>Y656+E657</f>
        <v>7268630</v>
      </c>
      <c r="Z657" s="12">
        <f>H657+Z656</f>
        <v>7264995.6849999772</v>
      </c>
      <c r="AA657" s="12">
        <f>G657+AA656</f>
        <v>17419187.90000001</v>
      </c>
    </row>
    <row r="658" spans="1:27" ht="13.5" customHeight="1" x14ac:dyDescent="0.45">
      <c r="A658" s="1" t="s">
        <v>279</v>
      </c>
      <c r="B658" s="1" t="s">
        <v>567</v>
      </c>
      <c r="C658" s="1" t="s">
        <v>9</v>
      </c>
      <c r="D658" s="1">
        <v>0.11</v>
      </c>
      <c r="E658" s="1">
        <v>110</v>
      </c>
      <c r="F658" s="1"/>
      <c r="G658" s="10">
        <f>E658*F658</f>
        <v>0</v>
      </c>
      <c r="H658" s="11">
        <f>$H$3*$H$2*E658</f>
        <v>109.94499999999999</v>
      </c>
      <c r="I658" s="12">
        <f>H658-G658</f>
        <v>109.94499999999999</v>
      </c>
      <c r="J658" s="5"/>
      <c r="K658" s="12">
        <f>IF(J658&gt;$L$3,I658,0)</f>
        <v>0</v>
      </c>
      <c r="L658" s="12">
        <f>L657+K658</f>
        <v>197064.70499999996</v>
      </c>
      <c r="M658" s="13"/>
      <c r="N658" s="12"/>
      <c r="O658" s="12"/>
      <c r="P658" s="12"/>
      <c r="Q658" s="12"/>
      <c r="R658" s="12"/>
      <c r="S658" s="1"/>
      <c r="T658" s="1"/>
      <c r="U658" s="1"/>
      <c r="V658" s="1"/>
      <c r="W658" s="1"/>
      <c r="X658" s="1"/>
      <c r="Y658" s="14">
        <f>Y657+E658</f>
        <v>7268740</v>
      </c>
      <c r="Z658" s="12">
        <f>H658+Z657</f>
        <v>7265105.6299999775</v>
      </c>
      <c r="AA658" s="12">
        <f>G658+AA657</f>
        <v>17419187.90000001</v>
      </c>
    </row>
    <row r="659" spans="1:27" ht="13.5" customHeight="1" x14ac:dyDescent="0.45">
      <c r="A659" s="1" t="s">
        <v>219</v>
      </c>
      <c r="B659" s="1" t="s">
        <v>616</v>
      </c>
      <c r="C659" s="1" t="s">
        <v>9</v>
      </c>
      <c r="D659" s="1">
        <v>0.01</v>
      </c>
      <c r="E659" s="1">
        <v>1000</v>
      </c>
      <c r="F659" s="1"/>
      <c r="G659" s="10">
        <f>E659*F659</f>
        <v>0</v>
      </c>
      <c r="H659" s="11">
        <f>$H$3*$H$2*E659</f>
        <v>999.5</v>
      </c>
      <c r="I659" s="12">
        <f>H659-G659</f>
        <v>999.5</v>
      </c>
      <c r="J659" s="5"/>
      <c r="K659" s="12">
        <f>IF(J659&gt;$L$3,I659,0)</f>
        <v>0</v>
      </c>
      <c r="L659" s="12">
        <f>L658+K659</f>
        <v>197064.70499999996</v>
      </c>
      <c r="M659" s="13"/>
      <c r="N659" s="12"/>
      <c r="O659" s="12"/>
      <c r="P659" s="12"/>
      <c r="Q659" s="12"/>
      <c r="R659" s="12"/>
      <c r="S659" s="1"/>
      <c r="T659" s="1"/>
      <c r="U659" s="1"/>
      <c r="V659" s="1"/>
      <c r="W659" s="1"/>
      <c r="X659" s="1"/>
      <c r="Y659" s="14">
        <f>Y658+E659</f>
        <v>7269740</v>
      </c>
      <c r="Z659" s="12">
        <f>H659+Z658</f>
        <v>7266105.1299999775</v>
      </c>
      <c r="AA659" s="12">
        <f>G659+AA658</f>
        <v>17419187.90000001</v>
      </c>
    </row>
    <row r="660" spans="1:27" ht="13.5" customHeight="1" x14ac:dyDescent="0.45">
      <c r="A660" s="1" t="s">
        <v>219</v>
      </c>
      <c r="B660" s="1" t="s">
        <v>624</v>
      </c>
      <c r="C660" s="1" t="s">
        <v>9</v>
      </c>
      <c r="D660" s="1">
        <v>0.06</v>
      </c>
      <c r="E660" s="1">
        <v>90</v>
      </c>
      <c r="F660" s="1"/>
      <c r="G660" s="10">
        <f>E660*F660</f>
        <v>0</v>
      </c>
      <c r="H660" s="11">
        <f>$H$3*$H$2*E660</f>
        <v>89.954999999999998</v>
      </c>
      <c r="I660" s="12">
        <f>H660-G660</f>
        <v>89.954999999999998</v>
      </c>
      <c r="J660" s="5"/>
      <c r="K660" s="12">
        <f>IF(J660&gt;$L$3,I660,0)</f>
        <v>0</v>
      </c>
      <c r="L660" s="12">
        <f>L659+K660</f>
        <v>197064.70499999996</v>
      </c>
      <c r="M660" s="13"/>
      <c r="N660" s="12"/>
      <c r="O660" s="12"/>
      <c r="P660" s="12"/>
      <c r="Q660" s="12"/>
      <c r="R660" s="12"/>
      <c r="S660" s="1"/>
      <c r="T660" s="1"/>
      <c r="U660" s="1"/>
      <c r="V660" s="1"/>
      <c r="W660" s="1"/>
      <c r="X660" s="1"/>
      <c r="Y660" s="14">
        <f>Y659+E660</f>
        <v>7269830</v>
      </c>
      <c r="Z660" s="12">
        <f>H660+Z659</f>
        <v>7266195.0849999776</v>
      </c>
      <c r="AA660" s="12">
        <f>G660+AA659</f>
        <v>17419187.90000001</v>
      </c>
    </row>
    <row r="661" spans="1:27" ht="13.5" customHeight="1" x14ac:dyDescent="0.45">
      <c r="A661" s="1" t="s">
        <v>219</v>
      </c>
      <c r="B661" s="1" t="s">
        <v>630</v>
      </c>
      <c r="C661" s="1" t="s">
        <v>9</v>
      </c>
      <c r="D661" s="1">
        <v>0.02</v>
      </c>
      <c r="E661" s="1">
        <v>50</v>
      </c>
      <c r="F661" s="1"/>
      <c r="G661" s="10">
        <f>E661*F661</f>
        <v>0</v>
      </c>
      <c r="H661" s="11">
        <f>$H$3*$H$2*E661</f>
        <v>49.974999999999994</v>
      </c>
      <c r="I661" s="12">
        <f>H661-G661</f>
        <v>49.974999999999994</v>
      </c>
      <c r="J661" s="5"/>
      <c r="K661" s="12">
        <f>IF(J661&gt;$L$3,I661,0)</f>
        <v>0</v>
      </c>
      <c r="L661" s="12">
        <f>L660+K661</f>
        <v>197064.70499999996</v>
      </c>
      <c r="M661" s="13"/>
      <c r="N661" s="12"/>
      <c r="O661" s="12"/>
      <c r="P661" s="12"/>
      <c r="Q661" s="12"/>
      <c r="R661" s="12"/>
      <c r="S661" s="1"/>
      <c r="T661" s="1"/>
      <c r="U661" s="1"/>
      <c r="V661" s="1"/>
      <c r="W661" s="1"/>
      <c r="X661" s="1"/>
      <c r="Y661" s="14">
        <f>Y660+E661</f>
        <v>7269880</v>
      </c>
      <c r="Z661" s="12">
        <f>H661+Z660</f>
        <v>7266245.0599999772</v>
      </c>
      <c r="AA661" s="12">
        <f>G661+AA660</f>
        <v>17419187.90000001</v>
      </c>
    </row>
    <row r="662" spans="1:27" ht="13.5" customHeight="1" x14ac:dyDescent="0.45">
      <c r="A662" s="1" t="s">
        <v>219</v>
      </c>
      <c r="B662" s="1" t="s">
        <v>635</v>
      </c>
      <c r="C662" s="1" t="s">
        <v>9</v>
      </c>
      <c r="D662" s="1">
        <v>0.04</v>
      </c>
      <c r="E662" s="1">
        <v>30</v>
      </c>
      <c r="F662" s="1"/>
      <c r="G662" s="10">
        <f>E662*F662</f>
        <v>0</v>
      </c>
      <c r="H662" s="11">
        <f>$H$3*$H$2*E662</f>
        <v>29.984999999999999</v>
      </c>
      <c r="I662" s="12">
        <f>H662-G662</f>
        <v>29.984999999999999</v>
      </c>
      <c r="J662" s="5"/>
      <c r="K662" s="12">
        <f>IF(J662&gt;$L$3,I662,0)</f>
        <v>0</v>
      </c>
      <c r="L662" s="12">
        <f>L661+K662</f>
        <v>197064.70499999996</v>
      </c>
      <c r="M662" s="13"/>
      <c r="N662" s="12"/>
      <c r="O662" s="12"/>
      <c r="P662" s="12"/>
      <c r="Q662" s="12"/>
      <c r="R662" s="12"/>
      <c r="S662" s="1"/>
      <c r="T662" s="1"/>
      <c r="U662" s="1"/>
      <c r="V662" s="1"/>
      <c r="W662" s="1"/>
      <c r="X662" s="1"/>
      <c r="Y662" s="14">
        <f>Y661+E662</f>
        <v>7269910</v>
      </c>
      <c r="Z662" s="12">
        <f>H662+Z661</f>
        <v>7266275.0449999776</v>
      </c>
      <c r="AA662" s="12">
        <f>G662+AA661</f>
        <v>17419187.90000001</v>
      </c>
    </row>
    <row r="663" spans="1:27" ht="13.5" customHeight="1" x14ac:dyDescent="0.45">
      <c r="A663" s="1" t="s">
        <v>219</v>
      </c>
      <c r="B663" s="1" t="s">
        <v>643</v>
      </c>
      <c r="C663" s="1" t="s">
        <v>9</v>
      </c>
      <c r="D663" s="1">
        <v>0.08</v>
      </c>
      <c r="E663" s="1">
        <v>320</v>
      </c>
      <c r="F663" s="1"/>
      <c r="G663" s="10">
        <f>E663*F663</f>
        <v>0</v>
      </c>
      <c r="H663" s="11">
        <f>$H$3*$H$2*E663</f>
        <v>319.83999999999997</v>
      </c>
      <c r="I663" s="12">
        <f>H663-G663</f>
        <v>319.83999999999997</v>
      </c>
      <c r="J663" s="5"/>
      <c r="K663" s="12">
        <f>IF(J663&gt;$L$3,I663,0)</f>
        <v>0</v>
      </c>
      <c r="L663" s="12">
        <f>L662+K663</f>
        <v>197064.70499999996</v>
      </c>
      <c r="M663" s="13"/>
      <c r="N663" s="12"/>
      <c r="O663" s="12"/>
      <c r="P663" s="12"/>
      <c r="Q663" s="12"/>
      <c r="R663" s="12"/>
      <c r="S663" s="1"/>
      <c r="T663" s="1"/>
      <c r="U663" s="1"/>
      <c r="V663" s="1"/>
      <c r="W663" s="1"/>
      <c r="X663" s="1"/>
      <c r="Y663" s="14">
        <f>Y662+E663</f>
        <v>7270230</v>
      </c>
      <c r="Z663" s="12">
        <f>H663+Z662</f>
        <v>7266594.8849999774</v>
      </c>
      <c r="AA663" s="12">
        <f>G663+AA662</f>
        <v>17419187.90000001</v>
      </c>
    </row>
    <row r="664" spans="1:27" ht="13.5" customHeight="1" x14ac:dyDescent="0.45">
      <c r="A664" s="1" t="s">
        <v>219</v>
      </c>
      <c r="B664" s="1" t="s">
        <v>646</v>
      </c>
      <c r="C664" s="1" t="s">
        <v>9</v>
      </c>
      <c r="D664" s="1">
        <v>0.17</v>
      </c>
      <c r="E664" s="1">
        <v>20</v>
      </c>
      <c r="F664" s="1"/>
      <c r="G664" s="10">
        <f>E664*F664</f>
        <v>0</v>
      </c>
      <c r="H664" s="11">
        <f>$H$3*$H$2*E664</f>
        <v>19.989999999999998</v>
      </c>
      <c r="I664" s="12">
        <f>H664-G664</f>
        <v>19.989999999999998</v>
      </c>
      <c r="J664" s="5"/>
      <c r="K664" s="12">
        <f>IF(J664&gt;$L$3,I664,0)</f>
        <v>0</v>
      </c>
      <c r="L664" s="12">
        <f>L663+K664</f>
        <v>197064.70499999996</v>
      </c>
      <c r="M664" s="13"/>
      <c r="N664" s="12"/>
      <c r="O664" s="12"/>
      <c r="P664" s="12"/>
      <c r="Q664" s="12"/>
      <c r="R664" s="12"/>
      <c r="S664" s="1"/>
      <c r="T664" s="1"/>
      <c r="U664" s="1"/>
      <c r="V664" s="1"/>
      <c r="W664" s="1"/>
      <c r="X664" s="1"/>
      <c r="Y664" s="14">
        <f>Y663+E664</f>
        <v>7270250</v>
      </c>
      <c r="Z664" s="12">
        <f>H664+Z663</f>
        <v>7266614.8749999776</v>
      </c>
      <c r="AA664" s="12">
        <f>G664+AA663</f>
        <v>17419187.90000001</v>
      </c>
    </row>
    <row r="665" spans="1:27" ht="13.5" customHeight="1" x14ac:dyDescent="0.45">
      <c r="A665" s="1" t="s">
        <v>219</v>
      </c>
      <c r="B665" s="1" t="s">
        <v>648</v>
      </c>
      <c r="C665" s="1" t="s">
        <v>9</v>
      </c>
      <c r="D665" s="1">
        <v>0.23</v>
      </c>
      <c r="E665" s="1">
        <v>30</v>
      </c>
      <c r="F665" s="1"/>
      <c r="G665" s="10">
        <f>E665*F665</f>
        <v>0</v>
      </c>
      <c r="H665" s="11">
        <f>$H$3*$H$2*E665</f>
        <v>29.984999999999999</v>
      </c>
      <c r="I665" s="12">
        <f>H665-G665</f>
        <v>29.984999999999999</v>
      </c>
      <c r="J665" s="5"/>
      <c r="K665" s="12">
        <f>IF(J665&gt;$L$3,I665,0)</f>
        <v>0</v>
      </c>
      <c r="L665" s="12">
        <f>L664+K665</f>
        <v>197064.70499999996</v>
      </c>
      <c r="M665" s="13"/>
      <c r="N665" s="12"/>
      <c r="O665" s="12"/>
      <c r="P665" s="12"/>
      <c r="Q665" s="12"/>
      <c r="R665" s="12"/>
      <c r="S665" s="1"/>
      <c r="T665" s="1"/>
      <c r="U665" s="1"/>
      <c r="V665" s="1"/>
      <c r="W665" s="1"/>
      <c r="X665" s="1"/>
      <c r="Y665" s="14">
        <f>Y664+E665</f>
        <v>7270280</v>
      </c>
      <c r="Z665" s="12">
        <f>H665+Z664</f>
        <v>7266644.859999978</v>
      </c>
      <c r="AA665" s="12">
        <f>G665+AA664</f>
        <v>17419187.90000001</v>
      </c>
    </row>
    <row r="666" spans="1:27" ht="13.5" customHeight="1" x14ac:dyDescent="0.45">
      <c r="A666" s="1" t="s">
        <v>219</v>
      </c>
      <c r="B666" s="1" t="s">
        <v>651</v>
      </c>
      <c r="C666" s="1" t="s">
        <v>9</v>
      </c>
      <c r="D666" s="1">
        <v>0.14000000000000001</v>
      </c>
      <c r="E666" s="1">
        <v>20</v>
      </c>
      <c r="F666" s="1"/>
      <c r="G666" s="10">
        <f>E666*F666</f>
        <v>0</v>
      </c>
      <c r="H666" s="11">
        <f>$H$3*$H$2*E666</f>
        <v>19.989999999999998</v>
      </c>
      <c r="I666" s="12">
        <f>H666-G666</f>
        <v>19.989999999999998</v>
      </c>
      <c r="J666" s="5"/>
      <c r="K666" s="12">
        <f>IF(J666&gt;$L$3,I666,0)</f>
        <v>0</v>
      </c>
      <c r="L666" s="12">
        <f>L665+K666</f>
        <v>197064.70499999996</v>
      </c>
      <c r="M666" s="13"/>
      <c r="N666" s="12"/>
      <c r="O666" s="12"/>
      <c r="P666" s="12"/>
      <c r="Q666" s="12"/>
      <c r="R666" s="12"/>
      <c r="S666" s="1"/>
      <c r="T666" s="1"/>
      <c r="U666" s="1"/>
      <c r="V666" s="1"/>
      <c r="W666" s="1"/>
      <c r="X666" s="1"/>
      <c r="Y666" s="14">
        <f>Y665+E666</f>
        <v>7270300</v>
      </c>
      <c r="Z666" s="12">
        <f>H666+Z665</f>
        <v>7266664.8499999782</v>
      </c>
      <c r="AA666" s="12">
        <f>G666+AA665</f>
        <v>17419187.90000001</v>
      </c>
    </row>
    <row r="667" spans="1:27" ht="13.5" customHeight="1" x14ac:dyDescent="0.45">
      <c r="A667" s="1" t="s">
        <v>219</v>
      </c>
      <c r="B667" s="1" t="s">
        <v>652</v>
      </c>
      <c r="C667" s="1" t="s">
        <v>9</v>
      </c>
      <c r="D667" s="1">
        <v>0.14000000000000001</v>
      </c>
      <c r="E667" s="1">
        <v>70</v>
      </c>
      <c r="F667" s="1"/>
      <c r="G667" s="10">
        <f>E667*F667</f>
        <v>0</v>
      </c>
      <c r="H667" s="11">
        <f>$H$3*$H$2*E667</f>
        <v>69.964999999999989</v>
      </c>
      <c r="I667" s="12">
        <f>H667-G667</f>
        <v>69.964999999999989</v>
      </c>
      <c r="J667" s="5"/>
      <c r="K667" s="12">
        <f>IF(J667&gt;$L$3,I667,0)</f>
        <v>0</v>
      </c>
      <c r="L667" s="12">
        <f>L666+K667</f>
        <v>197064.70499999996</v>
      </c>
      <c r="M667" s="13"/>
      <c r="N667" s="12"/>
      <c r="O667" s="12"/>
      <c r="P667" s="12"/>
      <c r="Q667" s="12"/>
      <c r="R667" s="12"/>
      <c r="S667" s="1"/>
      <c r="T667" s="1"/>
      <c r="U667" s="1"/>
      <c r="V667" s="1"/>
      <c r="W667" s="1"/>
      <c r="X667" s="1"/>
      <c r="Y667" s="14">
        <f>Y666+E667</f>
        <v>7270370</v>
      </c>
      <c r="Z667" s="12">
        <f>H667+Z666</f>
        <v>7266734.8149999781</v>
      </c>
      <c r="AA667" s="12">
        <f>G667+AA666</f>
        <v>17419187.90000001</v>
      </c>
    </row>
    <row r="668" spans="1:27" ht="13.5" customHeight="1" x14ac:dyDescent="0.45">
      <c r="A668" s="1" t="s">
        <v>219</v>
      </c>
      <c r="B668" s="1" t="s">
        <v>659</v>
      </c>
      <c r="C668" s="1" t="s">
        <v>9</v>
      </c>
      <c r="D668" s="1">
        <v>0.08</v>
      </c>
      <c r="E668" s="1">
        <v>140</v>
      </c>
      <c r="F668" s="1"/>
      <c r="G668" s="10">
        <f>E668*F668</f>
        <v>0</v>
      </c>
      <c r="H668" s="11">
        <f>$H$3*$H$2*E668</f>
        <v>139.92999999999998</v>
      </c>
      <c r="I668" s="12">
        <f>H668-G668</f>
        <v>139.92999999999998</v>
      </c>
      <c r="J668" s="5"/>
      <c r="K668" s="12">
        <f>IF(J668&gt;$L$3,I668,0)</f>
        <v>0</v>
      </c>
      <c r="L668" s="12">
        <f>L667+K668</f>
        <v>197064.70499999996</v>
      </c>
      <c r="M668" s="13"/>
      <c r="N668" s="12"/>
      <c r="O668" s="12"/>
      <c r="P668" s="12"/>
      <c r="Q668" s="12"/>
      <c r="R668" s="12"/>
      <c r="S668" s="1"/>
      <c r="T668" s="1"/>
      <c r="U668" s="1"/>
      <c r="V668" s="1"/>
      <c r="W668" s="1"/>
      <c r="X668" s="1"/>
      <c r="Y668" s="14">
        <f>Y667+E668</f>
        <v>7270510</v>
      </c>
      <c r="Z668" s="12">
        <f>H668+Z667</f>
        <v>7266874.7449999778</v>
      </c>
      <c r="AA668" s="12">
        <f>G668+AA667</f>
        <v>17419187.90000001</v>
      </c>
    </row>
    <row r="669" spans="1:27" ht="13.5" customHeight="1" x14ac:dyDescent="0.45">
      <c r="A669" s="1" t="s">
        <v>219</v>
      </c>
      <c r="B669" s="1" t="s">
        <v>663</v>
      </c>
      <c r="C669" s="1" t="s">
        <v>9</v>
      </c>
      <c r="D669" s="1">
        <v>0.1</v>
      </c>
      <c r="E669" s="1">
        <v>10</v>
      </c>
      <c r="F669" s="1"/>
      <c r="G669" s="10">
        <f>E669*F669</f>
        <v>0</v>
      </c>
      <c r="H669" s="11">
        <f>$H$3*$H$2*E669</f>
        <v>9.9949999999999992</v>
      </c>
      <c r="I669" s="12">
        <f>H669-G669</f>
        <v>9.9949999999999992</v>
      </c>
      <c r="J669" s="5"/>
      <c r="K669" s="12">
        <f>IF(J669&gt;$L$3,I669,0)</f>
        <v>0</v>
      </c>
      <c r="L669" s="12">
        <f>L668+K669</f>
        <v>197064.70499999996</v>
      </c>
      <c r="M669" s="13"/>
      <c r="N669" s="12"/>
      <c r="O669" s="12"/>
      <c r="P669" s="12"/>
      <c r="Q669" s="12"/>
      <c r="R669" s="12"/>
      <c r="S669" s="1"/>
      <c r="T669" s="1"/>
      <c r="U669" s="1"/>
      <c r="V669" s="1"/>
      <c r="W669" s="1"/>
      <c r="X669" s="1"/>
      <c r="Y669" s="14">
        <f>Y668+E669</f>
        <v>7270520</v>
      </c>
      <c r="Z669" s="12">
        <f>H669+Z668</f>
        <v>7266884.7399999779</v>
      </c>
      <c r="AA669" s="12">
        <f>G669+AA668</f>
        <v>17419187.90000001</v>
      </c>
    </row>
    <row r="670" spans="1:27" ht="13.5" customHeight="1" x14ac:dyDescent="0.45">
      <c r="A670" s="1" t="s">
        <v>219</v>
      </c>
      <c r="B670" s="1" t="s">
        <v>670</v>
      </c>
      <c r="C670" s="1" t="s">
        <v>9</v>
      </c>
      <c r="D670" s="1">
        <v>0.23</v>
      </c>
      <c r="E670" s="1">
        <v>40</v>
      </c>
      <c r="F670" s="1"/>
      <c r="G670" s="10">
        <f>E670*F670</f>
        <v>0</v>
      </c>
      <c r="H670" s="11">
        <f>$H$3*$H$2*E670</f>
        <v>39.979999999999997</v>
      </c>
      <c r="I670" s="12">
        <f>H670-G670</f>
        <v>39.979999999999997</v>
      </c>
      <c r="J670" s="5"/>
      <c r="K670" s="12">
        <f>IF(J670&gt;$L$3,I670,0)</f>
        <v>0</v>
      </c>
      <c r="L670" s="12">
        <f>L669+K670</f>
        <v>197064.70499999996</v>
      </c>
      <c r="M670" s="13"/>
      <c r="N670" s="12"/>
      <c r="O670" s="12"/>
      <c r="P670" s="12"/>
      <c r="Q670" s="12"/>
      <c r="R670" s="12"/>
      <c r="S670" s="1"/>
      <c r="T670" s="1"/>
      <c r="U670" s="1"/>
      <c r="V670" s="1"/>
      <c r="W670" s="1"/>
      <c r="X670" s="1"/>
      <c r="Y670" s="14">
        <f>Y669+E670</f>
        <v>7270560</v>
      </c>
      <c r="Z670" s="12">
        <f>H670+Z669</f>
        <v>7266924.7199999783</v>
      </c>
      <c r="AA670" s="12">
        <f>G670+AA669</f>
        <v>17419187.90000001</v>
      </c>
    </row>
    <row r="671" spans="1:27" ht="13.5" customHeight="1" x14ac:dyDescent="0.45">
      <c r="A671" s="1" t="s">
        <v>219</v>
      </c>
      <c r="B671" s="1" t="s">
        <v>673</v>
      </c>
      <c r="C671" s="1" t="s">
        <v>9</v>
      </c>
      <c r="D671" s="1">
        <v>0.37</v>
      </c>
      <c r="E671" s="1">
        <v>50</v>
      </c>
      <c r="F671" s="1"/>
      <c r="G671" s="10">
        <f>E671*F671</f>
        <v>0</v>
      </c>
      <c r="H671" s="11">
        <f>$H$3*$H$2*E671</f>
        <v>49.974999999999994</v>
      </c>
      <c r="I671" s="12">
        <f>H671-G671</f>
        <v>49.974999999999994</v>
      </c>
      <c r="J671" s="5"/>
      <c r="K671" s="12">
        <f>IF(J671&gt;$L$3,I671,0)</f>
        <v>0</v>
      </c>
      <c r="L671" s="12">
        <f>L670+K671</f>
        <v>197064.70499999996</v>
      </c>
      <c r="M671" s="13"/>
      <c r="N671" s="12"/>
      <c r="O671" s="12"/>
      <c r="P671" s="12"/>
      <c r="Q671" s="12"/>
      <c r="R671" s="12"/>
      <c r="S671" s="1"/>
      <c r="T671" s="1"/>
      <c r="U671" s="1"/>
      <c r="V671" s="1"/>
      <c r="W671" s="1"/>
      <c r="X671" s="1"/>
      <c r="Y671" s="14">
        <f>Y670+E671</f>
        <v>7270610</v>
      </c>
      <c r="Z671" s="12">
        <f>H671+Z670</f>
        <v>7266974.6949999779</v>
      </c>
      <c r="AA671" s="12">
        <f>G671+AA670</f>
        <v>17419187.90000001</v>
      </c>
    </row>
    <row r="672" spans="1:27" ht="13.5" customHeight="1" x14ac:dyDescent="0.45">
      <c r="A672" s="1" t="s">
        <v>219</v>
      </c>
      <c r="B672" s="1" t="s">
        <v>675</v>
      </c>
      <c r="C672" s="1" t="s">
        <v>9</v>
      </c>
      <c r="D672" s="1">
        <v>0.04</v>
      </c>
      <c r="E672" s="1">
        <v>140</v>
      </c>
      <c r="F672" s="1"/>
      <c r="G672" s="10">
        <f>E672*F672</f>
        <v>0</v>
      </c>
      <c r="H672" s="11">
        <f>$H$3*$H$2*E672</f>
        <v>139.92999999999998</v>
      </c>
      <c r="I672" s="12">
        <f>H672-G672</f>
        <v>139.92999999999998</v>
      </c>
      <c r="J672" s="5"/>
      <c r="K672" s="12">
        <f>IF(J672&gt;$L$3,I672,0)</f>
        <v>0</v>
      </c>
      <c r="L672" s="12">
        <f>L671+K672</f>
        <v>197064.70499999996</v>
      </c>
      <c r="M672" s="13"/>
      <c r="N672" s="12"/>
      <c r="O672" s="12"/>
      <c r="P672" s="12"/>
      <c r="Q672" s="12"/>
      <c r="R672" s="12"/>
      <c r="S672" s="1"/>
      <c r="T672" s="1"/>
      <c r="U672" s="1"/>
      <c r="V672" s="1"/>
      <c r="W672" s="1"/>
      <c r="X672" s="1"/>
      <c r="Y672" s="14">
        <f>Y671+E672</f>
        <v>7270750</v>
      </c>
      <c r="Z672" s="12">
        <f>H672+Z671</f>
        <v>7267114.6249999776</v>
      </c>
      <c r="AA672" s="12">
        <f>G672+AA671</f>
        <v>17419187.90000001</v>
      </c>
    </row>
    <row r="673" spans="1:27" ht="13.5" customHeight="1" x14ac:dyDescent="0.45">
      <c r="A673" s="1" t="s">
        <v>219</v>
      </c>
      <c r="B673" s="1" t="s">
        <v>677</v>
      </c>
      <c r="C673" s="1" t="s">
        <v>9</v>
      </c>
      <c r="D673" s="1">
        <v>0.28000000000000003</v>
      </c>
      <c r="E673" s="1">
        <v>30</v>
      </c>
      <c r="F673" s="1"/>
      <c r="G673" s="10">
        <f>E673*F673</f>
        <v>0</v>
      </c>
      <c r="H673" s="11">
        <f>$H$3*$H$2*E673</f>
        <v>29.984999999999999</v>
      </c>
      <c r="I673" s="12">
        <f>H673-G673</f>
        <v>29.984999999999999</v>
      </c>
      <c r="J673" s="5"/>
      <c r="K673" s="12">
        <f>IF(J673&gt;$L$3,I673,0)</f>
        <v>0</v>
      </c>
      <c r="L673" s="12">
        <f>L672+K673</f>
        <v>197064.70499999996</v>
      </c>
      <c r="M673" s="13"/>
      <c r="N673" s="12"/>
      <c r="O673" s="12"/>
      <c r="P673" s="12"/>
      <c r="Q673" s="12"/>
      <c r="R673" s="12"/>
      <c r="S673" s="1"/>
      <c r="T673" s="1"/>
      <c r="U673" s="1"/>
      <c r="V673" s="1"/>
      <c r="W673" s="1"/>
      <c r="X673" s="1"/>
      <c r="Y673" s="14">
        <f>Y672+E673</f>
        <v>7270780</v>
      </c>
      <c r="Z673" s="12">
        <f>H673+Z672</f>
        <v>7267144.609999978</v>
      </c>
      <c r="AA673" s="12">
        <f>G673+AA672</f>
        <v>17419187.90000001</v>
      </c>
    </row>
    <row r="674" spans="1:27" ht="13.5" customHeight="1" x14ac:dyDescent="0.45">
      <c r="A674" s="1" t="s">
        <v>219</v>
      </c>
      <c r="B674" s="1" t="s">
        <v>684</v>
      </c>
      <c r="C674" s="1" t="s">
        <v>9</v>
      </c>
      <c r="D674" s="1">
        <v>0.32</v>
      </c>
      <c r="E674" s="1">
        <v>10</v>
      </c>
      <c r="F674" s="1"/>
      <c r="G674" s="10">
        <f>E674*F674</f>
        <v>0</v>
      </c>
      <c r="H674" s="11">
        <f>$H$3*$H$2*E674</f>
        <v>9.9949999999999992</v>
      </c>
      <c r="I674" s="12">
        <f>H674-G674</f>
        <v>9.9949999999999992</v>
      </c>
      <c r="J674" s="5"/>
      <c r="K674" s="12">
        <f>IF(J674&gt;$L$3,I674,0)</f>
        <v>0</v>
      </c>
      <c r="L674" s="12">
        <f>L673+K674</f>
        <v>197064.70499999996</v>
      </c>
      <c r="M674" s="13"/>
      <c r="N674" s="12"/>
      <c r="O674" s="12"/>
      <c r="P674" s="12"/>
      <c r="Q674" s="12"/>
      <c r="R674" s="12"/>
      <c r="S674" s="1"/>
      <c r="T674" s="1"/>
      <c r="U674" s="1"/>
      <c r="V674" s="1"/>
      <c r="W674" s="1"/>
      <c r="X674" s="1"/>
      <c r="Y674" s="14">
        <f>Y673+E674</f>
        <v>7270790</v>
      </c>
      <c r="Z674" s="12">
        <f>H674+Z673</f>
        <v>7267154.6049999781</v>
      </c>
      <c r="AA674" s="12">
        <f>G674+AA673</f>
        <v>17419187.90000001</v>
      </c>
    </row>
    <row r="675" spans="1:27" ht="13.5" customHeight="1" x14ac:dyDescent="0.45">
      <c r="A675" s="1" t="s">
        <v>219</v>
      </c>
      <c r="B675" s="1" t="s">
        <v>689</v>
      </c>
      <c r="C675" s="1" t="s">
        <v>9</v>
      </c>
      <c r="D675" s="1">
        <v>0.38</v>
      </c>
      <c r="E675" s="1">
        <v>30</v>
      </c>
      <c r="F675" s="1"/>
      <c r="G675" s="10">
        <f>E675*F675</f>
        <v>0</v>
      </c>
      <c r="H675" s="11">
        <f>$H$3*$H$2*E675</f>
        <v>29.984999999999999</v>
      </c>
      <c r="I675" s="12">
        <f>H675-G675</f>
        <v>29.984999999999999</v>
      </c>
      <c r="J675" s="5"/>
      <c r="K675" s="12">
        <f>IF(J675&gt;$L$3,I675,0)</f>
        <v>0</v>
      </c>
      <c r="L675" s="12">
        <f>L674+K675</f>
        <v>197064.70499999996</v>
      </c>
      <c r="M675" s="13"/>
      <c r="N675" s="12"/>
      <c r="O675" s="12"/>
      <c r="P675" s="12"/>
      <c r="Q675" s="12"/>
      <c r="R675" s="12"/>
      <c r="S675" s="1"/>
      <c r="T675" s="1"/>
      <c r="U675" s="1"/>
      <c r="V675" s="1"/>
      <c r="W675" s="1"/>
      <c r="X675" s="1"/>
      <c r="Y675" s="14">
        <f>Y674+E675</f>
        <v>7270820</v>
      </c>
      <c r="Z675" s="12">
        <f>H675+Z674</f>
        <v>7267184.5899999784</v>
      </c>
      <c r="AA675" s="12">
        <f>G675+AA674</f>
        <v>17419187.90000001</v>
      </c>
    </row>
    <row r="676" spans="1:27" ht="13.5" customHeight="1" x14ac:dyDescent="0.45">
      <c r="A676" s="1" t="s">
        <v>219</v>
      </c>
      <c r="B676" s="1" t="s">
        <v>693</v>
      </c>
      <c r="C676" s="1" t="s">
        <v>9</v>
      </c>
      <c r="D676" s="1">
        <v>0.16</v>
      </c>
      <c r="E676" s="1">
        <v>70</v>
      </c>
      <c r="F676" s="1"/>
      <c r="G676" s="10">
        <f>E676*F676</f>
        <v>0</v>
      </c>
      <c r="H676" s="11">
        <f>$H$3*$H$2*E676</f>
        <v>69.964999999999989</v>
      </c>
      <c r="I676" s="12">
        <f>H676-G676</f>
        <v>69.964999999999989</v>
      </c>
      <c r="J676" s="5"/>
      <c r="K676" s="12">
        <f>IF(J676&gt;$L$3,I676,0)</f>
        <v>0</v>
      </c>
      <c r="L676" s="12">
        <f>L675+K676</f>
        <v>197064.70499999996</v>
      </c>
      <c r="M676" s="13"/>
      <c r="N676" s="12"/>
      <c r="O676" s="12"/>
      <c r="P676" s="12"/>
      <c r="Q676" s="12"/>
      <c r="R676" s="12"/>
      <c r="S676" s="1"/>
      <c r="T676" s="1"/>
      <c r="U676" s="1"/>
      <c r="V676" s="1"/>
      <c r="W676" s="1"/>
      <c r="X676" s="1"/>
      <c r="Y676" s="14">
        <f>Y675+E676</f>
        <v>7270890</v>
      </c>
      <c r="Z676" s="12">
        <f>H676+Z675</f>
        <v>7267254.5549999783</v>
      </c>
      <c r="AA676" s="12">
        <f>G676+AA675</f>
        <v>17419187.90000001</v>
      </c>
    </row>
    <row r="677" spans="1:27" ht="13.5" customHeight="1" x14ac:dyDescent="0.45">
      <c r="A677" s="1" t="s">
        <v>219</v>
      </c>
      <c r="B677" s="1" t="s">
        <v>695</v>
      </c>
      <c r="C677" s="1" t="s">
        <v>9</v>
      </c>
      <c r="D677" s="1">
        <v>0.11</v>
      </c>
      <c r="E677" s="1">
        <v>20</v>
      </c>
      <c r="F677" s="1"/>
      <c r="G677" s="10">
        <f>E677*F677</f>
        <v>0</v>
      </c>
      <c r="H677" s="11">
        <f>$H$3*$H$2*E677</f>
        <v>19.989999999999998</v>
      </c>
      <c r="I677" s="12">
        <f>H677-G677</f>
        <v>19.989999999999998</v>
      </c>
      <c r="J677" s="5"/>
      <c r="K677" s="12">
        <f>IF(J677&gt;$L$3,I677,0)</f>
        <v>0</v>
      </c>
      <c r="L677" s="12">
        <f>L676+K677</f>
        <v>197064.70499999996</v>
      </c>
      <c r="M677" s="13"/>
      <c r="N677" s="12"/>
      <c r="O677" s="12"/>
      <c r="P677" s="12"/>
      <c r="Q677" s="12"/>
      <c r="R677" s="12"/>
      <c r="S677" s="1"/>
      <c r="T677" s="1"/>
      <c r="U677" s="1"/>
      <c r="V677" s="1"/>
      <c r="W677" s="1"/>
      <c r="X677" s="1"/>
      <c r="Y677" s="14">
        <f>Y676+E677</f>
        <v>7270910</v>
      </c>
      <c r="Z677" s="12">
        <f>H677+Z676</f>
        <v>7267274.5449999785</v>
      </c>
      <c r="AA677" s="12">
        <f>G677+AA676</f>
        <v>17419187.90000001</v>
      </c>
    </row>
    <row r="678" spans="1:27" ht="13.5" customHeight="1" x14ac:dyDescent="0.45">
      <c r="A678" s="1" t="s">
        <v>219</v>
      </c>
      <c r="B678" s="1" t="s">
        <v>696</v>
      </c>
      <c r="C678" s="1" t="s">
        <v>9</v>
      </c>
      <c r="D678" s="1">
        <v>0.31</v>
      </c>
      <c r="E678" s="1">
        <v>20</v>
      </c>
      <c r="F678" s="1"/>
      <c r="G678" s="10">
        <f>E678*F678</f>
        <v>0</v>
      </c>
      <c r="H678" s="11">
        <f>$H$3*$H$2*E678</f>
        <v>19.989999999999998</v>
      </c>
      <c r="I678" s="12">
        <f>H678-G678</f>
        <v>19.989999999999998</v>
      </c>
      <c r="J678" s="5"/>
      <c r="K678" s="12">
        <f>IF(J678&gt;$L$3,I678,0)</f>
        <v>0</v>
      </c>
      <c r="L678" s="12">
        <f>L677+K678</f>
        <v>197064.70499999996</v>
      </c>
      <c r="M678" s="13"/>
      <c r="N678" s="12"/>
      <c r="O678" s="12"/>
      <c r="P678" s="12"/>
      <c r="Q678" s="12"/>
      <c r="R678" s="12"/>
      <c r="S678" s="1"/>
      <c r="T678" s="1"/>
      <c r="U678" s="1"/>
      <c r="V678" s="1"/>
      <c r="W678" s="1"/>
      <c r="X678" s="1"/>
      <c r="Y678" s="14">
        <f>Y677+E678</f>
        <v>7270930</v>
      </c>
      <c r="Z678" s="12">
        <f>H678+Z677</f>
        <v>7267294.5349999787</v>
      </c>
      <c r="AA678" s="12">
        <f>G678+AA677</f>
        <v>17419187.90000001</v>
      </c>
    </row>
    <row r="679" spans="1:27" ht="13.5" customHeight="1" x14ac:dyDescent="0.45">
      <c r="A679" s="1" t="s">
        <v>219</v>
      </c>
      <c r="B679" s="1" t="s">
        <v>697</v>
      </c>
      <c r="C679" s="1" t="s">
        <v>9</v>
      </c>
      <c r="D679" s="1">
        <v>0.01</v>
      </c>
      <c r="E679" s="1">
        <v>90</v>
      </c>
      <c r="F679" s="1"/>
      <c r="G679" s="10">
        <f>E679*F679</f>
        <v>0</v>
      </c>
      <c r="H679" s="11">
        <f>$H$3*$H$2*E679</f>
        <v>89.954999999999998</v>
      </c>
      <c r="I679" s="12">
        <f>H679-G679</f>
        <v>89.954999999999998</v>
      </c>
      <c r="J679" s="5"/>
      <c r="K679" s="12">
        <f>IF(J679&gt;$L$3,I679,0)</f>
        <v>0</v>
      </c>
      <c r="L679" s="12">
        <f>L678+K679</f>
        <v>197064.70499999996</v>
      </c>
      <c r="M679" s="13"/>
      <c r="N679" s="12"/>
      <c r="O679" s="12"/>
      <c r="P679" s="12"/>
      <c r="Q679" s="12"/>
      <c r="R679" s="12"/>
      <c r="S679" s="1"/>
      <c r="T679" s="1"/>
      <c r="U679" s="1"/>
      <c r="V679" s="1"/>
      <c r="W679" s="1"/>
      <c r="X679" s="1"/>
      <c r="Y679" s="14">
        <f>Y678+E679</f>
        <v>7271020</v>
      </c>
      <c r="Z679" s="12">
        <f>H679+Z678</f>
        <v>7267384.4899999788</v>
      </c>
      <c r="AA679" s="12">
        <f>G679+AA678</f>
        <v>17419187.90000001</v>
      </c>
    </row>
    <row r="680" spans="1:27" ht="13.5" customHeight="1" x14ac:dyDescent="0.45">
      <c r="A680" s="1" t="s">
        <v>219</v>
      </c>
      <c r="B680" s="1" t="s">
        <v>700</v>
      </c>
      <c r="C680" s="1" t="s">
        <v>9</v>
      </c>
      <c r="D680" s="1">
        <v>0.04</v>
      </c>
      <c r="E680" s="1">
        <v>20</v>
      </c>
      <c r="F680" s="1"/>
      <c r="G680" s="10">
        <f>E680*F680</f>
        <v>0</v>
      </c>
      <c r="H680" s="11">
        <f>$H$3*$H$2*E680</f>
        <v>19.989999999999998</v>
      </c>
      <c r="I680" s="12">
        <f>H680-G680</f>
        <v>19.989999999999998</v>
      </c>
      <c r="J680" s="5"/>
      <c r="K680" s="12">
        <f>IF(J680&gt;$L$3,I680,0)</f>
        <v>0</v>
      </c>
      <c r="L680" s="12">
        <f>L679+K680</f>
        <v>197064.70499999996</v>
      </c>
      <c r="M680" s="13"/>
      <c r="N680" s="12"/>
      <c r="O680" s="12"/>
      <c r="P680" s="12"/>
      <c r="Q680" s="12"/>
      <c r="R680" s="12"/>
      <c r="S680" s="1"/>
      <c r="T680" s="1"/>
      <c r="U680" s="1"/>
      <c r="V680" s="1"/>
      <c r="W680" s="1"/>
      <c r="X680" s="1"/>
      <c r="Y680" s="14">
        <f>Y679+E680</f>
        <v>7271040</v>
      </c>
      <c r="Z680" s="12">
        <f>H680+Z679</f>
        <v>7267404.479999979</v>
      </c>
      <c r="AA680" s="12">
        <f>G680+AA679</f>
        <v>17419187.90000001</v>
      </c>
    </row>
    <row r="681" spans="1:27" ht="13.5" customHeight="1" x14ac:dyDescent="0.45">
      <c r="A681" s="1" t="s">
        <v>219</v>
      </c>
      <c r="B681" s="1" t="s">
        <v>704</v>
      </c>
      <c r="C681" s="1" t="s">
        <v>9</v>
      </c>
      <c r="D681" s="1">
        <v>0.2</v>
      </c>
      <c r="E681" s="1">
        <v>20</v>
      </c>
      <c r="F681" s="1"/>
      <c r="G681" s="10">
        <f>E681*F681</f>
        <v>0</v>
      </c>
      <c r="H681" s="11">
        <f>$H$3*$H$2*E681</f>
        <v>19.989999999999998</v>
      </c>
      <c r="I681" s="12">
        <f>H681-G681</f>
        <v>19.989999999999998</v>
      </c>
      <c r="J681" s="5"/>
      <c r="K681" s="12">
        <f>IF(J681&gt;$L$3,I681,0)</f>
        <v>0</v>
      </c>
      <c r="L681" s="12">
        <f>L680+K681</f>
        <v>197064.70499999996</v>
      </c>
      <c r="M681" s="13"/>
      <c r="N681" s="12"/>
      <c r="O681" s="12"/>
      <c r="P681" s="12"/>
      <c r="Q681" s="12"/>
      <c r="R681" s="12"/>
      <c r="S681" s="1"/>
      <c r="T681" s="1"/>
      <c r="U681" s="1"/>
      <c r="V681" s="1"/>
      <c r="W681" s="1"/>
      <c r="X681" s="1"/>
      <c r="Y681" s="14">
        <f>Y680+E681</f>
        <v>7271060</v>
      </c>
      <c r="Z681" s="12">
        <f>H681+Z680</f>
        <v>7267424.4699999793</v>
      </c>
      <c r="AA681" s="12">
        <f>G681+AA680</f>
        <v>17419187.90000001</v>
      </c>
    </row>
    <row r="682" spans="1:27" ht="13.5" customHeight="1" x14ac:dyDescent="0.45">
      <c r="A682" s="1" t="s">
        <v>219</v>
      </c>
      <c r="B682" s="1" t="s">
        <v>706</v>
      </c>
      <c r="C682" s="1" t="s">
        <v>9</v>
      </c>
      <c r="D682" s="1">
        <v>0.08</v>
      </c>
      <c r="E682" s="1">
        <v>30</v>
      </c>
      <c r="F682" s="1"/>
      <c r="G682" s="10">
        <f>E682*F682</f>
        <v>0</v>
      </c>
      <c r="H682" s="11">
        <f>$H$3*$H$2*E682</f>
        <v>29.984999999999999</v>
      </c>
      <c r="I682" s="12">
        <f>H682-G682</f>
        <v>29.984999999999999</v>
      </c>
      <c r="J682" s="5"/>
      <c r="K682" s="12">
        <f>IF(J682&gt;$L$3,I682,0)</f>
        <v>0</v>
      </c>
      <c r="L682" s="12">
        <f>L681+K682</f>
        <v>197064.70499999996</v>
      </c>
      <c r="M682" s="13"/>
      <c r="N682" s="12"/>
      <c r="O682" s="12"/>
      <c r="P682" s="12"/>
      <c r="Q682" s="12"/>
      <c r="R682" s="12"/>
      <c r="S682" s="1"/>
      <c r="T682" s="1"/>
      <c r="U682" s="1"/>
      <c r="V682" s="1"/>
      <c r="W682" s="1"/>
      <c r="X682" s="1"/>
      <c r="Y682" s="14">
        <f>Y681+E682</f>
        <v>7271090</v>
      </c>
      <c r="Z682" s="12">
        <f>H682+Z681</f>
        <v>7267454.4549999796</v>
      </c>
      <c r="AA682" s="12">
        <f>G682+AA681</f>
        <v>17419187.90000001</v>
      </c>
    </row>
    <row r="683" spans="1:27" ht="13.5" customHeight="1" x14ac:dyDescent="0.45">
      <c r="A683" s="1" t="s">
        <v>219</v>
      </c>
      <c r="B683" s="1" t="s">
        <v>707</v>
      </c>
      <c r="C683" s="1" t="s">
        <v>9</v>
      </c>
      <c r="D683" s="1">
        <v>0.71</v>
      </c>
      <c r="E683" s="1">
        <v>10</v>
      </c>
      <c r="F683" s="1"/>
      <c r="G683" s="10">
        <f>E683*F683</f>
        <v>0</v>
      </c>
      <c r="H683" s="11">
        <f>$H$3*$H$2*E683</f>
        <v>9.9949999999999992</v>
      </c>
      <c r="I683" s="12">
        <f>H683-G683</f>
        <v>9.9949999999999992</v>
      </c>
      <c r="J683" s="5"/>
      <c r="K683" s="12">
        <f>IF(J683&gt;$L$3,I683,0)</f>
        <v>0</v>
      </c>
      <c r="L683" s="12">
        <f>L682+K683</f>
        <v>197064.70499999996</v>
      </c>
      <c r="M683" s="13"/>
      <c r="N683" s="12"/>
      <c r="O683" s="12"/>
      <c r="P683" s="12"/>
      <c r="Q683" s="12"/>
      <c r="R683" s="12"/>
      <c r="S683" s="1"/>
      <c r="T683" s="1"/>
      <c r="U683" s="1"/>
      <c r="V683" s="1"/>
      <c r="W683" s="1"/>
      <c r="X683" s="1"/>
      <c r="Y683" s="14">
        <f>Y682+E683</f>
        <v>7271100</v>
      </c>
      <c r="Z683" s="12">
        <f>H683+Z682</f>
        <v>7267464.4499999797</v>
      </c>
      <c r="AA683" s="12">
        <f>G683+AA682</f>
        <v>17419187.90000001</v>
      </c>
    </row>
    <row r="684" spans="1:27" ht="13.5" customHeight="1" x14ac:dyDescent="0.45">
      <c r="A684" s="1" t="s">
        <v>219</v>
      </c>
      <c r="B684" s="1" t="s">
        <v>708</v>
      </c>
      <c r="C684" s="1" t="s">
        <v>9</v>
      </c>
      <c r="D684" s="1">
        <v>0.08</v>
      </c>
      <c r="E684" s="1">
        <v>140</v>
      </c>
      <c r="F684" s="1"/>
      <c r="G684" s="10">
        <f>E684*F684</f>
        <v>0</v>
      </c>
      <c r="H684" s="11">
        <f>$H$3*$H$2*E684</f>
        <v>139.92999999999998</v>
      </c>
      <c r="I684" s="12">
        <f>H684-G684</f>
        <v>139.92999999999998</v>
      </c>
      <c r="J684" s="5"/>
      <c r="K684" s="12">
        <f>IF(J684&gt;$L$3,I684,0)</f>
        <v>0</v>
      </c>
      <c r="L684" s="12">
        <f>L683+K684</f>
        <v>197064.70499999996</v>
      </c>
      <c r="M684" s="13"/>
      <c r="N684" s="12"/>
      <c r="O684" s="12"/>
      <c r="P684" s="12"/>
      <c r="Q684" s="12"/>
      <c r="R684" s="12"/>
      <c r="S684" s="1"/>
      <c r="T684" s="1"/>
      <c r="U684" s="1"/>
      <c r="V684" s="1"/>
      <c r="W684" s="1"/>
      <c r="X684" s="1"/>
      <c r="Y684" s="14">
        <f>Y683+E684</f>
        <v>7271240</v>
      </c>
      <c r="Z684" s="12">
        <f>H684+Z683</f>
        <v>7267604.3799999794</v>
      </c>
      <c r="AA684" s="12">
        <f>G684+AA683</f>
        <v>17419187.90000001</v>
      </c>
    </row>
    <row r="685" spans="1:27" ht="13.5" customHeight="1" x14ac:dyDescent="0.45">
      <c r="A685" s="1" t="s">
        <v>219</v>
      </c>
      <c r="B685" s="1" t="s">
        <v>709</v>
      </c>
      <c r="C685" s="1" t="s">
        <v>9</v>
      </c>
      <c r="D685" s="1">
        <v>0.13</v>
      </c>
      <c r="E685" s="1">
        <v>40</v>
      </c>
      <c r="F685" s="1"/>
      <c r="G685" s="10">
        <f>E685*F685</f>
        <v>0</v>
      </c>
      <c r="H685" s="11">
        <f>$H$3*$H$2*E685</f>
        <v>39.979999999999997</v>
      </c>
      <c r="I685" s="12">
        <f>H685-G685</f>
        <v>39.979999999999997</v>
      </c>
      <c r="J685" s="5"/>
      <c r="K685" s="12">
        <f>IF(J685&gt;$L$3,I685,0)</f>
        <v>0</v>
      </c>
      <c r="L685" s="12">
        <f>L684+K685</f>
        <v>197064.70499999996</v>
      </c>
      <c r="M685" s="13"/>
      <c r="N685" s="12"/>
      <c r="O685" s="12"/>
      <c r="P685" s="12"/>
      <c r="Q685" s="12"/>
      <c r="R685" s="12"/>
      <c r="S685" s="1"/>
      <c r="T685" s="1"/>
      <c r="U685" s="1"/>
      <c r="V685" s="1"/>
      <c r="W685" s="1"/>
      <c r="X685" s="1"/>
      <c r="Y685" s="14">
        <f>Y684+E685</f>
        <v>7271280</v>
      </c>
      <c r="Z685" s="12">
        <f>H685+Z684</f>
        <v>7267644.3599999798</v>
      </c>
      <c r="AA685" s="12">
        <f>G685+AA684</f>
        <v>17419187.90000001</v>
      </c>
    </row>
    <row r="686" spans="1:27" ht="13.5" customHeight="1" x14ac:dyDescent="0.45">
      <c r="A686" s="1" t="s">
        <v>219</v>
      </c>
      <c r="B686" s="1" t="s">
        <v>711</v>
      </c>
      <c r="C686" s="1" t="s">
        <v>9</v>
      </c>
      <c r="D686" s="1">
        <v>0.13</v>
      </c>
      <c r="E686" s="1">
        <v>50</v>
      </c>
      <c r="F686" s="1"/>
      <c r="G686" s="10">
        <f>E686*F686</f>
        <v>0</v>
      </c>
      <c r="H686" s="11">
        <f>$H$3*$H$2*E686</f>
        <v>49.974999999999994</v>
      </c>
      <c r="I686" s="12">
        <f>H686-G686</f>
        <v>49.974999999999994</v>
      </c>
      <c r="J686" s="5"/>
      <c r="K686" s="12">
        <f>IF(J686&gt;$L$3,I686,0)</f>
        <v>0</v>
      </c>
      <c r="L686" s="12">
        <f>L685+K686</f>
        <v>197064.70499999996</v>
      </c>
      <c r="M686" s="13"/>
      <c r="N686" s="12"/>
      <c r="O686" s="12"/>
      <c r="P686" s="12"/>
      <c r="Q686" s="12"/>
      <c r="R686" s="12"/>
      <c r="S686" s="1"/>
      <c r="T686" s="1"/>
      <c r="U686" s="1"/>
      <c r="V686" s="1"/>
      <c r="W686" s="1"/>
      <c r="X686" s="1"/>
      <c r="Y686" s="14">
        <f>Y685+E686</f>
        <v>7271330</v>
      </c>
      <c r="Z686" s="12">
        <f>H686+Z685</f>
        <v>7267694.3349999795</v>
      </c>
      <c r="AA686" s="12">
        <f>G686+AA685</f>
        <v>17419187.90000001</v>
      </c>
    </row>
    <row r="687" spans="1:27" ht="13.5" customHeight="1" x14ac:dyDescent="0.45">
      <c r="A687" s="1" t="s">
        <v>219</v>
      </c>
      <c r="B687" s="1" t="s">
        <v>712</v>
      </c>
      <c r="C687" s="1" t="s">
        <v>9</v>
      </c>
      <c r="D687" s="1">
        <v>0.16</v>
      </c>
      <c r="E687" s="1">
        <v>10</v>
      </c>
      <c r="F687" s="1"/>
      <c r="G687" s="10">
        <f>E687*F687</f>
        <v>0</v>
      </c>
      <c r="H687" s="11">
        <f>$H$3*$H$2*E687</f>
        <v>9.9949999999999992</v>
      </c>
      <c r="I687" s="12">
        <f>H687-G687</f>
        <v>9.9949999999999992</v>
      </c>
      <c r="J687" s="5"/>
      <c r="K687" s="12">
        <f>IF(J687&gt;$L$3,I687,0)</f>
        <v>0</v>
      </c>
      <c r="L687" s="12">
        <f>L686+K687</f>
        <v>197064.70499999996</v>
      </c>
      <c r="M687" s="13"/>
      <c r="N687" s="12"/>
      <c r="O687" s="12"/>
      <c r="P687" s="12"/>
      <c r="Q687" s="12"/>
      <c r="R687" s="12"/>
      <c r="S687" s="1"/>
      <c r="T687" s="1"/>
      <c r="U687" s="1"/>
      <c r="V687" s="1"/>
      <c r="W687" s="1"/>
      <c r="X687" s="1"/>
      <c r="Y687" s="14">
        <f>Y686+E687</f>
        <v>7271340</v>
      </c>
      <c r="Z687" s="12">
        <f>H687+Z686</f>
        <v>7267704.3299999796</v>
      </c>
      <c r="AA687" s="12">
        <f>G687+AA686</f>
        <v>17419187.90000001</v>
      </c>
    </row>
    <row r="688" spans="1:27" ht="13.5" customHeight="1" x14ac:dyDescent="0.45">
      <c r="A688" s="1" t="s">
        <v>219</v>
      </c>
      <c r="B688" s="1" t="s">
        <v>713</v>
      </c>
      <c r="C688" s="1" t="s">
        <v>9</v>
      </c>
      <c r="D688" s="1">
        <v>0.51</v>
      </c>
      <c r="E688" s="1">
        <v>10</v>
      </c>
      <c r="F688" s="1"/>
      <c r="G688" s="10">
        <f>E688*F688</f>
        <v>0</v>
      </c>
      <c r="H688" s="11">
        <f>$H$3*$H$2*E688</f>
        <v>9.9949999999999992</v>
      </c>
      <c r="I688" s="12">
        <f>H688-G688</f>
        <v>9.9949999999999992</v>
      </c>
      <c r="J688" s="5"/>
      <c r="K688" s="12">
        <f>IF(J688&gt;$L$3,I688,0)</f>
        <v>0</v>
      </c>
      <c r="L688" s="12">
        <f>L687+K688</f>
        <v>197064.70499999996</v>
      </c>
      <c r="M688" s="13"/>
      <c r="N688" s="12"/>
      <c r="O688" s="12"/>
      <c r="P688" s="12"/>
      <c r="Q688" s="12"/>
      <c r="R688" s="12"/>
      <c r="S688" s="1"/>
      <c r="T688" s="1"/>
      <c r="U688" s="1"/>
      <c r="V688" s="1"/>
      <c r="W688" s="1"/>
      <c r="X688" s="1"/>
      <c r="Y688" s="14">
        <f>Y687+E688</f>
        <v>7271350</v>
      </c>
      <c r="Z688" s="12">
        <f>H688+Z687</f>
        <v>7267714.3249999797</v>
      </c>
      <c r="AA688" s="12">
        <f>G688+AA687</f>
        <v>17419187.90000001</v>
      </c>
    </row>
    <row r="689" spans="1:27" ht="13.5" customHeight="1" x14ac:dyDescent="0.45">
      <c r="A689" s="1" t="s">
        <v>219</v>
      </c>
      <c r="B689" s="1" t="s">
        <v>714</v>
      </c>
      <c r="C689" s="1" t="s">
        <v>9</v>
      </c>
      <c r="D689" s="1">
        <v>0.31</v>
      </c>
      <c r="E689" s="1">
        <v>30</v>
      </c>
      <c r="F689" s="1"/>
      <c r="G689" s="10">
        <f>E689*F689</f>
        <v>0</v>
      </c>
      <c r="H689" s="11">
        <f>$H$3*$H$2*E689</f>
        <v>29.984999999999999</v>
      </c>
      <c r="I689" s="12">
        <f>H689-G689</f>
        <v>29.984999999999999</v>
      </c>
      <c r="J689" s="5"/>
      <c r="K689" s="12">
        <f>IF(J689&gt;$L$3,I689,0)</f>
        <v>0</v>
      </c>
      <c r="L689" s="12">
        <f>L688+K689</f>
        <v>197064.70499999996</v>
      </c>
      <c r="M689" s="13"/>
      <c r="N689" s="12"/>
      <c r="O689" s="12"/>
      <c r="P689" s="12"/>
      <c r="Q689" s="12"/>
      <c r="R689" s="12"/>
      <c r="S689" s="1"/>
      <c r="T689" s="1"/>
      <c r="U689" s="1"/>
      <c r="V689" s="1"/>
      <c r="W689" s="1"/>
      <c r="X689" s="1"/>
      <c r="Y689" s="14">
        <f>Y688+E689</f>
        <v>7271380</v>
      </c>
      <c r="Z689" s="12">
        <f>H689+Z688</f>
        <v>7267744.30999998</v>
      </c>
      <c r="AA689" s="12">
        <f>G689+AA688</f>
        <v>17419187.90000001</v>
      </c>
    </row>
    <row r="690" spans="1:27" ht="13.5" customHeight="1" x14ac:dyDescent="0.45">
      <c r="A690" s="1" t="s">
        <v>219</v>
      </c>
      <c r="B690" s="1" t="s">
        <v>718</v>
      </c>
      <c r="C690" s="1" t="s">
        <v>9</v>
      </c>
      <c r="D690" s="1">
        <v>0.12</v>
      </c>
      <c r="E690" s="1">
        <v>10</v>
      </c>
      <c r="F690" s="1"/>
      <c r="G690" s="10">
        <f>E690*F690</f>
        <v>0</v>
      </c>
      <c r="H690" s="11">
        <f>$H$3*$H$2*E690</f>
        <v>9.9949999999999992</v>
      </c>
      <c r="I690" s="12">
        <f>H690-G690</f>
        <v>9.9949999999999992</v>
      </c>
      <c r="J690" s="5"/>
      <c r="K690" s="12">
        <f>IF(J690&gt;$L$3,I690,0)</f>
        <v>0</v>
      </c>
      <c r="L690" s="12">
        <f>L689+K690</f>
        <v>197064.70499999996</v>
      </c>
      <c r="M690" s="13"/>
      <c r="N690" s="12"/>
      <c r="O690" s="12"/>
      <c r="P690" s="12"/>
      <c r="Q690" s="12"/>
      <c r="R690" s="12"/>
      <c r="S690" s="1"/>
      <c r="T690" s="1"/>
      <c r="U690" s="1"/>
      <c r="V690" s="1"/>
      <c r="W690" s="1"/>
      <c r="X690" s="1"/>
      <c r="Y690" s="14">
        <f>Y689+E690</f>
        <v>7271390</v>
      </c>
      <c r="Z690" s="12">
        <f>H690+Z689</f>
        <v>7267754.3049999801</v>
      </c>
      <c r="AA690" s="12">
        <f>G690+AA689</f>
        <v>17419187.90000001</v>
      </c>
    </row>
    <row r="691" spans="1:27" ht="13.5" customHeight="1" x14ac:dyDescent="0.45">
      <c r="A691" s="1" t="s">
        <v>219</v>
      </c>
      <c r="B691" s="1" t="s">
        <v>720</v>
      </c>
      <c r="C691" s="1" t="s">
        <v>9</v>
      </c>
      <c r="D691" s="1">
        <v>0.15</v>
      </c>
      <c r="E691" s="1">
        <v>40</v>
      </c>
      <c r="F691" s="1"/>
      <c r="G691" s="10">
        <f>E691*F691</f>
        <v>0</v>
      </c>
      <c r="H691" s="11">
        <f>$H$3*$H$2*E691</f>
        <v>39.979999999999997</v>
      </c>
      <c r="I691" s="12">
        <f>H691-G691</f>
        <v>39.979999999999997</v>
      </c>
      <c r="J691" s="5"/>
      <c r="K691" s="12">
        <f>IF(J691&gt;$L$3,I691,0)</f>
        <v>0</v>
      </c>
      <c r="L691" s="12">
        <f>L690+K691</f>
        <v>197064.70499999996</v>
      </c>
      <c r="M691" s="13"/>
      <c r="N691" s="12"/>
      <c r="O691" s="12"/>
      <c r="P691" s="12"/>
      <c r="Q691" s="12"/>
      <c r="R691" s="12"/>
      <c r="S691" s="1"/>
      <c r="T691" s="1"/>
      <c r="U691" s="1"/>
      <c r="V691" s="1"/>
      <c r="W691" s="1"/>
      <c r="X691" s="1"/>
      <c r="Y691" s="14">
        <f>Y690+E691</f>
        <v>7271430</v>
      </c>
      <c r="Z691" s="12">
        <f>H691+Z690</f>
        <v>7267794.2849999806</v>
      </c>
      <c r="AA691" s="12">
        <f>G691+AA690</f>
        <v>17419187.90000001</v>
      </c>
    </row>
    <row r="692" spans="1:27" ht="13.5" customHeight="1" x14ac:dyDescent="0.45">
      <c r="A692" s="1" t="s">
        <v>219</v>
      </c>
      <c r="B692" s="1" t="s">
        <v>721</v>
      </c>
      <c r="C692" s="1" t="s">
        <v>9</v>
      </c>
      <c r="D692" s="1">
        <v>0.21</v>
      </c>
      <c r="E692" s="1">
        <v>40</v>
      </c>
      <c r="F692" s="1"/>
      <c r="G692" s="10">
        <f>E692*F692</f>
        <v>0</v>
      </c>
      <c r="H692" s="11">
        <f>$H$3*$H$2*E692</f>
        <v>39.979999999999997</v>
      </c>
      <c r="I692" s="12">
        <f>H692-G692</f>
        <v>39.979999999999997</v>
      </c>
      <c r="J692" s="5"/>
      <c r="K692" s="12">
        <f>IF(J692&gt;$L$3,I692,0)</f>
        <v>0</v>
      </c>
      <c r="L692" s="12">
        <f>L691+K692</f>
        <v>197064.70499999996</v>
      </c>
      <c r="M692" s="13"/>
      <c r="N692" s="12"/>
      <c r="O692" s="12"/>
      <c r="P692" s="12"/>
      <c r="Q692" s="12"/>
      <c r="R692" s="12"/>
      <c r="S692" s="1"/>
      <c r="T692" s="1"/>
      <c r="U692" s="1"/>
      <c r="V692" s="1"/>
      <c r="W692" s="1"/>
      <c r="X692" s="1"/>
      <c r="Y692" s="14">
        <f>Y691+E692</f>
        <v>7271470</v>
      </c>
      <c r="Z692" s="12">
        <f>H692+Z691</f>
        <v>7267834.264999981</v>
      </c>
      <c r="AA692" s="12">
        <f>G692+AA691</f>
        <v>17419187.90000001</v>
      </c>
    </row>
    <row r="693" spans="1:27" ht="13.5" customHeight="1" x14ac:dyDescent="0.45">
      <c r="A693" s="1" t="s">
        <v>7</v>
      </c>
      <c r="B693" s="1" t="s">
        <v>741</v>
      </c>
      <c r="C693" s="1" t="s">
        <v>9</v>
      </c>
      <c r="D693" s="1">
        <v>0.2</v>
      </c>
      <c r="E693" s="1">
        <v>170</v>
      </c>
      <c r="F693" s="1"/>
      <c r="G693" s="10">
        <f>E693*F693</f>
        <v>0</v>
      </c>
      <c r="H693" s="11">
        <f>$H$3*$H$2*E693</f>
        <v>169.91499999999999</v>
      </c>
      <c r="I693" s="12">
        <f>H693-G693</f>
        <v>169.91499999999999</v>
      </c>
      <c r="J693" s="5"/>
      <c r="K693" s="12">
        <f>IF(J693&gt;$L$3,I693,0)</f>
        <v>0</v>
      </c>
      <c r="L693" s="12">
        <f>L692+K693</f>
        <v>197064.70499999996</v>
      </c>
      <c r="M693" s="13"/>
      <c r="N693" s="12"/>
      <c r="O693" s="12"/>
      <c r="P693" s="12"/>
      <c r="Q693" s="12"/>
      <c r="R693" s="12"/>
      <c r="S693" s="1"/>
      <c r="T693" s="1"/>
      <c r="U693" s="1"/>
      <c r="V693" s="1"/>
      <c r="W693" s="1"/>
      <c r="X693" s="1"/>
      <c r="Y693" s="14">
        <f>Y692+E693</f>
        <v>7271640</v>
      </c>
      <c r="Z693" s="12">
        <f>H693+Z692</f>
        <v>7268004.1799999811</v>
      </c>
      <c r="AA693" s="12">
        <f>G693+AA692</f>
        <v>17419187.90000001</v>
      </c>
    </row>
    <row r="694" spans="1:27" ht="13.5" customHeight="1" x14ac:dyDescent="0.45">
      <c r="A694" s="1" t="s">
        <v>7</v>
      </c>
      <c r="B694" s="1" t="s">
        <v>746</v>
      </c>
      <c r="C694" s="1" t="s">
        <v>9</v>
      </c>
      <c r="D694" s="1">
        <v>7.0000000000000007E-2</v>
      </c>
      <c r="E694" s="1">
        <v>90</v>
      </c>
      <c r="F694" s="1"/>
      <c r="G694" s="10">
        <f>E694*F694</f>
        <v>0</v>
      </c>
      <c r="H694" s="11">
        <f>$H$3*$H$2*E694</f>
        <v>89.954999999999998</v>
      </c>
      <c r="I694" s="12">
        <f>H694-G694</f>
        <v>89.954999999999998</v>
      </c>
      <c r="J694" s="5"/>
      <c r="K694" s="12">
        <f>IF(J694&gt;$L$3,I694,0)</f>
        <v>0</v>
      </c>
      <c r="L694" s="12">
        <f>L693+K694</f>
        <v>197064.70499999996</v>
      </c>
      <c r="M694" s="13"/>
      <c r="N694" s="12"/>
      <c r="O694" s="12"/>
      <c r="P694" s="12"/>
      <c r="Q694" s="12"/>
      <c r="R694" s="12"/>
      <c r="S694" s="1"/>
      <c r="T694" s="1"/>
      <c r="U694" s="1"/>
      <c r="V694" s="1"/>
      <c r="W694" s="1"/>
      <c r="X694" s="1"/>
      <c r="Y694" s="14">
        <f>Y693+E694</f>
        <v>7271730</v>
      </c>
      <c r="Z694" s="12">
        <f>H694+Z693</f>
        <v>7268094.1349999812</v>
      </c>
      <c r="AA694" s="12">
        <f>G694+AA693</f>
        <v>17419187.90000001</v>
      </c>
    </row>
    <row r="695" spans="1:27" ht="13.5" customHeight="1" x14ac:dyDescent="0.45">
      <c r="A695" s="1"/>
      <c r="B695" s="1"/>
      <c r="D695" s="1"/>
      <c r="E695" s="1"/>
      <c r="F695" s="1"/>
      <c r="G695" s="1"/>
      <c r="H695" s="1"/>
      <c r="I695" s="1"/>
      <c r="J695" s="1"/>
      <c r="K695" s="12"/>
      <c r="L695" s="1"/>
      <c r="M695" s="1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 customHeight="1" x14ac:dyDescent="0.45">
      <c r="A696" s="1"/>
      <c r="B696" s="1"/>
      <c r="D696" s="1"/>
      <c r="E696" s="1"/>
      <c r="F696" s="1"/>
      <c r="G696" s="1"/>
      <c r="H696" s="1"/>
      <c r="I696" s="1"/>
      <c r="J696" s="1"/>
      <c r="K696" s="12"/>
      <c r="L696" s="1"/>
      <c r="M696" s="1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 customHeight="1" x14ac:dyDescent="0.45">
      <c r="A697" s="1"/>
      <c r="B697" s="1"/>
      <c r="D697" s="1"/>
      <c r="E697" s="1"/>
      <c r="F697" s="1"/>
      <c r="G697" s="1"/>
      <c r="H697" s="1"/>
      <c r="I697" s="1"/>
      <c r="J697" s="1"/>
      <c r="K697" s="12"/>
      <c r="L697" s="1"/>
      <c r="M697" s="1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 customHeight="1" x14ac:dyDescent="0.45">
      <c r="A698" s="1"/>
      <c r="B698" s="1"/>
      <c r="D698" s="1"/>
      <c r="E698" s="1"/>
      <c r="F698" s="1"/>
      <c r="G698" s="1"/>
      <c r="H698" s="1"/>
      <c r="I698" s="1"/>
      <c r="J698" s="1"/>
      <c r="K698" s="12"/>
      <c r="L698" s="1"/>
      <c r="M698" s="1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 customHeight="1" x14ac:dyDescent="0.45">
      <c r="A699" s="1"/>
      <c r="B699" s="1"/>
      <c r="D699" s="1"/>
      <c r="E699" s="1"/>
      <c r="F699" s="1"/>
      <c r="G699" s="1"/>
      <c r="H699" s="1"/>
      <c r="I699" s="1"/>
      <c r="J699" s="1"/>
      <c r="K699" s="12"/>
      <c r="L699" s="1"/>
      <c r="M699" s="1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 customHeight="1" x14ac:dyDescent="0.45">
      <c r="A700" s="1"/>
      <c r="B700" s="1"/>
      <c r="D700" s="1"/>
      <c r="E700" s="1"/>
      <c r="F700" s="1"/>
      <c r="G700" s="1"/>
      <c r="H700" s="1"/>
      <c r="I700" s="1"/>
      <c r="J700" s="1"/>
      <c r="K700" s="12"/>
      <c r="L700" s="1"/>
      <c r="M700" s="1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 customHeight="1" x14ac:dyDescent="0.45">
      <c r="A701" s="1"/>
      <c r="B701" s="1"/>
      <c r="D701" s="1"/>
      <c r="E701" s="1"/>
      <c r="F701" s="1"/>
      <c r="G701" s="1"/>
      <c r="H701" s="1"/>
      <c r="I701" s="1"/>
      <c r="J701" s="1"/>
      <c r="K701" s="12"/>
      <c r="L701" s="1"/>
      <c r="M701" s="1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 customHeight="1" x14ac:dyDescent="0.45">
      <c r="A702" s="1"/>
      <c r="B702" s="1"/>
      <c r="D702" s="1"/>
      <c r="E702" s="1"/>
      <c r="F702" s="1"/>
      <c r="G702" s="1"/>
      <c r="H702" s="1"/>
      <c r="I702" s="1"/>
      <c r="J702" s="1"/>
      <c r="K702" s="12"/>
      <c r="L702" s="1"/>
      <c r="M702" s="1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 customHeight="1" x14ac:dyDescent="0.45">
      <c r="A703" s="1"/>
      <c r="B703" s="1"/>
      <c r="D703" s="1"/>
      <c r="E703" s="1"/>
      <c r="F703" s="1"/>
      <c r="G703" s="1"/>
      <c r="H703" s="1"/>
      <c r="I703" s="1"/>
      <c r="J703" s="1"/>
      <c r="K703" s="12"/>
      <c r="L703" s="1"/>
      <c r="M703" s="1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 customHeight="1" x14ac:dyDescent="0.45">
      <c r="A704" s="1"/>
      <c r="B704" s="1"/>
      <c r="D704" s="1"/>
      <c r="E704" s="1"/>
      <c r="F704" s="1"/>
      <c r="G704" s="1"/>
      <c r="H704" s="1"/>
      <c r="I704" s="1"/>
      <c r="J704" s="1"/>
      <c r="K704" s="12"/>
      <c r="L704" s="1"/>
      <c r="M704" s="1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 customHeight="1" x14ac:dyDescent="0.45">
      <c r="A705" s="1"/>
      <c r="B705" s="1"/>
      <c r="D705" s="1"/>
      <c r="E705" s="1"/>
      <c r="F705" s="1"/>
      <c r="G705" s="1"/>
      <c r="H705" s="1"/>
      <c r="I705" s="1"/>
      <c r="J705" s="1"/>
      <c r="K705" s="12"/>
      <c r="L705" s="1"/>
      <c r="M705" s="1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 customHeight="1" x14ac:dyDescent="0.45">
      <c r="A706" s="1"/>
      <c r="B706" s="1"/>
      <c r="D706" s="1"/>
      <c r="E706" s="1"/>
      <c r="F706" s="1"/>
      <c r="G706" s="1"/>
      <c r="H706" s="1"/>
      <c r="I706" s="1"/>
      <c r="J706" s="1"/>
      <c r="K706" s="12"/>
      <c r="L706" s="1"/>
      <c r="M706" s="1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 customHeight="1" x14ac:dyDescent="0.45">
      <c r="A707" s="1"/>
      <c r="B707" s="1"/>
      <c r="D707" s="1"/>
      <c r="E707" s="1"/>
      <c r="F707" s="1"/>
      <c r="G707" s="1"/>
      <c r="H707" s="1"/>
      <c r="I707" s="1"/>
      <c r="J707" s="1"/>
      <c r="K707" s="12"/>
      <c r="L707" s="1"/>
      <c r="M707" s="1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 customHeight="1" x14ac:dyDescent="0.45">
      <c r="A708" s="1"/>
      <c r="B708" s="1"/>
      <c r="D708" s="1"/>
      <c r="E708" s="1"/>
      <c r="F708" s="1"/>
      <c r="G708" s="1"/>
      <c r="H708" s="1"/>
      <c r="I708" s="1"/>
      <c r="J708" s="1"/>
      <c r="K708" s="12"/>
      <c r="L708" s="1"/>
      <c r="M708" s="1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 customHeight="1" x14ac:dyDescent="0.45">
      <c r="A709" s="1"/>
      <c r="B709" s="1"/>
      <c r="D709" s="1"/>
      <c r="E709" s="1"/>
      <c r="F709" s="1"/>
      <c r="G709" s="1"/>
      <c r="H709" s="1"/>
      <c r="I709" s="1"/>
      <c r="J709" s="1"/>
      <c r="K709" s="12"/>
      <c r="L709" s="1"/>
      <c r="M709" s="1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 customHeight="1" x14ac:dyDescent="0.45">
      <c r="A710" s="1"/>
      <c r="B710" s="1"/>
      <c r="D710" s="1"/>
      <c r="E710" s="1"/>
      <c r="F710" s="1"/>
      <c r="G710" s="1"/>
      <c r="H710" s="1"/>
      <c r="I710" s="1"/>
      <c r="J710" s="1"/>
      <c r="K710" s="12"/>
      <c r="L710" s="1"/>
      <c r="M710" s="1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 customHeight="1" x14ac:dyDescent="0.45">
      <c r="A711" s="1"/>
      <c r="B711" s="1"/>
      <c r="D711" s="1"/>
      <c r="E711" s="1"/>
      <c r="F711" s="1"/>
      <c r="G711" s="1"/>
      <c r="H711" s="1"/>
      <c r="I711" s="1"/>
      <c r="J711" s="1"/>
      <c r="K711" s="12"/>
      <c r="L711" s="1"/>
      <c r="M711" s="1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 customHeight="1" x14ac:dyDescent="0.45">
      <c r="A712" s="1"/>
      <c r="B712" s="1"/>
      <c r="D712" s="1"/>
      <c r="E712" s="1"/>
      <c r="F712" s="1"/>
      <c r="G712" s="1"/>
      <c r="H712" s="1"/>
      <c r="I712" s="1"/>
      <c r="J712" s="1"/>
      <c r="K712" s="12"/>
      <c r="L712" s="1"/>
      <c r="M712" s="1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 customHeight="1" x14ac:dyDescent="0.45">
      <c r="A713" s="1"/>
      <c r="B713" s="1"/>
      <c r="D713" s="1"/>
      <c r="E713" s="1"/>
      <c r="F713" s="1"/>
      <c r="G713" s="1"/>
      <c r="H713" s="1"/>
      <c r="I713" s="1"/>
      <c r="J713" s="1"/>
      <c r="K713" s="12"/>
      <c r="L713" s="1"/>
      <c r="M713" s="1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 customHeight="1" x14ac:dyDescent="0.45">
      <c r="A714" s="1"/>
      <c r="B714" s="1"/>
      <c r="D714" s="1"/>
      <c r="E714" s="1"/>
      <c r="F714" s="1"/>
      <c r="G714" s="1"/>
      <c r="H714" s="1"/>
      <c r="I714" s="1"/>
      <c r="J714" s="1"/>
      <c r="K714" s="12"/>
      <c r="L714" s="1"/>
      <c r="M714" s="1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 customHeight="1" x14ac:dyDescent="0.45">
      <c r="A715" s="1"/>
      <c r="B715" s="1"/>
      <c r="D715" s="1"/>
      <c r="E715" s="1"/>
      <c r="F715" s="1"/>
      <c r="G715" s="1"/>
      <c r="H715" s="1"/>
      <c r="I715" s="1"/>
      <c r="J715" s="1"/>
      <c r="K715" s="12"/>
      <c r="L715" s="1"/>
      <c r="M715" s="1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 customHeight="1" x14ac:dyDescent="0.45">
      <c r="A716" s="1"/>
      <c r="B716" s="1"/>
      <c r="D716" s="1"/>
      <c r="E716" s="1"/>
      <c r="F716" s="1"/>
      <c r="G716" s="1"/>
      <c r="H716" s="1"/>
      <c r="I716" s="1"/>
      <c r="J716" s="1"/>
      <c r="K716" s="12"/>
      <c r="L716" s="1"/>
      <c r="M716" s="1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 customHeight="1" x14ac:dyDescent="0.45">
      <c r="A717" s="1"/>
      <c r="B717" s="1"/>
      <c r="D717" s="1"/>
      <c r="E717" s="1"/>
      <c r="F717" s="1"/>
      <c r="G717" s="1"/>
      <c r="H717" s="1"/>
      <c r="I717" s="1"/>
      <c r="J717" s="1"/>
      <c r="K717" s="12"/>
      <c r="L717" s="1"/>
      <c r="M717" s="1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 customHeight="1" x14ac:dyDescent="0.45">
      <c r="A718" s="1"/>
      <c r="B718" s="1"/>
      <c r="D718" s="1"/>
      <c r="E718" s="1"/>
      <c r="F718" s="1"/>
      <c r="G718" s="1"/>
      <c r="H718" s="1"/>
      <c r="I718" s="1"/>
      <c r="J718" s="1"/>
      <c r="K718" s="12"/>
      <c r="L718" s="1"/>
      <c r="M718" s="1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 customHeight="1" x14ac:dyDescent="0.45">
      <c r="A719" s="1"/>
      <c r="B719" s="1"/>
      <c r="D719" s="1"/>
      <c r="E719" s="1"/>
      <c r="F719" s="1"/>
      <c r="G719" s="1"/>
      <c r="H719" s="1"/>
      <c r="I719" s="1"/>
      <c r="J719" s="1"/>
      <c r="K719" s="12"/>
      <c r="L719" s="1"/>
      <c r="M719" s="1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 customHeight="1" x14ac:dyDescent="0.45">
      <c r="A720" s="1"/>
      <c r="B720" s="1"/>
      <c r="D720" s="1"/>
      <c r="E720" s="1"/>
      <c r="F720" s="1"/>
      <c r="G720" s="1"/>
      <c r="H720" s="1"/>
      <c r="I720" s="1"/>
      <c r="J720" s="1"/>
      <c r="K720" s="12"/>
      <c r="L720" s="1"/>
      <c r="M720" s="1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 customHeight="1" x14ac:dyDescent="0.45">
      <c r="A721" s="1"/>
      <c r="B721" s="1"/>
      <c r="D721" s="1"/>
      <c r="E721" s="1"/>
      <c r="F721" s="1"/>
      <c r="G721" s="1"/>
      <c r="H721" s="1"/>
      <c r="I721" s="1"/>
      <c r="J721" s="1"/>
      <c r="K721" s="12"/>
      <c r="L721" s="1"/>
      <c r="M721" s="1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 customHeight="1" x14ac:dyDescent="0.45">
      <c r="A722" s="1"/>
      <c r="B722" s="1"/>
      <c r="D722" s="1"/>
      <c r="E722" s="1"/>
      <c r="F722" s="1"/>
      <c r="G722" s="1"/>
      <c r="H722" s="1"/>
      <c r="I722" s="1"/>
      <c r="J722" s="1"/>
      <c r="K722" s="12"/>
      <c r="L722" s="1"/>
      <c r="M722" s="1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 customHeight="1" x14ac:dyDescent="0.45">
      <c r="A723" s="1"/>
      <c r="B723" s="1"/>
      <c r="D723" s="1"/>
      <c r="E723" s="1"/>
      <c r="F723" s="1"/>
      <c r="G723" s="1"/>
      <c r="H723" s="1"/>
      <c r="I723" s="1"/>
      <c r="J723" s="1"/>
      <c r="K723" s="12"/>
      <c r="L723" s="1"/>
      <c r="M723" s="1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 customHeight="1" x14ac:dyDescent="0.45">
      <c r="A724" s="1"/>
      <c r="B724" s="1"/>
      <c r="D724" s="1"/>
      <c r="E724" s="1"/>
      <c r="F724" s="1"/>
      <c r="G724" s="1"/>
      <c r="H724" s="1"/>
      <c r="I724" s="1"/>
      <c r="J724" s="1"/>
      <c r="K724" s="12"/>
      <c r="L724" s="1"/>
      <c r="M724" s="1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 customHeight="1" x14ac:dyDescent="0.45">
      <c r="A725" s="1"/>
      <c r="B725" s="1"/>
      <c r="D725" s="1"/>
      <c r="E725" s="1"/>
      <c r="F725" s="1"/>
      <c r="G725" s="1"/>
      <c r="H725" s="1"/>
      <c r="I725" s="1"/>
      <c r="J725" s="1"/>
      <c r="K725" s="12"/>
      <c r="L725" s="1"/>
      <c r="M725" s="1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 customHeight="1" x14ac:dyDescent="0.45">
      <c r="A726" s="1"/>
      <c r="B726" s="1"/>
      <c r="D726" s="1"/>
      <c r="E726" s="1"/>
      <c r="F726" s="1"/>
      <c r="G726" s="1"/>
      <c r="H726" s="1"/>
      <c r="I726" s="1"/>
      <c r="J726" s="1"/>
      <c r="K726" s="12"/>
      <c r="L726" s="1"/>
      <c r="M726" s="1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 customHeight="1" x14ac:dyDescent="0.45">
      <c r="A727" s="1"/>
      <c r="B727" s="1"/>
      <c r="D727" s="1"/>
      <c r="E727" s="1"/>
      <c r="F727" s="1"/>
      <c r="G727" s="1"/>
      <c r="H727" s="1"/>
      <c r="I727" s="1"/>
      <c r="J727" s="1"/>
      <c r="K727" s="12"/>
      <c r="L727" s="1"/>
      <c r="M727" s="1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 customHeight="1" x14ac:dyDescent="0.45">
      <c r="A728" s="1"/>
      <c r="B728" s="1"/>
      <c r="D728" s="1"/>
      <c r="E728" s="1"/>
      <c r="F728" s="1"/>
      <c r="G728" s="1"/>
      <c r="H728" s="1"/>
      <c r="I728" s="1"/>
      <c r="J728" s="1"/>
      <c r="K728" s="12"/>
      <c r="L728" s="1"/>
      <c r="M728" s="1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 customHeight="1" x14ac:dyDescent="0.45">
      <c r="A729" s="1"/>
      <c r="B729" s="1"/>
      <c r="D729" s="1"/>
      <c r="E729" s="1"/>
      <c r="F729" s="1"/>
      <c r="G729" s="1"/>
      <c r="H729" s="1"/>
      <c r="I729" s="1"/>
      <c r="J729" s="1"/>
      <c r="K729" s="12"/>
      <c r="L729" s="1"/>
      <c r="M729" s="1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 customHeight="1" x14ac:dyDescent="0.45">
      <c r="A730" s="1"/>
      <c r="B730" s="1"/>
      <c r="D730" s="1"/>
      <c r="E730" s="1"/>
      <c r="F730" s="1"/>
      <c r="G730" s="1"/>
      <c r="H730" s="1"/>
      <c r="I730" s="1"/>
      <c r="J730" s="1"/>
      <c r="K730" s="12"/>
      <c r="L730" s="1"/>
      <c r="M730" s="1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 customHeight="1" x14ac:dyDescent="0.45">
      <c r="A731" s="1"/>
      <c r="B731" s="1"/>
      <c r="D731" s="1"/>
      <c r="E731" s="1"/>
      <c r="F731" s="1"/>
      <c r="G731" s="1"/>
      <c r="H731" s="1"/>
      <c r="I731" s="1"/>
      <c r="J731" s="1"/>
      <c r="K731" s="12"/>
      <c r="L731" s="1"/>
      <c r="M731" s="1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 customHeight="1" x14ac:dyDescent="0.45">
      <c r="A732" s="1"/>
      <c r="B732" s="1"/>
      <c r="D732" s="1"/>
      <c r="E732" s="1"/>
      <c r="F732" s="1"/>
      <c r="G732" s="1"/>
      <c r="H732" s="1"/>
      <c r="I732" s="1"/>
      <c r="J732" s="1"/>
      <c r="K732" s="12"/>
      <c r="L732" s="1"/>
      <c r="M732" s="1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 customHeight="1" x14ac:dyDescent="0.45">
      <c r="A733" s="1"/>
      <c r="B733" s="1"/>
      <c r="D733" s="1"/>
      <c r="E733" s="1"/>
      <c r="F733" s="1"/>
      <c r="G733" s="1"/>
      <c r="H733" s="1"/>
      <c r="I733" s="1"/>
      <c r="J733" s="1"/>
      <c r="K733" s="12"/>
      <c r="L733" s="1"/>
      <c r="M733" s="1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 customHeight="1" x14ac:dyDescent="0.45">
      <c r="A734" s="1"/>
      <c r="B734" s="1"/>
      <c r="D734" s="1"/>
      <c r="E734" s="1"/>
      <c r="F734" s="1"/>
      <c r="G734" s="1"/>
      <c r="H734" s="1"/>
      <c r="I734" s="1"/>
      <c r="J734" s="1"/>
      <c r="K734" s="12"/>
      <c r="L734" s="1"/>
      <c r="M734" s="1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 customHeight="1" x14ac:dyDescent="0.45">
      <c r="A735" s="1"/>
      <c r="B735" s="1"/>
      <c r="D735" s="1"/>
      <c r="E735" s="1"/>
      <c r="F735" s="1"/>
      <c r="G735" s="1"/>
      <c r="H735" s="1"/>
      <c r="I735" s="1"/>
      <c r="J735" s="1"/>
      <c r="K735" s="12"/>
      <c r="L735" s="1"/>
      <c r="M735" s="1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 customHeight="1" x14ac:dyDescent="0.45">
      <c r="A736" s="1"/>
      <c r="B736" s="1"/>
      <c r="D736" s="1"/>
      <c r="E736" s="1"/>
      <c r="F736" s="1"/>
      <c r="G736" s="1"/>
      <c r="H736" s="1"/>
      <c r="I736" s="1"/>
      <c r="J736" s="1"/>
      <c r="K736" s="12"/>
      <c r="L736" s="1"/>
      <c r="M736" s="1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 customHeight="1" x14ac:dyDescent="0.45">
      <c r="A737" s="1"/>
      <c r="B737" s="1"/>
      <c r="D737" s="1"/>
      <c r="E737" s="1"/>
      <c r="F737" s="1"/>
      <c r="G737" s="1"/>
      <c r="H737" s="1"/>
      <c r="I737" s="1"/>
      <c r="J737" s="1"/>
      <c r="K737" s="12"/>
      <c r="L737" s="1"/>
      <c r="M737" s="1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 customHeight="1" x14ac:dyDescent="0.45">
      <c r="A738" s="1"/>
      <c r="B738" s="1"/>
      <c r="D738" s="1"/>
      <c r="E738" s="1"/>
      <c r="F738" s="1"/>
      <c r="G738" s="1"/>
      <c r="H738" s="1"/>
      <c r="I738" s="1"/>
      <c r="J738" s="1"/>
      <c r="K738" s="12"/>
      <c r="L738" s="1"/>
      <c r="M738" s="1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 customHeight="1" x14ac:dyDescent="0.45">
      <c r="A739" s="1"/>
      <c r="B739" s="1"/>
      <c r="D739" s="1"/>
      <c r="E739" s="1"/>
      <c r="F739" s="1"/>
      <c r="G739" s="1"/>
      <c r="H739" s="1"/>
      <c r="I739" s="1"/>
      <c r="J739" s="1"/>
      <c r="K739" s="12"/>
      <c r="L739" s="1"/>
      <c r="M739" s="1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 customHeight="1" x14ac:dyDescent="0.45">
      <c r="A740" s="1"/>
      <c r="B740" s="1"/>
      <c r="D740" s="1"/>
      <c r="E740" s="1"/>
      <c r="F740" s="1"/>
      <c r="G740" s="1"/>
      <c r="H740" s="1"/>
      <c r="I740" s="1"/>
      <c r="J740" s="1"/>
      <c r="K740" s="12"/>
      <c r="L740" s="1"/>
      <c r="M740" s="1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 customHeight="1" x14ac:dyDescent="0.45">
      <c r="A741" s="1"/>
      <c r="B741" s="1"/>
      <c r="D741" s="1"/>
      <c r="E741" s="1"/>
      <c r="F741" s="1"/>
      <c r="G741" s="1"/>
      <c r="H741" s="1"/>
      <c r="I741" s="1"/>
      <c r="J741" s="1"/>
      <c r="K741" s="12"/>
      <c r="L741" s="1"/>
      <c r="M741" s="1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 customHeight="1" x14ac:dyDescent="0.45">
      <c r="A742" s="1"/>
      <c r="B742" s="1"/>
      <c r="D742" s="1"/>
      <c r="E742" s="1"/>
      <c r="F742" s="1"/>
      <c r="G742" s="1"/>
      <c r="H742" s="1"/>
      <c r="I742" s="1"/>
      <c r="J742" s="1"/>
      <c r="K742" s="12"/>
      <c r="L742" s="1"/>
      <c r="M742" s="1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 customHeight="1" x14ac:dyDescent="0.45">
      <c r="A743" s="1"/>
      <c r="B743" s="1"/>
      <c r="D743" s="1"/>
      <c r="E743" s="1"/>
      <c r="F743" s="1"/>
      <c r="G743" s="1"/>
      <c r="H743" s="1"/>
      <c r="I743" s="1"/>
      <c r="J743" s="1"/>
      <c r="K743" s="12"/>
      <c r="L743" s="1"/>
      <c r="M743" s="1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 customHeight="1" x14ac:dyDescent="0.45">
      <c r="A744" s="1"/>
      <c r="B744" s="1"/>
      <c r="D744" s="1"/>
      <c r="E744" s="1"/>
      <c r="F744" s="1"/>
      <c r="G744" s="1"/>
      <c r="H744" s="1"/>
      <c r="I744" s="1"/>
      <c r="J744" s="1"/>
      <c r="K744" s="12"/>
      <c r="L744" s="1"/>
      <c r="M744" s="1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 customHeight="1" x14ac:dyDescent="0.45">
      <c r="A745" s="1"/>
      <c r="B745" s="1"/>
      <c r="D745" s="1"/>
      <c r="E745" s="1"/>
      <c r="F745" s="1"/>
      <c r="G745" s="1"/>
      <c r="H745" s="1"/>
      <c r="I745" s="1"/>
      <c r="J745" s="1"/>
      <c r="K745" s="12"/>
      <c r="L745" s="1"/>
      <c r="M745" s="1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 customHeight="1" x14ac:dyDescent="0.45">
      <c r="A746" s="1"/>
      <c r="B746" s="1"/>
      <c r="D746" s="1"/>
      <c r="E746" s="1"/>
      <c r="F746" s="1"/>
      <c r="G746" s="1"/>
      <c r="H746" s="1"/>
      <c r="I746" s="1"/>
      <c r="J746" s="1"/>
      <c r="K746" s="12"/>
      <c r="L746" s="1"/>
      <c r="M746" s="1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 customHeight="1" x14ac:dyDescent="0.45">
      <c r="A747" s="1"/>
      <c r="B747" s="1"/>
      <c r="D747" s="1"/>
      <c r="E747" s="1"/>
      <c r="F747" s="1"/>
      <c r="G747" s="1"/>
      <c r="H747" s="1"/>
      <c r="I747" s="1"/>
      <c r="J747" s="1"/>
      <c r="K747" s="12"/>
      <c r="L747" s="1"/>
      <c r="M747" s="1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 customHeight="1" x14ac:dyDescent="0.45">
      <c r="A748" s="1"/>
      <c r="B748" s="1"/>
      <c r="D748" s="1"/>
      <c r="E748" s="1"/>
      <c r="F748" s="1"/>
      <c r="G748" s="1"/>
      <c r="H748" s="1"/>
      <c r="I748" s="1"/>
      <c r="J748" s="1"/>
      <c r="K748" s="12"/>
      <c r="L748" s="1"/>
      <c r="M748" s="1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 customHeight="1" x14ac:dyDescent="0.45">
      <c r="A749" s="1"/>
      <c r="B749" s="1"/>
      <c r="D749" s="1"/>
      <c r="E749" s="1"/>
      <c r="F749" s="1"/>
      <c r="G749" s="1"/>
      <c r="H749" s="1"/>
      <c r="I749" s="1"/>
      <c r="J749" s="1"/>
      <c r="K749" s="12"/>
      <c r="L749" s="1"/>
      <c r="M749" s="1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 customHeight="1" x14ac:dyDescent="0.45">
      <c r="A750" s="1"/>
      <c r="B750" s="1"/>
      <c r="D750" s="1"/>
      <c r="E750" s="1"/>
      <c r="F750" s="1"/>
      <c r="G750" s="1"/>
      <c r="H750" s="1"/>
      <c r="I750" s="1"/>
      <c r="J750" s="1"/>
      <c r="K750" s="12"/>
      <c r="L750" s="1"/>
      <c r="M750" s="1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 customHeight="1" x14ac:dyDescent="0.45">
      <c r="A751" s="1"/>
      <c r="B751" s="1"/>
      <c r="D751" s="1"/>
      <c r="E751" s="1"/>
      <c r="F751" s="1"/>
      <c r="G751" s="1"/>
      <c r="H751" s="1"/>
      <c r="I751" s="1"/>
      <c r="J751" s="1"/>
      <c r="K751" s="12"/>
      <c r="L751" s="1"/>
      <c r="M751" s="1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 customHeight="1" x14ac:dyDescent="0.45">
      <c r="A752" s="1"/>
      <c r="B752" s="1"/>
      <c r="D752" s="1"/>
      <c r="E752" s="1"/>
      <c r="F752" s="1"/>
      <c r="G752" s="1"/>
      <c r="H752" s="1"/>
      <c r="I752" s="1"/>
      <c r="J752" s="1"/>
      <c r="K752" s="12"/>
      <c r="L752" s="1"/>
      <c r="M752" s="1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 customHeight="1" x14ac:dyDescent="0.45">
      <c r="A753" s="1"/>
      <c r="B753" s="1"/>
      <c r="D753" s="1"/>
      <c r="E753" s="1"/>
      <c r="F753" s="1"/>
      <c r="G753" s="1"/>
      <c r="H753" s="1"/>
      <c r="I753" s="1"/>
      <c r="J753" s="1"/>
      <c r="K753" s="12"/>
      <c r="L753" s="1"/>
      <c r="M753" s="1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 customHeight="1" x14ac:dyDescent="0.45">
      <c r="A754" s="1"/>
      <c r="B754" s="1"/>
      <c r="D754" s="1"/>
      <c r="E754" s="1"/>
      <c r="F754" s="1"/>
      <c r="G754" s="1"/>
      <c r="H754" s="1"/>
      <c r="I754" s="1"/>
      <c r="J754" s="1"/>
      <c r="K754" s="12"/>
      <c r="L754" s="1"/>
      <c r="M754" s="1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 customHeight="1" x14ac:dyDescent="0.45">
      <c r="A755" s="1"/>
      <c r="B755" s="1"/>
      <c r="D755" s="1"/>
      <c r="E755" s="1"/>
      <c r="F755" s="1"/>
      <c r="G755" s="1"/>
      <c r="H755" s="1"/>
      <c r="I755" s="1"/>
      <c r="J755" s="1"/>
      <c r="K755" s="12"/>
      <c r="L755" s="1"/>
      <c r="M755" s="1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 customHeight="1" x14ac:dyDescent="0.45">
      <c r="A756" s="1"/>
      <c r="B756" s="1"/>
      <c r="D756" s="1"/>
      <c r="E756" s="1"/>
      <c r="F756" s="1"/>
      <c r="G756" s="1"/>
      <c r="H756" s="1"/>
      <c r="I756" s="1"/>
      <c r="J756" s="1"/>
      <c r="K756" s="12"/>
      <c r="L756" s="1"/>
      <c r="M756" s="1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 customHeight="1" x14ac:dyDescent="0.45">
      <c r="A757" s="1"/>
      <c r="B757" s="1"/>
      <c r="D757" s="1"/>
      <c r="E757" s="1"/>
      <c r="F757" s="1"/>
      <c r="G757" s="1"/>
      <c r="H757" s="1"/>
      <c r="I757" s="1"/>
      <c r="J757" s="1"/>
      <c r="K757" s="12"/>
      <c r="L757" s="1"/>
      <c r="M757" s="1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 customHeight="1" x14ac:dyDescent="0.45">
      <c r="A758" s="1"/>
      <c r="B758" s="1"/>
      <c r="D758" s="1"/>
      <c r="E758" s="1"/>
      <c r="F758" s="1"/>
      <c r="G758" s="1"/>
      <c r="H758" s="1"/>
      <c r="I758" s="1"/>
      <c r="J758" s="1"/>
      <c r="K758" s="12"/>
      <c r="L758" s="1"/>
      <c r="M758" s="1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 customHeight="1" x14ac:dyDescent="0.45">
      <c r="A759" s="1"/>
      <c r="B759" s="1"/>
      <c r="D759" s="1"/>
      <c r="E759" s="1"/>
      <c r="F759" s="1"/>
      <c r="G759" s="1"/>
      <c r="H759" s="1"/>
      <c r="I759" s="1"/>
      <c r="J759" s="1"/>
      <c r="K759" s="12"/>
      <c r="L759" s="1"/>
      <c r="M759" s="1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 customHeight="1" x14ac:dyDescent="0.45">
      <c r="A760" s="1"/>
      <c r="B760" s="1"/>
      <c r="D760" s="1"/>
      <c r="E760" s="1"/>
      <c r="F760" s="1"/>
      <c r="G760" s="1"/>
      <c r="H760" s="1"/>
      <c r="I760" s="1"/>
      <c r="J760" s="1"/>
      <c r="K760" s="12"/>
      <c r="L760" s="1"/>
      <c r="M760" s="1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 customHeight="1" x14ac:dyDescent="0.45">
      <c r="A761" s="1"/>
      <c r="B761" s="1"/>
      <c r="D761" s="1"/>
      <c r="E761" s="1"/>
      <c r="F761" s="1"/>
      <c r="G761" s="1"/>
      <c r="H761" s="1"/>
      <c r="I761" s="1"/>
      <c r="J761" s="1"/>
      <c r="K761" s="12"/>
      <c r="L761" s="1"/>
      <c r="M761" s="1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 customHeight="1" x14ac:dyDescent="0.45">
      <c r="A762" s="1"/>
      <c r="B762" s="1"/>
      <c r="D762" s="1"/>
      <c r="E762" s="1"/>
      <c r="F762" s="1"/>
      <c r="G762" s="1"/>
      <c r="H762" s="1"/>
      <c r="I762" s="1"/>
      <c r="J762" s="1"/>
      <c r="K762" s="12"/>
      <c r="L762" s="1"/>
      <c r="M762" s="1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 customHeight="1" x14ac:dyDescent="0.45">
      <c r="A763" s="1"/>
      <c r="B763" s="1"/>
      <c r="D763" s="1"/>
      <c r="E763" s="1"/>
      <c r="F763" s="1"/>
      <c r="G763" s="1"/>
      <c r="H763" s="1"/>
      <c r="I763" s="1"/>
      <c r="J763" s="1"/>
      <c r="K763" s="12"/>
      <c r="L763" s="1"/>
      <c r="M763" s="1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 customHeight="1" x14ac:dyDescent="0.45">
      <c r="A764" s="1"/>
      <c r="B764" s="1"/>
      <c r="D764" s="1"/>
      <c r="E764" s="1"/>
      <c r="F764" s="1"/>
      <c r="G764" s="1"/>
      <c r="H764" s="1"/>
      <c r="I764" s="1"/>
      <c r="J764" s="1"/>
      <c r="K764" s="12"/>
      <c r="L764" s="1"/>
      <c r="M764" s="1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 customHeight="1" x14ac:dyDescent="0.45">
      <c r="A765" s="1"/>
      <c r="B765" s="1"/>
      <c r="D765" s="1"/>
      <c r="E765" s="1"/>
      <c r="F765" s="1"/>
      <c r="G765" s="1"/>
      <c r="H765" s="1"/>
      <c r="I765" s="1"/>
      <c r="J765" s="1"/>
      <c r="K765" s="12"/>
      <c r="L765" s="1"/>
      <c r="M765" s="1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 customHeight="1" x14ac:dyDescent="0.45">
      <c r="A766" s="1"/>
      <c r="B766" s="1"/>
      <c r="D766" s="1"/>
      <c r="E766" s="1"/>
      <c r="F766" s="1"/>
      <c r="G766" s="1"/>
      <c r="H766" s="1"/>
      <c r="I766" s="1"/>
      <c r="J766" s="1"/>
      <c r="K766" s="12"/>
      <c r="L766" s="1"/>
      <c r="M766" s="1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 customHeight="1" x14ac:dyDescent="0.45">
      <c r="A767" s="1"/>
      <c r="B767" s="1"/>
      <c r="D767" s="1"/>
      <c r="E767" s="1"/>
      <c r="F767" s="1"/>
      <c r="G767" s="1"/>
      <c r="H767" s="1"/>
      <c r="I767" s="1"/>
      <c r="J767" s="1"/>
      <c r="K767" s="12"/>
      <c r="L767" s="1"/>
      <c r="M767" s="1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 customHeight="1" x14ac:dyDescent="0.45">
      <c r="A768" s="1"/>
      <c r="B768" s="1"/>
      <c r="D768" s="1"/>
      <c r="E768" s="1"/>
      <c r="F768" s="1"/>
      <c r="G768" s="1"/>
      <c r="H768" s="1"/>
      <c r="I768" s="1"/>
      <c r="J768" s="1"/>
      <c r="K768" s="12"/>
      <c r="L768" s="1"/>
      <c r="M768" s="1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 customHeight="1" x14ac:dyDescent="0.45">
      <c r="A769" s="1"/>
      <c r="B769" s="1"/>
      <c r="D769" s="1"/>
      <c r="E769" s="1"/>
      <c r="F769" s="1"/>
      <c r="G769" s="1"/>
      <c r="H769" s="1"/>
      <c r="I769" s="1"/>
      <c r="J769" s="1"/>
      <c r="K769" s="12"/>
      <c r="L769" s="1"/>
      <c r="M769" s="1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 customHeight="1" x14ac:dyDescent="0.45">
      <c r="A770" s="1"/>
      <c r="B770" s="1"/>
      <c r="D770" s="1"/>
      <c r="E770" s="1"/>
      <c r="F770" s="1"/>
      <c r="G770" s="1"/>
      <c r="H770" s="1"/>
      <c r="I770" s="1"/>
      <c r="J770" s="1"/>
      <c r="K770" s="12"/>
      <c r="L770" s="1"/>
      <c r="M770" s="1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 customHeight="1" x14ac:dyDescent="0.45">
      <c r="A771" s="1"/>
      <c r="B771" s="1"/>
      <c r="D771" s="1"/>
      <c r="E771" s="1"/>
      <c r="F771" s="1"/>
      <c r="G771" s="1"/>
      <c r="H771" s="1"/>
      <c r="I771" s="1"/>
      <c r="J771" s="1"/>
      <c r="K771" s="12"/>
      <c r="L771" s="1"/>
      <c r="M771" s="1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 customHeight="1" x14ac:dyDescent="0.45">
      <c r="A772" s="1"/>
      <c r="B772" s="1"/>
      <c r="D772" s="1"/>
      <c r="E772" s="1"/>
      <c r="F772" s="1"/>
      <c r="G772" s="1"/>
      <c r="H772" s="1"/>
      <c r="I772" s="1"/>
      <c r="J772" s="1"/>
      <c r="K772" s="12"/>
      <c r="L772" s="1"/>
      <c r="M772" s="1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 customHeight="1" x14ac:dyDescent="0.45">
      <c r="A773" s="1"/>
      <c r="B773" s="1"/>
      <c r="D773" s="1"/>
      <c r="E773" s="1"/>
      <c r="F773" s="1"/>
      <c r="G773" s="1"/>
      <c r="H773" s="1"/>
      <c r="I773" s="1"/>
      <c r="J773" s="1"/>
      <c r="K773" s="12"/>
      <c r="L773" s="1"/>
      <c r="M773" s="1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 customHeight="1" x14ac:dyDescent="0.45">
      <c r="A774" s="1"/>
      <c r="B774" s="1"/>
      <c r="D774" s="1"/>
      <c r="E774" s="1"/>
      <c r="F774" s="1"/>
      <c r="G774" s="1"/>
      <c r="H774" s="1"/>
      <c r="I774" s="1"/>
      <c r="J774" s="1"/>
      <c r="K774" s="12"/>
      <c r="L774" s="1"/>
      <c r="M774" s="1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 customHeight="1" x14ac:dyDescent="0.45">
      <c r="A775" s="1"/>
      <c r="B775" s="1"/>
      <c r="D775" s="1"/>
      <c r="E775" s="1"/>
      <c r="F775" s="1"/>
      <c r="G775" s="1"/>
      <c r="H775" s="1"/>
      <c r="I775" s="1"/>
      <c r="J775" s="1"/>
      <c r="K775" s="12"/>
      <c r="L775" s="1"/>
      <c r="M775" s="1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 customHeight="1" x14ac:dyDescent="0.45">
      <c r="A776" s="1"/>
      <c r="B776" s="1"/>
      <c r="D776" s="1"/>
      <c r="E776" s="1"/>
      <c r="F776" s="1"/>
      <c r="G776" s="1"/>
      <c r="H776" s="1"/>
      <c r="I776" s="1"/>
      <c r="J776" s="1"/>
      <c r="K776" s="12"/>
      <c r="L776" s="1"/>
      <c r="M776" s="1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 customHeight="1" x14ac:dyDescent="0.45">
      <c r="A777" s="1"/>
      <c r="B777" s="1"/>
      <c r="D777" s="1"/>
      <c r="E777" s="1"/>
      <c r="F777" s="1"/>
      <c r="G777" s="1"/>
      <c r="H777" s="1"/>
      <c r="I777" s="1"/>
      <c r="J777" s="1"/>
      <c r="K777" s="12"/>
      <c r="L777" s="1"/>
      <c r="M777" s="1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 customHeight="1" x14ac:dyDescent="0.45">
      <c r="A778" s="1"/>
      <c r="B778" s="1"/>
      <c r="D778" s="1"/>
      <c r="E778" s="1"/>
      <c r="F778" s="1"/>
      <c r="G778" s="1"/>
      <c r="H778" s="1"/>
      <c r="I778" s="1"/>
      <c r="J778" s="1"/>
      <c r="K778" s="12"/>
      <c r="L778" s="1"/>
      <c r="M778" s="1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 customHeight="1" x14ac:dyDescent="0.45">
      <c r="A779" s="1"/>
      <c r="B779" s="1"/>
      <c r="D779" s="1"/>
      <c r="E779" s="1"/>
      <c r="F779" s="1"/>
      <c r="G779" s="1"/>
      <c r="H779" s="1"/>
      <c r="I779" s="1"/>
      <c r="J779" s="1"/>
      <c r="K779" s="12"/>
      <c r="L779" s="1"/>
      <c r="M779" s="1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 customHeight="1" x14ac:dyDescent="0.45">
      <c r="A780" s="1"/>
      <c r="B780" s="1"/>
      <c r="D780" s="1"/>
      <c r="E780" s="1"/>
      <c r="F780" s="1"/>
      <c r="G780" s="1"/>
      <c r="H780" s="1"/>
      <c r="I780" s="1"/>
      <c r="J780" s="1"/>
      <c r="K780" s="12"/>
      <c r="L780" s="1"/>
      <c r="M780" s="1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 customHeight="1" x14ac:dyDescent="0.45">
      <c r="A781" s="1"/>
      <c r="B781" s="1"/>
      <c r="D781" s="1"/>
      <c r="E781" s="1"/>
      <c r="F781" s="1"/>
      <c r="G781" s="1"/>
      <c r="H781" s="1"/>
      <c r="I781" s="1"/>
      <c r="J781" s="1"/>
      <c r="K781" s="12"/>
      <c r="L781" s="1"/>
      <c r="M781" s="1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 customHeight="1" x14ac:dyDescent="0.45">
      <c r="A782" s="1"/>
      <c r="B782" s="1"/>
      <c r="D782" s="1"/>
      <c r="E782" s="1"/>
      <c r="F782" s="1"/>
      <c r="G782" s="1"/>
      <c r="H782" s="1"/>
      <c r="I782" s="1"/>
      <c r="J782" s="1"/>
      <c r="K782" s="12"/>
      <c r="L782" s="1"/>
      <c r="M782" s="1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 customHeight="1" x14ac:dyDescent="0.45">
      <c r="A783" s="1"/>
      <c r="B783" s="1"/>
      <c r="D783" s="1"/>
      <c r="E783" s="1"/>
      <c r="F783" s="1"/>
      <c r="G783" s="1"/>
      <c r="H783" s="1"/>
      <c r="I783" s="1"/>
      <c r="J783" s="1"/>
      <c r="K783" s="12"/>
      <c r="L783" s="1"/>
      <c r="M783" s="1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 customHeight="1" x14ac:dyDescent="0.45">
      <c r="A784" s="1"/>
      <c r="B784" s="1"/>
      <c r="D784" s="1"/>
      <c r="E784" s="1"/>
      <c r="F784" s="1"/>
      <c r="G784" s="1"/>
      <c r="H784" s="1"/>
      <c r="I784" s="1"/>
      <c r="J784" s="1"/>
      <c r="K784" s="12"/>
      <c r="L784" s="1"/>
      <c r="M784" s="1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 customHeight="1" x14ac:dyDescent="0.45">
      <c r="A785" s="1"/>
      <c r="B785" s="1"/>
      <c r="D785" s="1"/>
      <c r="E785" s="1"/>
      <c r="F785" s="1"/>
      <c r="G785" s="1"/>
      <c r="H785" s="1"/>
      <c r="I785" s="1"/>
      <c r="J785" s="1"/>
      <c r="K785" s="12"/>
      <c r="L785" s="1"/>
      <c r="M785" s="1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 customHeight="1" x14ac:dyDescent="0.45">
      <c r="A786" s="1"/>
      <c r="B786" s="1"/>
      <c r="D786" s="1"/>
      <c r="E786" s="1"/>
      <c r="F786" s="1"/>
      <c r="G786" s="1"/>
      <c r="H786" s="1"/>
      <c r="I786" s="1"/>
      <c r="J786" s="1"/>
      <c r="K786" s="12"/>
      <c r="L786" s="1"/>
      <c r="M786" s="1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 customHeight="1" x14ac:dyDescent="0.45">
      <c r="A787" s="1"/>
      <c r="B787" s="1"/>
      <c r="D787" s="1"/>
      <c r="E787" s="1"/>
      <c r="F787" s="1"/>
      <c r="G787" s="1"/>
      <c r="H787" s="1"/>
      <c r="I787" s="1"/>
      <c r="J787" s="1"/>
      <c r="K787" s="12"/>
      <c r="L787" s="1"/>
      <c r="M787" s="1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 customHeight="1" x14ac:dyDescent="0.45">
      <c r="A788" s="1"/>
      <c r="B788" s="1"/>
      <c r="D788" s="1"/>
      <c r="E788" s="1"/>
      <c r="F788" s="1"/>
      <c r="G788" s="1"/>
      <c r="H788" s="1"/>
      <c r="I788" s="1"/>
      <c r="J788" s="1"/>
      <c r="K788" s="12"/>
      <c r="L788" s="1"/>
      <c r="M788" s="1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 customHeight="1" x14ac:dyDescent="0.45">
      <c r="A789" s="1"/>
      <c r="B789" s="1"/>
      <c r="D789" s="1"/>
      <c r="E789" s="1"/>
      <c r="F789" s="1"/>
      <c r="G789" s="1"/>
      <c r="H789" s="1"/>
      <c r="I789" s="1"/>
      <c r="J789" s="1"/>
      <c r="K789" s="12"/>
      <c r="L789" s="1"/>
      <c r="M789" s="1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 customHeight="1" x14ac:dyDescent="0.45">
      <c r="A790" s="1"/>
      <c r="B790" s="1"/>
      <c r="D790" s="1"/>
      <c r="E790" s="1"/>
      <c r="F790" s="1"/>
      <c r="G790" s="1"/>
      <c r="H790" s="1"/>
      <c r="I790" s="1"/>
      <c r="J790" s="1"/>
      <c r="K790" s="12"/>
      <c r="L790" s="1"/>
      <c r="M790" s="1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 customHeight="1" x14ac:dyDescent="0.45">
      <c r="A791" s="1"/>
      <c r="B791" s="1"/>
      <c r="D791" s="1"/>
      <c r="E791" s="1"/>
      <c r="F791" s="1"/>
      <c r="G791" s="1"/>
      <c r="H791" s="1"/>
      <c r="I791" s="1"/>
      <c r="J791" s="1"/>
      <c r="K791" s="12"/>
      <c r="L791" s="1"/>
      <c r="M791" s="1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 customHeight="1" x14ac:dyDescent="0.45">
      <c r="A792" s="1"/>
      <c r="B792" s="1"/>
      <c r="D792" s="1"/>
      <c r="E792" s="1"/>
      <c r="F792" s="1"/>
      <c r="G792" s="1"/>
      <c r="H792" s="1"/>
      <c r="I792" s="1"/>
      <c r="J792" s="1"/>
      <c r="K792" s="12"/>
      <c r="L792" s="1"/>
      <c r="M792" s="1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 customHeight="1" x14ac:dyDescent="0.45">
      <c r="A793" s="1"/>
      <c r="B793" s="1"/>
      <c r="D793" s="1"/>
      <c r="E793" s="1"/>
      <c r="F793" s="1"/>
      <c r="G793" s="1"/>
      <c r="H793" s="1"/>
      <c r="I793" s="1"/>
      <c r="J793" s="1"/>
      <c r="K793" s="12"/>
      <c r="L793" s="1"/>
      <c r="M793" s="1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 customHeight="1" x14ac:dyDescent="0.45">
      <c r="A794" s="1"/>
      <c r="B794" s="1"/>
      <c r="D794" s="1"/>
      <c r="E794" s="1"/>
      <c r="F794" s="1"/>
      <c r="G794" s="1"/>
      <c r="H794" s="1"/>
      <c r="I794" s="1"/>
      <c r="J794" s="1"/>
      <c r="K794" s="12"/>
      <c r="L794" s="1"/>
      <c r="M794" s="1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 customHeight="1" x14ac:dyDescent="0.45">
      <c r="A795" s="1"/>
      <c r="B795" s="1"/>
      <c r="D795" s="1"/>
      <c r="E795" s="1"/>
      <c r="F795" s="1"/>
      <c r="G795" s="1"/>
      <c r="H795" s="1"/>
      <c r="I795" s="1"/>
      <c r="J795" s="1"/>
      <c r="K795" s="12"/>
      <c r="L795" s="1"/>
      <c r="M795" s="1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 customHeight="1" x14ac:dyDescent="0.45">
      <c r="A796" s="1"/>
      <c r="B796" s="1"/>
      <c r="D796" s="1"/>
      <c r="E796" s="1"/>
      <c r="F796" s="1"/>
      <c r="G796" s="1"/>
      <c r="H796" s="1"/>
      <c r="I796" s="1"/>
      <c r="J796" s="1"/>
      <c r="K796" s="12"/>
      <c r="L796" s="1"/>
      <c r="M796" s="1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 customHeight="1" x14ac:dyDescent="0.45">
      <c r="A797" s="1"/>
      <c r="B797" s="1"/>
      <c r="D797" s="1"/>
      <c r="E797" s="1"/>
      <c r="F797" s="1"/>
      <c r="G797" s="1"/>
      <c r="H797" s="1"/>
      <c r="I797" s="1"/>
      <c r="J797" s="1"/>
      <c r="K797" s="12"/>
      <c r="L797" s="1"/>
      <c r="M797" s="1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 customHeight="1" x14ac:dyDescent="0.45">
      <c r="A798" s="1"/>
      <c r="B798" s="1"/>
      <c r="D798" s="1"/>
      <c r="E798" s="1"/>
      <c r="F798" s="1"/>
      <c r="G798" s="1"/>
      <c r="H798" s="1"/>
      <c r="I798" s="1"/>
      <c r="J798" s="1"/>
      <c r="K798" s="12"/>
      <c r="L798" s="1"/>
      <c r="M798" s="1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 customHeight="1" x14ac:dyDescent="0.45">
      <c r="A799" s="1"/>
      <c r="B799" s="1"/>
      <c r="D799" s="1"/>
      <c r="E799" s="1"/>
      <c r="F799" s="1"/>
      <c r="G799" s="1"/>
      <c r="H799" s="1"/>
      <c r="I799" s="1"/>
      <c r="J799" s="1"/>
      <c r="K799" s="12"/>
      <c r="L799" s="1"/>
      <c r="M799" s="1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 customHeight="1" x14ac:dyDescent="0.45">
      <c r="A800" s="1"/>
      <c r="B800" s="1"/>
      <c r="D800" s="1"/>
      <c r="E800" s="1"/>
      <c r="F800" s="1"/>
      <c r="G800" s="1"/>
      <c r="H800" s="1"/>
      <c r="I800" s="1"/>
      <c r="J800" s="1"/>
      <c r="K800" s="12"/>
      <c r="L800" s="1"/>
      <c r="M800" s="1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 customHeight="1" x14ac:dyDescent="0.45">
      <c r="A801" s="1"/>
      <c r="B801" s="1"/>
      <c r="D801" s="1"/>
      <c r="E801" s="1"/>
      <c r="F801" s="1"/>
      <c r="G801" s="1"/>
      <c r="H801" s="1"/>
      <c r="I801" s="1"/>
      <c r="J801" s="1"/>
      <c r="K801" s="12"/>
      <c r="L801" s="1"/>
      <c r="M801" s="1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 customHeight="1" x14ac:dyDescent="0.45">
      <c r="A802" s="1"/>
      <c r="B802" s="1"/>
      <c r="D802" s="1"/>
      <c r="E802" s="1"/>
      <c r="F802" s="1"/>
      <c r="G802" s="1"/>
      <c r="H802" s="1"/>
      <c r="I802" s="1"/>
      <c r="J802" s="1"/>
      <c r="K802" s="12"/>
      <c r="L802" s="1"/>
      <c r="M802" s="1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 customHeight="1" x14ac:dyDescent="0.45">
      <c r="A803" s="1"/>
      <c r="B803" s="1"/>
      <c r="D803" s="1"/>
      <c r="E803" s="1"/>
      <c r="F803" s="1"/>
      <c r="G803" s="1"/>
      <c r="H803" s="1"/>
      <c r="I803" s="1"/>
      <c r="J803" s="1"/>
      <c r="K803" s="12"/>
      <c r="L803" s="1"/>
      <c r="M803" s="1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 customHeight="1" x14ac:dyDescent="0.45">
      <c r="A804" s="1"/>
      <c r="B804" s="1"/>
      <c r="D804" s="1"/>
      <c r="E804" s="1"/>
      <c r="F804" s="1"/>
      <c r="G804" s="1"/>
      <c r="H804" s="1"/>
      <c r="I804" s="1"/>
      <c r="J804" s="1"/>
      <c r="K804" s="12"/>
      <c r="L804" s="1"/>
      <c r="M804" s="1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 customHeight="1" x14ac:dyDescent="0.45">
      <c r="A805" s="1"/>
      <c r="B805" s="1"/>
      <c r="D805" s="1"/>
      <c r="E805" s="1"/>
      <c r="F805" s="1"/>
      <c r="G805" s="1"/>
      <c r="H805" s="1"/>
      <c r="I805" s="1"/>
      <c r="J805" s="1"/>
      <c r="K805" s="12"/>
      <c r="L805" s="1"/>
      <c r="M805" s="1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 customHeight="1" x14ac:dyDescent="0.45">
      <c r="A806" s="1"/>
      <c r="B806" s="1"/>
      <c r="D806" s="1"/>
      <c r="E806" s="1"/>
      <c r="F806" s="1"/>
      <c r="G806" s="1"/>
      <c r="H806" s="1"/>
      <c r="I806" s="1"/>
      <c r="J806" s="1"/>
      <c r="K806" s="12"/>
      <c r="L806" s="1"/>
      <c r="M806" s="1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 customHeight="1" x14ac:dyDescent="0.45">
      <c r="A807" s="1"/>
      <c r="B807" s="1"/>
      <c r="D807" s="1"/>
      <c r="E807" s="1"/>
      <c r="F807" s="1"/>
      <c r="G807" s="1"/>
      <c r="H807" s="1"/>
      <c r="I807" s="1"/>
      <c r="J807" s="1"/>
      <c r="K807" s="12"/>
      <c r="L807" s="1"/>
      <c r="M807" s="1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 customHeight="1" x14ac:dyDescent="0.45">
      <c r="A808" s="1"/>
      <c r="B808" s="1"/>
      <c r="D808" s="1"/>
      <c r="E808" s="1"/>
      <c r="F808" s="1"/>
      <c r="G808" s="1"/>
      <c r="H808" s="1"/>
      <c r="I808" s="1"/>
      <c r="J808" s="1"/>
      <c r="K808" s="12"/>
      <c r="L808" s="1"/>
      <c r="M808" s="1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 customHeight="1" x14ac:dyDescent="0.45">
      <c r="A809" s="1"/>
      <c r="B809" s="1"/>
      <c r="D809" s="1"/>
      <c r="E809" s="1"/>
      <c r="F809" s="1"/>
      <c r="G809" s="1"/>
      <c r="H809" s="1"/>
      <c r="I809" s="1"/>
      <c r="J809" s="1"/>
      <c r="K809" s="12"/>
      <c r="L809" s="1"/>
      <c r="M809" s="1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 customHeight="1" x14ac:dyDescent="0.45">
      <c r="A810" s="1"/>
      <c r="B810" s="1"/>
      <c r="D810" s="1"/>
      <c r="E810" s="1"/>
      <c r="F810" s="1"/>
      <c r="G810" s="1"/>
      <c r="H810" s="1"/>
      <c r="I810" s="1"/>
      <c r="J810" s="1"/>
      <c r="K810" s="12"/>
      <c r="L810" s="1"/>
      <c r="M810" s="1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 customHeight="1" x14ac:dyDescent="0.45">
      <c r="A811" s="1"/>
      <c r="B811" s="1"/>
      <c r="D811" s="1"/>
      <c r="E811" s="1"/>
      <c r="F811" s="1"/>
      <c r="G811" s="1"/>
      <c r="H811" s="1"/>
      <c r="I811" s="1"/>
      <c r="J811" s="1"/>
      <c r="K811" s="12"/>
      <c r="L811" s="1"/>
      <c r="M811" s="1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 customHeight="1" x14ac:dyDescent="0.45">
      <c r="A812" s="1"/>
      <c r="B812" s="1"/>
      <c r="D812" s="1"/>
      <c r="E812" s="1"/>
      <c r="F812" s="1"/>
      <c r="G812" s="1"/>
      <c r="H812" s="1"/>
      <c r="I812" s="1"/>
      <c r="J812" s="1"/>
      <c r="K812" s="12"/>
      <c r="L812" s="1"/>
      <c r="M812" s="1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 customHeight="1" x14ac:dyDescent="0.45">
      <c r="A813" s="1"/>
      <c r="B813" s="1"/>
      <c r="D813" s="1"/>
      <c r="E813" s="1"/>
      <c r="F813" s="1"/>
      <c r="G813" s="1"/>
      <c r="H813" s="1"/>
      <c r="I813" s="1"/>
      <c r="J813" s="1"/>
      <c r="K813" s="12"/>
      <c r="L813" s="1"/>
      <c r="M813" s="1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 customHeight="1" x14ac:dyDescent="0.45">
      <c r="A814" s="1"/>
      <c r="B814" s="1"/>
      <c r="D814" s="1"/>
      <c r="E814" s="1"/>
      <c r="F814" s="1"/>
      <c r="G814" s="1"/>
      <c r="H814" s="1"/>
      <c r="I814" s="1"/>
      <c r="J814" s="1"/>
      <c r="K814" s="12"/>
      <c r="L814" s="1"/>
      <c r="M814" s="1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 customHeight="1" x14ac:dyDescent="0.45">
      <c r="A815" s="1"/>
      <c r="B815" s="1"/>
      <c r="D815" s="1"/>
      <c r="E815" s="1"/>
      <c r="F815" s="1"/>
      <c r="G815" s="1"/>
      <c r="H815" s="1"/>
      <c r="I815" s="1"/>
      <c r="J815" s="1"/>
      <c r="K815" s="12"/>
      <c r="L815" s="1"/>
      <c r="M815" s="1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 customHeight="1" x14ac:dyDescent="0.45">
      <c r="A816" s="1"/>
      <c r="B816" s="1"/>
      <c r="D816" s="1"/>
      <c r="E816" s="1"/>
      <c r="F816" s="1"/>
      <c r="G816" s="1"/>
      <c r="H816" s="1"/>
      <c r="I816" s="1"/>
      <c r="J816" s="1"/>
      <c r="K816" s="12"/>
      <c r="L816" s="1"/>
      <c r="M816" s="1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 customHeight="1" x14ac:dyDescent="0.45">
      <c r="A817" s="1"/>
      <c r="B817" s="1"/>
      <c r="D817" s="1"/>
      <c r="E817" s="1"/>
      <c r="F817" s="1"/>
      <c r="G817" s="1"/>
      <c r="H817" s="1"/>
      <c r="I817" s="1"/>
      <c r="J817" s="1"/>
      <c r="K817" s="12"/>
      <c r="L817" s="1"/>
      <c r="M817" s="1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 customHeight="1" x14ac:dyDescent="0.45">
      <c r="A818" s="1"/>
      <c r="B818" s="1"/>
      <c r="D818" s="1"/>
      <c r="E818" s="1"/>
      <c r="F818" s="1"/>
      <c r="G818" s="1"/>
      <c r="H818" s="1"/>
      <c r="I818" s="1"/>
      <c r="J818" s="1"/>
      <c r="K818" s="12"/>
      <c r="L818" s="1"/>
      <c r="M818" s="1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 customHeight="1" x14ac:dyDescent="0.45">
      <c r="A819" s="1"/>
      <c r="B819" s="1"/>
      <c r="D819" s="1"/>
      <c r="E819" s="1"/>
      <c r="F819" s="1"/>
      <c r="G819" s="1"/>
      <c r="H819" s="1"/>
      <c r="I819" s="1"/>
      <c r="J819" s="1"/>
      <c r="K819" s="12"/>
      <c r="L819" s="1"/>
      <c r="M819" s="1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 customHeight="1" x14ac:dyDescent="0.45">
      <c r="A820" s="1"/>
      <c r="B820" s="1"/>
      <c r="D820" s="1"/>
      <c r="E820" s="1"/>
      <c r="F820" s="1"/>
      <c r="G820" s="1"/>
      <c r="H820" s="1"/>
      <c r="I820" s="1"/>
      <c r="J820" s="1"/>
      <c r="K820" s="12"/>
      <c r="L820" s="1"/>
      <c r="M820" s="1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 customHeight="1" x14ac:dyDescent="0.45">
      <c r="A821" s="1"/>
      <c r="B821" s="1"/>
      <c r="D821" s="1"/>
      <c r="E821" s="1"/>
      <c r="F821" s="1"/>
      <c r="G821" s="1"/>
      <c r="H821" s="1"/>
      <c r="I821" s="1"/>
      <c r="J821" s="1"/>
      <c r="K821" s="12"/>
      <c r="L821" s="1"/>
      <c r="M821" s="1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 customHeight="1" x14ac:dyDescent="0.45">
      <c r="A822" s="1"/>
      <c r="B822" s="1"/>
      <c r="D822" s="1"/>
      <c r="E822" s="1"/>
      <c r="F822" s="1"/>
      <c r="G822" s="1"/>
      <c r="H822" s="1"/>
      <c r="I822" s="1"/>
      <c r="J822" s="1"/>
      <c r="K822" s="12"/>
      <c r="L822" s="1"/>
      <c r="M822" s="1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 customHeight="1" x14ac:dyDescent="0.45">
      <c r="A823" s="1"/>
      <c r="B823" s="1"/>
      <c r="D823" s="1"/>
      <c r="E823" s="1"/>
      <c r="F823" s="1"/>
      <c r="G823" s="1"/>
      <c r="H823" s="1"/>
      <c r="I823" s="1"/>
      <c r="J823" s="1"/>
      <c r="K823" s="12"/>
      <c r="L823" s="1"/>
      <c r="M823" s="1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 customHeight="1" x14ac:dyDescent="0.45">
      <c r="A824" s="1"/>
      <c r="B824" s="1"/>
      <c r="D824" s="1"/>
      <c r="E824" s="1"/>
      <c r="F824" s="1"/>
      <c r="G824" s="1"/>
      <c r="H824" s="1"/>
      <c r="I824" s="1"/>
      <c r="J824" s="1"/>
      <c r="K824" s="12"/>
      <c r="L824" s="1"/>
      <c r="M824" s="1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 customHeight="1" x14ac:dyDescent="0.45">
      <c r="A825" s="1"/>
      <c r="B825" s="1"/>
      <c r="D825" s="1"/>
      <c r="E825" s="1"/>
      <c r="F825" s="1"/>
      <c r="G825" s="1"/>
      <c r="H825" s="1"/>
      <c r="I825" s="1"/>
      <c r="J825" s="1"/>
      <c r="K825" s="12"/>
      <c r="L825" s="1"/>
      <c r="M825" s="1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 customHeight="1" x14ac:dyDescent="0.45">
      <c r="A826" s="1"/>
      <c r="B826" s="1"/>
      <c r="D826" s="1"/>
      <c r="E826" s="1"/>
      <c r="F826" s="1"/>
      <c r="G826" s="1"/>
      <c r="H826" s="1"/>
      <c r="I826" s="1"/>
      <c r="J826" s="1"/>
      <c r="K826" s="12"/>
      <c r="L826" s="1"/>
      <c r="M826" s="1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 customHeight="1" x14ac:dyDescent="0.45">
      <c r="A827" s="1"/>
      <c r="B827" s="1"/>
      <c r="D827" s="1"/>
      <c r="E827" s="1"/>
      <c r="F827" s="1"/>
      <c r="G827" s="1"/>
      <c r="H827" s="1"/>
      <c r="I827" s="1"/>
      <c r="J827" s="1"/>
      <c r="K827" s="12"/>
      <c r="L827" s="1"/>
      <c r="M827" s="1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 customHeight="1" x14ac:dyDescent="0.45">
      <c r="A828" s="1"/>
      <c r="B828" s="1"/>
      <c r="D828" s="1"/>
      <c r="E828" s="1"/>
      <c r="F828" s="1"/>
      <c r="G828" s="1"/>
      <c r="H828" s="1"/>
      <c r="I828" s="1"/>
      <c r="J828" s="1"/>
      <c r="K828" s="12"/>
      <c r="L828" s="1"/>
      <c r="M828" s="1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 customHeight="1" x14ac:dyDescent="0.45">
      <c r="A829" s="1"/>
      <c r="B829" s="1"/>
      <c r="D829" s="1"/>
      <c r="E829" s="1"/>
      <c r="F829" s="1"/>
      <c r="G829" s="1"/>
      <c r="H829" s="1"/>
      <c r="I829" s="1"/>
      <c r="J829" s="1"/>
      <c r="K829" s="12"/>
      <c r="L829" s="1"/>
      <c r="M829" s="1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 customHeight="1" x14ac:dyDescent="0.45">
      <c r="A830" s="1"/>
      <c r="B830" s="1"/>
      <c r="D830" s="1"/>
      <c r="E830" s="1"/>
      <c r="F830" s="1"/>
      <c r="G830" s="1"/>
      <c r="H830" s="1"/>
      <c r="I830" s="1"/>
      <c r="J830" s="1"/>
      <c r="K830" s="12"/>
      <c r="L830" s="1"/>
      <c r="M830" s="1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 customHeight="1" x14ac:dyDescent="0.45">
      <c r="A831" s="1"/>
      <c r="B831" s="1"/>
      <c r="D831" s="1"/>
      <c r="E831" s="1"/>
      <c r="F831" s="1"/>
      <c r="G831" s="1"/>
      <c r="H831" s="1"/>
      <c r="I831" s="1"/>
      <c r="J831" s="1"/>
      <c r="K831" s="12"/>
      <c r="L831" s="1"/>
      <c r="M831" s="1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 customHeight="1" x14ac:dyDescent="0.45">
      <c r="A832" s="1"/>
      <c r="B832" s="1"/>
      <c r="D832" s="1"/>
      <c r="E832" s="1"/>
      <c r="F832" s="1"/>
      <c r="G832" s="1"/>
      <c r="H832" s="1"/>
      <c r="I832" s="1"/>
      <c r="J832" s="1"/>
      <c r="K832" s="12"/>
      <c r="L832" s="1"/>
      <c r="M832" s="1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 customHeight="1" x14ac:dyDescent="0.45">
      <c r="A833" s="1"/>
      <c r="B833" s="1"/>
      <c r="D833" s="1"/>
      <c r="E833" s="1"/>
      <c r="F833" s="1"/>
      <c r="G833" s="1"/>
      <c r="H833" s="1"/>
      <c r="I833" s="1"/>
      <c r="J833" s="1"/>
      <c r="K833" s="12"/>
      <c r="L833" s="1"/>
      <c r="M833" s="1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 customHeight="1" x14ac:dyDescent="0.45">
      <c r="A834" s="1"/>
      <c r="B834" s="1"/>
      <c r="D834" s="1"/>
      <c r="E834" s="1"/>
      <c r="F834" s="1"/>
      <c r="G834" s="1"/>
      <c r="H834" s="1"/>
      <c r="I834" s="1"/>
      <c r="J834" s="1"/>
      <c r="K834" s="12"/>
      <c r="L834" s="1"/>
      <c r="M834" s="1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 customHeight="1" x14ac:dyDescent="0.45">
      <c r="A835" s="1"/>
      <c r="B835" s="1"/>
      <c r="D835" s="1"/>
      <c r="E835" s="1"/>
      <c r="F835" s="1"/>
      <c r="G835" s="1"/>
      <c r="H835" s="1"/>
      <c r="I835" s="1"/>
      <c r="J835" s="1"/>
      <c r="K835" s="12"/>
      <c r="L835" s="1"/>
      <c r="M835" s="1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 customHeight="1" x14ac:dyDescent="0.45">
      <c r="A836" s="1"/>
      <c r="B836" s="1"/>
      <c r="D836" s="1"/>
      <c r="E836" s="1"/>
      <c r="F836" s="1"/>
      <c r="G836" s="1"/>
      <c r="H836" s="1"/>
      <c r="I836" s="1"/>
      <c r="J836" s="1"/>
      <c r="K836" s="12"/>
      <c r="L836" s="1"/>
      <c r="M836" s="1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 customHeight="1" x14ac:dyDescent="0.45">
      <c r="A837" s="1"/>
      <c r="B837" s="1"/>
      <c r="D837" s="1"/>
      <c r="E837" s="1"/>
      <c r="F837" s="1"/>
      <c r="G837" s="1"/>
      <c r="H837" s="1"/>
      <c r="I837" s="1"/>
      <c r="J837" s="1"/>
      <c r="K837" s="12"/>
      <c r="L837" s="1"/>
      <c r="M837" s="1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 customHeight="1" x14ac:dyDescent="0.45">
      <c r="A838" s="1"/>
      <c r="B838" s="1"/>
      <c r="D838" s="1"/>
      <c r="E838" s="1"/>
      <c r="F838" s="1"/>
      <c r="G838" s="1"/>
      <c r="H838" s="1"/>
      <c r="I838" s="1"/>
      <c r="J838" s="1"/>
      <c r="K838" s="12"/>
      <c r="L838" s="1"/>
      <c r="M838" s="1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 customHeight="1" x14ac:dyDescent="0.45">
      <c r="A839" s="1"/>
      <c r="B839" s="1"/>
      <c r="D839" s="1"/>
      <c r="E839" s="1"/>
      <c r="F839" s="1"/>
      <c r="G839" s="1"/>
      <c r="H839" s="1"/>
      <c r="I839" s="1"/>
      <c r="J839" s="1"/>
      <c r="K839" s="12"/>
      <c r="L839" s="1"/>
      <c r="M839" s="1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 customHeight="1" x14ac:dyDescent="0.45">
      <c r="A840" s="1"/>
      <c r="B840" s="1"/>
      <c r="D840" s="1"/>
      <c r="E840" s="1"/>
      <c r="F840" s="1"/>
      <c r="G840" s="1"/>
      <c r="H840" s="1"/>
      <c r="I840" s="1"/>
      <c r="J840" s="1"/>
      <c r="K840" s="12"/>
      <c r="L840" s="1"/>
      <c r="M840" s="1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 customHeight="1" x14ac:dyDescent="0.45">
      <c r="A841" s="1"/>
      <c r="B841" s="1"/>
      <c r="D841" s="1"/>
      <c r="E841" s="1"/>
      <c r="F841" s="1"/>
      <c r="G841" s="1"/>
      <c r="H841" s="1"/>
      <c r="I841" s="1"/>
      <c r="J841" s="1"/>
      <c r="K841" s="12"/>
      <c r="L841" s="1"/>
      <c r="M841" s="1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 customHeight="1" x14ac:dyDescent="0.45">
      <c r="A842" s="1"/>
      <c r="B842" s="1"/>
      <c r="D842" s="1"/>
      <c r="E842" s="1"/>
      <c r="F842" s="1"/>
      <c r="G842" s="1"/>
      <c r="H842" s="1"/>
      <c r="I842" s="1"/>
      <c r="J842" s="1"/>
      <c r="K842" s="12"/>
      <c r="L842" s="1"/>
      <c r="M842" s="1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 customHeight="1" x14ac:dyDescent="0.45">
      <c r="A843" s="1"/>
      <c r="B843" s="1"/>
      <c r="D843" s="1"/>
      <c r="E843" s="1"/>
      <c r="F843" s="1"/>
      <c r="G843" s="1"/>
      <c r="H843" s="1"/>
      <c r="I843" s="1"/>
      <c r="J843" s="1"/>
      <c r="K843" s="12"/>
      <c r="L843" s="1"/>
      <c r="M843" s="1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 customHeight="1" x14ac:dyDescent="0.45">
      <c r="A844" s="1"/>
      <c r="B844" s="1"/>
      <c r="D844" s="1"/>
      <c r="E844" s="1"/>
      <c r="F844" s="1"/>
      <c r="G844" s="1"/>
      <c r="H844" s="1"/>
      <c r="I844" s="1"/>
      <c r="J844" s="1"/>
      <c r="K844" s="12"/>
      <c r="L844" s="1"/>
      <c r="M844" s="1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 customHeight="1" x14ac:dyDescent="0.45">
      <c r="A845" s="1"/>
      <c r="B845" s="1"/>
      <c r="D845" s="1"/>
      <c r="E845" s="1"/>
      <c r="F845" s="1"/>
      <c r="G845" s="1"/>
      <c r="H845" s="1"/>
      <c r="I845" s="1"/>
      <c r="J845" s="1"/>
      <c r="K845" s="12"/>
      <c r="L845" s="1"/>
      <c r="M845" s="1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 customHeight="1" x14ac:dyDescent="0.45">
      <c r="A846" s="1"/>
      <c r="B846" s="1"/>
      <c r="D846" s="1"/>
      <c r="E846" s="1"/>
      <c r="F846" s="1"/>
      <c r="G846" s="1"/>
      <c r="H846" s="1"/>
      <c r="I846" s="1"/>
      <c r="J846" s="1"/>
      <c r="K846" s="12"/>
      <c r="L846" s="1"/>
      <c r="M846" s="1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 customHeight="1" x14ac:dyDescent="0.45">
      <c r="A847" s="1"/>
      <c r="B847" s="1"/>
      <c r="D847" s="1"/>
      <c r="E847" s="1"/>
      <c r="F847" s="1"/>
      <c r="G847" s="1"/>
      <c r="H847" s="1"/>
      <c r="I847" s="1"/>
      <c r="J847" s="1"/>
      <c r="K847" s="12"/>
      <c r="L847" s="1"/>
      <c r="M847" s="1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 customHeight="1" x14ac:dyDescent="0.45">
      <c r="A848" s="1"/>
      <c r="B848" s="1"/>
      <c r="D848" s="1"/>
      <c r="E848" s="1"/>
      <c r="F848" s="1"/>
      <c r="G848" s="1"/>
      <c r="H848" s="1"/>
      <c r="I848" s="1"/>
      <c r="J848" s="1"/>
      <c r="K848" s="12"/>
      <c r="L848" s="1"/>
      <c r="M848" s="1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 customHeight="1" x14ac:dyDescent="0.45">
      <c r="A849" s="1"/>
      <c r="B849" s="1"/>
      <c r="D849" s="1"/>
      <c r="E849" s="1"/>
      <c r="F849" s="1"/>
      <c r="G849" s="1"/>
      <c r="H849" s="1"/>
      <c r="I849" s="1"/>
      <c r="J849" s="1"/>
      <c r="K849" s="12"/>
      <c r="L849" s="1"/>
      <c r="M849" s="1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 customHeight="1" x14ac:dyDescent="0.45">
      <c r="A850" s="1"/>
      <c r="B850" s="1"/>
      <c r="D850" s="1"/>
      <c r="E850" s="1"/>
      <c r="F850" s="1"/>
      <c r="G850" s="1"/>
      <c r="H850" s="1"/>
      <c r="I850" s="1"/>
      <c r="J850" s="1"/>
      <c r="K850" s="12"/>
      <c r="L850" s="1"/>
      <c r="M850" s="1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 customHeight="1" x14ac:dyDescent="0.45">
      <c r="A851" s="1"/>
      <c r="B851" s="1"/>
      <c r="D851" s="1"/>
      <c r="E851" s="1"/>
      <c r="F851" s="1"/>
      <c r="G851" s="1"/>
      <c r="H851" s="1"/>
      <c r="I851" s="1"/>
      <c r="J851" s="1"/>
      <c r="K851" s="12"/>
      <c r="L851" s="1"/>
      <c r="M851" s="1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 customHeight="1" x14ac:dyDescent="0.45">
      <c r="A852" s="1"/>
      <c r="B852" s="1"/>
      <c r="D852" s="1"/>
      <c r="E852" s="1"/>
      <c r="F852" s="1"/>
      <c r="G852" s="1"/>
      <c r="H852" s="1"/>
      <c r="I852" s="1"/>
      <c r="J852" s="1"/>
      <c r="K852" s="12"/>
      <c r="L852" s="1"/>
      <c r="M852" s="1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 customHeight="1" x14ac:dyDescent="0.45">
      <c r="A853" s="1"/>
      <c r="B853" s="1"/>
      <c r="D853" s="1"/>
      <c r="E853" s="1"/>
      <c r="F853" s="1"/>
      <c r="G853" s="1"/>
      <c r="H853" s="1"/>
      <c r="I853" s="1"/>
      <c r="J853" s="1"/>
      <c r="K853" s="12"/>
      <c r="L853" s="1"/>
      <c r="M853" s="1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 customHeight="1" x14ac:dyDescent="0.45">
      <c r="A854" s="1"/>
      <c r="B854" s="1"/>
      <c r="D854" s="1"/>
      <c r="E854" s="1"/>
      <c r="F854" s="1"/>
      <c r="G854" s="1"/>
      <c r="H854" s="1"/>
      <c r="I854" s="1"/>
      <c r="J854" s="1"/>
      <c r="K854" s="12"/>
      <c r="L854" s="1"/>
      <c r="M854" s="1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 customHeight="1" x14ac:dyDescent="0.45">
      <c r="A855" s="1"/>
      <c r="B855" s="1"/>
      <c r="D855" s="1"/>
      <c r="E855" s="1"/>
      <c r="F855" s="1"/>
      <c r="G855" s="1"/>
      <c r="H855" s="1"/>
      <c r="I855" s="1"/>
      <c r="J855" s="1"/>
      <c r="K855" s="12"/>
      <c r="L855" s="1"/>
      <c r="M855" s="1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 customHeight="1" x14ac:dyDescent="0.45">
      <c r="A856" s="1"/>
      <c r="B856" s="1"/>
      <c r="D856" s="1"/>
      <c r="E856" s="1"/>
      <c r="F856" s="1"/>
      <c r="G856" s="1"/>
      <c r="H856" s="1"/>
      <c r="I856" s="1"/>
      <c r="J856" s="1"/>
      <c r="K856" s="12"/>
      <c r="L856" s="1"/>
      <c r="M856" s="1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 customHeight="1" x14ac:dyDescent="0.45">
      <c r="A857" s="1"/>
      <c r="B857" s="1"/>
      <c r="D857" s="1"/>
      <c r="E857" s="1"/>
      <c r="F857" s="1"/>
      <c r="G857" s="1"/>
      <c r="H857" s="1"/>
      <c r="I857" s="1"/>
      <c r="J857" s="1"/>
      <c r="K857" s="12"/>
      <c r="L857" s="1"/>
      <c r="M857" s="1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 customHeight="1" x14ac:dyDescent="0.45">
      <c r="A858" s="1"/>
      <c r="B858" s="1"/>
      <c r="D858" s="1"/>
      <c r="E858" s="1"/>
      <c r="F858" s="1"/>
      <c r="G858" s="1"/>
      <c r="H858" s="1"/>
      <c r="I858" s="1"/>
      <c r="J858" s="1"/>
      <c r="K858" s="12"/>
      <c r="L858" s="1"/>
      <c r="M858" s="1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 customHeight="1" x14ac:dyDescent="0.45">
      <c r="A859" s="1"/>
      <c r="B859" s="1"/>
      <c r="D859" s="1"/>
      <c r="E859" s="1"/>
      <c r="F859" s="1"/>
      <c r="G859" s="1"/>
      <c r="H859" s="1"/>
      <c r="I859" s="1"/>
      <c r="J859" s="1"/>
      <c r="K859" s="12"/>
      <c r="L859" s="1"/>
      <c r="M859" s="1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 customHeight="1" x14ac:dyDescent="0.45">
      <c r="A860" s="1"/>
      <c r="B860" s="1"/>
      <c r="D860" s="1"/>
      <c r="E860" s="1"/>
      <c r="F860" s="1"/>
      <c r="G860" s="1"/>
      <c r="H860" s="1"/>
      <c r="I860" s="1"/>
      <c r="J860" s="1"/>
      <c r="K860" s="12"/>
      <c r="L860" s="1"/>
      <c r="M860" s="1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 customHeight="1" x14ac:dyDescent="0.45">
      <c r="A861" s="1"/>
      <c r="B861" s="1"/>
      <c r="D861" s="1"/>
      <c r="E861" s="1"/>
      <c r="F861" s="1"/>
      <c r="G861" s="1"/>
      <c r="H861" s="1"/>
      <c r="I861" s="1"/>
      <c r="J861" s="1"/>
      <c r="K861" s="12"/>
      <c r="L861" s="1"/>
      <c r="M861" s="1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 customHeight="1" x14ac:dyDescent="0.45">
      <c r="A862" s="1"/>
      <c r="B862" s="1"/>
      <c r="D862" s="1"/>
      <c r="E862" s="1"/>
      <c r="F862" s="1"/>
      <c r="G862" s="1"/>
      <c r="H862" s="1"/>
      <c r="I862" s="1"/>
      <c r="J862" s="1"/>
      <c r="K862" s="12"/>
      <c r="L862" s="1"/>
      <c r="M862" s="1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 customHeight="1" x14ac:dyDescent="0.45">
      <c r="A863" s="1"/>
      <c r="B863" s="1"/>
      <c r="D863" s="1"/>
      <c r="E863" s="1"/>
      <c r="F863" s="1"/>
      <c r="G863" s="1"/>
      <c r="H863" s="1"/>
      <c r="I863" s="1"/>
      <c r="J863" s="1"/>
      <c r="K863" s="12"/>
      <c r="L863" s="1"/>
      <c r="M863" s="1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 customHeight="1" x14ac:dyDescent="0.45">
      <c r="A864" s="1"/>
      <c r="B864" s="1"/>
      <c r="D864" s="1"/>
      <c r="E864" s="1"/>
      <c r="F864" s="1"/>
      <c r="G864" s="1"/>
      <c r="H864" s="1"/>
      <c r="I864" s="1"/>
      <c r="J864" s="1"/>
      <c r="K864" s="12"/>
      <c r="L864" s="1"/>
      <c r="M864" s="1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 customHeight="1" x14ac:dyDescent="0.45">
      <c r="A865" s="1"/>
      <c r="B865" s="1"/>
      <c r="D865" s="1"/>
      <c r="E865" s="1"/>
      <c r="F865" s="1"/>
      <c r="G865" s="1"/>
      <c r="H865" s="1"/>
      <c r="I865" s="1"/>
      <c r="J865" s="1"/>
      <c r="K865" s="12"/>
      <c r="L865" s="1"/>
      <c r="M865" s="1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 customHeight="1" x14ac:dyDescent="0.45">
      <c r="A866" s="1"/>
      <c r="B866" s="1"/>
      <c r="D866" s="1"/>
      <c r="E866" s="1"/>
      <c r="F866" s="1"/>
      <c r="G866" s="1"/>
      <c r="H866" s="1"/>
      <c r="I866" s="1"/>
      <c r="J866" s="1"/>
      <c r="K866" s="12"/>
      <c r="L866" s="1"/>
      <c r="M866" s="1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 customHeight="1" x14ac:dyDescent="0.45">
      <c r="A867" s="1"/>
      <c r="B867" s="1"/>
      <c r="D867" s="1"/>
      <c r="E867" s="1"/>
      <c r="F867" s="1"/>
      <c r="G867" s="1"/>
      <c r="H867" s="1"/>
      <c r="I867" s="1"/>
      <c r="J867" s="1"/>
      <c r="K867" s="12"/>
      <c r="L867" s="1"/>
      <c r="M867" s="1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 customHeight="1" x14ac:dyDescent="0.45">
      <c r="A868" s="1"/>
      <c r="B868" s="1"/>
      <c r="D868" s="1"/>
      <c r="E868" s="1"/>
      <c r="F868" s="1"/>
      <c r="G868" s="1"/>
      <c r="H868" s="1"/>
      <c r="I868" s="1"/>
      <c r="J868" s="1"/>
      <c r="K868" s="12"/>
      <c r="L868" s="1"/>
      <c r="M868" s="1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 customHeight="1" x14ac:dyDescent="0.45">
      <c r="A869" s="1"/>
      <c r="B869" s="1"/>
      <c r="D869" s="1"/>
      <c r="E869" s="1"/>
      <c r="F869" s="1"/>
      <c r="G869" s="1"/>
      <c r="H869" s="1"/>
      <c r="I869" s="1"/>
      <c r="J869" s="1"/>
      <c r="K869" s="12"/>
      <c r="L869" s="1"/>
      <c r="M869" s="1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 customHeight="1" x14ac:dyDescent="0.45">
      <c r="A870" s="1"/>
      <c r="B870" s="1"/>
      <c r="D870" s="1"/>
      <c r="E870" s="1"/>
      <c r="F870" s="1"/>
      <c r="G870" s="1"/>
      <c r="H870" s="1"/>
      <c r="I870" s="1"/>
      <c r="J870" s="1"/>
      <c r="K870" s="12"/>
      <c r="L870" s="1"/>
      <c r="M870" s="1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 customHeight="1" x14ac:dyDescent="0.45">
      <c r="A871" s="1"/>
      <c r="B871" s="1"/>
      <c r="D871" s="1"/>
      <c r="E871" s="1"/>
      <c r="F871" s="1"/>
      <c r="G871" s="1"/>
      <c r="H871" s="1"/>
      <c r="I871" s="1"/>
      <c r="J871" s="1"/>
      <c r="K871" s="12"/>
      <c r="L871" s="1"/>
      <c r="M871" s="1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 customHeight="1" x14ac:dyDescent="0.45">
      <c r="A872" s="1"/>
      <c r="B872" s="1"/>
      <c r="D872" s="1"/>
      <c r="E872" s="1"/>
      <c r="F872" s="1"/>
      <c r="G872" s="1"/>
      <c r="H872" s="1"/>
      <c r="I872" s="1"/>
      <c r="J872" s="1"/>
      <c r="K872" s="12"/>
      <c r="L872" s="1"/>
      <c r="M872" s="1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 customHeight="1" x14ac:dyDescent="0.45">
      <c r="A873" s="1"/>
      <c r="B873" s="1"/>
      <c r="D873" s="1"/>
      <c r="E873" s="1"/>
      <c r="F873" s="1"/>
      <c r="G873" s="1"/>
      <c r="H873" s="1"/>
      <c r="I873" s="1"/>
      <c r="J873" s="1"/>
      <c r="K873" s="12"/>
      <c r="L873" s="1"/>
      <c r="M873" s="1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 customHeight="1" x14ac:dyDescent="0.45">
      <c r="A874" s="1"/>
      <c r="B874" s="1"/>
      <c r="D874" s="1"/>
      <c r="E874" s="1"/>
      <c r="F874" s="1"/>
      <c r="G874" s="1"/>
      <c r="H874" s="1"/>
      <c r="I874" s="1"/>
      <c r="J874" s="1"/>
      <c r="K874" s="12"/>
      <c r="L874" s="1"/>
      <c r="M874" s="1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 customHeight="1" x14ac:dyDescent="0.45">
      <c r="A875" s="1"/>
      <c r="B875" s="1"/>
      <c r="D875" s="1"/>
      <c r="E875" s="1"/>
      <c r="F875" s="1"/>
      <c r="G875" s="1"/>
      <c r="H875" s="1"/>
      <c r="I875" s="1"/>
      <c r="J875" s="1"/>
      <c r="K875" s="12"/>
      <c r="L875" s="1"/>
      <c r="M875" s="1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 customHeight="1" x14ac:dyDescent="0.45">
      <c r="A876" s="1"/>
      <c r="B876" s="1"/>
      <c r="D876" s="1"/>
      <c r="E876" s="1"/>
      <c r="F876" s="1"/>
      <c r="G876" s="1"/>
      <c r="H876" s="1"/>
      <c r="I876" s="1"/>
      <c r="J876" s="1"/>
      <c r="K876" s="12"/>
      <c r="L876" s="1"/>
      <c r="M876" s="1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 customHeight="1" x14ac:dyDescent="0.45">
      <c r="A877" s="1"/>
      <c r="B877" s="1"/>
      <c r="D877" s="1"/>
      <c r="E877" s="1"/>
      <c r="F877" s="1"/>
      <c r="G877" s="1"/>
      <c r="H877" s="1"/>
      <c r="I877" s="1"/>
      <c r="J877" s="1"/>
      <c r="K877" s="12"/>
      <c r="L877" s="1"/>
      <c r="M877" s="1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 customHeight="1" x14ac:dyDescent="0.45">
      <c r="A878" s="1"/>
      <c r="B878" s="1"/>
      <c r="D878" s="1"/>
      <c r="E878" s="1"/>
      <c r="F878" s="1"/>
      <c r="G878" s="1"/>
      <c r="H878" s="1"/>
      <c r="I878" s="1"/>
      <c r="J878" s="1"/>
      <c r="K878" s="12"/>
      <c r="L878" s="1"/>
      <c r="M878" s="1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 customHeight="1" x14ac:dyDescent="0.45">
      <c r="A879" s="1"/>
      <c r="B879" s="1"/>
      <c r="D879" s="1"/>
      <c r="E879" s="1"/>
      <c r="F879" s="1"/>
      <c r="G879" s="1"/>
      <c r="H879" s="1"/>
      <c r="I879" s="1"/>
      <c r="J879" s="1"/>
      <c r="K879" s="12"/>
      <c r="L879" s="1"/>
      <c r="M879" s="1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 customHeight="1" x14ac:dyDescent="0.45">
      <c r="A880" s="1"/>
      <c r="B880" s="1"/>
      <c r="D880" s="1"/>
      <c r="E880" s="1"/>
      <c r="F880" s="1"/>
      <c r="G880" s="1"/>
      <c r="H880" s="1"/>
      <c r="I880" s="1"/>
      <c r="J880" s="1"/>
      <c r="K880" s="12"/>
      <c r="L880" s="1"/>
      <c r="M880" s="1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 customHeight="1" x14ac:dyDescent="0.45">
      <c r="A881" s="1"/>
      <c r="B881" s="1"/>
      <c r="D881" s="1"/>
      <c r="E881" s="1"/>
      <c r="F881" s="1"/>
      <c r="G881" s="1"/>
      <c r="H881" s="1"/>
      <c r="I881" s="1"/>
      <c r="J881" s="1"/>
      <c r="K881" s="12"/>
      <c r="L881" s="1"/>
      <c r="M881" s="1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 customHeight="1" x14ac:dyDescent="0.45">
      <c r="A882" s="1"/>
      <c r="B882" s="1"/>
      <c r="D882" s="1"/>
      <c r="E882" s="1"/>
      <c r="F882" s="1"/>
      <c r="G882" s="1"/>
      <c r="H882" s="1"/>
      <c r="I882" s="1"/>
      <c r="J882" s="1"/>
      <c r="K882" s="12"/>
      <c r="L882" s="1"/>
      <c r="M882" s="1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 customHeight="1" x14ac:dyDescent="0.45">
      <c r="A883" s="1"/>
      <c r="B883" s="1"/>
      <c r="D883" s="1"/>
      <c r="E883" s="1"/>
      <c r="F883" s="1"/>
      <c r="G883" s="1"/>
      <c r="H883" s="1"/>
      <c r="I883" s="1"/>
      <c r="J883" s="1"/>
      <c r="K883" s="12"/>
      <c r="L883" s="1"/>
      <c r="M883" s="1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 customHeight="1" x14ac:dyDescent="0.45">
      <c r="A884" s="1"/>
      <c r="B884" s="1"/>
      <c r="D884" s="1"/>
      <c r="E884" s="1"/>
      <c r="F884" s="1"/>
      <c r="G884" s="1"/>
      <c r="H884" s="1"/>
      <c r="I884" s="1"/>
      <c r="J884" s="1"/>
      <c r="K884" s="12"/>
      <c r="L884" s="1"/>
      <c r="M884" s="1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 customHeight="1" x14ac:dyDescent="0.45">
      <c r="A885" s="1"/>
      <c r="B885" s="1"/>
      <c r="D885" s="1"/>
      <c r="E885" s="1"/>
      <c r="F885" s="1"/>
      <c r="G885" s="1"/>
      <c r="H885" s="1"/>
      <c r="I885" s="1"/>
      <c r="J885" s="1"/>
      <c r="K885" s="12"/>
      <c r="L885" s="1"/>
      <c r="M885" s="1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 customHeight="1" x14ac:dyDescent="0.45">
      <c r="A886" s="1"/>
      <c r="B886" s="1"/>
      <c r="D886" s="1"/>
      <c r="E886" s="1"/>
      <c r="F886" s="1"/>
      <c r="G886" s="1"/>
      <c r="H886" s="1"/>
      <c r="I886" s="1"/>
      <c r="J886" s="1"/>
      <c r="K886" s="12"/>
      <c r="L886" s="1"/>
      <c r="M886" s="1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 customHeight="1" x14ac:dyDescent="0.45">
      <c r="A887" s="1"/>
      <c r="B887" s="1"/>
      <c r="D887" s="1"/>
      <c r="E887" s="1"/>
      <c r="F887" s="1"/>
      <c r="G887" s="1"/>
      <c r="H887" s="1"/>
      <c r="I887" s="1"/>
      <c r="J887" s="1"/>
      <c r="K887" s="12"/>
      <c r="L887" s="1"/>
      <c r="M887" s="1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 customHeight="1" x14ac:dyDescent="0.45">
      <c r="A888" s="1"/>
      <c r="B888" s="1"/>
      <c r="D888" s="1"/>
      <c r="E888" s="1"/>
      <c r="F888" s="1"/>
      <c r="G888" s="1"/>
      <c r="H888" s="1"/>
      <c r="I888" s="1"/>
      <c r="J888" s="1"/>
      <c r="K888" s="12"/>
      <c r="L888" s="1"/>
      <c r="M888" s="1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 customHeight="1" x14ac:dyDescent="0.45">
      <c r="A889" s="1"/>
      <c r="B889" s="1"/>
      <c r="D889" s="1"/>
      <c r="E889" s="1"/>
      <c r="F889" s="1"/>
      <c r="G889" s="1"/>
      <c r="H889" s="1"/>
      <c r="I889" s="1"/>
      <c r="J889" s="1"/>
      <c r="K889" s="12"/>
      <c r="L889" s="1"/>
      <c r="M889" s="1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 customHeight="1" x14ac:dyDescent="0.45">
      <c r="A890" s="1"/>
      <c r="B890" s="1"/>
      <c r="D890" s="1"/>
      <c r="E890" s="1"/>
      <c r="F890" s="1"/>
      <c r="G890" s="1"/>
      <c r="H890" s="1"/>
      <c r="I890" s="1"/>
      <c r="J890" s="1"/>
      <c r="K890" s="12"/>
      <c r="L890" s="1"/>
      <c r="M890" s="1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 customHeight="1" x14ac:dyDescent="0.45">
      <c r="A891" s="1"/>
      <c r="B891" s="1"/>
      <c r="D891" s="1"/>
      <c r="E891" s="1"/>
      <c r="F891" s="1"/>
      <c r="G891" s="1"/>
      <c r="H891" s="1"/>
      <c r="I891" s="1"/>
      <c r="J891" s="1"/>
      <c r="K891" s="12"/>
      <c r="L891" s="1"/>
      <c r="M891" s="1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 customHeight="1" x14ac:dyDescent="0.45">
      <c r="A892" s="1"/>
      <c r="B892" s="1"/>
      <c r="D892" s="1"/>
      <c r="E892" s="1"/>
      <c r="F892" s="1"/>
      <c r="G892" s="1"/>
      <c r="H892" s="1"/>
      <c r="I892" s="1"/>
      <c r="J892" s="1"/>
      <c r="K892" s="12"/>
      <c r="L892" s="1"/>
      <c r="M892" s="1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 customHeight="1" x14ac:dyDescent="0.45">
      <c r="A893" s="1"/>
      <c r="B893" s="1"/>
      <c r="D893" s="1"/>
      <c r="E893" s="1"/>
      <c r="F893" s="1"/>
      <c r="G893" s="1"/>
      <c r="H893" s="1"/>
      <c r="I893" s="1"/>
      <c r="J893" s="1"/>
      <c r="K893" s="12"/>
      <c r="L893" s="1"/>
      <c r="M893" s="1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 customHeight="1" x14ac:dyDescent="0.45">
      <c r="A894" s="1"/>
      <c r="B894" s="1"/>
      <c r="D894" s="1"/>
      <c r="E894" s="1"/>
      <c r="F894" s="1"/>
      <c r="G894" s="1"/>
      <c r="H894" s="1"/>
      <c r="I894" s="1"/>
      <c r="J894" s="1"/>
      <c r="K894" s="12"/>
      <c r="L894" s="1"/>
      <c r="M894" s="1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 customHeight="1" x14ac:dyDescent="0.45">
      <c r="A895" s="1"/>
      <c r="B895" s="1"/>
      <c r="D895" s="1"/>
      <c r="E895" s="1"/>
      <c r="F895" s="1"/>
      <c r="G895" s="1"/>
      <c r="H895" s="1"/>
      <c r="I895" s="1"/>
      <c r="J895" s="1"/>
      <c r="K895" s="12"/>
      <c r="L895" s="1"/>
      <c r="M895" s="1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 customHeight="1" x14ac:dyDescent="0.45">
      <c r="A896" s="1"/>
      <c r="B896" s="1"/>
      <c r="D896" s="1"/>
      <c r="E896" s="1"/>
      <c r="F896" s="1"/>
      <c r="G896" s="1"/>
      <c r="H896" s="1"/>
      <c r="I896" s="1"/>
      <c r="J896" s="1"/>
      <c r="K896" s="12"/>
      <c r="L896" s="1"/>
      <c r="M896" s="1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 customHeight="1" x14ac:dyDescent="0.45">
      <c r="A897" s="1"/>
      <c r="B897" s="1"/>
      <c r="D897" s="1"/>
      <c r="E897" s="1"/>
      <c r="F897" s="1"/>
      <c r="G897" s="1"/>
      <c r="H897" s="1"/>
      <c r="I897" s="1"/>
      <c r="J897" s="1"/>
      <c r="K897" s="12"/>
      <c r="L897" s="1"/>
      <c r="M897" s="1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 customHeight="1" x14ac:dyDescent="0.45">
      <c r="A898" s="1"/>
      <c r="B898" s="1"/>
      <c r="D898" s="1"/>
      <c r="E898" s="1"/>
      <c r="F898" s="1"/>
      <c r="G898" s="1"/>
      <c r="H898" s="1"/>
      <c r="I898" s="1"/>
      <c r="J898" s="1"/>
      <c r="K898" s="12"/>
      <c r="L898" s="1"/>
      <c r="M898" s="1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 customHeight="1" x14ac:dyDescent="0.45">
      <c r="A899" s="1"/>
      <c r="B899" s="1"/>
      <c r="D899" s="1"/>
      <c r="E899" s="1"/>
      <c r="F899" s="1"/>
      <c r="G899" s="1"/>
      <c r="H899" s="1"/>
      <c r="I899" s="1"/>
      <c r="J899" s="1"/>
      <c r="K899" s="12"/>
      <c r="L899" s="1"/>
      <c r="M899" s="1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 customHeight="1" x14ac:dyDescent="0.45">
      <c r="A900" s="1"/>
      <c r="B900" s="1"/>
      <c r="D900" s="1"/>
      <c r="E900" s="1"/>
      <c r="F900" s="1"/>
      <c r="G900" s="1"/>
      <c r="H900" s="1"/>
      <c r="I900" s="1"/>
      <c r="J900" s="1"/>
      <c r="K900" s="12"/>
      <c r="L900" s="1"/>
      <c r="M900" s="1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 customHeight="1" x14ac:dyDescent="0.45">
      <c r="A901" s="1"/>
      <c r="B901" s="1"/>
      <c r="D901" s="1"/>
      <c r="E901" s="1"/>
      <c r="F901" s="1"/>
      <c r="G901" s="1"/>
      <c r="H901" s="1"/>
      <c r="I901" s="1"/>
      <c r="J901" s="1"/>
      <c r="K901" s="12"/>
      <c r="L901" s="1"/>
      <c r="M901" s="1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 customHeight="1" x14ac:dyDescent="0.45">
      <c r="A902" s="1"/>
      <c r="B902" s="1"/>
      <c r="D902" s="1"/>
      <c r="E902" s="1"/>
      <c r="F902" s="1"/>
      <c r="G902" s="1"/>
      <c r="H902" s="1"/>
      <c r="I902" s="1"/>
      <c r="J902" s="1"/>
      <c r="K902" s="12"/>
      <c r="L902" s="1"/>
      <c r="M902" s="1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 customHeight="1" x14ac:dyDescent="0.45">
      <c r="A903" s="1"/>
      <c r="B903" s="1"/>
      <c r="D903" s="1"/>
      <c r="E903" s="1"/>
      <c r="F903" s="1"/>
      <c r="G903" s="1"/>
      <c r="H903" s="1"/>
      <c r="I903" s="1"/>
      <c r="J903" s="1"/>
      <c r="K903" s="12"/>
      <c r="L903" s="1"/>
      <c r="M903" s="1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 customHeight="1" x14ac:dyDescent="0.45">
      <c r="A904" s="1"/>
      <c r="B904" s="1"/>
      <c r="D904" s="1"/>
      <c r="E904" s="1"/>
      <c r="F904" s="1"/>
      <c r="G904" s="1"/>
      <c r="H904" s="1"/>
      <c r="I904" s="1"/>
      <c r="J904" s="1"/>
      <c r="K904" s="12"/>
      <c r="L904" s="1"/>
      <c r="M904" s="1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 customHeight="1" x14ac:dyDescent="0.45">
      <c r="A905" s="1"/>
      <c r="B905" s="1"/>
      <c r="D905" s="1"/>
      <c r="E905" s="1"/>
      <c r="F905" s="1"/>
      <c r="G905" s="1"/>
      <c r="H905" s="1"/>
      <c r="I905" s="1"/>
      <c r="J905" s="1"/>
      <c r="K905" s="12"/>
      <c r="L905" s="1"/>
      <c r="M905" s="1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 customHeight="1" x14ac:dyDescent="0.45">
      <c r="A906" s="1"/>
      <c r="B906" s="1"/>
      <c r="D906" s="1"/>
      <c r="E906" s="1"/>
      <c r="F906" s="1"/>
      <c r="G906" s="1"/>
      <c r="H906" s="1"/>
      <c r="I906" s="1"/>
      <c r="J906" s="1"/>
      <c r="K906" s="12"/>
      <c r="L906" s="1"/>
      <c r="M906" s="1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 customHeight="1" x14ac:dyDescent="0.45">
      <c r="A907" s="1"/>
      <c r="B907" s="1"/>
      <c r="D907" s="1"/>
      <c r="E907" s="1"/>
      <c r="F907" s="1"/>
      <c r="G907" s="1"/>
      <c r="H907" s="1"/>
      <c r="I907" s="1"/>
      <c r="J907" s="1"/>
      <c r="K907" s="12"/>
      <c r="L907" s="1"/>
      <c r="M907" s="1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 customHeight="1" x14ac:dyDescent="0.45">
      <c r="A908" s="1"/>
      <c r="B908" s="1"/>
      <c r="D908" s="1"/>
      <c r="E908" s="1"/>
      <c r="F908" s="1"/>
      <c r="G908" s="1"/>
      <c r="H908" s="1"/>
      <c r="I908" s="1"/>
      <c r="J908" s="1"/>
      <c r="K908" s="12"/>
      <c r="L908" s="1"/>
      <c r="M908" s="1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 customHeight="1" x14ac:dyDescent="0.45">
      <c r="A909" s="1"/>
      <c r="B909" s="1"/>
      <c r="D909" s="1"/>
      <c r="E909" s="1"/>
      <c r="F909" s="1"/>
      <c r="G909" s="1"/>
      <c r="H909" s="1"/>
      <c r="I909" s="1"/>
      <c r="J909" s="1"/>
      <c r="K909" s="12"/>
      <c r="L909" s="1"/>
      <c r="M909" s="1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 customHeight="1" x14ac:dyDescent="0.45">
      <c r="A910" s="1"/>
      <c r="B910" s="1"/>
      <c r="D910" s="1"/>
      <c r="E910" s="1"/>
      <c r="F910" s="1"/>
      <c r="G910" s="1"/>
      <c r="H910" s="1"/>
      <c r="I910" s="1"/>
      <c r="J910" s="1"/>
      <c r="K910" s="12"/>
      <c r="L910" s="1"/>
      <c r="M910" s="1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 customHeight="1" x14ac:dyDescent="0.45">
      <c r="A911" s="1"/>
      <c r="B911" s="1"/>
      <c r="D911" s="1"/>
      <c r="E911" s="1"/>
      <c r="F911" s="1"/>
      <c r="G911" s="1"/>
      <c r="H911" s="1"/>
      <c r="I911" s="1"/>
      <c r="J911" s="1"/>
      <c r="K911" s="12"/>
      <c r="L911" s="1"/>
      <c r="M911" s="1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 customHeight="1" x14ac:dyDescent="0.45">
      <c r="A912" s="1"/>
      <c r="B912" s="1"/>
      <c r="D912" s="1"/>
      <c r="E912" s="1"/>
      <c r="F912" s="1"/>
      <c r="G912" s="1"/>
      <c r="H912" s="1"/>
      <c r="I912" s="1"/>
      <c r="J912" s="1"/>
      <c r="K912" s="12"/>
      <c r="L912" s="1"/>
      <c r="M912" s="1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 customHeight="1" x14ac:dyDescent="0.45">
      <c r="A913" s="1"/>
      <c r="B913" s="1"/>
      <c r="D913" s="1"/>
      <c r="E913" s="1"/>
      <c r="F913" s="1"/>
      <c r="G913" s="1"/>
      <c r="H913" s="1"/>
      <c r="I913" s="1"/>
      <c r="J913" s="1"/>
      <c r="K913" s="12"/>
      <c r="L913" s="1"/>
      <c r="M913" s="1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 customHeight="1" x14ac:dyDescent="0.45">
      <c r="A914" s="1"/>
      <c r="B914" s="1"/>
      <c r="D914" s="1"/>
      <c r="E914" s="1"/>
      <c r="F914" s="1"/>
      <c r="G914" s="1"/>
      <c r="H914" s="1"/>
      <c r="I914" s="1"/>
      <c r="J914" s="1"/>
      <c r="K914" s="12"/>
      <c r="L914" s="1"/>
      <c r="M914" s="1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 customHeight="1" x14ac:dyDescent="0.45">
      <c r="A915" s="1"/>
      <c r="B915" s="1"/>
      <c r="D915" s="1"/>
      <c r="E915" s="1"/>
      <c r="F915" s="1"/>
      <c r="G915" s="1"/>
      <c r="H915" s="1"/>
      <c r="I915" s="1"/>
      <c r="J915" s="1"/>
      <c r="K915" s="12"/>
      <c r="L915" s="1"/>
      <c r="M915" s="1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 customHeight="1" x14ac:dyDescent="0.45">
      <c r="A916" s="1"/>
      <c r="B916" s="1"/>
      <c r="D916" s="1"/>
      <c r="E916" s="1"/>
      <c r="F916" s="1"/>
      <c r="G916" s="1"/>
      <c r="H916" s="1"/>
      <c r="I916" s="1"/>
      <c r="J916" s="1"/>
      <c r="K916" s="12"/>
      <c r="L916" s="1"/>
      <c r="M916" s="1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 customHeight="1" x14ac:dyDescent="0.45">
      <c r="A917" s="1"/>
      <c r="B917" s="1"/>
      <c r="D917" s="1"/>
      <c r="E917" s="1"/>
      <c r="F917" s="1"/>
      <c r="G917" s="1"/>
      <c r="H917" s="1"/>
      <c r="I917" s="1"/>
      <c r="J917" s="1"/>
      <c r="K917" s="12"/>
      <c r="L917" s="1"/>
      <c r="M917" s="1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 customHeight="1" x14ac:dyDescent="0.45">
      <c r="A918" s="1"/>
      <c r="B918" s="1"/>
      <c r="D918" s="1"/>
      <c r="E918" s="1"/>
      <c r="F918" s="1"/>
      <c r="G918" s="1"/>
      <c r="H918" s="1"/>
      <c r="I918" s="1"/>
      <c r="J918" s="1"/>
      <c r="K918" s="12"/>
      <c r="L918" s="1"/>
      <c r="M918" s="1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 customHeight="1" x14ac:dyDescent="0.45">
      <c r="A919" s="1"/>
      <c r="B919" s="1"/>
      <c r="D919" s="1"/>
      <c r="E919" s="1"/>
      <c r="F919" s="1"/>
      <c r="G919" s="1"/>
      <c r="H919" s="1"/>
      <c r="I919" s="1"/>
      <c r="J919" s="1"/>
      <c r="K919" s="12"/>
      <c r="L919" s="1"/>
      <c r="M919" s="1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 customHeight="1" x14ac:dyDescent="0.45">
      <c r="A920" s="1"/>
      <c r="B920" s="1"/>
      <c r="D920" s="1"/>
      <c r="E920" s="1"/>
      <c r="F920" s="1"/>
      <c r="G920" s="1"/>
      <c r="H920" s="1"/>
      <c r="I920" s="1"/>
      <c r="J920" s="1"/>
      <c r="K920" s="12"/>
      <c r="L920" s="1"/>
      <c r="M920" s="1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 customHeight="1" x14ac:dyDescent="0.45">
      <c r="A921" s="1"/>
      <c r="B921" s="1"/>
      <c r="D921" s="1"/>
      <c r="E921" s="1"/>
      <c r="F921" s="1"/>
      <c r="G921" s="1"/>
      <c r="H921" s="1"/>
      <c r="I921" s="1"/>
      <c r="J921" s="1"/>
      <c r="K921" s="12"/>
      <c r="L921" s="1"/>
      <c r="M921" s="1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 customHeight="1" x14ac:dyDescent="0.45">
      <c r="A922" s="1"/>
      <c r="B922" s="1"/>
      <c r="D922" s="1"/>
      <c r="E922" s="1"/>
      <c r="F922" s="1"/>
      <c r="G922" s="1"/>
      <c r="H922" s="1"/>
      <c r="I922" s="1"/>
      <c r="J922" s="1"/>
      <c r="K922" s="12"/>
      <c r="L922" s="1"/>
      <c r="M922" s="1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 customHeight="1" x14ac:dyDescent="0.45">
      <c r="A923" s="1"/>
      <c r="B923" s="1"/>
      <c r="D923" s="1"/>
      <c r="E923" s="1"/>
      <c r="F923" s="1"/>
      <c r="G923" s="1"/>
      <c r="H923" s="1"/>
      <c r="I923" s="1"/>
      <c r="J923" s="1"/>
      <c r="K923" s="12"/>
      <c r="L923" s="1"/>
      <c r="M923" s="1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 customHeight="1" x14ac:dyDescent="0.45">
      <c r="A924" s="1"/>
      <c r="B924" s="1"/>
      <c r="D924" s="1"/>
      <c r="E924" s="1"/>
      <c r="F924" s="1"/>
      <c r="G924" s="1"/>
      <c r="H924" s="1"/>
      <c r="I924" s="1"/>
      <c r="J924" s="1"/>
      <c r="K924" s="12"/>
      <c r="L924" s="1"/>
      <c r="M924" s="1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 customHeight="1" x14ac:dyDescent="0.45">
      <c r="A925" s="1"/>
      <c r="B925" s="1"/>
      <c r="D925" s="1"/>
      <c r="E925" s="1"/>
      <c r="F925" s="1"/>
      <c r="G925" s="1"/>
      <c r="H925" s="1"/>
      <c r="I925" s="1"/>
      <c r="J925" s="1"/>
      <c r="K925" s="12"/>
      <c r="L925" s="1"/>
      <c r="M925" s="1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 customHeight="1" x14ac:dyDescent="0.45">
      <c r="A926" s="1"/>
      <c r="B926" s="1"/>
      <c r="D926" s="1"/>
      <c r="E926" s="1"/>
      <c r="F926" s="1"/>
      <c r="G926" s="1"/>
      <c r="H926" s="1"/>
      <c r="I926" s="1"/>
      <c r="J926" s="1"/>
      <c r="K926" s="12"/>
      <c r="L926" s="1"/>
      <c r="M926" s="1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 customHeight="1" x14ac:dyDescent="0.45">
      <c r="A927" s="1"/>
      <c r="B927" s="1"/>
      <c r="D927" s="1"/>
      <c r="E927" s="1"/>
      <c r="F927" s="1"/>
      <c r="G927" s="1"/>
      <c r="H927" s="1"/>
      <c r="I927" s="1"/>
      <c r="J927" s="1"/>
      <c r="K927" s="12"/>
      <c r="L927" s="1"/>
      <c r="M927" s="1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 customHeight="1" x14ac:dyDescent="0.45">
      <c r="A928" s="1"/>
      <c r="B928" s="1"/>
      <c r="D928" s="1"/>
      <c r="E928" s="1"/>
      <c r="F928" s="1"/>
      <c r="G928" s="1"/>
      <c r="H928" s="1"/>
      <c r="I928" s="1"/>
      <c r="J928" s="1"/>
      <c r="K928" s="12"/>
      <c r="L928" s="1"/>
      <c r="M928" s="1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 customHeight="1" x14ac:dyDescent="0.45">
      <c r="A929" s="1"/>
      <c r="B929" s="1"/>
      <c r="D929" s="1"/>
      <c r="E929" s="1"/>
      <c r="F929" s="1"/>
      <c r="G929" s="1"/>
      <c r="H929" s="1"/>
      <c r="I929" s="1"/>
      <c r="J929" s="1"/>
      <c r="K929" s="12"/>
      <c r="L929" s="1"/>
      <c r="M929" s="1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 customHeight="1" x14ac:dyDescent="0.45">
      <c r="A930" s="1"/>
      <c r="B930" s="1"/>
      <c r="D930" s="1"/>
      <c r="E930" s="1"/>
      <c r="F930" s="1"/>
      <c r="G930" s="1"/>
      <c r="H930" s="1"/>
      <c r="I930" s="1"/>
      <c r="J930" s="1"/>
      <c r="K930" s="12"/>
      <c r="L930" s="1"/>
      <c r="M930" s="1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 customHeight="1" x14ac:dyDescent="0.45">
      <c r="A931" s="1"/>
      <c r="B931" s="1"/>
      <c r="D931" s="1"/>
      <c r="E931" s="1"/>
      <c r="F931" s="1"/>
      <c r="G931" s="1"/>
      <c r="H931" s="1"/>
      <c r="I931" s="1"/>
      <c r="J931" s="1"/>
      <c r="K931" s="12"/>
      <c r="L931" s="1"/>
      <c r="M931" s="1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 customHeight="1" x14ac:dyDescent="0.45">
      <c r="A932" s="1"/>
      <c r="B932" s="1"/>
      <c r="D932" s="1"/>
      <c r="E932" s="1"/>
      <c r="F932" s="1"/>
      <c r="G932" s="1"/>
      <c r="H932" s="1"/>
      <c r="I932" s="1"/>
      <c r="J932" s="1"/>
      <c r="K932" s="12"/>
      <c r="L932" s="1"/>
      <c r="M932" s="1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 customHeight="1" x14ac:dyDescent="0.45">
      <c r="A933" s="1"/>
      <c r="B933" s="1"/>
      <c r="D933" s="1"/>
      <c r="E933" s="1"/>
      <c r="F933" s="1"/>
      <c r="G933" s="1"/>
      <c r="H933" s="1"/>
      <c r="I933" s="1"/>
      <c r="J933" s="1"/>
      <c r="K933" s="12"/>
      <c r="L933" s="1"/>
      <c r="M933" s="1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 customHeight="1" x14ac:dyDescent="0.45">
      <c r="A934" s="1"/>
      <c r="B934" s="1"/>
      <c r="D934" s="1"/>
      <c r="E934" s="1"/>
      <c r="F934" s="1"/>
      <c r="G934" s="1"/>
      <c r="H934" s="1"/>
      <c r="I934" s="1"/>
      <c r="J934" s="1"/>
      <c r="K934" s="12"/>
      <c r="L934" s="1"/>
      <c r="M934" s="1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 customHeight="1" x14ac:dyDescent="0.45">
      <c r="A935" s="1"/>
      <c r="B935" s="1"/>
      <c r="D935" s="1"/>
      <c r="E935" s="1"/>
      <c r="F935" s="1"/>
      <c r="G935" s="1"/>
      <c r="H935" s="1"/>
      <c r="I935" s="1"/>
      <c r="J935" s="1"/>
      <c r="K935" s="12"/>
      <c r="L935" s="1"/>
      <c r="M935" s="1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 customHeight="1" x14ac:dyDescent="0.45">
      <c r="A936" s="1"/>
      <c r="B936" s="1"/>
      <c r="D936" s="1"/>
      <c r="E936" s="1"/>
      <c r="F936" s="1"/>
      <c r="G936" s="1"/>
      <c r="H936" s="1"/>
      <c r="I936" s="1"/>
      <c r="J936" s="1"/>
      <c r="K936" s="12"/>
      <c r="L936" s="1"/>
      <c r="M936" s="1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 customHeight="1" x14ac:dyDescent="0.45">
      <c r="A937" s="1"/>
      <c r="B937" s="1"/>
      <c r="D937" s="1"/>
      <c r="E937" s="1"/>
      <c r="F937" s="1"/>
      <c r="G937" s="1"/>
      <c r="H937" s="1"/>
      <c r="I937" s="1"/>
      <c r="J937" s="1"/>
      <c r="K937" s="12"/>
      <c r="L937" s="1"/>
      <c r="M937" s="1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 customHeight="1" x14ac:dyDescent="0.45">
      <c r="A938" s="1"/>
      <c r="B938" s="1"/>
      <c r="D938" s="1"/>
      <c r="E938" s="1"/>
      <c r="F938" s="1"/>
      <c r="G938" s="1"/>
      <c r="H938" s="1"/>
      <c r="I938" s="1"/>
      <c r="J938" s="1"/>
      <c r="K938" s="12"/>
      <c r="L938" s="1"/>
      <c r="M938" s="1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 customHeight="1" x14ac:dyDescent="0.45">
      <c r="A939" s="1"/>
      <c r="B939" s="1"/>
      <c r="D939" s="1"/>
      <c r="E939" s="1"/>
      <c r="F939" s="1"/>
      <c r="G939" s="1"/>
      <c r="H939" s="1"/>
      <c r="I939" s="1"/>
      <c r="J939" s="1"/>
      <c r="K939" s="12"/>
      <c r="L939" s="1"/>
      <c r="M939" s="1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 customHeight="1" x14ac:dyDescent="0.45">
      <c r="A940" s="1"/>
      <c r="B940" s="1"/>
      <c r="D940" s="1"/>
      <c r="E940" s="1"/>
      <c r="F940" s="1"/>
      <c r="G940" s="1"/>
      <c r="H940" s="1"/>
      <c r="I940" s="1"/>
      <c r="J940" s="1"/>
      <c r="K940" s="12"/>
      <c r="L940" s="1"/>
      <c r="M940" s="1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 customHeight="1" x14ac:dyDescent="0.45">
      <c r="A941" s="1"/>
      <c r="B941" s="1"/>
      <c r="D941" s="1"/>
      <c r="E941" s="1"/>
      <c r="F941" s="1"/>
      <c r="G941" s="1"/>
      <c r="H941" s="1"/>
      <c r="I941" s="1"/>
      <c r="J941" s="1"/>
      <c r="K941" s="12"/>
      <c r="L941" s="1"/>
      <c r="M941" s="1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 customHeight="1" x14ac:dyDescent="0.45">
      <c r="A942" s="1"/>
      <c r="B942" s="1"/>
      <c r="D942" s="1"/>
      <c r="E942" s="1"/>
      <c r="F942" s="1"/>
      <c r="G942" s="1"/>
      <c r="H942" s="1"/>
      <c r="I942" s="1"/>
      <c r="J942" s="1"/>
      <c r="K942" s="12"/>
      <c r="L942" s="1"/>
      <c r="M942" s="1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 customHeight="1" x14ac:dyDescent="0.45">
      <c r="A943" s="1"/>
      <c r="B943" s="1"/>
      <c r="D943" s="1"/>
      <c r="E943" s="1"/>
      <c r="F943" s="1"/>
      <c r="G943" s="1"/>
      <c r="H943" s="1"/>
      <c r="I943" s="1"/>
      <c r="J943" s="1"/>
      <c r="K943" s="12"/>
      <c r="L943" s="1"/>
      <c r="M943" s="1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 customHeight="1" x14ac:dyDescent="0.45">
      <c r="A944" s="1"/>
      <c r="B944" s="1"/>
      <c r="D944" s="1"/>
      <c r="E944" s="1"/>
      <c r="F944" s="1"/>
      <c r="G944" s="1"/>
      <c r="H944" s="1"/>
      <c r="I944" s="1"/>
      <c r="J944" s="1"/>
      <c r="K944" s="12"/>
      <c r="L944" s="1"/>
      <c r="M944" s="1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 customHeight="1" x14ac:dyDescent="0.45">
      <c r="A945" s="1"/>
      <c r="B945" s="1"/>
      <c r="D945" s="1"/>
      <c r="E945" s="1"/>
      <c r="F945" s="1"/>
      <c r="G945" s="1"/>
      <c r="H945" s="1"/>
      <c r="I945" s="1"/>
      <c r="J945" s="1"/>
      <c r="K945" s="12"/>
      <c r="L945" s="1"/>
      <c r="M945" s="1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 customHeight="1" x14ac:dyDescent="0.45">
      <c r="A946" s="1"/>
      <c r="B946" s="1"/>
      <c r="D946" s="1"/>
      <c r="E946" s="1"/>
      <c r="F946" s="1"/>
      <c r="G946" s="1"/>
      <c r="H946" s="1"/>
      <c r="I946" s="1"/>
      <c r="J946" s="1"/>
      <c r="K946" s="12"/>
      <c r="L946" s="1"/>
      <c r="M946" s="1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 customHeight="1" x14ac:dyDescent="0.45">
      <c r="A947" s="1"/>
      <c r="B947" s="1"/>
      <c r="D947" s="1"/>
      <c r="E947" s="1"/>
      <c r="F947" s="1"/>
      <c r="G947" s="1"/>
      <c r="H947" s="1"/>
      <c r="I947" s="1"/>
      <c r="J947" s="1"/>
      <c r="K947" s="12"/>
      <c r="L947" s="1"/>
      <c r="M947" s="1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 customHeight="1" x14ac:dyDescent="0.45">
      <c r="A948" s="1"/>
      <c r="B948" s="1"/>
      <c r="D948" s="1"/>
      <c r="E948" s="1"/>
      <c r="F948" s="1"/>
      <c r="G948" s="1"/>
      <c r="H948" s="1"/>
      <c r="I948" s="1"/>
      <c r="J948" s="1"/>
      <c r="K948" s="12"/>
      <c r="L948" s="1"/>
      <c r="M948" s="1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 customHeight="1" x14ac:dyDescent="0.45">
      <c r="A949" s="1"/>
      <c r="B949" s="1"/>
      <c r="D949" s="1"/>
      <c r="E949" s="1"/>
      <c r="F949" s="1"/>
      <c r="G949" s="1"/>
      <c r="H949" s="1"/>
      <c r="I949" s="1"/>
      <c r="J949" s="1"/>
      <c r="K949" s="12"/>
      <c r="L949" s="1"/>
      <c r="M949" s="1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 customHeight="1" x14ac:dyDescent="0.45">
      <c r="A950" s="1"/>
      <c r="B950" s="1"/>
      <c r="D950" s="1"/>
      <c r="E950" s="1"/>
      <c r="F950" s="1"/>
      <c r="G950" s="1"/>
      <c r="H950" s="1"/>
      <c r="I950" s="1"/>
      <c r="J950" s="1"/>
      <c r="K950" s="12"/>
      <c r="L950" s="1"/>
      <c r="M950" s="1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 customHeight="1" x14ac:dyDescent="0.45">
      <c r="A951" s="1"/>
      <c r="B951" s="1"/>
      <c r="D951" s="1"/>
      <c r="E951" s="1"/>
      <c r="F951" s="1"/>
      <c r="G951" s="1"/>
      <c r="H951" s="1"/>
      <c r="I951" s="1"/>
      <c r="J951" s="1"/>
      <c r="K951" s="12"/>
      <c r="L951" s="1"/>
      <c r="M951" s="1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 customHeight="1" x14ac:dyDescent="0.45">
      <c r="A952" s="1"/>
      <c r="B952" s="1"/>
      <c r="D952" s="1"/>
      <c r="E952" s="1"/>
      <c r="F952" s="1"/>
      <c r="G952" s="1"/>
      <c r="H952" s="1"/>
      <c r="I952" s="1"/>
      <c r="J952" s="1"/>
      <c r="K952" s="12"/>
      <c r="L952" s="1"/>
      <c r="M952" s="1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 customHeight="1" x14ac:dyDescent="0.45">
      <c r="A953" s="1"/>
      <c r="B953" s="1"/>
      <c r="D953" s="1"/>
      <c r="E953" s="1"/>
      <c r="F953" s="1"/>
      <c r="G953" s="1"/>
      <c r="H953" s="1"/>
      <c r="I953" s="1"/>
      <c r="J953" s="1"/>
      <c r="K953" s="12"/>
      <c r="L953" s="1"/>
      <c r="M953" s="1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 customHeight="1" x14ac:dyDescent="0.45">
      <c r="A954" s="1"/>
      <c r="B954" s="1"/>
      <c r="D954" s="1"/>
      <c r="E954" s="1"/>
      <c r="F954" s="1"/>
      <c r="G954" s="1"/>
      <c r="H954" s="1"/>
      <c r="I954" s="1"/>
      <c r="J954" s="1"/>
      <c r="K954" s="12"/>
      <c r="L954" s="1"/>
      <c r="M954" s="1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 customHeight="1" x14ac:dyDescent="0.45">
      <c r="A955" s="1"/>
      <c r="B955" s="1"/>
      <c r="D955" s="1"/>
      <c r="E955" s="1"/>
      <c r="F955" s="1"/>
      <c r="G955" s="1"/>
      <c r="H955" s="1"/>
      <c r="I955" s="1"/>
      <c r="J955" s="1"/>
      <c r="K955" s="12"/>
      <c r="L955" s="1"/>
      <c r="M955" s="1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 customHeight="1" x14ac:dyDescent="0.45">
      <c r="A956" s="1"/>
      <c r="B956" s="1"/>
      <c r="D956" s="1"/>
      <c r="E956" s="1"/>
      <c r="F956" s="1"/>
      <c r="G956" s="1"/>
      <c r="H956" s="1"/>
      <c r="I956" s="1"/>
      <c r="J956" s="1"/>
      <c r="K956" s="12"/>
      <c r="L956" s="1"/>
      <c r="M956" s="1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 customHeight="1" x14ac:dyDescent="0.45">
      <c r="A957" s="1"/>
      <c r="B957" s="1"/>
      <c r="D957" s="1"/>
      <c r="E957" s="1"/>
      <c r="F957" s="1"/>
      <c r="G957" s="1"/>
      <c r="H957" s="1"/>
      <c r="I957" s="1"/>
      <c r="J957" s="1"/>
      <c r="K957" s="12"/>
      <c r="L957" s="1"/>
      <c r="M957" s="1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 customHeight="1" x14ac:dyDescent="0.45">
      <c r="A958" s="1"/>
      <c r="B958" s="1"/>
      <c r="D958" s="1"/>
      <c r="E958" s="1"/>
      <c r="F958" s="1"/>
      <c r="G958" s="1"/>
      <c r="H958" s="1"/>
      <c r="I958" s="1"/>
      <c r="J958" s="1"/>
      <c r="K958" s="12"/>
      <c r="L958" s="1"/>
      <c r="M958" s="1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 customHeight="1" x14ac:dyDescent="0.45">
      <c r="A959" s="1"/>
      <c r="B959" s="1"/>
      <c r="D959" s="1"/>
      <c r="E959" s="1"/>
      <c r="F959" s="1"/>
      <c r="G959" s="1"/>
      <c r="H959" s="1"/>
      <c r="I959" s="1"/>
      <c r="J959" s="1"/>
      <c r="K959" s="12"/>
      <c r="L959" s="1"/>
      <c r="M959" s="1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 customHeight="1" x14ac:dyDescent="0.45">
      <c r="A960" s="1"/>
      <c r="B960" s="1"/>
      <c r="D960" s="1"/>
      <c r="E960" s="1"/>
      <c r="F960" s="1"/>
      <c r="G960" s="1"/>
      <c r="H960" s="1"/>
      <c r="I960" s="1"/>
      <c r="J960" s="1"/>
      <c r="K960" s="12"/>
      <c r="L960" s="1"/>
      <c r="M960" s="1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 customHeight="1" x14ac:dyDescent="0.45">
      <c r="A961" s="1"/>
      <c r="B961" s="1"/>
      <c r="D961" s="1"/>
      <c r="E961" s="1"/>
      <c r="F961" s="1"/>
      <c r="G961" s="1"/>
      <c r="H961" s="1"/>
      <c r="I961" s="1"/>
      <c r="J961" s="1"/>
      <c r="K961" s="12"/>
      <c r="L961" s="1"/>
      <c r="M961" s="1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 customHeight="1" x14ac:dyDescent="0.45">
      <c r="A962" s="1"/>
      <c r="B962" s="1"/>
      <c r="D962" s="1"/>
      <c r="E962" s="1"/>
      <c r="F962" s="1"/>
      <c r="G962" s="1"/>
      <c r="H962" s="1"/>
      <c r="I962" s="1"/>
      <c r="J962" s="1"/>
      <c r="K962" s="12"/>
      <c r="L962" s="1"/>
      <c r="M962" s="1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 customHeight="1" x14ac:dyDescent="0.45">
      <c r="A963" s="1"/>
      <c r="B963" s="1"/>
      <c r="D963" s="1"/>
      <c r="E963" s="1"/>
      <c r="F963" s="1"/>
      <c r="G963" s="1"/>
      <c r="H963" s="1"/>
      <c r="I963" s="1"/>
      <c r="J963" s="1"/>
      <c r="K963" s="12"/>
      <c r="L963" s="1"/>
      <c r="M963" s="1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 customHeight="1" x14ac:dyDescent="0.45">
      <c r="A964" s="1"/>
      <c r="B964" s="1"/>
      <c r="D964" s="1"/>
      <c r="E964" s="1"/>
      <c r="F964" s="1"/>
      <c r="G964" s="1"/>
      <c r="H964" s="1"/>
      <c r="I964" s="1"/>
      <c r="J964" s="1"/>
      <c r="K964" s="12"/>
      <c r="L964" s="1"/>
      <c r="M964" s="1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 customHeight="1" x14ac:dyDescent="0.45">
      <c r="A965" s="1"/>
      <c r="B965" s="1"/>
      <c r="D965" s="1"/>
      <c r="E965" s="1"/>
      <c r="F965" s="1"/>
      <c r="G965" s="1"/>
      <c r="H965" s="1"/>
      <c r="I965" s="1"/>
      <c r="J965" s="1"/>
      <c r="K965" s="12"/>
      <c r="L965" s="1"/>
      <c r="M965" s="1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 customHeight="1" x14ac:dyDescent="0.45">
      <c r="A966" s="1"/>
      <c r="B966" s="1"/>
      <c r="D966" s="1"/>
      <c r="E966" s="1"/>
      <c r="F966" s="1"/>
      <c r="G966" s="1"/>
      <c r="H966" s="1"/>
      <c r="I966" s="1"/>
      <c r="J966" s="1"/>
      <c r="K966" s="12"/>
      <c r="L966" s="1"/>
      <c r="M966" s="1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 customHeight="1" x14ac:dyDescent="0.45">
      <c r="A967" s="1"/>
      <c r="B967" s="1"/>
      <c r="D967" s="1"/>
      <c r="E967" s="1"/>
      <c r="F967" s="1"/>
      <c r="G967" s="1"/>
      <c r="H967" s="1"/>
      <c r="I967" s="1"/>
      <c r="J967" s="1"/>
      <c r="K967" s="12"/>
      <c r="L967" s="1"/>
      <c r="M967" s="1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 customHeight="1" x14ac:dyDescent="0.45">
      <c r="A968" s="1"/>
      <c r="B968" s="1"/>
      <c r="D968" s="1"/>
      <c r="E968" s="1"/>
      <c r="F968" s="1"/>
      <c r="G968" s="1"/>
      <c r="H968" s="1"/>
      <c r="I968" s="1"/>
      <c r="J968" s="1"/>
      <c r="K968" s="12"/>
      <c r="L968" s="1"/>
      <c r="M968" s="1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 customHeight="1" x14ac:dyDescent="0.45">
      <c r="A969" s="1"/>
      <c r="B969" s="1"/>
      <c r="D969" s="1"/>
      <c r="E969" s="1"/>
      <c r="F969" s="1"/>
      <c r="G969" s="1"/>
      <c r="H969" s="1"/>
      <c r="I969" s="1"/>
      <c r="J969" s="1"/>
      <c r="K969" s="12"/>
      <c r="L969" s="1"/>
      <c r="M969" s="1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 customHeight="1" x14ac:dyDescent="0.45">
      <c r="A970" s="1"/>
      <c r="B970" s="1"/>
      <c r="D970" s="1"/>
      <c r="E970" s="1"/>
      <c r="F970" s="1"/>
      <c r="G970" s="1"/>
      <c r="H970" s="1"/>
      <c r="I970" s="1"/>
      <c r="J970" s="1"/>
      <c r="K970" s="12"/>
      <c r="L970" s="1"/>
      <c r="M970" s="1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 customHeight="1" x14ac:dyDescent="0.45">
      <c r="A971" s="1"/>
      <c r="B971" s="1"/>
      <c r="D971" s="1"/>
      <c r="E971" s="1"/>
      <c r="F971" s="1"/>
      <c r="G971" s="1"/>
      <c r="H971" s="1"/>
      <c r="I971" s="1"/>
      <c r="J971" s="1"/>
      <c r="K971" s="12"/>
      <c r="L971" s="1"/>
      <c r="M971" s="1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 customHeight="1" x14ac:dyDescent="0.45">
      <c r="A972" s="1"/>
      <c r="B972" s="1"/>
      <c r="D972" s="1"/>
      <c r="E972" s="1"/>
      <c r="F972" s="1"/>
      <c r="G972" s="1"/>
      <c r="H972" s="1"/>
      <c r="I972" s="1"/>
      <c r="J972" s="1"/>
      <c r="K972" s="12"/>
      <c r="L972" s="1"/>
      <c r="M972" s="1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 customHeight="1" x14ac:dyDescent="0.45">
      <c r="A973" s="1"/>
      <c r="B973" s="1"/>
      <c r="D973" s="1"/>
      <c r="E973" s="1"/>
      <c r="F973" s="1"/>
      <c r="G973" s="1"/>
      <c r="H973" s="1"/>
      <c r="I973" s="1"/>
      <c r="J973" s="1"/>
      <c r="K973" s="12"/>
      <c r="L973" s="1"/>
      <c r="M973" s="1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 customHeight="1" x14ac:dyDescent="0.45">
      <c r="A974" s="1"/>
      <c r="B974" s="1"/>
      <c r="D974" s="1"/>
      <c r="E974" s="1"/>
      <c r="F974" s="1"/>
      <c r="G974" s="1"/>
      <c r="H974" s="1"/>
      <c r="I974" s="1"/>
      <c r="J974" s="1"/>
      <c r="K974" s="12"/>
      <c r="L974" s="1"/>
      <c r="M974" s="1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 customHeight="1" x14ac:dyDescent="0.45">
      <c r="A975" s="1"/>
      <c r="B975" s="1"/>
      <c r="D975" s="1"/>
      <c r="E975" s="1"/>
      <c r="F975" s="1"/>
      <c r="G975" s="1"/>
      <c r="H975" s="1"/>
      <c r="I975" s="1"/>
      <c r="J975" s="1"/>
      <c r="K975" s="12"/>
      <c r="L975" s="1"/>
      <c r="M975" s="1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 customHeight="1" x14ac:dyDescent="0.45">
      <c r="A976" s="1"/>
      <c r="B976" s="1"/>
      <c r="D976" s="1"/>
      <c r="E976" s="1"/>
      <c r="F976" s="1"/>
      <c r="G976" s="1"/>
      <c r="H976" s="1"/>
      <c r="I976" s="1"/>
      <c r="J976" s="1"/>
      <c r="K976" s="12"/>
      <c r="L976" s="1"/>
      <c r="M976" s="1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 customHeight="1" x14ac:dyDescent="0.45">
      <c r="A977" s="1"/>
      <c r="B977" s="1"/>
      <c r="D977" s="1"/>
      <c r="E977" s="1"/>
      <c r="F977" s="1"/>
      <c r="G977" s="1"/>
      <c r="H977" s="1"/>
      <c r="I977" s="1"/>
      <c r="J977" s="1"/>
      <c r="K977" s="12"/>
      <c r="L977" s="1"/>
      <c r="M977" s="1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 customHeight="1" x14ac:dyDescent="0.45">
      <c r="A978" s="1"/>
      <c r="B978" s="1"/>
      <c r="D978" s="1"/>
      <c r="E978" s="1"/>
      <c r="F978" s="1"/>
      <c r="G978" s="1"/>
      <c r="H978" s="1"/>
      <c r="I978" s="1"/>
      <c r="J978" s="1"/>
      <c r="K978" s="12"/>
      <c r="L978" s="1"/>
      <c r="M978" s="1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 customHeight="1" x14ac:dyDescent="0.45">
      <c r="A979" s="1"/>
      <c r="B979" s="1"/>
      <c r="D979" s="1"/>
      <c r="E979" s="1"/>
      <c r="F979" s="1"/>
      <c r="G979" s="1"/>
      <c r="H979" s="1"/>
      <c r="I979" s="1"/>
      <c r="J979" s="1"/>
      <c r="K979" s="12"/>
      <c r="L979" s="1"/>
      <c r="M979" s="1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 customHeight="1" x14ac:dyDescent="0.45">
      <c r="A980" s="1"/>
      <c r="B980" s="1"/>
      <c r="D980" s="1"/>
      <c r="E980" s="1"/>
      <c r="F980" s="1"/>
      <c r="G980" s="1"/>
      <c r="H980" s="1"/>
      <c r="I980" s="1"/>
      <c r="J980" s="1"/>
      <c r="K980" s="12"/>
      <c r="L980" s="1"/>
      <c r="M980" s="1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 customHeight="1" x14ac:dyDescent="0.45">
      <c r="A981" s="1"/>
      <c r="B981" s="1"/>
      <c r="D981" s="1"/>
      <c r="E981" s="1"/>
      <c r="F981" s="1"/>
      <c r="G981" s="1"/>
      <c r="H981" s="1"/>
      <c r="I981" s="1"/>
      <c r="J981" s="1"/>
      <c r="K981" s="12"/>
      <c r="L981" s="1"/>
      <c r="M981" s="1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 customHeight="1" x14ac:dyDescent="0.45">
      <c r="A982" s="1"/>
      <c r="B982" s="1"/>
      <c r="D982" s="1"/>
      <c r="E982" s="1"/>
      <c r="F982" s="1"/>
      <c r="G982" s="1"/>
      <c r="H982" s="1"/>
      <c r="I982" s="1"/>
      <c r="J982" s="1"/>
      <c r="K982" s="12"/>
      <c r="L982" s="1"/>
      <c r="M982" s="1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 customHeight="1" x14ac:dyDescent="0.45">
      <c r="A983" s="1"/>
      <c r="B983" s="1"/>
      <c r="D983" s="1"/>
      <c r="E983" s="1"/>
      <c r="F983" s="1"/>
      <c r="G983" s="1"/>
      <c r="H983" s="1"/>
      <c r="I983" s="1"/>
      <c r="J983" s="1"/>
      <c r="K983" s="12"/>
      <c r="L983" s="1"/>
      <c r="M983" s="1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 customHeight="1" x14ac:dyDescent="0.45">
      <c r="A984" s="1"/>
      <c r="B984" s="1"/>
      <c r="D984" s="1"/>
      <c r="E984" s="1"/>
      <c r="F984" s="1"/>
      <c r="G984" s="1"/>
      <c r="H984" s="1"/>
      <c r="I984" s="1"/>
      <c r="J984" s="1"/>
      <c r="K984" s="12"/>
      <c r="L984" s="1"/>
      <c r="M984" s="1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 customHeight="1" x14ac:dyDescent="0.45">
      <c r="A985" s="1"/>
      <c r="B985" s="1"/>
      <c r="D985" s="1"/>
      <c r="E985" s="1"/>
      <c r="F985" s="1"/>
      <c r="G985" s="1"/>
      <c r="H985" s="1"/>
      <c r="I985" s="1"/>
      <c r="J985" s="1"/>
      <c r="K985" s="12"/>
      <c r="L985" s="1"/>
      <c r="M985" s="1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 customHeight="1" x14ac:dyDescent="0.45">
      <c r="A986" s="1"/>
      <c r="B986" s="1"/>
      <c r="D986" s="1"/>
      <c r="E986" s="1"/>
      <c r="F986" s="1"/>
      <c r="G986" s="1"/>
      <c r="H986" s="1"/>
      <c r="I986" s="1"/>
      <c r="J986" s="1"/>
      <c r="K986" s="12"/>
      <c r="L986" s="1"/>
      <c r="M986" s="1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 customHeight="1" x14ac:dyDescent="0.45">
      <c r="A987" s="1"/>
      <c r="B987" s="1"/>
      <c r="D987" s="1"/>
      <c r="E987" s="1"/>
      <c r="F987" s="1"/>
      <c r="G987" s="1"/>
      <c r="H987" s="1"/>
      <c r="I987" s="1"/>
      <c r="J987" s="1"/>
      <c r="K987" s="12"/>
      <c r="L987" s="1"/>
      <c r="M987" s="1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 customHeight="1" x14ac:dyDescent="0.45">
      <c r="A988" s="1"/>
      <c r="B988" s="1"/>
      <c r="D988" s="1"/>
      <c r="E988" s="1"/>
      <c r="F988" s="1"/>
      <c r="G988" s="1"/>
      <c r="H988" s="1"/>
      <c r="I988" s="1"/>
      <c r="J988" s="1"/>
      <c r="K988" s="12"/>
      <c r="L988" s="1"/>
      <c r="M988" s="1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 customHeight="1" x14ac:dyDescent="0.45">
      <c r="A989" s="1"/>
      <c r="B989" s="1"/>
      <c r="D989" s="1"/>
      <c r="E989" s="1"/>
      <c r="F989" s="1"/>
      <c r="G989" s="1"/>
      <c r="H989" s="1"/>
      <c r="I989" s="1"/>
      <c r="J989" s="1"/>
      <c r="K989" s="12"/>
      <c r="L989" s="1"/>
      <c r="M989" s="1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 customHeight="1" x14ac:dyDescent="0.45">
      <c r="A990" s="1"/>
      <c r="B990" s="1"/>
      <c r="D990" s="1"/>
      <c r="E990" s="1"/>
      <c r="F990" s="1"/>
      <c r="G990" s="1"/>
      <c r="H990" s="1"/>
      <c r="I990" s="1"/>
      <c r="J990" s="1"/>
      <c r="K990" s="12"/>
      <c r="L990" s="1"/>
      <c r="M990" s="1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 customHeight="1" x14ac:dyDescent="0.45">
      <c r="A991" s="1"/>
      <c r="B991" s="1"/>
      <c r="D991" s="1"/>
      <c r="E991" s="1"/>
      <c r="F991" s="1"/>
      <c r="G991" s="1"/>
      <c r="H991" s="1"/>
      <c r="I991" s="1"/>
      <c r="J991" s="1"/>
      <c r="K991" s="12"/>
      <c r="L991" s="1"/>
      <c r="M991" s="1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 customHeight="1" x14ac:dyDescent="0.45">
      <c r="A992" s="1"/>
      <c r="B992" s="1"/>
      <c r="D992" s="1"/>
      <c r="E992" s="1"/>
      <c r="F992" s="1"/>
      <c r="G992" s="1"/>
      <c r="H992" s="1"/>
      <c r="I992" s="1"/>
      <c r="J992" s="1"/>
      <c r="K992" s="12"/>
      <c r="L992" s="1"/>
      <c r="M992" s="1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 customHeight="1" x14ac:dyDescent="0.45">
      <c r="A993" s="1"/>
      <c r="B993" s="1"/>
      <c r="D993" s="1"/>
      <c r="E993" s="1"/>
      <c r="F993" s="1"/>
      <c r="G993" s="1"/>
      <c r="H993" s="1"/>
      <c r="I993" s="1"/>
      <c r="J993" s="1"/>
      <c r="K993" s="12"/>
      <c r="L993" s="1"/>
      <c r="M993" s="1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5" customHeight="1" x14ac:dyDescent="0.45">
      <c r="A994" s="1"/>
      <c r="B994" s="1"/>
      <c r="D994" s="1"/>
      <c r="E994" s="1"/>
      <c r="F994" s="1"/>
      <c r="G994" s="1"/>
      <c r="H994" s="1"/>
      <c r="I994" s="1"/>
      <c r="J994" s="1"/>
      <c r="K994" s="12"/>
      <c r="L994" s="1"/>
      <c r="M994" s="1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5" customHeight="1" x14ac:dyDescent="0.45">
      <c r="A995" s="1"/>
      <c r="B995" s="1"/>
      <c r="D995" s="1"/>
      <c r="E995" s="1"/>
      <c r="F995" s="1"/>
      <c r="G995" s="1"/>
      <c r="H995" s="1"/>
      <c r="I995" s="1"/>
      <c r="J995" s="1"/>
      <c r="K995" s="12"/>
      <c r="L995" s="1"/>
      <c r="M995" s="1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5" customHeight="1" x14ac:dyDescent="0.45">
      <c r="A996" s="1"/>
      <c r="B996" s="1"/>
      <c r="D996" s="1"/>
      <c r="E996" s="1"/>
      <c r="F996" s="1"/>
      <c r="G996" s="1"/>
      <c r="H996" s="1"/>
      <c r="I996" s="1"/>
      <c r="J996" s="1"/>
      <c r="K996" s="12"/>
      <c r="L996" s="1"/>
      <c r="M996" s="1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5" customHeight="1" x14ac:dyDescent="0.45">
      <c r="A997" s="1"/>
      <c r="B997" s="1"/>
      <c r="D997" s="1"/>
      <c r="E997" s="1"/>
      <c r="F997" s="1"/>
      <c r="G997" s="1"/>
      <c r="H997" s="1"/>
      <c r="I997" s="1"/>
      <c r="J997" s="1"/>
      <c r="K997" s="12"/>
      <c r="L997" s="1"/>
      <c r="M997" s="1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5" customHeight="1" x14ac:dyDescent="0.45">
      <c r="A998" s="1"/>
      <c r="B998" s="1"/>
      <c r="D998" s="1"/>
      <c r="E998" s="1"/>
      <c r="F998" s="1"/>
      <c r="G998" s="1"/>
      <c r="H998" s="1"/>
      <c r="I998" s="1"/>
      <c r="J998" s="1"/>
      <c r="K998" s="12"/>
      <c r="L998" s="1"/>
      <c r="M998" s="1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5" customHeight="1" x14ac:dyDescent="0.45">
      <c r="A999" s="1"/>
      <c r="B999" s="1"/>
      <c r="D999" s="1"/>
      <c r="E999" s="1"/>
      <c r="F999" s="1"/>
      <c r="G999" s="1"/>
      <c r="H999" s="1"/>
      <c r="I999" s="1"/>
      <c r="J999" s="1"/>
      <c r="K999" s="12"/>
      <c r="L999" s="1"/>
      <c r="M999" s="1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5" customHeight="1" x14ac:dyDescent="0.45">
      <c r="A1000" s="1"/>
      <c r="B1000" s="1"/>
      <c r="D1000" s="1"/>
      <c r="E1000" s="1"/>
      <c r="F1000" s="1"/>
      <c r="G1000" s="1"/>
      <c r="H1000" s="1"/>
      <c r="I1000" s="1"/>
      <c r="J1000" s="1"/>
      <c r="K1000" s="12"/>
      <c r="L1000" s="1"/>
      <c r="M1000" s="1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I4:K694">
    <cfRule type="cellIs" dxfId="1" priority="1" operator="greaterThan">
      <formula>100</formula>
    </cfRule>
  </conditionalFormatting>
  <conditionalFormatting sqref="I4:K694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06640625" defaultRowHeight="15" customHeight="1" x14ac:dyDescent="0.45"/>
  <cols>
    <col min="1" max="1" width="34" customWidth="1"/>
    <col min="2" max="2" width="39.265625" customWidth="1"/>
    <col min="3" max="3" width="7.73046875" customWidth="1"/>
    <col min="4" max="4" width="21.265625" customWidth="1"/>
    <col min="5" max="5" width="10.59765625" customWidth="1"/>
    <col min="6" max="6" width="11.73046875" customWidth="1"/>
    <col min="7" max="26" width="7.73046875" customWidth="1"/>
  </cols>
  <sheetData>
    <row r="1" spans="1:6" ht="13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5" customHeight="1" x14ac:dyDescent="0.45">
      <c r="A2" s="1" t="s">
        <v>7</v>
      </c>
      <c r="B2" s="1" t="s">
        <v>10</v>
      </c>
      <c r="C2" s="1" t="s">
        <v>9</v>
      </c>
      <c r="D2" s="1">
        <v>590</v>
      </c>
      <c r="E2" s="1">
        <v>0.91</v>
      </c>
      <c r="F2" s="1">
        <v>48.38</v>
      </c>
    </row>
    <row r="3" spans="1:6" ht="13.5" customHeight="1" x14ac:dyDescent="0.45">
      <c r="A3" s="1" t="s">
        <v>7</v>
      </c>
      <c r="B3" s="1" t="s">
        <v>13</v>
      </c>
      <c r="C3" s="1" t="s">
        <v>9</v>
      </c>
      <c r="D3" s="1">
        <v>14800</v>
      </c>
      <c r="E3" s="1">
        <v>0.87</v>
      </c>
      <c r="F3" s="1">
        <v>34.83</v>
      </c>
    </row>
    <row r="4" spans="1:6" ht="13.5" customHeight="1" x14ac:dyDescent="0.45">
      <c r="A4" s="1" t="s">
        <v>16</v>
      </c>
      <c r="B4" s="1" t="s">
        <v>17</v>
      </c>
      <c r="C4" s="1" t="s">
        <v>9</v>
      </c>
      <c r="D4" s="1">
        <v>90</v>
      </c>
      <c r="E4" s="1">
        <v>0.79</v>
      </c>
      <c r="F4" s="1">
        <v>30.23</v>
      </c>
    </row>
    <row r="5" spans="1:6" ht="13.5" customHeight="1" x14ac:dyDescent="0.45">
      <c r="A5" s="1" t="s">
        <v>20</v>
      </c>
      <c r="B5" s="1" t="s">
        <v>21</v>
      </c>
      <c r="C5" s="1" t="s">
        <v>9</v>
      </c>
      <c r="D5" s="1">
        <v>110</v>
      </c>
      <c r="E5" s="1">
        <v>0.95</v>
      </c>
      <c r="F5" s="1">
        <v>29.97</v>
      </c>
    </row>
    <row r="6" spans="1:6" ht="13.5" customHeight="1" x14ac:dyDescent="0.45">
      <c r="A6" s="1" t="s">
        <v>24</v>
      </c>
      <c r="B6" s="1" t="s">
        <v>25</v>
      </c>
      <c r="C6" s="1" t="s">
        <v>9</v>
      </c>
      <c r="D6" s="1">
        <v>210</v>
      </c>
      <c r="E6" s="1">
        <v>0.81</v>
      </c>
      <c r="F6" s="1">
        <v>28.06</v>
      </c>
    </row>
    <row r="7" spans="1:6" ht="13.5" customHeight="1" x14ac:dyDescent="0.45">
      <c r="A7" s="1" t="s">
        <v>27</v>
      </c>
      <c r="B7" s="1" t="s">
        <v>28</v>
      </c>
      <c r="C7" s="1" t="s">
        <v>9</v>
      </c>
      <c r="D7" s="1">
        <v>110</v>
      </c>
      <c r="E7" s="1">
        <v>0.93</v>
      </c>
      <c r="F7" s="1">
        <v>27.99</v>
      </c>
    </row>
    <row r="8" spans="1:6" ht="13.5" customHeight="1" x14ac:dyDescent="0.45">
      <c r="A8" s="1" t="s">
        <v>16</v>
      </c>
      <c r="B8" s="1" t="s">
        <v>30</v>
      </c>
      <c r="C8" s="1" t="s">
        <v>9</v>
      </c>
      <c r="D8" s="1">
        <v>170</v>
      </c>
      <c r="E8" s="1">
        <v>0.93</v>
      </c>
      <c r="F8" s="1">
        <v>26.55</v>
      </c>
    </row>
    <row r="9" spans="1:6" ht="13.5" customHeight="1" x14ac:dyDescent="0.45">
      <c r="A9" s="1" t="s">
        <v>16</v>
      </c>
      <c r="B9" s="1" t="s">
        <v>33</v>
      </c>
      <c r="C9" s="1" t="s">
        <v>9</v>
      </c>
      <c r="D9" s="1">
        <v>390</v>
      </c>
      <c r="E9" s="1">
        <v>0.93</v>
      </c>
      <c r="F9" s="1">
        <v>25.23</v>
      </c>
    </row>
    <row r="10" spans="1:6" ht="13.5" customHeight="1" x14ac:dyDescent="0.45">
      <c r="A10" s="1" t="s">
        <v>36</v>
      </c>
      <c r="B10" s="1" t="s">
        <v>37</v>
      </c>
      <c r="C10" s="1" t="s">
        <v>9</v>
      </c>
      <c r="D10" s="1">
        <v>50</v>
      </c>
      <c r="E10" s="1">
        <v>0.87</v>
      </c>
      <c r="F10" s="1">
        <v>23.66</v>
      </c>
    </row>
    <row r="11" spans="1:6" ht="13.5" customHeight="1" x14ac:dyDescent="0.45">
      <c r="A11" s="1" t="s">
        <v>27</v>
      </c>
      <c r="B11" s="1" t="s">
        <v>40</v>
      </c>
      <c r="C11" s="1" t="s">
        <v>9</v>
      </c>
      <c r="D11" s="1">
        <v>480</v>
      </c>
      <c r="E11" s="1">
        <v>0.9</v>
      </c>
      <c r="F11" s="1">
        <v>22.83</v>
      </c>
    </row>
    <row r="12" spans="1:6" ht="13.5" customHeight="1" x14ac:dyDescent="0.45">
      <c r="A12" s="1" t="s">
        <v>16</v>
      </c>
      <c r="B12" s="1" t="s">
        <v>43</v>
      </c>
      <c r="C12" s="1" t="s">
        <v>9</v>
      </c>
      <c r="D12" s="1">
        <v>110</v>
      </c>
      <c r="E12" s="1">
        <v>0.86</v>
      </c>
      <c r="F12" s="1">
        <v>22.36</v>
      </c>
    </row>
    <row r="13" spans="1:6" ht="13.5" customHeight="1" x14ac:dyDescent="0.45">
      <c r="A13" s="1" t="s">
        <v>16</v>
      </c>
      <c r="B13" s="1" t="s">
        <v>45</v>
      </c>
      <c r="C13" s="1" t="s">
        <v>9</v>
      </c>
      <c r="D13" s="1">
        <v>880</v>
      </c>
      <c r="E13" s="1">
        <v>0.9</v>
      </c>
      <c r="F13" s="1">
        <v>22.11</v>
      </c>
    </row>
    <row r="14" spans="1:6" ht="13.5" customHeight="1" x14ac:dyDescent="0.45">
      <c r="A14" s="1" t="s">
        <v>36</v>
      </c>
      <c r="B14" s="1" t="s">
        <v>48</v>
      </c>
      <c r="C14" s="1" t="s">
        <v>9</v>
      </c>
      <c r="D14" s="1">
        <v>110</v>
      </c>
      <c r="E14" s="1">
        <v>0.78</v>
      </c>
      <c r="F14" s="1">
        <v>22.05</v>
      </c>
    </row>
    <row r="15" spans="1:6" ht="13.5" customHeight="1" x14ac:dyDescent="0.45">
      <c r="A15" s="1" t="s">
        <v>36</v>
      </c>
      <c r="B15" s="1" t="s">
        <v>50</v>
      </c>
      <c r="C15" s="1" t="s">
        <v>9</v>
      </c>
      <c r="D15" s="1">
        <v>170</v>
      </c>
      <c r="E15" s="1">
        <v>0.7</v>
      </c>
      <c r="F15" s="1">
        <v>21.88</v>
      </c>
    </row>
    <row r="16" spans="1:6" ht="13.5" customHeight="1" x14ac:dyDescent="0.45">
      <c r="A16" s="1" t="s">
        <v>52</v>
      </c>
      <c r="B16" s="1" t="s">
        <v>53</v>
      </c>
      <c r="C16" s="1" t="s">
        <v>9</v>
      </c>
      <c r="D16" s="1">
        <v>90</v>
      </c>
      <c r="E16" s="1">
        <v>0.93</v>
      </c>
      <c r="F16" s="1">
        <v>21.65</v>
      </c>
    </row>
    <row r="17" spans="1:6" ht="13.5" customHeight="1" x14ac:dyDescent="0.45">
      <c r="A17" s="1" t="s">
        <v>54</v>
      </c>
      <c r="B17" s="1" t="s">
        <v>56</v>
      </c>
      <c r="C17" s="1" t="s">
        <v>9</v>
      </c>
      <c r="D17" s="1">
        <v>1300</v>
      </c>
      <c r="E17" s="1">
        <v>0.9</v>
      </c>
      <c r="F17" s="1">
        <v>21.18</v>
      </c>
    </row>
    <row r="18" spans="1:6" ht="13.5" customHeight="1" x14ac:dyDescent="0.45">
      <c r="A18" s="1" t="s">
        <v>6</v>
      </c>
      <c r="B18" s="1" t="s">
        <v>58</v>
      </c>
      <c r="C18" s="1" t="s">
        <v>9</v>
      </c>
      <c r="D18" s="1">
        <v>20</v>
      </c>
      <c r="E18" s="1">
        <v>0.88</v>
      </c>
      <c r="F18" s="1">
        <v>21.15</v>
      </c>
    </row>
    <row r="19" spans="1:6" ht="13.5" customHeight="1" x14ac:dyDescent="0.45">
      <c r="A19" s="1" t="s">
        <v>16</v>
      </c>
      <c r="B19" s="1" t="s">
        <v>60</v>
      </c>
      <c r="C19" s="1" t="s">
        <v>9</v>
      </c>
      <c r="D19" s="1">
        <v>170</v>
      </c>
      <c r="E19" s="1">
        <v>0.78</v>
      </c>
      <c r="F19" s="1">
        <v>21.09</v>
      </c>
    </row>
    <row r="20" spans="1:6" ht="13.5" customHeight="1" x14ac:dyDescent="0.45">
      <c r="A20" s="1" t="s">
        <v>62</v>
      </c>
      <c r="B20" s="1" t="s">
        <v>63</v>
      </c>
      <c r="C20" s="1" t="s">
        <v>9</v>
      </c>
      <c r="D20" s="1">
        <v>140</v>
      </c>
      <c r="E20" s="1">
        <v>0.52</v>
      </c>
      <c r="F20" s="1">
        <v>20.99</v>
      </c>
    </row>
    <row r="21" spans="1:6" ht="13.5" customHeight="1" x14ac:dyDescent="0.45">
      <c r="A21" s="1" t="s">
        <v>20</v>
      </c>
      <c r="B21" s="1" t="s">
        <v>66</v>
      </c>
      <c r="C21" s="1" t="s">
        <v>9</v>
      </c>
      <c r="D21" s="1">
        <v>70</v>
      </c>
      <c r="E21" s="1">
        <v>0.96</v>
      </c>
      <c r="F21" s="1">
        <v>20.64</v>
      </c>
    </row>
    <row r="22" spans="1:6" ht="13.5" customHeight="1" x14ac:dyDescent="0.45">
      <c r="A22" s="1" t="s">
        <v>36</v>
      </c>
      <c r="B22" s="1" t="s">
        <v>67</v>
      </c>
      <c r="C22" s="1" t="s">
        <v>9</v>
      </c>
      <c r="D22" s="1">
        <v>880</v>
      </c>
      <c r="E22" s="1">
        <v>0.7</v>
      </c>
      <c r="F22" s="1">
        <v>19.72</v>
      </c>
    </row>
    <row r="23" spans="1:6" ht="13.5" customHeight="1" x14ac:dyDescent="0.45">
      <c r="A23" s="1" t="s">
        <v>20</v>
      </c>
      <c r="B23" s="1" t="s">
        <v>70</v>
      </c>
      <c r="C23" s="1" t="s">
        <v>9</v>
      </c>
      <c r="D23" s="1">
        <v>590</v>
      </c>
      <c r="E23" s="1">
        <v>0.91</v>
      </c>
      <c r="F23" s="1">
        <v>19.670000000000002</v>
      </c>
    </row>
    <row r="24" spans="1:6" ht="13.5" customHeight="1" x14ac:dyDescent="0.45">
      <c r="A24" s="1" t="s">
        <v>36</v>
      </c>
      <c r="B24" s="1" t="s">
        <v>73</v>
      </c>
      <c r="C24" s="1" t="s">
        <v>9</v>
      </c>
      <c r="D24" s="1">
        <v>260</v>
      </c>
      <c r="E24" s="1">
        <v>0.66</v>
      </c>
      <c r="F24" s="1">
        <v>19.399999999999999</v>
      </c>
    </row>
    <row r="25" spans="1:6" ht="13.5" customHeight="1" x14ac:dyDescent="0.45">
      <c r="A25" s="1" t="s">
        <v>20</v>
      </c>
      <c r="B25" s="1" t="s">
        <v>76</v>
      </c>
      <c r="C25" s="1" t="s">
        <v>9</v>
      </c>
      <c r="D25" s="1">
        <v>170</v>
      </c>
      <c r="E25" s="1">
        <v>0.82</v>
      </c>
      <c r="F25" s="1">
        <v>19.399999999999999</v>
      </c>
    </row>
    <row r="26" spans="1:6" ht="13.5" customHeight="1" x14ac:dyDescent="0.45">
      <c r="A26" s="1" t="s">
        <v>7</v>
      </c>
      <c r="B26" s="1" t="s">
        <v>78</v>
      </c>
      <c r="C26" s="1" t="s">
        <v>9</v>
      </c>
      <c r="D26" s="1">
        <v>320</v>
      </c>
      <c r="E26" s="1">
        <v>0.1</v>
      </c>
      <c r="F26" s="1">
        <v>19.32</v>
      </c>
    </row>
    <row r="27" spans="1:6" ht="13.5" customHeight="1" x14ac:dyDescent="0.45">
      <c r="A27" s="1" t="s">
        <v>52</v>
      </c>
      <c r="B27" s="1" t="s">
        <v>79</v>
      </c>
      <c r="C27" s="1" t="s">
        <v>9</v>
      </c>
      <c r="D27" s="1">
        <v>210</v>
      </c>
      <c r="E27" s="1">
        <v>0.8</v>
      </c>
      <c r="F27" s="1">
        <v>18.2</v>
      </c>
    </row>
    <row r="28" spans="1:6" ht="13.5" customHeight="1" x14ac:dyDescent="0.45">
      <c r="A28" s="1" t="s">
        <v>52</v>
      </c>
      <c r="B28" s="1" t="s">
        <v>81</v>
      </c>
      <c r="C28" s="1" t="s">
        <v>9</v>
      </c>
      <c r="D28" s="1">
        <v>110</v>
      </c>
      <c r="E28" s="1">
        <v>0.84</v>
      </c>
      <c r="F28" s="1">
        <v>17.93</v>
      </c>
    </row>
    <row r="29" spans="1:6" ht="13.5" customHeight="1" x14ac:dyDescent="0.45">
      <c r="A29" s="1" t="s">
        <v>16</v>
      </c>
      <c r="B29" s="1" t="s">
        <v>83</v>
      </c>
      <c r="C29" s="1" t="s">
        <v>9</v>
      </c>
      <c r="D29" s="1">
        <v>320</v>
      </c>
      <c r="E29" s="1">
        <v>0.88</v>
      </c>
      <c r="F29" s="1">
        <v>17.41</v>
      </c>
    </row>
    <row r="30" spans="1:6" ht="13.5" customHeight="1" x14ac:dyDescent="0.45">
      <c r="A30" s="1" t="s">
        <v>36</v>
      </c>
      <c r="B30" s="1" t="s">
        <v>87</v>
      </c>
      <c r="C30" s="1" t="s">
        <v>9</v>
      </c>
      <c r="D30" s="1">
        <v>320</v>
      </c>
      <c r="E30" s="1">
        <v>0.89</v>
      </c>
      <c r="F30" s="1">
        <v>16.97</v>
      </c>
    </row>
    <row r="31" spans="1:6" ht="13.5" customHeight="1" x14ac:dyDescent="0.45">
      <c r="A31" s="1" t="s">
        <v>62</v>
      </c>
      <c r="B31" s="1" t="s">
        <v>89</v>
      </c>
      <c r="C31" s="1" t="s">
        <v>9</v>
      </c>
      <c r="D31" s="1">
        <v>210</v>
      </c>
      <c r="E31" s="1">
        <v>0.7</v>
      </c>
      <c r="F31" s="1">
        <v>16.440000000000001</v>
      </c>
    </row>
    <row r="32" spans="1:6" ht="13.5" customHeight="1" x14ac:dyDescent="0.45">
      <c r="A32" s="1" t="s">
        <v>27</v>
      </c>
      <c r="B32" s="1" t="s">
        <v>91</v>
      </c>
      <c r="C32" s="1" t="s">
        <v>9</v>
      </c>
      <c r="D32" s="1">
        <v>260</v>
      </c>
      <c r="E32" s="1">
        <v>0.9</v>
      </c>
      <c r="F32" s="1">
        <v>16.13</v>
      </c>
    </row>
    <row r="33" spans="1:6" ht="13.5" customHeight="1" x14ac:dyDescent="0.45">
      <c r="A33" s="1" t="s">
        <v>16</v>
      </c>
      <c r="B33" s="1" t="s">
        <v>94</v>
      </c>
      <c r="C33" s="1" t="s">
        <v>9</v>
      </c>
      <c r="D33" s="1">
        <v>210</v>
      </c>
      <c r="E33" s="1">
        <v>0.4</v>
      </c>
      <c r="F33" s="1">
        <v>16.02</v>
      </c>
    </row>
    <row r="34" spans="1:6" ht="13.5" customHeight="1" x14ac:dyDescent="0.45">
      <c r="A34" s="1" t="s">
        <v>7</v>
      </c>
      <c r="B34" s="1" t="s">
        <v>96</v>
      </c>
      <c r="C34" s="1" t="s">
        <v>9</v>
      </c>
      <c r="D34" s="1">
        <v>390</v>
      </c>
      <c r="E34" s="1">
        <v>0.87</v>
      </c>
      <c r="F34" s="1">
        <v>15.73</v>
      </c>
    </row>
    <row r="35" spans="1:6" ht="13.5" customHeight="1" x14ac:dyDescent="0.45">
      <c r="A35" s="1" t="s">
        <v>7</v>
      </c>
      <c r="B35" s="1" t="s">
        <v>99</v>
      </c>
      <c r="C35" s="1" t="s">
        <v>9</v>
      </c>
      <c r="D35" s="1">
        <v>18100</v>
      </c>
      <c r="E35" s="1">
        <v>0.85</v>
      </c>
      <c r="F35" s="1">
        <v>15.6</v>
      </c>
    </row>
    <row r="36" spans="1:6" ht="13.5" customHeight="1" x14ac:dyDescent="0.45">
      <c r="A36" s="1" t="s">
        <v>62</v>
      </c>
      <c r="B36" s="1" t="s">
        <v>101</v>
      </c>
      <c r="C36" s="1" t="s">
        <v>9</v>
      </c>
      <c r="D36" s="1">
        <v>170</v>
      </c>
      <c r="E36" s="1">
        <v>0.28000000000000003</v>
      </c>
      <c r="F36" s="1">
        <v>15.26</v>
      </c>
    </row>
    <row r="37" spans="1:6" ht="13.5" customHeight="1" x14ac:dyDescent="0.45">
      <c r="A37" s="1" t="s">
        <v>103</v>
      </c>
      <c r="B37" s="1" t="s">
        <v>104</v>
      </c>
      <c r="C37" s="1" t="s">
        <v>9</v>
      </c>
      <c r="D37" s="1">
        <v>1600</v>
      </c>
      <c r="E37" s="1">
        <v>0.95</v>
      </c>
      <c r="F37" s="1">
        <v>15.14</v>
      </c>
    </row>
    <row r="38" spans="1:6" ht="13.5" customHeight="1" x14ac:dyDescent="0.45">
      <c r="A38" s="1" t="s">
        <v>106</v>
      </c>
      <c r="B38" s="1" t="s">
        <v>108</v>
      </c>
      <c r="C38" s="1" t="s">
        <v>9</v>
      </c>
      <c r="D38" s="1">
        <v>1900</v>
      </c>
      <c r="E38" s="1">
        <v>0.9</v>
      </c>
      <c r="F38" s="1">
        <v>14.53</v>
      </c>
    </row>
    <row r="39" spans="1:6" ht="13.5" customHeight="1" x14ac:dyDescent="0.45">
      <c r="A39" s="1" t="s">
        <v>27</v>
      </c>
      <c r="B39" s="1" t="s">
        <v>110</v>
      </c>
      <c r="C39" s="1" t="s">
        <v>9</v>
      </c>
      <c r="D39" s="1">
        <v>2400</v>
      </c>
      <c r="E39" s="1">
        <v>0.82</v>
      </c>
      <c r="F39" s="1">
        <v>14.35</v>
      </c>
    </row>
    <row r="40" spans="1:6" ht="13.5" customHeight="1" x14ac:dyDescent="0.45">
      <c r="A40" s="1" t="s">
        <v>20</v>
      </c>
      <c r="B40" s="1" t="s">
        <v>112</v>
      </c>
      <c r="C40" s="1" t="s">
        <v>9</v>
      </c>
      <c r="D40" s="1">
        <v>170</v>
      </c>
      <c r="E40" s="1">
        <v>0.82</v>
      </c>
      <c r="F40" s="1">
        <v>14.25</v>
      </c>
    </row>
    <row r="41" spans="1:6" ht="13.5" customHeight="1" x14ac:dyDescent="0.45">
      <c r="A41" s="1" t="s">
        <v>16</v>
      </c>
      <c r="B41" s="1" t="s">
        <v>114</v>
      </c>
      <c r="C41" s="1" t="s">
        <v>9</v>
      </c>
      <c r="D41" s="1">
        <v>170</v>
      </c>
      <c r="E41" s="1">
        <v>0.84</v>
      </c>
      <c r="F41" s="1">
        <v>14.21</v>
      </c>
    </row>
    <row r="42" spans="1:6" ht="13.5" customHeight="1" x14ac:dyDescent="0.45">
      <c r="A42" s="1" t="s">
        <v>62</v>
      </c>
      <c r="B42" s="1" t="s">
        <v>116</v>
      </c>
      <c r="C42" s="1" t="s">
        <v>9</v>
      </c>
      <c r="D42" s="1">
        <v>9900</v>
      </c>
      <c r="E42" s="1">
        <v>0.51</v>
      </c>
      <c r="F42" s="1">
        <v>14.12</v>
      </c>
    </row>
    <row r="43" spans="1:6" ht="13.5" customHeight="1" x14ac:dyDescent="0.45">
      <c r="A43" s="1" t="s">
        <v>52</v>
      </c>
      <c r="B43" s="1" t="s">
        <v>119</v>
      </c>
      <c r="C43" s="1" t="s">
        <v>9</v>
      </c>
      <c r="D43" s="1">
        <v>480</v>
      </c>
      <c r="E43" s="1">
        <v>0.92</v>
      </c>
      <c r="F43" s="1">
        <v>14.01</v>
      </c>
    </row>
    <row r="44" spans="1:6" ht="13.5" customHeight="1" x14ac:dyDescent="0.45">
      <c r="A44" s="1" t="s">
        <v>7</v>
      </c>
      <c r="B44" s="1" t="s">
        <v>122</v>
      </c>
      <c r="C44" s="1" t="s">
        <v>9</v>
      </c>
      <c r="D44" s="1">
        <v>390</v>
      </c>
      <c r="E44" s="1">
        <v>0.72</v>
      </c>
      <c r="F44" s="1">
        <v>13.62</v>
      </c>
    </row>
    <row r="45" spans="1:6" ht="13.5" customHeight="1" x14ac:dyDescent="0.45">
      <c r="A45" s="1" t="s">
        <v>62</v>
      </c>
      <c r="B45" s="1" t="s">
        <v>124</v>
      </c>
      <c r="C45" s="1" t="s">
        <v>9</v>
      </c>
      <c r="D45" s="1">
        <v>1000</v>
      </c>
      <c r="E45" s="1">
        <v>0.73</v>
      </c>
      <c r="F45" s="1">
        <v>13.18</v>
      </c>
    </row>
    <row r="46" spans="1:6" ht="13.5" customHeight="1" x14ac:dyDescent="0.45">
      <c r="A46" s="1" t="s">
        <v>125</v>
      </c>
      <c r="B46" s="1" t="s">
        <v>127</v>
      </c>
      <c r="C46" s="1" t="s">
        <v>9</v>
      </c>
      <c r="D46" s="1">
        <v>20</v>
      </c>
      <c r="E46" s="1">
        <v>0.56999999999999995</v>
      </c>
      <c r="F46" s="1">
        <v>12.97</v>
      </c>
    </row>
    <row r="47" spans="1:6" ht="13.5" customHeight="1" x14ac:dyDescent="0.45">
      <c r="A47" s="1" t="s">
        <v>16</v>
      </c>
      <c r="B47" s="1" t="s">
        <v>129</v>
      </c>
      <c r="C47" s="1" t="s">
        <v>9</v>
      </c>
      <c r="D47" s="1">
        <v>210</v>
      </c>
      <c r="E47" s="1">
        <v>0.45</v>
      </c>
      <c r="F47" s="1">
        <v>12.86</v>
      </c>
    </row>
    <row r="48" spans="1:6" ht="13.5" customHeight="1" x14ac:dyDescent="0.45">
      <c r="A48" s="1" t="s">
        <v>131</v>
      </c>
      <c r="B48" s="1" t="s">
        <v>132</v>
      </c>
      <c r="C48" s="1" t="s">
        <v>9</v>
      </c>
      <c r="D48" s="1">
        <v>140</v>
      </c>
      <c r="E48" s="1">
        <v>0.79</v>
      </c>
      <c r="F48" s="1">
        <v>12.83</v>
      </c>
    </row>
    <row r="49" spans="1:6" ht="13.5" customHeight="1" x14ac:dyDescent="0.45">
      <c r="A49" s="1" t="s">
        <v>27</v>
      </c>
      <c r="B49" s="1" t="s">
        <v>134</v>
      </c>
      <c r="C49" s="1" t="s">
        <v>9</v>
      </c>
      <c r="D49" s="1">
        <v>170</v>
      </c>
      <c r="E49" s="1">
        <v>0.74</v>
      </c>
      <c r="F49" s="1">
        <v>12.46</v>
      </c>
    </row>
    <row r="50" spans="1:6" ht="13.5" customHeight="1" x14ac:dyDescent="0.45">
      <c r="A50" s="1" t="s">
        <v>136</v>
      </c>
      <c r="B50" s="1" t="s">
        <v>137</v>
      </c>
      <c r="C50" s="1" t="s">
        <v>9</v>
      </c>
      <c r="D50" s="1">
        <v>70</v>
      </c>
      <c r="E50" s="1">
        <v>0.45</v>
      </c>
      <c r="F50" s="1">
        <v>11.8</v>
      </c>
    </row>
    <row r="51" spans="1:6" ht="13.5" customHeight="1" x14ac:dyDescent="0.45">
      <c r="A51" s="1" t="s">
        <v>7</v>
      </c>
      <c r="B51" s="1" t="s">
        <v>139</v>
      </c>
      <c r="C51" s="1" t="s">
        <v>9</v>
      </c>
      <c r="D51" s="1">
        <v>8100</v>
      </c>
      <c r="E51" s="1">
        <v>0.87</v>
      </c>
      <c r="F51" s="1">
        <v>11.69</v>
      </c>
    </row>
    <row r="52" spans="1:6" ht="13.5" customHeight="1" x14ac:dyDescent="0.45">
      <c r="A52" s="1" t="s">
        <v>6</v>
      </c>
      <c r="B52" s="1" t="s">
        <v>80</v>
      </c>
      <c r="C52" s="1" t="s">
        <v>9</v>
      </c>
      <c r="D52" s="1">
        <v>40</v>
      </c>
      <c r="E52" s="1">
        <v>0.71</v>
      </c>
      <c r="F52" s="1">
        <v>11.58</v>
      </c>
    </row>
    <row r="53" spans="1:6" ht="13.5" customHeight="1" x14ac:dyDescent="0.45">
      <c r="A53" s="1" t="s">
        <v>142</v>
      </c>
      <c r="B53" s="1" t="s">
        <v>143</v>
      </c>
      <c r="C53" s="1" t="s">
        <v>9</v>
      </c>
      <c r="D53" s="1">
        <v>320</v>
      </c>
      <c r="E53" s="1">
        <v>0.46</v>
      </c>
      <c r="F53" s="1">
        <v>11.32</v>
      </c>
    </row>
    <row r="54" spans="1:6" ht="13.5" customHeight="1" x14ac:dyDescent="0.45">
      <c r="A54" s="1" t="s">
        <v>145</v>
      </c>
      <c r="B54" s="1" t="s">
        <v>146</v>
      </c>
      <c r="C54" s="1" t="s">
        <v>9</v>
      </c>
      <c r="D54" s="1">
        <v>110</v>
      </c>
      <c r="E54" s="1">
        <v>0.84</v>
      </c>
      <c r="F54" s="1">
        <v>11.21</v>
      </c>
    </row>
    <row r="55" spans="1:6" ht="13.5" customHeight="1" x14ac:dyDescent="0.45">
      <c r="A55" s="1" t="s">
        <v>7</v>
      </c>
      <c r="B55" s="1" t="s">
        <v>149</v>
      </c>
      <c r="C55" s="1" t="s">
        <v>9</v>
      </c>
      <c r="D55" s="1">
        <v>1000</v>
      </c>
      <c r="E55" s="1">
        <v>0.82</v>
      </c>
      <c r="F55" s="1">
        <v>11.2</v>
      </c>
    </row>
    <row r="56" spans="1:6" ht="13.5" customHeight="1" x14ac:dyDescent="0.45">
      <c r="A56" s="1" t="s">
        <v>150</v>
      </c>
      <c r="B56" s="1" t="s">
        <v>152</v>
      </c>
      <c r="C56" s="1" t="s">
        <v>9</v>
      </c>
      <c r="D56" s="1">
        <v>170</v>
      </c>
      <c r="E56" s="1">
        <v>0.47</v>
      </c>
      <c r="F56" s="1">
        <v>11.16</v>
      </c>
    </row>
    <row r="57" spans="1:6" ht="13.5" customHeight="1" x14ac:dyDescent="0.45">
      <c r="A57" s="1" t="s">
        <v>155</v>
      </c>
      <c r="B57" s="1" t="s">
        <v>156</v>
      </c>
      <c r="C57" s="1" t="s">
        <v>9</v>
      </c>
      <c r="D57" s="1">
        <v>50</v>
      </c>
      <c r="E57" s="1">
        <v>0.63</v>
      </c>
      <c r="F57" s="1">
        <v>11.11</v>
      </c>
    </row>
    <row r="58" spans="1:6" ht="13.5" customHeight="1" x14ac:dyDescent="0.45">
      <c r="A58" s="1" t="s">
        <v>103</v>
      </c>
      <c r="B58" s="1" t="s">
        <v>158</v>
      </c>
      <c r="C58" s="1" t="s">
        <v>9</v>
      </c>
      <c r="D58" s="1">
        <v>480</v>
      </c>
      <c r="E58" s="1">
        <v>0.85</v>
      </c>
      <c r="F58" s="1">
        <v>10.9</v>
      </c>
    </row>
    <row r="59" spans="1:6" ht="13.5" customHeight="1" x14ac:dyDescent="0.45">
      <c r="A59" s="1" t="s">
        <v>7</v>
      </c>
      <c r="B59" s="1" t="s">
        <v>161</v>
      </c>
      <c r="C59" s="1" t="s">
        <v>9</v>
      </c>
      <c r="D59" s="1">
        <v>320</v>
      </c>
      <c r="E59" s="1">
        <v>0.53</v>
      </c>
      <c r="F59" s="1">
        <v>10.79</v>
      </c>
    </row>
    <row r="60" spans="1:6" ht="13.5" customHeight="1" x14ac:dyDescent="0.45">
      <c r="A60" s="1" t="s">
        <v>52</v>
      </c>
      <c r="B60" s="1" t="s">
        <v>164</v>
      </c>
      <c r="C60" s="1" t="s">
        <v>9</v>
      </c>
      <c r="D60" s="1">
        <v>170</v>
      </c>
      <c r="E60" s="1">
        <v>0.81</v>
      </c>
      <c r="F60" s="1">
        <v>10.72</v>
      </c>
    </row>
    <row r="61" spans="1:6" ht="13.5" customHeight="1" x14ac:dyDescent="0.45">
      <c r="A61" s="1" t="s">
        <v>27</v>
      </c>
      <c r="B61" s="1" t="s">
        <v>166</v>
      </c>
      <c r="C61" s="1" t="s">
        <v>9</v>
      </c>
      <c r="D61" s="1">
        <v>140</v>
      </c>
      <c r="E61" s="1">
        <v>0.88</v>
      </c>
      <c r="F61" s="1">
        <v>10.58</v>
      </c>
    </row>
    <row r="62" spans="1:6" ht="13.5" customHeight="1" x14ac:dyDescent="0.45">
      <c r="A62" s="1" t="s">
        <v>54</v>
      </c>
      <c r="B62" s="1" t="s">
        <v>171</v>
      </c>
      <c r="C62" s="1" t="s">
        <v>9</v>
      </c>
      <c r="D62" s="1">
        <v>590</v>
      </c>
      <c r="E62" s="1">
        <v>0.81</v>
      </c>
      <c r="F62" s="1">
        <v>10.52</v>
      </c>
    </row>
    <row r="63" spans="1:6" ht="13.5" customHeight="1" x14ac:dyDescent="0.45">
      <c r="A63" s="1" t="s">
        <v>54</v>
      </c>
      <c r="B63" s="1" t="s">
        <v>173</v>
      </c>
      <c r="C63" s="1" t="s">
        <v>9</v>
      </c>
      <c r="D63" s="1">
        <v>4400</v>
      </c>
      <c r="E63" s="1">
        <v>0.87</v>
      </c>
      <c r="F63" s="1">
        <v>10.45</v>
      </c>
    </row>
    <row r="64" spans="1:6" ht="13.5" customHeight="1" x14ac:dyDescent="0.45">
      <c r="A64" s="1" t="s">
        <v>54</v>
      </c>
      <c r="B64" s="1" t="s">
        <v>175</v>
      </c>
      <c r="C64" s="1" t="s">
        <v>9</v>
      </c>
      <c r="D64" s="1">
        <v>390</v>
      </c>
      <c r="E64" s="1">
        <v>0.93</v>
      </c>
      <c r="F64" s="1">
        <v>10.35</v>
      </c>
    </row>
    <row r="65" spans="1:6" ht="13.5" customHeight="1" x14ac:dyDescent="0.45">
      <c r="A65" s="1" t="s">
        <v>36</v>
      </c>
      <c r="B65" s="1" t="s">
        <v>177</v>
      </c>
      <c r="C65" s="1" t="s">
        <v>9</v>
      </c>
      <c r="D65" s="1">
        <v>210</v>
      </c>
      <c r="E65" s="1">
        <v>0.61</v>
      </c>
      <c r="F65" s="1">
        <v>10.029999999999999</v>
      </c>
    </row>
    <row r="66" spans="1:6" ht="13.5" customHeight="1" x14ac:dyDescent="0.45">
      <c r="A66" s="1" t="s">
        <v>142</v>
      </c>
      <c r="B66" s="1" t="s">
        <v>179</v>
      </c>
      <c r="C66" s="1" t="s">
        <v>9</v>
      </c>
      <c r="D66" s="1">
        <v>320</v>
      </c>
      <c r="E66" s="1">
        <v>0.12</v>
      </c>
      <c r="F66" s="1">
        <v>10</v>
      </c>
    </row>
    <row r="67" spans="1:6" ht="13.5" customHeight="1" x14ac:dyDescent="0.45">
      <c r="A67" s="1" t="s">
        <v>155</v>
      </c>
      <c r="B67" s="1" t="s">
        <v>183</v>
      </c>
      <c r="C67" s="1" t="s">
        <v>9</v>
      </c>
      <c r="D67" s="1">
        <v>320</v>
      </c>
      <c r="E67" s="1">
        <v>0.42</v>
      </c>
      <c r="F67" s="1">
        <v>9.74</v>
      </c>
    </row>
    <row r="68" spans="1:6" ht="13.5" customHeight="1" x14ac:dyDescent="0.45">
      <c r="A68" s="1" t="s">
        <v>103</v>
      </c>
      <c r="B68" s="1" t="s">
        <v>189</v>
      </c>
      <c r="C68" s="1" t="s">
        <v>9</v>
      </c>
      <c r="D68" s="1">
        <v>1600</v>
      </c>
      <c r="E68" s="1">
        <v>0.88</v>
      </c>
      <c r="F68" s="1">
        <v>9.5399999999999991</v>
      </c>
    </row>
    <row r="69" spans="1:6" ht="13.5" customHeight="1" x14ac:dyDescent="0.45">
      <c r="A69" s="1" t="s">
        <v>6</v>
      </c>
      <c r="B69" s="1" t="s">
        <v>22</v>
      </c>
      <c r="C69" s="1" t="s">
        <v>9</v>
      </c>
      <c r="D69" s="1">
        <v>40</v>
      </c>
      <c r="E69" s="1">
        <v>0.84</v>
      </c>
      <c r="F69" s="1">
        <v>9.4600000000000009</v>
      </c>
    </row>
    <row r="70" spans="1:6" ht="13.5" customHeight="1" x14ac:dyDescent="0.45">
      <c r="A70" s="1" t="s">
        <v>142</v>
      </c>
      <c r="B70" s="1" t="s">
        <v>191</v>
      </c>
      <c r="C70" s="1" t="s">
        <v>9</v>
      </c>
      <c r="D70" s="1">
        <v>140</v>
      </c>
      <c r="E70" s="1">
        <v>0.49</v>
      </c>
      <c r="F70" s="1">
        <v>9.31</v>
      </c>
    </row>
    <row r="71" spans="1:6" ht="13.5" customHeight="1" x14ac:dyDescent="0.45">
      <c r="A71" s="1" t="s">
        <v>142</v>
      </c>
      <c r="B71" s="1" t="s">
        <v>193</v>
      </c>
      <c r="C71" s="1" t="s">
        <v>9</v>
      </c>
      <c r="D71" s="1">
        <v>170</v>
      </c>
      <c r="E71" s="1">
        <v>0.47</v>
      </c>
      <c r="F71" s="1">
        <v>9.19</v>
      </c>
    </row>
    <row r="72" spans="1:6" ht="13.5" customHeight="1" x14ac:dyDescent="0.45">
      <c r="A72" s="1" t="s">
        <v>6</v>
      </c>
      <c r="B72" s="1" t="s">
        <v>55</v>
      </c>
      <c r="C72" s="1" t="s">
        <v>9</v>
      </c>
      <c r="D72" s="1">
        <v>260</v>
      </c>
      <c r="E72" s="1">
        <v>0.47</v>
      </c>
      <c r="F72" s="1">
        <v>9.15</v>
      </c>
    </row>
    <row r="73" spans="1:6" ht="13.5" customHeight="1" x14ac:dyDescent="0.45">
      <c r="A73" s="1" t="s">
        <v>196</v>
      </c>
      <c r="B73" s="1" t="s">
        <v>198</v>
      </c>
      <c r="C73" s="1" t="s">
        <v>9</v>
      </c>
      <c r="D73" s="1">
        <v>590</v>
      </c>
      <c r="E73" s="1">
        <v>0.59</v>
      </c>
      <c r="F73" s="1">
        <v>9.14</v>
      </c>
    </row>
    <row r="74" spans="1:6" ht="13.5" customHeight="1" x14ac:dyDescent="0.45">
      <c r="A74" s="1" t="s">
        <v>7</v>
      </c>
      <c r="B74" s="1" t="s">
        <v>200</v>
      </c>
      <c r="C74" s="1" t="s">
        <v>9</v>
      </c>
      <c r="D74" s="1">
        <v>1300</v>
      </c>
      <c r="E74" s="1">
        <v>0.78</v>
      </c>
      <c r="F74" s="1">
        <v>9.11</v>
      </c>
    </row>
    <row r="75" spans="1:6" ht="13.5" customHeight="1" x14ac:dyDescent="0.45">
      <c r="A75" s="1" t="s">
        <v>202</v>
      </c>
      <c r="B75" s="1" t="s">
        <v>203</v>
      </c>
      <c r="C75" s="1" t="s">
        <v>9</v>
      </c>
      <c r="D75" s="1">
        <v>140</v>
      </c>
      <c r="E75" s="1">
        <v>0.66</v>
      </c>
      <c r="F75" s="1">
        <v>9.08</v>
      </c>
    </row>
    <row r="76" spans="1:6" ht="13.5" customHeight="1" x14ac:dyDescent="0.45">
      <c r="A76" s="1" t="s">
        <v>150</v>
      </c>
      <c r="B76" s="1" t="s">
        <v>206</v>
      </c>
      <c r="C76" s="1" t="s">
        <v>9</v>
      </c>
      <c r="D76" s="1">
        <v>140</v>
      </c>
      <c r="E76" s="1">
        <v>0.71</v>
      </c>
      <c r="F76" s="1">
        <v>9.0500000000000007</v>
      </c>
    </row>
    <row r="77" spans="1:6" ht="13.5" customHeight="1" x14ac:dyDescent="0.45">
      <c r="A77" s="1" t="s">
        <v>36</v>
      </c>
      <c r="B77" s="1" t="s">
        <v>207</v>
      </c>
      <c r="C77" s="1" t="s">
        <v>9</v>
      </c>
      <c r="D77" s="1">
        <v>40</v>
      </c>
      <c r="E77" s="1">
        <v>0.6</v>
      </c>
      <c r="F77" s="1">
        <v>8.9700000000000006</v>
      </c>
    </row>
    <row r="78" spans="1:6" ht="13.5" customHeight="1" x14ac:dyDescent="0.45">
      <c r="A78" s="1" t="s">
        <v>196</v>
      </c>
      <c r="B78" s="1" t="s">
        <v>210</v>
      </c>
      <c r="C78" s="1" t="s">
        <v>9</v>
      </c>
      <c r="D78" s="1">
        <v>170</v>
      </c>
      <c r="E78" s="1">
        <v>0.49</v>
      </c>
      <c r="F78" s="1">
        <v>8.84</v>
      </c>
    </row>
    <row r="79" spans="1:6" ht="13.5" customHeight="1" x14ac:dyDescent="0.45">
      <c r="A79" s="1" t="s">
        <v>27</v>
      </c>
      <c r="B79" s="1" t="s">
        <v>213</v>
      </c>
      <c r="C79" s="1" t="s">
        <v>9</v>
      </c>
      <c r="D79" s="1">
        <v>90</v>
      </c>
      <c r="E79" s="1">
        <v>0.6</v>
      </c>
      <c r="F79" s="1">
        <v>8.74</v>
      </c>
    </row>
    <row r="80" spans="1:6" ht="13.5" customHeight="1" x14ac:dyDescent="0.45">
      <c r="A80" s="1" t="s">
        <v>142</v>
      </c>
      <c r="B80" s="1" t="s">
        <v>215</v>
      </c>
      <c r="C80" s="1" t="s">
        <v>9</v>
      </c>
      <c r="D80" s="1">
        <v>210</v>
      </c>
      <c r="E80" s="1">
        <v>0.31</v>
      </c>
      <c r="F80" s="1">
        <v>8.69</v>
      </c>
    </row>
    <row r="81" spans="1:6" ht="13.5" customHeight="1" x14ac:dyDescent="0.45">
      <c r="A81" s="1" t="s">
        <v>7</v>
      </c>
      <c r="B81" s="1" t="s">
        <v>218</v>
      </c>
      <c r="C81" s="1" t="s">
        <v>9</v>
      </c>
      <c r="D81" s="1">
        <v>590</v>
      </c>
      <c r="E81" s="1">
        <v>0.09</v>
      </c>
      <c r="F81" s="1">
        <v>8.65</v>
      </c>
    </row>
    <row r="82" spans="1:6" ht="13.5" customHeight="1" x14ac:dyDescent="0.45">
      <c r="A82" s="1" t="s">
        <v>219</v>
      </c>
      <c r="B82" s="1" t="s">
        <v>220</v>
      </c>
      <c r="C82" s="1" t="s">
        <v>9</v>
      </c>
      <c r="D82" s="1">
        <v>1000</v>
      </c>
      <c r="E82" s="1">
        <v>0.4</v>
      </c>
      <c r="F82" s="1">
        <v>8.61</v>
      </c>
    </row>
    <row r="83" spans="1:6" ht="13.5" customHeight="1" x14ac:dyDescent="0.45">
      <c r="A83" s="1" t="s">
        <v>219</v>
      </c>
      <c r="B83" s="1" t="s">
        <v>221</v>
      </c>
      <c r="C83" s="1" t="s">
        <v>9</v>
      </c>
      <c r="D83" s="1">
        <v>1900</v>
      </c>
      <c r="E83" s="1">
        <v>0.36</v>
      </c>
      <c r="F83" s="1">
        <v>8.59</v>
      </c>
    </row>
    <row r="84" spans="1:6" ht="13.5" customHeight="1" x14ac:dyDescent="0.45">
      <c r="A84" s="1" t="s">
        <v>97</v>
      </c>
      <c r="B84" s="1" t="s">
        <v>117</v>
      </c>
      <c r="C84" s="1" t="s">
        <v>9</v>
      </c>
      <c r="D84" s="1">
        <v>140</v>
      </c>
      <c r="E84" s="1">
        <v>0.33</v>
      </c>
      <c r="F84" s="1">
        <v>8.5500000000000007</v>
      </c>
    </row>
    <row r="85" spans="1:6" ht="13.5" customHeight="1" x14ac:dyDescent="0.45">
      <c r="A85" s="1" t="s">
        <v>52</v>
      </c>
      <c r="B85" s="1" t="s">
        <v>224</v>
      </c>
      <c r="C85" s="1" t="s">
        <v>9</v>
      </c>
      <c r="D85" s="1">
        <v>590</v>
      </c>
      <c r="E85" s="1">
        <v>0.77</v>
      </c>
      <c r="F85" s="1">
        <v>8.5500000000000007</v>
      </c>
    </row>
    <row r="86" spans="1:6" ht="13.5" customHeight="1" x14ac:dyDescent="0.45">
      <c r="A86" s="1" t="s">
        <v>142</v>
      </c>
      <c r="B86" s="1" t="s">
        <v>226</v>
      </c>
      <c r="C86" s="1" t="s">
        <v>9</v>
      </c>
      <c r="D86" s="1">
        <v>260</v>
      </c>
      <c r="E86" s="1">
        <v>0.28999999999999998</v>
      </c>
      <c r="F86" s="1">
        <v>8.51</v>
      </c>
    </row>
    <row r="87" spans="1:6" ht="13.5" customHeight="1" x14ac:dyDescent="0.45">
      <c r="A87" s="1" t="s">
        <v>196</v>
      </c>
      <c r="B87" s="1" t="s">
        <v>228</v>
      </c>
      <c r="C87" s="1" t="s">
        <v>9</v>
      </c>
      <c r="D87" s="1">
        <v>4400</v>
      </c>
      <c r="E87" s="1">
        <v>0.18</v>
      </c>
      <c r="F87" s="1">
        <v>8.5</v>
      </c>
    </row>
    <row r="88" spans="1:6" ht="13.5" customHeight="1" x14ac:dyDescent="0.45">
      <c r="A88" s="1" t="s">
        <v>7</v>
      </c>
      <c r="B88" s="1" t="s">
        <v>231</v>
      </c>
      <c r="C88" s="1" t="s">
        <v>9</v>
      </c>
      <c r="D88" s="1">
        <v>8100</v>
      </c>
      <c r="E88" s="1">
        <v>7.0000000000000007E-2</v>
      </c>
      <c r="F88" s="1">
        <v>8.44</v>
      </c>
    </row>
    <row r="89" spans="1:6" ht="13.5" customHeight="1" x14ac:dyDescent="0.45">
      <c r="A89" s="1" t="s">
        <v>7</v>
      </c>
      <c r="B89" s="1" t="s">
        <v>233</v>
      </c>
      <c r="C89" s="1" t="s">
        <v>9</v>
      </c>
      <c r="D89" s="1">
        <v>1600</v>
      </c>
      <c r="E89" s="1">
        <v>0.9</v>
      </c>
      <c r="F89" s="1">
        <v>8.44</v>
      </c>
    </row>
    <row r="90" spans="1:6" ht="13.5" customHeight="1" x14ac:dyDescent="0.45">
      <c r="A90" s="1" t="s">
        <v>7</v>
      </c>
      <c r="B90" s="1" t="s">
        <v>236</v>
      </c>
      <c r="C90" s="1" t="s">
        <v>9</v>
      </c>
      <c r="D90" s="1">
        <v>320</v>
      </c>
      <c r="E90" s="1">
        <v>0.36</v>
      </c>
      <c r="F90" s="1">
        <v>8.39</v>
      </c>
    </row>
    <row r="91" spans="1:6" ht="13.5" customHeight="1" x14ac:dyDescent="0.45">
      <c r="A91" s="1" t="s">
        <v>103</v>
      </c>
      <c r="B91" s="1" t="s">
        <v>239</v>
      </c>
      <c r="C91" s="1" t="s">
        <v>9</v>
      </c>
      <c r="D91" s="1">
        <v>3600</v>
      </c>
      <c r="E91" s="1">
        <v>0.9</v>
      </c>
      <c r="F91" s="1">
        <v>8.32</v>
      </c>
    </row>
    <row r="92" spans="1:6" ht="13.5" customHeight="1" x14ac:dyDescent="0.45">
      <c r="A92" s="1" t="s">
        <v>142</v>
      </c>
      <c r="B92" s="1" t="s">
        <v>242</v>
      </c>
      <c r="C92" s="1" t="s">
        <v>9</v>
      </c>
      <c r="D92" s="1">
        <v>1600</v>
      </c>
      <c r="E92" s="1">
        <v>0.7</v>
      </c>
      <c r="F92" s="1">
        <v>8.2899999999999991</v>
      </c>
    </row>
    <row r="93" spans="1:6" ht="13.5" customHeight="1" x14ac:dyDescent="0.45">
      <c r="A93" s="1" t="s">
        <v>6</v>
      </c>
      <c r="B93" s="1" t="s">
        <v>12</v>
      </c>
      <c r="C93" s="1" t="s">
        <v>9</v>
      </c>
      <c r="D93" s="1">
        <v>1000</v>
      </c>
      <c r="E93" s="1">
        <v>0.83</v>
      </c>
      <c r="F93" s="1">
        <v>8.26</v>
      </c>
    </row>
    <row r="94" spans="1:6" ht="13.5" customHeight="1" x14ac:dyDescent="0.45">
      <c r="A94" s="1" t="s">
        <v>7</v>
      </c>
      <c r="B94" s="1" t="s">
        <v>245</v>
      </c>
      <c r="C94" s="1" t="s">
        <v>9</v>
      </c>
      <c r="D94" s="1">
        <v>9900</v>
      </c>
      <c r="E94" s="1">
        <v>0.28999999999999998</v>
      </c>
      <c r="F94" s="1">
        <v>8.1</v>
      </c>
    </row>
    <row r="95" spans="1:6" ht="13.5" customHeight="1" x14ac:dyDescent="0.45">
      <c r="A95" s="1" t="s">
        <v>7</v>
      </c>
      <c r="B95" s="1" t="s">
        <v>248</v>
      </c>
      <c r="C95" s="1" t="s">
        <v>9</v>
      </c>
      <c r="D95" s="1">
        <v>6600</v>
      </c>
      <c r="E95" s="1">
        <v>0.76</v>
      </c>
      <c r="F95" s="1">
        <v>8.0299999999999994</v>
      </c>
    </row>
    <row r="96" spans="1:6" ht="13.5" customHeight="1" x14ac:dyDescent="0.45">
      <c r="A96" s="1" t="s">
        <v>27</v>
      </c>
      <c r="B96" s="1" t="s">
        <v>251</v>
      </c>
      <c r="C96" s="1" t="s">
        <v>9</v>
      </c>
      <c r="D96" s="1">
        <v>2400</v>
      </c>
      <c r="E96" s="1">
        <v>0.89</v>
      </c>
      <c r="F96" s="1">
        <v>8.01</v>
      </c>
    </row>
    <row r="97" spans="1:6" ht="13.5" customHeight="1" x14ac:dyDescent="0.45">
      <c r="A97" s="1" t="s">
        <v>6</v>
      </c>
      <c r="B97" s="1" t="s">
        <v>74</v>
      </c>
      <c r="C97" s="1" t="s">
        <v>9</v>
      </c>
      <c r="D97" s="1">
        <v>40</v>
      </c>
      <c r="E97" s="1">
        <v>0.73</v>
      </c>
      <c r="F97" s="1">
        <v>7.86</v>
      </c>
    </row>
    <row r="98" spans="1:6" ht="13.5" customHeight="1" x14ac:dyDescent="0.45">
      <c r="A98" s="1" t="s">
        <v>131</v>
      </c>
      <c r="B98" s="1" t="s">
        <v>255</v>
      </c>
      <c r="C98" s="1" t="s">
        <v>9</v>
      </c>
      <c r="D98" s="1">
        <v>170</v>
      </c>
      <c r="E98" s="1">
        <v>0.59</v>
      </c>
      <c r="F98" s="1">
        <v>7.83</v>
      </c>
    </row>
    <row r="99" spans="1:6" ht="13.5" customHeight="1" x14ac:dyDescent="0.45">
      <c r="A99" s="1" t="s">
        <v>275</v>
      </c>
      <c r="B99" s="1" t="s">
        <v>277</v>
      </c>
      <c r="C99" s="1" t="s">
        <v>9</v>
      </c>
      <c r="D99" s="1">
        <v>170</v>
      </c>
      <c r="E99" s="1">
        <v>0.88</v>
      </c>
      <c r="F99" s="1">
        <v>7.81</v>
      </c>
    </row>
    <row r="100" spans="1:6" ht="13.5" customHeight="1" x14ac:dyDescent="0.45">
      <c r="A100" s="1" t="s">
        <v>27</v>
      </c>
      <c r="B100" s="1" t="s">
        <v>282</v>
      </c>
      <c r="C100" s="1" t="s">
        <v>9</v>
      </c>
      <c r="D100" s="1">
        <v>260</v>
      </c>
      <c r="E100" s="1">
        <v>0.55000000000000004</v>
      </c>
      <c r="F100" s="1">
        <v>7.64</v>
      </c>
    </row>
    <row r="101" spans="1:6" ht="13.5" customHeight="1" x14ac:dyDescent="0.45">
      <c r="A101" s="1" t="s">
        <v>219</v>
      </c>
      <c r="B101" s="1" t="s">
        <v>285</v>
      </c>
      <c r="C101" s="1" t="s">
        <v>9</v>
      </c>
      <c r="D101" s="1">
        <v>90</v>
      </c>
      <c r="E101" s="1">
        <v>0.3</v>
      </c>
      <c r="F101" s="1">
        <v>7.47</v>
      </c>
    </row>
    <row r="102" spans="1:6" ht="13.5" customHeight="1" x14ac:dyDescent="0.45">
      <c r="A102" s="1" t="s">
        <v>36</v>
      </c>
      <c r="B102" s="1" t="s">
        <v>212</v>
      </c>
      <c r="C102" s="1" t="s">
        <v>9</v>
      </c>
      <c r="D102" s="1">
        <v>50</v>
      </c>
      <c r="E102" s="1">
        <v>0.56000000000000005</v>
      </c>
      <c r="F102" s="1">
        <v>7.35</v>
      </c>
    </row>
    <row r="103" spans="1:6" ht="13.5" customHeight="1" x14ac:dyDescent="0.45">
      <c r="A103" s="1" t="s">
        <v>7</v>
      </c>
      <c r="B103" s="1" t="s">
        <v>295</v>
      </c>
      <c r="C103" s="1" t="s">
        <v>9</v>
      </c>
      <c r="D103" s="1">
        <v>6600</v>
      </c>
      <c r="E103" s="1">
        <v>0.38</v>
      </c>
      <c r="F103" s="1">
        <v>7.35</v>
      </c>
    </row>
    <row r="104" spans="1:6" ht="13.5" customHeight="1" x14ac:dyDescent="0.45">
      <c r="A104" s="1" t="s">
        <v>196</v>
      </c>
      <c r="B104" s="1" t="s">
        <v>297</v>
      </c>
      <c r="C104" s="1" t="s">
        <v>9</v>
      </c>
      <c r="D104" s="1">
        <v>1600</v>
      </c>
      <c r="E104" s="1">
        <v>0.41</v>
      </c>
      <c r="F104" s="1">
        <v>7.34</v>
      </c>
    </row>
    <row r="105" spans="1:6" ht="13.5" customHeight="1" x14ac:dyDescent="0.45">
      <c r="A105" s="1" t="s">
        <v>229</v>
      </c>
      <c r="B105" s="1" t="s">
        <v>238</v>
      </c>
      <c r="C105" s="1" t="s">
        <v>9</v>
      </c>
      <c r="D105" s="1">
        <v>390</v>
      </c>
      <c r="E105" s="1">
        <v>0.53</v>
      </c>
      <c r="F105" s="1">
        <v>7.3</v>
      </c>
    </row>
    <row r="106" spans="1:6" ht="13.5" customHeight="1" x14ac:dyDescent="0.45">
      <c r="A106" s="1" t="s">
        <v>142</v>
      </c>
      <c r="B106" s="1" t="s">
        <v>300</v>
      </c>
      <c r="C106" s="1" t="s">
        <v>9</v>
      </c>
      <c r="D106" s="1">
        <v>170</v>
      </c>
      <c r="E106" s="1">
        <v>0.42</v>
      </c>
      <c r="F106" s="1">
        <v>7.3</v>
      </c>
    </row>
    <row r="107" spans="1:6" ht="13.5" customHeight="1" x14ac:dyDescent="0.45">
      <c r="A107" s="1" t="s">
        <v>24</v>
      </c>
      <c r="B107" s="1" t="s">
        <v>302</v>
      </c>
      <c r="C107" s="1" t="s">
        <v>9</v>
      </c>
      <c r="D107" s="1">
        <v>260</v>
      </c>
      <c r="E107" s="1">
        <v>0.84</v>
      </c>
      <c r="F107" s="1">
        <v>7.25</v>
      </c>
    </row>
    <row r="108" spans="1:6" ht="13.5" customHeight="1" x14ac:dyDescent="0.45">
      <c r="A108" s="1" t="s">
        <v>27</v>
      </c>
      <c r="B108" s="1" t="s">
        <v>306</v>
      </c>
      <c r="C108" s="1" t="s">
        <v>9</v>
      </c>
      <c r="D108" s="1">
        <v>1600</v>
      </c>
      <c r="E108" s="1">
        <v>0.74</v>
      </c>
      <c r="F108" s="1">
        <v>7.23</v>
      </c>
    </row>
    <row r="109" spans="1:6" ht="13.5" customHeight="1" x14ac:dyDescent="0.45">
      <c r="A109" s="1" t="s">
        <v>219</v>
      </c>
      <c r="B109" s="1" t="s">
        <v>308</v>
      </c>
      <c r="C109" s="1" t="s">
        <v>9</v>
      </c>
      <c r="D109" s="1">
        <v>70</v>
      </c>
      <c r="E109" s="1">
        <v>0.64</v>
      </c>
      <c r="F109" s="1">
        <v>7.23</v>
      </c>
    </row>
    <row r="110" spans="1:6" ht="13.5" customHeight="1" x14ac:dyDescent="0.45">
      <c r="A110" s="1" t="s">
        <v>131</v>
      </c>
      <c r="B110" s="1" t="s">
        <v>269</v>
      </c>
      <c r="C110" s="1" t="s">
        <v>9</v>
      </c>
      <c r="D110" s="1">
        <v>170</v>
      </c>
      <c r="E110" s="1">
        <v>0.04</v>
      </c>
      <c r="F110" s="1">
        <v>7.15</v>
      </c>
    </row>
    <row r="111" spans="1:6" ht="13.5" customHeight="1" x14ac:dyDescent="0.45">
      <c r="A111" s="1" t="s">
        <v>62</v>
      </c>
      <c r="B111" s="1" t="s">
        <v>312</v>
      </c>
      <c r="C111" s="1" t="s">
        <v>9</v>
      </c>
      <c r="D111" s="1">
        <v>6600</v>
      </c>
      <c r="E111" s="1">
        <v>0.15</v>
      </c>
      <c r="F111" s="1">
        <v>7.12</v>
      </c>
    </row>
    <row r="112" spans="1:6" ht="13.5" customHeight="1" x14ac:dyDescent="0.45">
      <c r="A112" s="1" t="s">
        <v>7</v>
      </c>
      <c r="B112" s="1" t="s">
        <v>314</v>
      </c>
      <c r="C112" s="1" t="s">
        <v>9</v>
      </c>
      <c r="D112" s="1">
        <v>320</v>
      </c>
      <c r="E112" s="1">
        <v>0.44</v>
      </c>
      <c r="F112" s="1">
        <v>7.1</v>
      </c>
    </row>
    <row r="113" spans="1:6" ht="13.5" customHeight="1" x14ac:dyDescent="0.45">
      <c r="A113" s="1" t="s">
        <v>97</v>
      </c>
      <c r="B113" s="1" t="s">
        <v>113</v>
      </c>
      <c r="C113" s="1" t="s">
        <v>9</v>
      </c>
      <c r="D113" s="1">
        <v>70</v>
      </c>
      <c r="E113" s="1">
        <v>0.46</v>
      </c>
      <c r="F113" s="1">
        <v>7.05</v>
      </c>
    </row>
    <row r="114" spans="1:6" ht="13.5" customHeight="1" x14ac:dyDescent="0.45">
      <c r="A114" s="1" t="s">
        <v>6</v>
      </c>
      <c r="B114" s="1" t="s">
        <v>15</v>
      </c>
      <c r="C114" s="1" t="s">
        <v>9</v>
      </c>
      <c r="D114" s="1">
        <v>70</v>
      </c>
      <c r="E114" s="1">
        <v>0.7</v>
      </c>
      <c r="F114" s="1">
        <v>7.04</v>
      </c>
    </row>
    <row r="115" spans="1:6" ht="13.5" customHeight="1" x14ac:dyDescent="0.45">
      <c r="A115" s="1" t="s">
        <v>6</v>
      </c>
      <c r="B115" s="1" t="s">
        <v>38</v>
      </c>
      <c r="C115" s="1" t="s">
        <v>9</v>
      </c>
      <c r="D115" s="1">
        <v>720</v>
      </c>
      <c r="E115" s="1">
        <v>0.41</v>
      </c>
      <c r="F115" s="1">
        <v>7.04</v>
      </c>
    </row>
    <row r="116" spans="1:6" ht="13.5" customHeight="1" x14ac:dyDescent="0.45">
      <c r="A116" s="1" t="s">
        <v>27</v>
      </c>
      <c r="B116" s="1" t="s">
        <v>319</v>
      </c>
      <c r="C116" s="1" t="s">
        <v>9</v>
      </c>
      <c r="D116" s="1">
        <v>110</v>
      </c>
      <c r="E116" s="1">
        <v>0.64</v>
      </c>
      <c r="F116" s="1">
        <v>7.03</v>
      </c>
    </row>
    <row r="117" spans="1:6" ht="13.5" customHeight="1" x14ac:dyDescent="0.45">
      <c r="A117" s="1" t="s">
        <v>6</v>
      </c>
      <c r="B117" s="1" t="s">
        <v>14</v>
      </c>
      <c r="C117" s="1" t="s">
        <v>9</v>
      </c>
      <c r="D117" s="1">
        <v>390</v>
      </c>
      <c r="E117" s="1">
        <v>0.79</v>
      </c>
      <c r="F117" s="1">
        <v>6.99</v>
      </c>
    </row>
    <row r="118" spans="1:6" ht="13.5" customHeight="1" x14ac:dyDescent="0.45">
      <c r="A118" s="1" t="s">
        <v>7</v>
      </c>
      <c r="B118" s="1" t="s">
        <v>322</v>
      </c>
      <c r="C118" s="1" t="s">
        <v>9</v>
      </c>
      <c r="D118" s="1">
        <v>6600</v>
      </c>
      <c r="E118" s="1">
        <v>0.36</v>
      </c>
      <c r="F118" s="1">
        <v>6.87</v>
      </c>
    </row>
    <row r="119" spans="1:6" ht="13.5" customHeight="1" x14ac:dyDescent="0.45">
      <c r="A119" s="1" t="s">
        <v>219</v>
      </c>
      <c r="B119" s="1" t="s">
        <v>325</v>
      </c>
      <c r="C119" s="1" t="s">
        <v>9</v>
      </c>
      <c r="D119" s="1">
        <v>110</v>
      </c>
      <c r="E119" s="1">
        <v>0.51</v>
      </c>
      <c r="F119" s="1">
        <v>6.81</v>
      </c>
    </row>
    <row r="120" spans="1:6" ht="13.5" customHeight="1" x14ac:dyDescent="0.45">
      <c r="A120" s="1" t="s">
        <v>54</v>
      </c>
      <c r="B120" s="1" t="s">
        <v>327</v>
      </c>
      <c r="C120" s="1" t="s">
        <v>9</v>
      </c>
      <c r="D120" s="1">
        <v>480</v>
      </c>
      <c r="E120" s="1">
        <v>0.93</v>
      </c>
      <c r="F120" s="1">
        <v>6.75</v>
      </c>
    </row>
    <row r="121" spans="1:6" ht="13.5" customHeight="1" x14ac:dyDescent="0.45">
      <c r="A121" s="1" t="s">
        <v>7</v>
      </c>
      <c r="B121" s="1" t="s">
        <v>330</v>
      </c>
      <c r="C121" s="1" t="s">
        <v>9</v>
      </c>
      <c r="D121" s="1">
        <v>1600</v>
      </c>
      <c r="E121" s="1">
        <v>0.87</v>
      </c>
      <c r="F121" s="1">
        <v>6.71</v>
      </c>
    </row>
    <row r="122" spans="1:6" ht="13.5" customHeight="1" x14ac:dyDescent="0.45">
      <c r="A122" s="1" t="s">
        <v>16</v>
      </c>
      <c r="B122" s="1" t="s">
        <v>333</v>
      </c>
      <c r="C122" s="1" t="s">
        <v>9</v>
      </c>
      <c r="D122" s="1">
        <v>110</v>
      </c>
      <c r="E122" s="1">
        <v>0.34</v>
      </c>
      <c r="F122" s="1">
        <v>6.65</v>
      </c>
    </row>
    <row r="123" spans="1:6" ht="13.5" customHeight="1" x14ac:dyDescent="0.45">
      <c r="A123" s="1" t="s">
        <v>24</v>
      </c>
      <c r="B123" s="1" t="s">
        <v>335</v>
      </c>
      <c r="C123" s="1" t="s">
        <v>9</v>
      </c>
      <c r="D123" s="1">
        <v>320</v>
      </c>
      <c r="E123" s="1">
        <v>0.75</v>
      </c>
      <c r="F123" s="1">
        <v>6.54</v>
      </c>
    </row>
    <row r="124" spans="1:6" ht="13.5" customHeight="1" x14ac:dyDescent="0.45">
      <c r="A124" s="1" t="s">
        <v>24</v>
      </c>
      <c r="B124" s="1" t="s">
        <v>337</v>
      </c>
      <c r="C124" s="1" t="s">
        <v>9</v>
      </c>
      <c r="D124" s="1">
        <v>880</v>
      </c>
      <c r="E124" s="1">
        <v>0.86</v>
      </c>
      <c r="F124" s="1">
        <v>6.44</v>
      </c>
    </row>
    <row r="125" spans="1:6" ht="13.5" customHeight="1" x14ac:dyDescent="0.45">
      <c r="A125" s="1" t="s">
        <v>339</v>
      </c>
      <c r="B125" s="1" t="s">
        <v>341</v>
      </c>
      <c r="C125" s="1" t="s">
        <v>9</v>
      </c>
      <c r="D125" s="1">
        <v>90</v>
      </c>
      <c r="E125" s="1">
        <v>0.4</v>
      </c>
      <c r="F125" s="1">
        <v>6.4</v>
      </c>
    </row>
    <row r="126" spans="1:6" ht="13.5" customHeight="1" x14ac:dyDescent="0.45">
      <c r="A126" s="1" t="s">
        <v>291</v>
      </c>
      <c r="B126" s="1" t="s">
        <v>292</v>
      </c>
      <c r="C126" s="1" t="s">
        <v>9</v>
      </c>
      <c r="D126" s="1">
        <v>140</v>
      </c>
      <c r="E126" s="1">
        <v>0.35</v>
      </c>
      <c r="F126" s="1">
        <v>6.34</v>
      </c>
    </row>
    <row r="127" spans="1:6" ht="13.5" customHeight="1" x14ac:dyDescent="0.45">
      <c r="A127" s="1" t="s">
        <v>229</v>
      </c>
      <c r="B127" s="1" t="s">
        <v>237</v>
      </c>
      <c r="C127" s="1" t="s">
        <v>9</v>
      </c>
      <c r="D127" s="1">
        <v>260</v>
      </c>
      <c r="E127" s="1">
        <v>0.22</v>
      </c>
      <c r="F127" s="1">
        <v>6.31</v>
      </c>
    </row>
    <row r="128" spans="1:6" ht="13.5" customHeight="1" x14ac:dyDescent="0.45">
      <c r="A128" s="1" t="s">
        <v>219</v>
      </c>
      <c r="B128" s="1" t="s">
        <v>348</v>
      </c>
      <c r="C128" s="1" t="s">
        <v>9</v>
      </c>
      <c r="D128" s="1">
        <v>260</v>
      </c>
      <c r="E128" s="1">
        <v>0.37</v>
      </c>
      <c r="F128" s="1">
        <v>6.3</v>
      </c>
    </row>
    <row r="129" spans="1:6" ht="13.5" customHeight="1" x14ac:dyDescent="0.45">
      <c r="A129" s="1" t="s">
        <v>36</v>
      </c>
      <c r="B129" s="1" t="s">
        <v>217</v>
      </c>
      <c r="C129" s="1" t="s">
        <v>9</v>
      </c>
      <c r="D129" s="1">
        <v>1000</v>
      </c>
      <c r="E129" s="1">
        <v>0.31</v>
      </c>
      <c r="F129" s="1">
        <v>6.29</v>
      </c>
    </row>
    <row r="130" spans="1:6" ht="13.5" customHeight="1" x14ac:dyDescent="0.45">
      <c r="A130" s="1" t="s">
        <v>305</v>
      </c>
      <c r="B130" s="1" t="s">
        <v>317</v>
      </c>
      <c r="C130" s="1" t="s">
        <v>9</v>
      </c>
      <c r="D130" s="1">
        <v>260</v>
      </c>
      <c r="E130" s="1">
        <v>0.24</v>
      </c>
      <c r="F130" s="1">
        <v>6.28</v>
      </c>
    </row>
    <row r="131" spans="1:6" ht="13.5" customHeight="1" x14ac:dyDescent="0.45">
      <c r="A131" s="1" t="s">
        <v>36</v>
      </c>
      <c r="B131" s="1" t="s">
        <v>205</v>
      </c>
      <c r="C131" s="1" t="s">
        <v>9</v>
      </c>
      <c r="D131" s="1">
        <v>320</v>
      </c>
      <c r="E131" s="1">
        <v>0.57999999999999996</v>
      </c>
      <c r="F131" s="1">
        <v>6.26</v>
      </c>
    </row>
    <row r="132" spans="1:6" ht="13.5" customHeight="1" x14ac:dyDescent="0.45">
      <c r="A132" s="1" t="s">
        <v>219</v>
      </c>
      <c r="B132" s="1" t="s">
        <v>356</v>
      </c>
      <c r="C132" s="1" t="s">
        <v>9</v>
      </c>
      <c r="D132" s="1">
        <v>70</v>
      </c>
      <c r="E132" s="1">
        <v>0.3</v>
      </c>
      <c r="F132" s="1">
        <v>6.24</v>
      </c>
    </row>
    <row r="133" spans="1:6" ht="13.5" customHeight="1" x14ac:dyDescent="0.45">
      <c r="A133" s="1" t="s">
        <v>219</v>
      </c>
      <c r="B133" s="1" t="s">
        <v>358</v>
      </c>
      <c r="C133" s="1" t="s">
        <v>9</v>
      </c>
      <c r="D133" s="1">
        <v>20</v>
      </c>
      <c r="E133" s="1">
        <v>0.71</v>
      </c>
      <c r="F133" s="1">
        <v>6.24</v>
      </c>
    </row>
    <row r="134" spans="1:6" ht="13.5" customHeight="1" x14ac:dyDescent="0.45">
      <c r="A134" s="1" t="s">
        <v>336</v>
      </c>
      <c r="B134" s="1" t="s">
        <v>343</v>
      </c>
      <c r="C134" s="1" t="s">
        <v>9</v>
      </c>
      <c r="D134" s="1">
        <v>110</v>
      </c>
      <c r="E134" s="1">
        <v>0.44</v>
      </c>
      <c r="F134" s="1">
        <v>6.23</v>
      </c>
    </row>
    <row r="135" spans="1:6" ht="13.5" customHeight="1" x14ac:dyDescent="0.45">
      <c r="A135" s="1" t="s">
        <v>54</v>
      </c>
      <c r="B135" s="1" t="s">
        <v>363</v>
      </c>
      <c r="C135" s="1" t="s">
        <v>9</v>
      </c>
      <c r="D135" s="1">
        <v>390</v>
      </c>
      <c r="E135" s="1">
        <v>0.88</v>
      </c>
      <c r="F135" s="1">
        <v>6.23</v>
      </c>
    </row>
    <row r="136" spans="1:6" ht="13.5" customHeight="1" x14ac:dyDescent="0.45">
      <c r="A136" s="1" t="s">
        <v>275</v>
      </c>
      <c r="B136" s="1" t="s">
        <v>366</v>
      </c>
      <c r="C136" s="1" t="s">
        <v>9</v>
      </c>
      <c r="D136" s="1">
        <v>1300</v>
      </c>
      <c r="E136" s="1">
        <v>0.89</v>
      </c>
      <c r="F136" s="1">
        <v>6.21</v>
      </c>
    </row>
    <row r="137" spans="1:6" ht="13.5" customHeight="1" x14ac:dyDescent="0.45">
      <c r="A137" s="1" t="s">
        <v>196</v>
      </c>
      <c r="B137" s="1" t="s">
        <v>369</v>
      </c>
      <c r="C137" s="1" t="s">
        <v>9</v>
      </c>
      <c r="D137" s="1">
        <v>27100</v>
      </c>
      <c r="E137" s="1">
        <v>0.09</v>
      </c>
      <c r="F137" s="1">
        <v>6.15</v>
      </c>
    </row>
    <row r="138" spans="1:6" ht="13.5" customHeight="1" x14ac:dyDescent="0.45">
      <c r="A138" s="1" t="s">
        <v>219</v>
      </c>
      <c r="B138" s="1" t="s">
        <v>371</v>
      </c>
      <c r="C138" s="1" t="s">
        <v>9</v>
      </c>
      <c r="D138" s="1">
        <v>390</v>
      </c>
      <c r="E138" s="1">
        <v>0.6</v>
      </c>
      <c r="F138" s="1">
        <v>6.13</v>
      </c>
    </row>
    <row r="139" spans="1:6" ht="13.5" customHeight="1" x14ac:dyDescent="0.45">
      <c r="A139" s="1" t="s">
        <v>36</v>
      </c>
      <c r="B139" s="1" t="s">
        <v>204</v>
      </c>
      <c r="C139" s="1" t="s">
        <v>9</v>
      </c>
      <c r="D139" s="1">
        <v>1300</v>
      </c>
      <c r="E139" s="1">
        <v>0.51</v>
      </c>
      <c r="F139" s="1">
        <v>6.12</v>
      </c>
    </row>
    <row r="140" spans="1:6" ht="13.5" customHeight="1" x14ac:dyDescent="0.45">
      <c r="A140" s="1" t="s">
        <v>142</v>
      </c>
      <c r="B140" s="1" t="s">
        <v>374</v>
      </c>
      <c r="C140" s="1" t="s">
        <v>9</v>
      </c>
      <c r="D140" s="1">
        <v>320</v>
      </c>
      <c r="E140" s="1">
        <v>0.13</v>
      </c>
      <c r="F140" s="1">
        <v>6.12</v>
      </c>
    </row>
    <row r="141" spans="1:6" ht="13.5" customHeight="1" x14ac:dyDescent="0.45">
      <c r="A141" s="1" t="s">
        <v>27</v>
      </c>
      <c r="B141" s="1" t="s">
        <v>378</v>
      </c>
      <c r="C141" s="1" t="s">
        <v>9</v>
      </c>
      <c r="D141" s="1">
        <v>260</v>
      </c>
      <c r="E141" s="1">
        <v>0.65</v>
      </c>
      <c r="F141" s="1">
        <v>6.08</v>
      </c>
    </row>
    <row r="142" spans="1:6" ht="13.5" customHeight="1" x14ac:dyDescent="0.45">
      <c r="A142" s="1" t="s">
        <v>97</v>
      </c>
      <c r="B142" s="1" t="s">
        <v>159</v>
      </c>
      <c r="C142" s="1" t="s">
        <v>9</v>
      </c>
      <c r="D142" s="1">
        <v>880</v>
      </c>
      <c r="E142" s="1">
        <v>0.27</v>
      </c>
      <c r="F142" s="1">
        <v>6</v>
      </c>
    </row>
    <row r="143" spans="1:6" ht="13.5" customHeight="1" x14ac:dyDescent="0.45">
      <c r="A143" s="1" t="s">
        <v>305</v>
      </c>
      <c r="B143" s="1" t="s">
        <v>323</v>
      </c>
      <c r="C143" s="1" t="s">
        <v>9</v>
      </c>
      <c r="D143" s="1">
        <v>40</v>
      </c>
      <c r="E143" s="1">
        <v>0.24</v>
      </c>
      <c r="F143" s="1">
        <v>5.96</v>
      </c>
    </row>
    <row r="144" spans="1:6" ht="13.5" customHeight="1" x14ac:dyDescent="0.45">
      <c r="A144" s="1" t="s">
        <v>150</v>
      </c>
      <c r="B144" s="1" t="s">
        <v>372</v>
      </c>
      <c r="C144" s="1" t="s">
        <v>9</v>
      </c>
      <c r="D144" s="1">
        <v>1000</v>
      </c>
      <c r="E144" s="1">
        <v>0.27</v>
      </c>
      <c r="F144" s="1">
        <v>5.95</v>
      </c>
    </row>
    <row r="145" spans="1:6" ht="13.5" customHeight="1" x14ac:dyDescent="0.45">
      <c r="A145" s="1" t="s">
        <v>6</v>
      </c>
      <c r="B145" s="1" t="s">
        <v>75</v>
      </c>
      <c r="C145" s="1" t="s">
        <v>9</v>
      </c>
      <c r="D145" s="1">
        <v>320</v>
      </c>
      <c r="E145" s="1">
        <v>0.66</v>
      </c>
      <c r="F145" s="1">
        <v>5.83</v>
      </c>
    </row>
    <row r="146" spans="1:6" ht="13.5" customHeight="1" x14ac:dyDescent="0.45">
      <c r="A146" s="1" t="s">
        <v>131</v>
      </c>
      <c r="B146" s="1" t="s">
        <v>276</v>
      </c>
      <c r="C146" s="1" t="s">
        <v>9</v>
      </c>
      <c r="D146" s="1">
        <v>590</v>
      </c>
      <c r="E146" s="1">
        <v>0.12</v>
      </c>
      <c r="F146" s="1">
        <v>5.71</v>
      </c>
    </row>
    <row r="147" spans="1:6" ht="13.5" customHeight="1" x14ac:dyDescent="0.45">
      <c r="A147" s="1" t="s">
        <v>16</v>
      </c>
      <c r="B147" s="1" t="s">
        <v>385</v>
      </c>
      <c r="C147" s="1" t="s">
        <v>9</v>
      </c>
      <c r="D147" s="1">
        <v>33100</v>
      </c>
      <c r="E147" s="1">
        <v>0.37</v>
      </c>
      <c r="F147" s="1">
        <v>5.69</v>
      </c>
    </row>
    <row r="148" spans="1:6" ht="13.5" customHeight="1" x14ac:dyDescent="0.45">
      <c r="A148" s="1" t="s">
        <v>131</v>
      </c>
      <c r="B148" s="1" t="s">
        <v>284</v>
      </c>
      <c r="C148" s="1" t="s">
        <v>9</v>
      </c>
      <c r="D148" s="1">
        <v>90</v>
      </c>
      <c r="E148" s="1">
        <v>0.33</v>
      </c>
      <c r="F148" s="1">
        <v>5.67</v>
      </c>
    </row>
    <row r="149" spans="1:6" ht="13.5" customHeight="1" x14ac:dyDescent="0.45">
      <c r="A149" s="1" t="s">
        <v>16</v>
      </c>
      <c r="B149" s="1" t="s">
        <v>389</v>
      </c>
      <c r="C149" s="1" t="s">
        <v>9</v>
      </c>
      <c r="D149" s="1">
        <v>2400</v>
      </c>
      <c r="E149" s="1">
        <v>0.17</v>
      </c>
      <c r="F149" s="1">
        <v>5.61</v>
      </c>
    </row>
    <row r="150" spans="1:6" ht="13.5" customHeight="1" x14ac:dyDescent="0.45">
      <c r="A150" s="1" t="s">
        <v>7</v>
      </c>
      <c r="B150" s="1" t="s">
        <v>391</v>
      </c>
      <c r="C150" s="1" t="s">
        <v>9</v>
      </c>
      <c r="D150" s="1">
        <v>320</v>
      </c>
      <c r="E150" s="1">
        <v>0.75</v>
      </c>
      <c r="F150" s="1">
        <v>5.59</v>
      </c>
    </row>
    <row r="151" spans="1:6" ht="13.5" customHeight="1" x14ac:dyDescent="0.45">
      <c r="A151" s="1" t="s">
        <v>131</v>
      </c>
      <c r="B151" s="1" t="s">
        <v>265</v>
      </c>
      <c r="C151" s="1" t="s">
        <v>9</v>
      </c>
      <c r="D151" s="1">
        <v>720</v>
      </c>
      <c r="E151" s="1">
        <v>0.24</v>
      </c>
      <c r="F151" s="1">
        <v>5.58</v>
      </c>
    </row>
    <row r="152" spans="1:6" ht="13.5" customHeight="1" x14ac:dyDescent="0.45">
      <c r="A152" s="1" t="s">
        <v>6</v>
      </c>
      <c r="B152" s="1" t="s">
        <v>8</v>
      </c>
      <c r="C152" s="1" t="s">
        <v>9</v>
      </c>
      <c r="D152" s="1">
        <v>1000</v>
      </c>
      <c r="E152" s="1">
        <v>0.7</v>
      </c>
      <c r="F152" s="1">
        <v>5.48</v>
      </c>
    </row>
    <row r="153" spans="1:6" ht="13.5" customHeight="1" x14ac:dyDescent="0.45">
      <c r="A153" s="1" t="s">
        <v>219</v>
      </c>
      <c r="B153" s="1" t="s">
        <v>397</v>
      </c>
      <c r="C153" s="1" t="s">
        <v>9</v>
      </c>
      <c r="D153" s="1">
        <v>210</v>
      </c>
      <c r="E153" s="1">
        <v>0.4</v>
      </c>
      <c r="F153" s="1">
        <v>5.47</v>
      </c>
    </row>
    <row r="154" spans="1:6" ht="13.5" customHeight="1" x14ac:dyDescent="0.45">
      <c r="A154" s="1" t="s">
        <v>7</v>
      </c>
      <c r="B154" s="1" t="s">
        <v>400</v>
      </c>
      <c r="C154" s="1" t="s">
        <v>9</v>
      </c>
      <c r="D154" s="1">
        <v>5400</v>
      </c>
      <c r="E154" s="1">
        <v>0.35</v>
      </c>
      <c r="F154" s="1">
        <v>5.47</v>
      </c>
    </row>
    <row r="155" spans="1:6" ht="13.5" customHeight="1" x14ac:dyDescent="0.45">
      <c r="A155" s="1" t="s">
        <v>401</v>
      </c>
      <c r="B155" s="1" t="s">
        <v>403</v>
      </c>
      <c r="C155" s="1" t="s">
        <v>9</v>
      </c>
      <c r="D155" s="1">
        <v>1900</v>
      </c>
      <c r="E155" s="1">
        <v>0.54</v>
      </c>
      <c r="F155" s="1">
        <v>5.46</v>
      </c>
    </row>
    <row r="156" spans="1:6" ht="13.5" customHeight="1" x14ac:dyDescent="0.45">
      <c r="A156" s="1" t="s">
        <v>339</v>
      </c>
      <c r="B156" s="1" t="s">
        <v>405</v>
      </c>
      <c r="C156" s="1" t="s">
        <v>9</v>
      </c>
      <c r="D156" s="1">
        <v>70</v>
      </c>
      <c r="E156" s="1">
        <v>0.62</v>
      </c>
      <c r="F156" s="1">
        <v>5.43</v>
      </c>
    </row>
    <row r="157" spans="1:6" ht="13.5" customHeight="1" x14ac:dyDescent="0.45">
      <c r="A157" s="1" t="s">
        <v>305</v>
      </c>
      <c r="B157" s="1" t="s">
        <v>310</v>
      </c>
      <c r="C157" s="1" t="s">
        <v>9</v>
      </c>
      <c r="D157" s="1">
        <v>170</v>
      </c>
      <c r="E157" s="1">
        <v>0.52</v>
      </c>
      <c r="F157" s="1">
        <v>5.42</v>
      </c>
    </row>
    <row r="158" spans="1:6" ht="13.5" customHeight="1" x14ac:dyDescent="0.45">
      <c r="A158" s="1" t="s">
        <v>7</v>
      </c>
      <c r="B158" s="1" t="s">
        <v>409</v>
      </c>
      <c r="C158" s="1" t="s">
        <v>9</v>
      </c>
      <c r="D158" s="1">
        <v>590</v>
      </c>
      <c r="E158" s="1">
        <v>0.04</v>
      </c>
      <c r="F158" s="1">
        <v>5.42</v>
      </c>
    </row>
    <row r="159" spans="1:6" ht="13.5" customHeight="1" x14ac:dyDescent="0.45">
      <c r="A159" s="1" t="s">
        <v>219</v>
      </c>
      <c r="B159" s="1" t="s">
        <v>411</v>
      </c>
      <c r="C159" s="1" t="s">
        <v>9</v>
      </c>
      <c r="D159" s="1">
        <v>110</v>
      </c>
      <c r="E159" s="1">
        <v>0.6</v>
      </c>
      <c r="F159" s="1">
        <v>5.39</v>
      </c>
    </row>
    <row r="160" spans="1:6" ht="13.5" customHeight="1" x14ac:dyDescent="0.45">
      <c r="A160" s="1" t="s">
        <v>54</v>
      </c>
      <c r="B160" s="1" t="s">
        <v>413</v>
      </c>
      <c r="C160" s="1" t="s">
        <v>9</v>
      </c>
      <c r="D160" s="1">
        <v>210</v>
      </c>
      <c r="E160" s="1">
        <v>0.87</v>
      </c>
      <c r="F160" s="1">
        <v>5.37</v>
      </c>
    </row>
    <row r="161" spans="1:6" ht="13.5" customHeight="1" x14ac:dyDescent="0.45">
      <c r="A161" s="1" t="s">
        <v>27</v>
      </c>
      <c r="B161" s="1" t="s">
        <v>415</v>
      </c>
      <c r="C161" s="1" t="s">
        <v>9</v>
      </c>
      <c r="D161" s="1">
        <v>140</v>
      </c>
      <c r="E161" s="1">
        <v>0.44</v>
      </c>
      <c r="F161" s="1">
        <v>5.33</v>
      </c>
    </row>
    <row r="162" spans="1:6" ht="13.5" customHeight="1" x14ac:dyDescent="0.45">
      <c r="A162" s="1" t="s">
        <v>275</v>
      </c>
      <c r="B162" s="1" t="s">
        <v>416</v>
      </c>
      <c r="C162" s="1" t="s">
        <v>9</v>
      </c>
      <c r="D162" s="1">
        <v>110</v>
      </c>
      <c r="E162" s="1">
        <v>0.76</v>
      </c>
      <c r="F162" s="1">
        <v>5.32</v>
      </c>
    </row>
    <row r="163" spans="1:6" ht="13.5" customHeight="1" x14ac:dyDescent="0.45">
      <c r="A163" s="1" t="s">
        <v>7</v>
      </c>
      <c r="B163" s="1" t="s">
        <v>420</v>
      </c>
      <c r="C163" s="1" t="s">
        <v>9</v>
      </c>
      <c r="D163" s="1">
        <v>3600</v>
      </c>
      <c r="E163" s="1">
        <v>0.13</v>
      </c>
      <c r="F163" s="1">
        <v>5.3</v>
      </c>
    </row>
    <row r="164" spans="1:6" ht="13.5" customHeight="1" x14ac:dyDescent="0.45">
      <c r="A164" s="1" t="s">
        <v>103</v>
      </c>
      <c r="B164" s="1" t="s">
        <v>424</v>
      </c>
      <c r="C164" s="1" t="s">
        <v>9</v>
      </c>
      <c r="D164" s="1">
        <v>8100</v>
      </c>
      <c r="E164" s="1">
        <v>0.8</v>
      </c>
      <c r="F164" s="1">
        <v>5.28</v>
      </c>
    </row>
    <row r="165" spans="1:6" ht="13.5" customHeight="1" x14ac:dyDescent="0.45">
      <c r="A165" s="1" t="s">
        <v>219</v>
      </c>
      <c r="B165" s="1" t="s">
        <v>426</v>
      </c>
      <c r="C165" s="1" t="s">
        <v>9</v>
      </c>
      <c r="D165" s="1">
        <v>110</v>
      </c>
      <c r="E165" s="1">
        <v>0.69</v>
      </c>
      <c r="F165" s="1">
        <v>5.27</v>
      </c>
    </row>
    <row r="166" spans="1:6" ht="13.5" customHeight="1" x14ac:dyDescent="0.45">
      <c r="A166" s="1" t="s">
        <v>7</v>
      </c>
      <c r="B166" s="1" t="s">
        <v>428</v>
      </c>
      <c r="C166" s="1" t="s">
        <v>9</v>
      </c>
      <c r="D166" s="1">
        <v>8100</v>
      </c>
      <c r="E166" s="1">
        <v>0.81</v>
      </c>
      <c r="F166" s="1">
        <v>5.24</v>
      </c>
    </row>
    <row r="167" spans="1:6" ht="13.5" customHeight="1" x14ac:dyDescent="0.45">
      <c r="A167" s="1" t="s">
        <v>16</v>
      </c>
      <c r="B167" s="1" t="s">
        <v>430</v>
      </c>
      <c r="C167" s="1" t="s">
        <v>9</v>
      </c>
      <c r="D167" s="1">
        <v>880</v>
      </c>
      <c r="E167" s="1">
        <v>0.42</v>
      </c>
      <c r="F167" s="1">
        <v>5.22</v>
      </c>
    </row>
    <row r="168" spans="1:6" ht="13.5" customHeight="1" x14ac:dyDescent="0.45">
      <c r="A168" s="1" t="s">
        <v>7</v>
      </c>
      <c r="B168" s="1" t="s">
        <v>432</v>
      </c>
      <c r="C168" s="1" t="s">
        <v>9</v>
      </c>
      <c r="D168" s="1">
        <v>720</v>
      </c>
      <c r="E168" s="1">
        <v>0.04</v>
      </c>
      <c r="F168" s="1">
        <v>5.22</v>
      </c>
    </row>
    <row r="169" spans="1:6" ht="13.5" customHeight="1" x14ac:dyDescent="0.45">
      <c r="A169" s="1" t="s">
        <v>145</v>
      </c>
      <c r="B169" s="1" t="s">
        <v>434</v>
      </c>
      <c r="C169" s="1" t="s">
        <v>9</v>
      </c>
      <c r="D169" s="1">
        <v>170</v>
      </c>
      <c r="E169" s="1">
        <v>0.64</v>
      </c>
      <c r="F169" s="1">
        <v>5.2</v>
      </c>
    </row>
    <row r="170" spans="1:6" ht="13.5" customHeight="1" x14ac:dyDescent="0.45">
      <c r="A170" s="1" t="s">
        <v>219</v>
      </c>
      <c r="B170" s="1" t="s">
        <v>436</v>
      </c>
      <c r="C170" s="1" t="s">
        <v>9</v>
      </c>
      <c r="D170" s="1">
        <v>390</v>
      </c>
      <c r="E170" s="1">
        <v>0.23</v>
      </c>
      <c r="F170" s="1">
        <v>5.2</v>
      </c>
    </row>
    <row r="171" spans="1:6" ht="13.5" customHeight="1" x14ac:dyDescent="0.45">
      <c r="A171" s="1" t="s">
        <v>27</v>
      </c>
      <c r="B171" s="1" t="s">
        <v>437</v>
      </c>
      <c r="C171" s="1" t="s">
        <v>9</v>
      </c>
      <c r="D171" s="1">
        <v>260</v>
      </c>
      <c r="E171" s="1">
        <v>0.73</v>
      </c>
      <c r="F171" s="1">
        <v>5.18</v>
      </c>
    </row>
    <row r="172" spans="1:6" ht="13.5" customHeight="1" x14ac:dyDescent="0.45">
      <c r="A172" s="1" t="s">
        <v>219</v>
      </c>
      <c r="B172" s="1" t="s">
        <v>439</v>
      </c>
      <c r="C172" s="1" t="s">
        <v>9</v>
      </c>
      <c r="D172" s="1">
        <v>110</v>
      </c>
      <c r="E172" s="1">
        <v>0.47</v>
      </c>
      <c r="F172" s="1">
        <v>5.16</v>
      </c>
    </row>
    <row r="173" spans="1:6" ht="13.5" customHeight="1" x14ac:dyDescent="0.45">
      <c r="A173" s="1" t="s">
        <v>219</v>
      </c>
      <c r="B173" s="1" t="s">
        <v>441</v>
      </c>
      <c r="C173" s="1" t="s">
        <v>9</v>
      </c>
      <c r="D173" s="1">
        <v>90</v>
      </c>
      <c r="E173" s="1">
        <v>0.22</v>
      </c>
      <c r="F173" s="1">
        <v>5.12</v>
      </c>
    </row>
    <row r="174" spans="1:6" ht="13.5" customHeight="1" x14ac:dyDescent="0.45">
      <c r="A174" s="1" t="s">
        <v>7</v>
      </c>
      <c r="B174" s="1" t="s">
        <v>444</v>
      </c>
      <c r="C174" s="1" t="s">
        <v>9</v>
      </c>
      <c r="D174" s="1">
        <v>3600</v>
      </c>
      <c r="E174" s="1">
        <v>0.79</v>
      </c>
      <c r="F174" s="1">
        <v>5.09</v>
      </c>
    </row>
    <row r="175" spans="1:6" ht="13.5" customHeight="1" x14ac:dyDescent="0.45">
      <c r="A175" s="1" t="s">
        <v>6</v>
      </c>
      <c r="B175" s="1" t="s">
        <v>39</v>
      </c>
      <c r="C175" s="1" t="s">
        <v>9</v>
      </c>
      <c r="D175" s="1">
        <v>40</v>
      </c>
      <c r="E175" s="1">
        <v>0.56999999999999995</v>
      </c>
      <c r="F175" s="1">
        <v>5.08</v>
      </c>
    </row>
    <row r="176" spans="1:6" ht="13.5" customHeight="1" x14ac:dyDescent="0.45">
      <c r="A176" s="1" t="s">
        <v>219</v>
      </c>
      <c r="B176" s="1" t="s">
        <v>446</v>
      </c>
      <c r="C176" s="1" t="s">
        <v>9</v>
      </c>
      <c r="D176" s="1">
        <v>3600</v>
      </c>
      <c r="E176" s="1">
        <v>0.31</v>
      </c>
      <c r="F176" s="1">
        <v>5.07</v>
      </c>
    </row>
    <row r="177" spans="1:6" ht="13.5" customHeight="1" x14ac:dyDescent="0.45">
      <c r="A177" s="1" t="s">
        <v>145</v>
      </c>
      <c r="B177" s="1" t="s">
        <v>448</v>
      </c>
      <c r="C177" s="1" t="s">
        <v>9</v>
      </c>
      <c r="D177" s="1">
        <v>480</v>
      </c>
      <c r="E177" s="1">
        <v>0.86</v>
      </c>
      <c r="F177" s="1">
        <v>5.05</v>
      </c>
    </row>
    <row r="178" spans="1:6" ht="13.5" customHeight="1" x14ac:dyDescent="0.45">
      <c r="A178" s="1" t="s">
        <v>219</v>
      </c>
      <c r="B178" s="1" t="s">
        <v>450</v>
      </c>
      <c r="C178" s="1" t="s">
        <v>9</v>
      </c>
      <c r="D178" s="1">
        <v>390</v>
      </c>
      <c r="E178" s="1">
        <v>0.48</v>
      </c>
      <c r="F178" s="1">
        <v>5.03</v>
      </c>
    </row>
    <row r="179" spans="1:6" ht="13.5" customHeight="1" x14ac:dyDescent="0.45">
      <c r="A179" s="1" t="s">
        <v>27</v>
      </c>
      <c r="B179" s="1" t="s">
        <v>451</v>
      </c>
      <c r="C179" s="1" t="s">
        <v>9</v>
      </c>
      <c r="D179" s="1">
        <v>480</v>
      </c>
      <c r="E179" s="1">
        <v>0.75</v>
      </c>
      <c r="F179" s="1">
        <v>5.01</v>
      </c>
    </row>
    <row r="180" spans="1:6" ht="13.5" customHeight="1" x14ac:dyDescent="0.45">
      <c r="A180" s="1" t="s">
        <v>219</v>
      </c>
      <c r="B180" s="1" t="s">
        <v>454</v>
      </c>
      <c r="C180" s="1" t="s">
        <v>9</v>
      </c>
      <c r="D180" s="1">
        <v>50</v>
      </c>
      <c r="E180" s="1">
        <v>0.31</v>
      </c>
      <c r="F180" s="1">
        <v>4.99</v>
      </c>
    </row>
    <row r="181" spans="1:6" ht="13.5" customHeight="1" x14ac:dyDescent="0.45">
      <c r="A181" s="1" t="s">
        <v>219</v>
      </c>
      <c r="B181" s="1" t="s">
        <v>455</v>
      </c>
      <c r="C181" s="1" t="s">
        <v>9</v>
      </c>
      <c r="D181" s="1">
        <v>30</v>
      </c>
      <c r="E181" s="1">
        <v>0.48</v>
      </c>
      <c r="F181" s="1">
        <v>4.91</v>
      </c>
    </row>
    <row r="182" spans="1:6" ht="13.5" customHeight="1" x14ac:dyDescent="0.45">
      <c r="A182" s="1" t="s">
        <v>155</v>
      </c>
      <c r="B182" s="1" t="s">
        <v>290</v>
      </c>
      <c r="C182" s="1" t="s">
        <v>9</v>
      </c>
      <c r="D182" s="1">
        <v>40</v>
      </c>
      <c r="E182" s="1">
        <v>0.23</v>
      </c>
      <c r="F182" s="1">
        <v>4.9000000000000004</v>
      </c>
    </row>
    <row r="183" spans="1:6" ht="13.5" customHeight="1" x14ac:dyDescent="0.45">
      <c r="A183" s="1" t="s">
        <v>145</v>
      </c>
      <c r="B183" s="1" t="s">
        <v>459</v>
      </c>
      <c r="C183" s="1" t="s">
        <v>9</v>
      </c>
      <c r="D183" s="1">
        <v>260</v>
      </c>
      <c r="E183" s="1">
        <v>0.88</v>
      </c>
      <c r="F183" s="1">
        <v>4.87</v>
      </c>
    </row>
    <row r="184" spans="1:6" ht="13.5" customHeight="1" x14ac:dyDescent="0.45">
      <c r="A184" s="1" t="s">
        <v>219</v>
      </c>
      <c r="B184" s="1" t="s">
        <v>461</v>
      </c>
      <c r="C184" s="1" t="s">
        <v>9</v>
      </c>
      <c r="D184" s="1">
        <v>260</v>
      </c>
      <c r="E184" s="1">
        <v>0.72</v>
      </c>
      <c r="F184" s="1">
        <v>4.87</v>
      </c>
    </row>
    <row r="185" spans="1:6" ht="13.5" customHeight="1" x14ac:dyDescent="0.45">
      <c r="A185" s="1" t="s">
        <v>7</v>
      </c>
      <c r="B185" s="1" t="s">
        <v>464</v>
      </c>
      <c r="C185" s="1" t="s">
        <v>9</v>
      </c>
      <c r="D185" s="1">
        <v>140</v>
      </c>
      <c r="E185" s="1">
        <v>7.0000000000000007E-2</v>
      </c>
      <c r="F185" s="1">
        <v>4.8</v>
      </c>
    </row>
    <row r="186" spans="1:6" ht="13.5" customHeight="1" x14ac:dyDescent="0.45">
      <c r="A186" s="1" t="s">
        <v>6</v>
      </c>
      <c r="B186" s="1" t="s">
        <v>71</v>
      </c>
      <c r="C186" s="1" t="s">
        <v>9</v>
      </c>
      <c r="D186" s="1">
        <v>320</v>
      </c>
      <c r="E186" s="1">
        <v>0.48</v>
      </c>
      <c r="F186" s="1">
        <v>4.6900000000000004</v>
      </c>
    </row>
    <row r="187" spans="1:6" ht="13.5" customHeight="1" x14ac:dyDescent="0.45">
      <c r="A187" s="1" t="s">
        <v>54</v>
      </c>
      <c r="B187" s="1" t="s">
        <v>469</v>
      </c>
      <c r="C187" s="1" t="s">
        <v>9</v>
      </c>
      <c r="D187" s="1">
        <v>1600</v>
      </c>
      <c r="E187" s="1">
        <v>0.55000000000000004</v>
      </c>
      <c r="F187" s="1">
        <v>4.6900000000000004</v>
      </c>
    </row>
    <row r="188" spans="1:6" ht="13.5" customHeight="1" x14ac:dyDescent="0.45">
      <c r="A188" s="1" t="s">
        <v>219</v>
      </c>
      <c r="B188" s="1" t="s">
        <v>471</v>
      </c>
      <c r="C188" s="1" t="s">
        <v>9</v>
      </c>
      <c r="D188" s="1">
        <v>140</v>
      </c>
      <c r="E188" s="1">
        <v>0.27</v>
      </c>
      <c r="F188" s="1">
        <v>4.6900000000000004</v>
      </c>
    </row>
    <row r="189" spans="1:6" ht="13.5" customHeight="1" x14ac:dyDescent="0.45">
      <c r="A189" s="1" t="s">
        <v>131</v>
      </c>
      <c r="B189" s="1" t="s">
        <v>266</v>
      </c>
      <c r="C189" s="1" t="s">
        <v>9</v>
      </c>
      <c r="D189" s="1">
        <v>3600</v>
      </c>
      <c r="E189" s="1">
        <v>0.03</v>
      </c>
      <c r="F189" s="1">
        <v>4.66</v>
      </c>
    </row>
    <row r="190" spans="1:6" ht="13.5" customHeight="1" x14ac:dyDescent="0.45">
      <c r="A190" s="1" t="s">
        <v>229</v>
      </c>
      <c r="B190" s="1" t="s">
        <v>247</v>
      </c>
      <c r="C190" s="1" t="s">
        <v>9</v>
      </c>
      <c r="D190" s="1">
        <v>110</v>
      </c>
      <c r="E190" s="1">
        <v>0.08</v>
      </c>
      <c r="F190" s="1">
        <v>4.6399999999999997</v>
      </c>
    </row>
    <row r="191" spans="1:6" ht="13.5" customHeight="1" x14ac:dyDescent="0.45">
      <c r="A191" s="1" t="s">
        <v>419</v>
      </c>
      <c r="B191" s="1" t="s">
        <v>476</v>
      </c>
      <c r="C191" s="1" t="s">
        <v>9</v>
      </c>
      <c r="D191" s="1">
        <v>320</v>
      </c>
      <c r="E191" s="1">
        <v>0.14000000000000001</v>
      </c>
      <c r="F191" s="1">
        <v>4.63</v>
      </c>
    </row>
    <row r="192" spans="1:6" ht="13.5" customHeight="1" x14ac:dyDescent="0.45">
      <c r="A192" s="1"/>
      <c r="B192" s="1"/>
      <c r="D192" s="14">
        <f>SUM(D1:D191)</f>
        <v>278190</v>
      </c>
      <c r="E192" s="1"/>
      <c r="F192" s="1">
        <f>AVERAGE(F1:F191)</f>
        <v>10.371631578947365</v>
      </c>
    </row>
    <row r="193" spans="1:6" ht="13.5" customHeight="1" x14ac:dyDescent="0.45">
      <c r="A193" s="1" t="s">
        <v>339</v>
      </c>
      <c r="B193" s="1" t="s">
        <v>482</v>
      </c>
      <c r="C193" s="1" t="s">
        <v>9</v>
      </c>
      <c r="D193" s="1">
        <v>210</v>
      </c>
      <c r="E193" s="1">
        <v>0.68</v>
      </c>
      <c r="F193" s="1">
        <v>4.57</v>
      </c>
    </row>
    <row r="194" spans="1:6" ht="13.5" customHeight="1" x14ac:dyDescent="0.45">
      <c r="A194" s="1" t="s">
        <v>6</v>
      </c>
      <c r="B194" s="1" t="s">
        <v>11</v>
      </c>
      <c r="C194" s="1" t="s">
        <v>9</v>
      </c>
      <c r="D194" s="1">
        <v>2400</v>
      </c>
      <c r="E194" s="1">
        <v>0.72</v>
      </c>
      <c r="F194" s="1">
        <v>4.55</v>
      </c>
    </row>
    <row r="195" spans="1:6" ht="13.5" customHeight="1" x14ac:dyDescent="0.45">
      <c r="A195" s="1" t="s">
        <v>36</v>
      </c>
      <c r="B195" s="1" t="s">
        <v>225</v>
      </c>
      <c r="C195" s="1" t="s">
        <v>9</v>
      </c>
      <c r="D195" s="1">
        <v>40</v>
      </c>
      <c r="E195" s="1">
        <v>0.35</v>
      </c>
      <c r="F195" s="1">
        <v>4.54</v>
      </c>
    </row>
    <row r="196" spans="1:6" ht="13.5" customHeight="1" x14ac:dyDescent="0.45">
      <c r="A196" s="1" t="s">
        <v>7</v>
      </c>
      <c r="B196" s="1" t="s">
        <v>485</v>
      </c>
      <c r="C196" s="1" t="s">
        <v>9</v>
      </c>
      <c r="D196" s="1">
        <v>9900</v>
      </c>
      <c r="E196" s="1">
        <v>0.85</v>
      </c>
      <c r="F196" s="1">
        <v>4.54</v>
      </c>
    </row>
    <row r="197" spans="1:6" ht="13.5" customHeight="1" x14ac:dyDescent="0.45">
      <c r="A197" s="1" t="s">
        <v>16</v>
      </c>
      <c r="B197" s="1" t="s">
        <v>487</v>
      </c>
      <c r="C197" s="1" t="s">
        <v>9</v>
      </c>
      <c r="D197" s="1">
        <v>90</v>
      </c>
      <c r="E197" s="1">
        <v>0.72</v>
      </c>
      <c r="F197" s="1">
        <v>4.53</v>
      </c>
    </row>
    <row r="198" spans="1:6" ht="13.5" customHeight="1" x14ac:dyDescent="0.45">
      <c r="A198" s="1" t="s">
        <v>219</v>
      </c>
      <c r="B198" s="1" t="s">
        <v>489</v>
      </c>
      <c r="C198" s="1" t="s">
        <v>9</v>
      </c>
      <c r="D198" s="1">
        <v>140</v>
      </c>
      <c r="E198" s="1">
        <v>0.17</v>
      </c>
      <c r="F198" s="1">
        <v>4.5199999999999996</v>
      </c>
    </row>
    <row r="199" spans="1:6" ht="13.5" customHeight="1" x14ac:dyDescent="0.45">
      <c r="A199" s="1" t="s">
        <v>6</v>
      </c>
      <c r="B199" s="1" t="s">
        <v>84</v>
      </c>
      <c r="C199" s="1" t="s">
        <v>9</v>
      </c>
      <c r="D199" s="1">
        <v>20</v>
      </c>
      <c r="E199" s="1">
        <v>0.61</v>
      </c>
      <c r="F199" s="1">
        <v>4.51</v>
      </c>
    </row>
    <row r="200" spans="1:6" ht="13.5" customHeight="1" x14ac:dyDescent="0.45">
      <c r="A200" s="1" t="s">
        <v>27</v>
      </c>
      <c r="B200" s="1" t="s">
        <v>490</v>
      </c>
      <c r="C200" s="1" t="s">
        <v>9</v>
      </c>
      <c r="D200" s="1">
        <v>480</v>
      </c>
      <c r="E200" s="1">
        <v>0.67</v>
      </c>
      <c r="F200" s="1">
        <v>4.5</v>
      </c>
    </row>
    <row r="201" spans="1:6" ht="13.5" customHeight="1" x14ac:dyDescent="0.45">
      <c r="A201" s="1" t="s">
        <v>6</v>
      </c>
      <c r="B201" s="1" t="s">
        <v>31</v>
      </c>
      <c r="C201" s="1" t="s">
        <v>9</v>
      </c>
      <c r="D201" s="1">
        <v>70</v>
      </c>
      <c r="E201" s="1">
        <v>0.82</v>
      </c>
      <c r="F201" s="1">
        <v>4.4800000000000004</v>
      </c>
    </row>
    <row r="202" spans="1:6" ht="13.5" customHeight="1" x14ac:dyDescent="0.45">
      <c r="A202" s="1" t="s">
        <v>275</v>
      </c>
      <c r="B202" s="1" t="s">
        <v>414</v>
      </c>
      <c r="C202" s="1" t="s">
        <v>9</v>
      </c>
      <c r="D202" s="1">
        <v>2900</v>
      </c>
      <c r="E202" s="1">
        <v>0.87</v>
      </c>
      <c r="F202" s="1">
        <v>4.4000000000000004</v>
      </c>
    </row>
    <row r="203" spans="1:6" ht="13.5" customHeight="1" x14ac:dyDescent="0.45">
      <c r="A203" s="1" t="s">
        <v>492</v>
      </c>
      <c r="B203" s="1" t="s">
        <v>493</v>
      </c>
      <c r="C203" s="1" t="s">
        <v>9</v>
      </c>
      <c r="D203" s="1">
        <v>210</v>
      </c>
      <c r="E203" s="1">
        <v>0.56999999999999995</v>
      </c>
      <c r="F203" s="1">
        <v>4.38</v>
      </c>
    </row>
    <row r="204" spans="1:6" ht="13.5" customHeight="1" x14ac:dyDescent="0.45">
      <c r="A204" s="1" t="s">
        <v>24</v>
      </c>
      <c r="B204" s="1" t="s">
        <v>495</v>
      </c>
      <c r="C204" s="1" t="s">
        <v>9</v>
      </c>
      <c r="D204" s="1">
        <v>4400</v>
      </c>
      <c r="E204" s="1">
        <v>0.78</v>
      </c>
      <c r="F204" s="1">
        <v>4.3600000000000003</v>
      </c>
    </row>
    <row r="205" spans="1:6" ht="13.5" customHeight="1" x14ac:dyDescent="0.45">
      <c r="A205" s="1" t="s">
        <v>219</v>
      </c>
      <c r="B205" s="1" t="s">
        <v>496</v>
      </c>
      <c r="C205" s="1" t="s">
        <v>9</v>
      </c>
      <c r="D205" s="1">
        <v>390</v>
      </c>
      <c r="E205" s="1">
        <v>0.13</v>
      </c>
      <c r="F205" s="1">
        <v>4.3600000000000003</v>
      </c>
    </row>
    <row r="206" spans="1:6" ht="13.5" customHeight="1" x14ac:dyDescent="0.45">
      <c r="A206" s="1" t="s">
        <v>229</v>
      </c>
      <c r="B206" s="1" t="s">
        <v>244</v>
      </c>
      <c r="C206" s="1" t="s">
        <v>9</v>
      </c>
      <c r="D206" s="1">
        <v>140</v>
      </c>
      <c r="E206" s="1">
        <v>0.3</v>
      </c>
      <c r="F206" s="1">
        <v>4.3499999999999996</v>
      </c>
    </row>
    <row r="207" spans="1:6" ht="13.5" customHeight="1" x14ac:dyDescent="0.45">
      <c r="A207" s="1" t="s">
        <v>142</v>
      </c>
      <c r="B207" s="1" t="s">
        <v>442</v>
      </c>
      <c r="C207" s="1" t="s">
        <v>9</v>
      </c>
      <c r="D207" s="1">
        <v>320</v>
      </c>
      <c r="E207" s="1">
        <v>0.3</v>
      </c>
      <c r="F207" s="1">
        <v>4.34</v>
      </c>
    </row>
    <row r="208" spans="1:6" ht="13.5" customHeight="1" x14ac:dyDescent="0.45">
      <c r="A208" s="1" t="s">
        <v>219</v>
      </c>
      <c r="B208" s="1" t="s">
        <v>499</v>
      </c>
      <c r="C208" s="1" t="s">
        <v>9</v>
      </c>
      <c r="D208" s="1">
        <v>390</v>
      </c>
      <c r="E208" s="1">
        <v>0.13</v>
      </c>
      <c r="F208" s="1">
        <v>4.32</v>
      </c>
    </row>
    <row r="209" spans="1:6" ht="13.5" customHeight="1" x14ac:dyDescent="0.45">
      <c r="A209" s="1" t="s">
        <v>219</v>
      </c>
      <c r="B209" s="1" t="s">
        <v>501</v>
      </c>
      <c r="C209" s="1" t="s">
        <v>9</v>
      </c>
      <c r="D209" s="1">
        <v>70</v>
      </c>
      <c r="E209" s="1">
        <v>0.13</v>
      </c>
      <c r="F209" s="1">
        <v>4.3099999999999996</v>
      </c>
    </row>
    <row r="210" spans="1:6" ht="13.5" customHeight="1" x14ac:dyDescent="0.45">
      <c r="A210" s="1" t="s">
        <v>97</v>
      </c>
      <c r="B210" s="1" t="s">
        <v>111</v>
      </c>
      <c r="C210" s="1" t="s">
        <v>9</v>
      </c>
      <c r="D210" s="1">
        <v>320</v>
      </c>
      <c r="E210" s="1">
        <v>0.33</v>
      </c>
      <c r="F210" s="1">
        <v>4.29</v>
      </c>
    </row>
    <row r="211" spans="1:6" ht="13.5" customHeight="1" x14ac:dyDescent="0.45">
      <c r="A211" s="1" t="s">
        <v>24</v>
      </c>
      <c r="B211" s="1" t="s">
        <v>503</v>
      </c>
      <c r="C211" s="1" t="s">
        <v>9</v>
      </c>
      <c r="D211" s="1">
        <v>110</v>
      </c>
      <c r="E211" s="1">
        <v>0.53</v>
      </c>
      <c r="F211" s="1">
        <v>4.28</v>
      </c>
    </row>
    <row r="212" spans="1:6" ht="13.5" customHeight="1" x14ac:dyDescent="0.45">
      <c r="A212" s="1" t="s">
        <v>27</v>
      </c>
      <c r="B212" s="1" t="s">
        <v>488</v>
      </c>
      <c r="C212" s="1" t="s">
        <v>9</v>
      </c>
      <c r="D212" s="1">
        <v>590</v>
      </c>
      <c r="E212" s="1">
        <v>0.54</v>
      </c>
      <c r="F212" s="1">
        <v>4.2699999999999996</v>
      </c>
    </row>
    <row r="213" spans="1:6" ht="13.5" customHeight="1" x14ac:dyDescent="0.45">
      <c r="A213" s="1" t="s">
        <v>219</v>
      </c>
      <c r="B213" s="1" t="s">
        <v>506</v>
      </c>
      <c r="C213" s="1" t="s">
        <v>9</v>
      </c>
      <c r="D213" s="1">
        <v>70</v>
      </c>
      <c r="E213" s="1">
        <v>0.88</v>
      </c>
      <c r="F213" s="1">
        <v>4.26</v>
      </c>
    </row>
    <row r="214" spans="1:6" ht="13.5" customHeight="1" x14ac:dyDescent="0.45">
      <c r="A214" s="1" t="s">
        <v>6</v>
      </c>
      <c r="B214" s="1" t="s">
        <v>65</v>
      </c>
      <c r="C214" s="1" t="s">
        <v>9</v>
      </c>
      <c r="D214" s="1">
        <v>30</v>
      </c>
      <c r="E214" s="1">
        <v>0.78</v>
      </c>
      <c r="F214" s="1">
        <v>4.2300000000000004</v>
      </c>
    </row>
    <row r="215" spans="1:6" ht="13.5" customHeight="1" x14ac:dyDescent="0.45">
      <c r="A215" s="1" t="s">
        <v>229</v>
      </c>
      <c r="B215" s="1" t="s">
        <v>241</v>
      </c>
      <c r="C215" s="1" t="s">
        <v>9</v>
      </c>
      <c r="D215" s="1">
        <v>1600</v>
      </c>
      <c r="E215" s="1">
        <v>0.02</v>
      </c>
      <c r="F215" s="1">
        <v>4.2300000000000004</v>
      </c>
    </row>
    <row r="216" spans="1:6" ht="13.5" customHeight="1" x14ac:dyDescent="0.45">
      <c r="A216" s="1" t="s">
        <v>150</v>
      </c>
      <c r="B216" s="1" t="s">
        <v>382</v>
      </c>
      <c r="C216" s="1" t="s">
        <v>9</v>
      </c>
      <c r="D216" s="1">
        <v>90</v>
      </c>
      <c r="E216" s="1">
        <v>0.59</v>
      </c>
      <c r="F216" s="1">
        <v>4.2300000000000004</v>
      </c>
    </row>
    <row r="217" spans="1:6" ht="13.5" customHeight="1" x14ac:dyDescent="0.45">
      <c r="A217" s="1" t="s">
        <v>219</v>
      </c>
      <c r="B217" s="1" t="s">
        <v>510</v>
      </c>
      <c r="C217" s="1" t="s">
        <v>9</v>
      </c>
      <c r="D217" s="1">
        <v>210</v>
      </c>
      <c r="E217" s="1">
        <v>0.33</v>
      </c>
      <c r="F217" s="1">
        <v>4.21</v>
      </c>
    </row>
    <row r="218" spans="1:6" ht="13.5" customHeight="1" x14ac:dyDescent="0.45">
      <c r="A218" s="1" t="s">
        <v>6</v>
      </c>
      <c r="B218" s="1" t="s">
        <v>90</v>
      </c>
      <c r="C218" s="1" t="s">
        <v>9</v>
      </c>
      <c r="D218" s="1">
        <v>20</v>
      </c>
      <c r="E218" s="1">
        <v>0.93</v>
      </c>
      <c r="F218" s="1">
        <v>4.16</v>
      </c>
    </row>
    <row r="219" spans="1:6" ht="13.5" customHeight="1" x14ac:dyDescent="0.45">
      <c r="A219" s="1" t="s">
        <v>142</v>
      </c>
      <c r="B219" s="1" t="s">
        <v>453</v>
      </c>
      <c r="C219" s="1" t="s">
        <v>9</v>
      </c>
      <c r="D219" s="1">
        <v>170</v>
      </c>
      <c r="E219" s="1">
        <v>0.11</v>
      </c>
      <c r="F219" s="1">
        <v>4.16</v>
      </c>
    </row>
    <row r="220" spans="1:6" ht="13.5" customHeight="1" x14ac:dyDescent="0.45">
      <c r="A220" s="1" t="s">
        <v>229</v>
      </c>
      <c r="B220" s="1" t="s">
        <v>232</v>
      </c>
      <c r="C220" s="1" t="s">
        <v>9</v>
      </c>
      <c r="D220" s="1">
        <v>260</v>
      </c>
      <c r="E220" s="1">
        <v>0.2</v>
      </c>
      <c r="F220" s="1">
        <v>4.1500000000000004</v>
      </c>
    </row>
    <row r="221" spans="1:6" ht="13.5" customHeight="1" x14ac:dyDescent="0.45">
      <c r="A221" s="1" t="s">
        <v>275</v>
      </c>
      <c r="B221" s="1" t="s">
        <v>418</v>
      </c>
      <c r="C221" s="1" t="s">
        <v>9</v>
      </c>
      <c r="D221" s="1">
        <v>720</v>
      </c>
      <c r="E221" s="1">
        <v>0.82</v>
      </c>
      <c r="F221" s="1">
        <v>4.1500000000000004</v>
      </c>
    </row>
    <row r="222" spans="1:6" ht="13.5" customHeight="1" x14ac:dyDescent="0.45">
      <c r="A222" s="1" t="s">
        <v>229</v>
      </c>
      <c r="B222" s="1" t="s">
        <v>230</v>
      </c>
      <c r="C222" s="1" t="s">
        <v>9</v>
      </c>
      <c r="D222" s="1">
        <v>320</v>
      </c>
      <c r="E222" s="1">
        <v>0.09</v>
      </c>
      <c r="F222" s="1">
        <v>4.09</v>
      </c>
    </row>
    <row r="223" spans="1:6" ht="13.5" customHeight="1" x14ac:dyDescent="0.45">
      <c r="A223" s="1" t="s">
        <v>219</v>
      </c>
      <c r="B223" s="1" t="s">
        <v>515</v>
      </c>
      <c r="C223" s="1" t="s">
        <v>9</v>
      </c>
      <c r="D223" s="1">
        <v>70</v>
      </c>
      <c r="E223" s="1">
        <v>0.39</v>
      </c>
      <c r="F223" s="1">
        <v>4.05</v>
      </c>
    </row>
    <row r="224" spans="1:6" ht="13.5" customHeight="1" x14ac:dyDescent="0.45">
      <c r="A224" s="1" t="s">
        <v>219</v>
      </c>
      <c r="B224" s="1" t="s">
        <v>518</v>
      </c>
      <c r="C224" s="1" t="s">
        <v>9</v>
      </c>
      <c r="D224" s="1">
        <v>480</v>
      </c>
      <c r="E224" s="1">
        <v>0.36</v>
      </c>
      <c r="F224" s="1">
        <v>4.0199999999999996</v>
      </c>
    </row>
    <row r="225" spans="1:6" ht="13.5" customHeight="1" x14ac:dyDescent="0.45">
      <c r="A225" s="1" t="s">
        <v>492</v>
      </c>
      <c r="B225" s="1" t="s">
        <v>519</v>
      </c>
      <c r="C225" s="1" t="s">
        <v>9</v>
      </c>
      <c r="D225" s="1">
        <v>260</v>
      </c>
      <c r="E225" s="1">
        <v>0.35</v>
      </c>
      <c r="F225" s="1">
        <v>4.01</v>
      </c>
    </row>
    <row r="226" spans="1:6" ht="13.5" customHeight="1" x14ac:dyDescent="0.45">
      <c r="A226" s="1" t="s">
        <v>520</v>
      </c>
      <c r="B226" s="1" t="s">
        <v>521</v>
      </c>
      <c r="C226" s="1" t="s">
        <v>9</v>
      </c>
      <c r="D226" s="1">
        <v>170</v>
      </c>
      <c r="E226" s="1">
        <v>0.8</v>
      </c>
      <c r="F226" s="1">
        <v>3.95</v>
      </c>
    </row>
    <row r="227" spans="1:6" ht="13.5" customHeight="1" x14ac:dyDescent="0.45">
      <c r="A227" s="1" t="s">
        <v>219</v>
      </c>
      <c r="B227" s="1" t="s">
        <v>523</v>
      </c>
      <c r="C227" s="1" t="s">
        <v>9</v>
      </c>
      <c r="D227" s="1">
        <v>1300</v>
      </c>
      <c r="E227" s="1">
        <v>0.27</v>
      </c>
      <c r="F227" s="1">
        <v>3.94</v>
      </c>
    </row>
    <row r="228" spans="1:6" ht="13.5" customHeight="1" x14ac:dyDescent="0.45">
      <c r="A228" s="1" t="s">
        <v>386</v>
      </c>
      <c r="B228" s="1" t="s">
        <v>388</v>
      </c>
      <c r="C228" s="1" t="s">
        <v>9</v>
      </c>
      <c r="D228" s="1">
        <v>8100</v>
      </c>
      <c r="E228" s="1">
        <v>0.19</v>
      </c>
      <c r="F228" s="1">
        <v>3.93</v>
      </c>
    </row>
    <row r="229" spans="1:6" ht="13.5" customHeight="1" x14ac:dyDescent="0.45">
      <c r="A229" s="1" t="s">
        <v>54</v>
      </c>
      <c r="B229" s="1" t="s">
        <v>480</v>
      </c>
      <c r="C229" s="1" t="s">
        <v>9</v>
      </c>
      <c r="D229" s="1">
        <v>880</v>
      </c>
      <c r="E229" s="1">
        <v>0.77</v>
      </c>
      <c r="F229" s="1">
        <v>3.93</v>
      </c>
    </row>
    <row r="230" spans="1:6" ht="13.5" customHeight="1" x14ac:dyDescent="0.45">
      <c r="A230" s="1" t="s">
        <v>219</v>
      </c>
      <c r="B230" s="1" t="s">
        <v>528</v>
      </c>
      <c r="C230" s="1" t="s">
        <v>9</v>
      </c>
      <c r="D230" s="1">
        <v>110</v>
      </c>
      <c r="E230" s="1">
        <v>0.52</v>
      </c>
      <c r="F230" s="1">
        <v>3.93</v>
      </c>
    </row>
    <row r="231" spans="1:6" ht="13.5" customHeight="1" x14ac:dyDescent="0.45">
      <c r="A231" s="1" t="s">
        <v>275</v>
      </c>
      <c r="B231" s="1" t="s">
        <v>422</v>
      </c>
      <c r="C231" s="1" t="s">
        <v>9</v>
      </c>
      <c r="D231" s="1">
        <v>320</v>
      </c>
      <c r="E231" s="1">
        <v>0.92</v>
      </c>
      <c r="F231" s="1">
        <v>3.91</v>
      </c>
    </row>
    <row r="232" spans="1:6" ht="13.5" customHeight="1" x14ac:dyDescent="0.45">
      <c r="A232" s="1" t="s">
        <v>136</v>
      </c>
      <c r="B232" s="1" t="s">
        <v>533</v>
      </c>
      <c r="C232" s="1" t="s">
        <v>9</v>
      </c>
      <c r="D232" s="1">
        <v>320</v>
      </c>
      <c r="E232" s="1">
        <v>0.61</v>
      </c>
      <c r="F232" s="1">
        <v>3.9</v>
      </c>
    </row>
    <row r="233" spans="1:6" ht="13.5" customHeight="1" x14ac:dyDescent="0.45">
      <c r="A233" s="1" t="s">
        <v>16</v>
      </c>
      <c r="B233" s="1" t="s">
        <v>536</v>
      </c>
      <c r="C233" s="1" t="s">
        <v>9</v>
      </c>
      <c r="D233" s="1">
        <v>390</v>
      </c>
      <c r="E233" s="1">
        <v>0.24</v>
      </c>
      <c r="F233" s="1">
        <v>3.9</v>
      </c>
    </row>
    <row r="234" spans="1:6" ht="13.5" customHeight="1" x14ac:dyDescent="0.45">
      <c r="A234" s="1" t="s">
        <v>131</v>
      </c>
      <c r="B234" s="1" t="s">
        <v>267</v>
      </c>
      <c r="C234" s="1" t="s">
        <v>9</v>
      </c>
      <c r="D234" s="1">
        <v>260</v>
      </c>
      <c r="E234" s="1">
        <v>0.25</v>
      </c>
      <c r="F234" s="1">
        <v>3.89</v>
      </c>
    </row>
    <row r="235" spans="1:6" ht="13.5" customHeight="1" x14ac:dyDescent="0.45">
      <c r="A235" s="1" t="s">
        <v>125</v>
      </c>
      <c r="B235" s="1" t="s">
        <v>331</v>
      </c>
      <c r="C235" s="1" t="s">
        <v>9</v>
      </c>
      <c r="D235" s="1">
        <v>140</v>
      </c>
      <c r="E235" s="1">
        <v>0.4</v>
      </c>
      <c r="F235" s="1">
        <v>3.87</v>
      </c>
    </row>
    <row r="236" spans="1:6" ht="13.5" customHeight="1" x14ac:dyDescent="0.45">
      <c r="A236" s="1" t="s">
        <v>202</v>
      </c>
      <c r="B236" s="1" t="s">
        <v>541</v>
      </c>
      <c r="C236" s="1" t="s">
        <v>9</v>
      </c>
      <c r="D236" s="1">
        <v>320</v>
      </c>
      <c r="E236" s="1">
        <v>0.48</v>
      </c>
      <c r="F236" s="1">
        <v>3.86</v>
      </c>
    </row>
    <row r="237" spans="1:6" ht="13.5" customHeight="1" x14ac:dyDescent="0.45">
      <c r="A237" s="1" t="s">
        <v>6</v>
      </c>
      <c r="B237" s="1" t="s">
        <v>59</v>
      </c>
      <c r="C237" s="1" t="s">
        <v>9</v>
      </c>
      <c r="D237" s="1">
        <v>20</v>
      </c>
      <c r="E237" s="1">
        <v>0.74</v>
      </c>
      <c r="F237" s="1">
        <v>3.84</v>
      </c>
    </row>
    <row r="238" spans="1:6" ht="13.5" customHeight="1" x14ac:dyDescent="0.45">
      <c r="A238" s="1" t="s">
        <v>279</v>
      </c>
      <c r="B238" s="1" t="s">
        <v>543</v>
      </c>
      <c r="C238" s="1" t="s">
        <v>9</v>
      </c>
      <c r="D238" s="1">
        <v>720</v>
      </c>
      <c r="E238" s="1">
        <v>0.38</v>
      </c>
      <c r="F238" s="1">
        <v>3.84</v>
      </c>
    </row>
    <row r="239" spans="1:6" ht="13.5" customHeight="1" x14ac:dyDescent="0.45">
      <c r="A239" s="1" t="s">
        <v>401</v>
      </c>
      <c r="B239" s="1" t="s">
        <v>545</v>
      </c>
      <c r="C239" s="1" t="s">
        <v>9</v>
      </c>
      <c r="D239" s="1">
        <v>720</v>
      </c>
      <c r="E239" s="1">
        <v>0.46</v>
      </c>
      <c r="F239" s="1">
        <v>3.82</v>
      </c>
    </row>
    <row r="240" spans="1:6" ht="13.5" customHeight="1" x14ac:dyDescent="0.45">
      <c r="A240" s="1" t="s">
        <v>125</v>
      </c>
      <c r="B240" s="1" t="s">
        <v>329</v>
      </c>
      <c r="C240" s="1" t="s">
        <v>9</v>
      </c>
      <c r="D240" s="1">
        <v>260</v>
      </c>
      <c r="E240" s="1">
        <v>0.48</v>
      </c>
      <c r="F240" s="1">
        <v>3.81</v>
      </c>
    </row>
    <row r="241" spans="1:6" ht="13.5" customHeight="1" x14ac:dyDescent="0.45">
      <c r="A241" s="1" t="s">
        <v>16</v>
      </c>
      <c r="B241" s="1" t="s">
        <v>548</v>
      </c>
      <c r="C241" s="1" t="s">
        <v>9</v>
      </c>
      <c r="D241" s="1">
        <v>2400</v>
      </c>
      <c r="E241" s="1">
        <v>0.45</v>
      </c>
      <c r="F241" s="1">
        <v>3.81</v>
      </c>
    </row>
    <row r="242" spans="1:6" ht="13.5" customHeight="1" x14ac:dyDescent="0.45">
      <c r="A242" s="1" t="s">
        <v>6</v>
      </c>
      <c r="B242" s="1" t="s">
        <v>19</v>
      </c>
      <c r="C242" s="1" t="s">
        <v>9</v>
      </c>
      <c r="D242" s="1">
        <v>210</v>
      </c>
      <c r="E242" s="1">
        <v>0.68</v>
      </c>
      <c r="F242" s="1">
        <v>3.79</v>
      </c>
    </row>
    <row r="243" spans="1:6" ht="13.5" customHeight="1" x14ac:dyDescent="0.45">
      <c r="A243" s="1" t="s">
        <v>219</v>
      </c>
      <c r="B243" s="1" t="s">
        <v>550</v>
      </c>
      <c r="C243" s="1" t="s">
        <v>9</v>
      </c>
      <c r="D243" s="1">
        <v>50</v>
      </c>
      <c r="E243" s="1">
        <v>0.49</v>
      </c>
      <c r="F243" s="1">
        <v>3.79</v>
      </c>
    </row>
    <row r="244" spans="1:6" ht="13.5" customHeight="1" x14ac:dyDescent="0.45">
      <c r="A244" s="1" t="s">
        <v>150</v>
      </c>
      <c r="B244" s="1" t="s">
        <v>370</v>
      </c>
      <c r="C244" s="1" t="s">
        <v>9</v>
      </c>
      <c r="D244" s="1">
        <v>1600</v>
      </c>
      <c r="E244" s="1">
        <v>0.49</v>
      </c>
      <c r="F244" s="1">
        <v>3.78</v>
      </c>
    </row>
    <row r="245" spans="1:6" ht="13.5" customHeight="1" x14ac:dyDescent="0.45">
      <c r="A245" s="1" t="s">
        <v>492</v>
      </c>
      <c r="B245" s="1" t="s">
        <v>553</v>
      </c>
      <c r="C245" s="1" t="s">
        <v>9</v>
      </c>
      <c r="D245" s="1">
        <v>90</v>
      </c>
      <c r="E245" s="1">
        <v>0.67</v>
      </c>
      <c r="F245" s="1">
        <v>3.78</v>
      </c>
    </row>
    <row r="246" spans="1:6" ht="13.5" customHeight="1" x14ac:dyDescent="0.45">
      <c r="A246" s="1" t="s">
        <v>27</v>
      </c>
      <c r="B246" s="1" t="s">
        <v>494</v>
      </c>
      <c r="C246" s="1" t="s">
        <v>9</v>
      </c>
      <c r="D246" s="1">
        <v>390</v>
      </c>
      <c r="E246" s="1">
        <v>0.6</v>
      </c>
      <c r="F246" s="1">
        <v>3.76</v>
      </c>
    </row>
    <row r="247" spans="1:6" ht="13.5" customHeight="1" x14ac:dyDescent="0.45">
      <c r="A247" s="1" t="s">
        <v>219</v>
      </c>
      <c r="B247" s="1" t="s">
        <v>558</v>
      </c>
      <c r="C247" s="1" t="s">
        <v>9</v>
      </c>
      <c r="D247" s="1">
        <v>70</v>
      </c>
      <c r="E247" s="1">
        <v>0.79</v>
      </c>
      <c r="F247" s="1">
        <v>3.76</v>
      </c>
    </row>
    <row r="248" spans="1:6" ht="13.5" customHeight="1" x14ac:dyDescent="0.45">
      <c r="A248" s="1" t="s">
        <v>6</v>
      </c>
      <c r="B248" s="1" t="s">
        <v>42</v>
      </c>
      <c r="C248" s="1" t="s">
        <v>9</v>
      </c>
      <c r="D248" s="1">
        <v>50</v>
      </c>
      <c r="E248" s="1">
        <v>0.67</v>
      </c>
      <c r="F248" s="1">
        <v>3.75</v>
      </c>
    </row>
    <row r="249" spans="1:6" ht="13.5" customHeight="1" x14ac:dyDescent="0.45">
      <c r="A249" s="1" t="s">
        <v>24</v>
      </c>
      <c r="B249" s="1" t="s">
        <v>505</v>
      </c>
      <c r="C249" s="1" t="s">
        <v>9</v>
      </c>
      <c r="D249" s="1">
        <v>140</v>
      </c>
      <c r="E249" s="1">
        <v>0.64</v>
      </c>
      <c r="F249" s="1">
        <v>3.72</v>
      </c>
    </row>
    <row r="250" spans="1:6" ht="13.5" customHeight="1" x14ac:dyDescent="0.45">
      <c r="A250" s="1" t="s">
        <v>196</v>
      </c>
      <c r="B250" s="1" t="s">
        <v>513</v>
      </c>
      <c r="C250" s="1" t="s">
        <v>9</v>
      </c>
      <c r="D250" s="1">
        <v>140</v>
      </c>
      <c r="E250" s="1">
        <v>0.32</v>
      </c>
      <c r="F250" s="1">
        <v>3.72</v>
      </c>
    </row>
    <row r="251" spans="1:6" ht="13.5" customHeight="1" x14ac:dyDescent="0.45">
      <c r="A251" s="1" t="s">
        <v>219</v>
      </c>
      <c r="B251" s="1" t="s">
        <v>564</v>
      </c>
      <c r="C251" s="1" t="s">
        <v>9</v>
      </c>
      <c r="D251" s="1">
        <v>480</v>
      </c>
      <c r="E251" s="1">
        <v>0.24</v>
      </c>
      <c r="F251" s="1">
        <v>3.72</v>
      </c>
    </row>
    <row r="252" spans="1:6" ht="13.5" customHeight="1" x14ac:dyDescent="0.45">
      <c r="A252" s="1" t="s">
        <v>219</v>
      </c>
      <c r="B252" s="1" t="s">
        <v>566</v>
      </c>
      <c r="C252" s="1" t="s">
        <v>9</v>
      </c>
      <c r="D252" s="1">
        <v>90</v>
      </c>
      <c r="E252" s="1">
        <v>0.2</v>
      </c>
      <c r="F252" s="1">
        <v>3.71</v>
      </c>
    </row>
    <row r="253" spans="1:6" ht="13.5" customHeight="1" x14ac:dyDescent="0.45">
      <c r="A253" s="1" t="s">
        <v>106</v>
      </c>
      <c r="B253" s="1" t="s">
        <v>554</v>
      </c>
      <c r="C253" s="1" t="s">
        <v>9</v>
      </c>
      <c r="D253" s="1">
        <v>30</v>
      </c>
      <c r="E253" s="1">
        <v>0.56999999999999995</v>
      </c>
      <c r="F253" s="1">
        <v>3.69</v>
      </c>
    </row>
    <row r="254" spans="1:6" ht="13.5" customHeight="1" x14ac:dyDescent="0.45">
      <c r="A254" s="1" t="s">
        <v>6</v>
      </c>
      <c r="B254" s="1" t="s">
        <v>64</v>
      </c>
      <c r="C254" s="1" t="s">
        <v>9</v>
      </c>
      <c r="D254" s="1">
        <v>320</v>
      </c>
      <c r="E254" s="1">
        <v>0.47</v>
      </c>
      <c r="F254" s="1">
        <v>3.66</v>
      </c>
    </row>
    <row r="255" spans="1:6" ht="13.5" customHeight="1" x14ac:dyDescent="0.45">
      <c r="A255" s="1" t="s">
        <v>125</v>
      </c>
      <c r="B255" s="1" t="s">
        <v>334</v>
      </c>
      <c r="C255" s="1" t="s">
        <v>9</v>
      </c>
      <c r="D255" s="1">
        <v>50</v>
      </c>
      <c r="E255" s="1">
        <v>0.56999999999999995</v>
      </c>
      <c r="F255" s="1">
        <v>3.65</v>
      </c>
    </row>
    <row r="256" spans="1:6" ht="13.5" customHeight="1" x14ac:dyDescent="0.45">
      <c r="A256" s="1" t="s">
        <v>219</v>
      </c>
      <c r="B256" s="1" t="s">
        <v>570</v>
      </c>
      <c r="C256" s="1" t="s">
        <v>9</v>
      </c>
      <c r="D256" s="1">
        <v>70</v>
      </c>
      <c r="E256" s="1">
        <v>0.69</v>
      </c>
      <c r="F256" s="1">
        <v>3.64</v>
      </c>
    </row>
    <row r="257" spans="1:6" ht="13.5" customHeight="1" x14ac:dyDescent="0.45">
      <c r="A257" s="1" t="s">
        <v>136</v>
      </c>
      <c r="B257" s="1" t="s">
        <v>546</v>
      </c>
      <c r="C257" s="1" t="s">
        <v>9</v>
      </c>
      <c r="D257" s="1">
        <v>390</v>
      </c>
      <c r="E257" s="1">
        <v>0.73</v>
      </c>
      <c r="F257" s="1">
        <v>3.62</v>
      </c>
    </row>
    <row r="258" spans="1:6" ht="13.5" customHeight="1" x14ac:dyDescent="0.45">
      <c r="A258" s="1" t="s">
        <v>145</v>
      </c>
      <c r="B258" s="1" t="s">
        <v>572</v>
      </c>
      <c r="C258" s="1" t="s">
        <v>9</v>
      </c>
      <c r="D258" s="1">
        <v>1600</v>
      </c>
      <c r="E258" s="1">
        <v>0.49</v>
      </c>
      <c r="F258" s="1">
        <v>3.6</v>
      </c>
    </row>
    <row r="259" spans="1:6" ht="13.5" customHeight="1" x14ac:dyDescent="0.45">
      <c r="A259" s="1" t="s">
        <v>36</v>
      </c>
      <c r="B259" s="1" t="s">
        <v>209</v>
      </c>
      <c r="C259" s="1" t="s">
        <v>9</v>
      </c>
      <c r="D259" s="1">
        <v>50</v>
      </c>
      <c r="E259" s="1">
        <v>0.46</v>
      </c>
      <c r="F259" s="1">
        <v>3.59</v>
      </c>
    </row>
    <row r="260" spans="1:6" ht="13.5" customHeight="1" x14ac:dyDescent="0.45">
      <c r="A260" s="1" t="s">
        <v>142</v>
      </c>
      <c r="B260" s="1" t="s">
        <v>438</v>
      </c>
      <c r="C260" s="1" t="s">
        <v>9</v>
      </c>
      <c r="D260" s="1">
        <v>880</v>
      </c>
      <c r="E260" s="1">
        <v>0.05</v>
      </c>
      <c r="F260" s="1">
        <v>3.57</v>
      </c>
    </row>
    <row r="261" spans="1:6" ht="13.5" customHeight="1" x14ac:dyDescent="0.45">
      <c r="A261" s="1" t="s">
        <v>62</v>
      </c>
      <c r="B261" s="1" t="s">
        <v>484</v>
      </c>
      <c r="C261" s="1" t="s">
        <v>9</v>
      </c>
      <c r="D261" s="1">
        <v>170</v>
      </c>
      <c r="E261" s="1">
        <v>0.34</v>
      </c>
      <c r="F261" s="1">
        <v>3.57</v>
      </c>
    </row>
    <row r="262" spans="1:6" ht="13.5" customHeight="1" x14ac:dyDescent="0.45">
      <c r="A262" s="1" t="s">
        <v>142</v>
      </c>
      <c r="B262" s="1" t="s">
        <v>443</v>
      </c>
      <c r="C262" s="1" t="s">
        <v>9</v>
      </c>
      <c r="D262" s="1">
        <v>390</v>
      </c>
      <c r="E262" s="1">
        <v>0.13</v>
      </c>
      <c r="F262" s="1">
        <v>3.54</v>
      </c>
    </row>
    <row r="263" spans="1:6" ht="13.5" customHeight="1" x14ac:dyDescent="0.45">
      <c r="A263" s="1" t="s">
        <v>386</v>
      </c>
      <c r="B263" s="1" t="s">
        <v>387</v>
      </c>
      <c r="C263" s="1" t="s">
        <v>9</v>
      </c>
      <c r="D263" s="1">
        <v>480</v>
      </c>
      <c r="E263" s="1">
        <v>0.48</v>
      </c>
      <c r="F263" s="1">
        <v>3.52</v>
      </c>
    </row>
    <row r="264" spans="1:6" ht="13.5" customHeight="1" x14ac:dyDescent="0.45">
      <c r="A264" s="1" t="s">
        <v>24</v>
      </c>
      <c r="B264" s="1" t="s">
        <v>507</v>
      </c>
      <c r="C264" s="1" t="s">
        <v>9</v>
      </c>
      <c r="D264" s="1">
        <v>140</v>
      </c>
      <c r="E264" s="1">
        <v>0.73</v>
      </c>
      <c r="F264" s="1">
        <v>3.52</v>
      </c>
    </row>
    <row r="265" spans="1:6" ht="13.5" customHeight="1" x14ac:dyDescent="0.45">
      <c r="A265" s="1" t="s">
        <v>219</v>
      </c>
      <c r="B265" s="1" t="s">
        <v>575</v>
      </c>
      <c r="C265" s="1" t="s">
        <v>9</v>
      </c>
      <c r="D265" s="1">
        <v>110</v>
      </c>
      <c r="E265" s="1">
        <v>0.15</v>
      </c>
      <c r="F265" s="1">
        <v>3.5</v>
      </c>
    </row>
    <row r="266" spans="1:6" ht="13.5" customHeight="1" x14ac:dyDescent="0.45">
      <c r="A266" s="1" t="s">
        <v>7</v>
      </c>
      <c r="B266" s="1" t="s">
        <v>577</v>
      </c>
      <c r="C266" s="1" t="s">
        <v>9</v>
      </c>
      <c r="D266" s="1">
        <v>480</v>
      </c>
      <c r="E266" s="1">
        <v>0.21</v>
      </c>
      <c r="F266" s="1">
        <v>3.5</v>
      </c>
    </row>
    <row r="267" spans="1:6" ht="13.5" customHeight="1" x14ac:dyDescent="0.45">
      <c r="A267" s="1" t="s">
        <v>219</v>
      </c>
      <c r="B267" s="1" t="s">
        <v>579</v>
      </c>
      <c r="C267" s="1" t="s">
        <v>9</v>
      </c>
      <c r="D267" s="1">
        <v>40</v>
      </c>
      <c r="E267" s="1">
        <v>0.82</v>
      </c>
      <c r="F267" s="1">
        <v>3.49</v>
      </c>
    </row>
    <row r="268" spans="1:6" ht="13.5" customHeight="1" x14ac:dyDescent="0.45">
      <c r="A268" s="1" t="s">
        <v>16</v>
      </c>
      <c r="B268" s="1" t="s">
        <v>580</v>
      </c>
      <c r="C268" s="1" t="s">
        <v>9</v>
      </c>
      <c r="D268" s="1">
        <v>880</v>
      </c>
      <c r="E268" s="1">
        <v>0.36</v>
      </c>
      <c r="F268" s="1">
        <v>3.47</v>
      </c>
    </row>
    <row r="269" spans="1:6" ht="13.5" customHeight="1" x14ac:dyDescent="0.45">
      <c r="A269" s="1" t="s">
        <v>97</v>
      </c>
      <c r="B269" s="1" t="s">
        <v>147</v>
      </c>
      <c r="C269" s="1" t="s">
        <v>9</v>
      </c>
      <c r="D269" s="1">
        <v>70</v>
      </c>
      <c r="E269" s="1">
        <v>0.38</v>
      </c>
      <c r="F269" s="1">
        <v>3.44</v>
      </c>
    </row>
    <row r="270" spans="1:6" ht="13.5" customHeight="1" x14ac:dyDescent="0.45">
      <c r="A270" s="1" t="s">
        <v>229</v>
      </c>
      <c r="B270" s="1" t="s">
        <v>243</v>
      </c>
      <c r="C270" s="1" t="s">
        <v>9</v>
      </c>
      <c r="D270" s="1">
        <v>1000</v>
      </c>
      <c r="E270" s="1">
        <v>0.03</v>
      </c>
      <c r="F270" s="1">
        <v>3.44</v>
      </c>
    </row>
    <row r="271" spans="1:6" ht="13.5" customHeight="1" x14ac:dyDescent="0.45">
      <c r="A271" s="1" t="s">
        <v>219</v>
      </c>
      <c r="B271" s="1" t="s">
        <v>581</v>
      </c>
      <c r="C271" s="1" t="s">
        <v>9</v>
      </c>
      <c r="D271" s="1">
        <v>390</v>
      </c>
      <c r="E271" s="1">
        <v>0.28999999999999998</v>
      </c>
      <c r="F271" s="1">
        <v>3.44</v>
      </c>
    </row>
    <row r="272" spans="1:6" ht="13.5" customHeight="1" x14ac:dyDescent="0.45">
      <c r="A272" s="1" t="s">
        <v>386</v>
      </c>
      <c r="B272" s="1" t="s">
        <v>396</v>
      </c>
      <c r="C272" s="1" t="s">
        <v>9</v>
      </c>
      <c r="D272" s="1">
        <v>30</v>
      </c>
      <c r="E272" s="1">
        <v>0.49</v>
      </c>
      <c r="F272" s="1">
        <v>3.42</v>
      </c>
    </row>
    <row r="273" spans="1:6" ht="13.5" customHeight="1" x14ac:dyDescent="0.45">
      <c r="A273" s="1" t="s">
        <v>305</v>
      </c>
      <c r="B273" s="1" t="s">
        <v>313</v>
      </c>
      <c r="C273" s="1" t="s">
        <v>9</v>
      </c>
      <c r="D273" s="1">
        <v>110</v>
      </c>
      <c r="E273" s="1">
        <v>0.27</v>
      </c>
      <c r="F273" s="1">
        <v>3.41</v>
      </c>
    </row>
    <row r="274" spans="1:6" ht="13.5" customHeight="1" x14ac:dyDescent="0.45">
      <c r="A274" s="1" t="s">
        <v>27</v>
      </c>
      <c r="B274" s="1" t="s">
        <v>498</v>
      </c>
      <c r="C274" s="1" t="s">
        <v>9</v>
      </c>
      <c r="D274" s="1">
        <v>90</v>
      </c>
      <c r="E274" s="1">
        <v>0.65</v>
      </c>
      <c r="F274" s="1">
        <v>3.41</v>
      </c>
    </row>
    <row r="275" spans="1:6" ht="13.5" customHeight="1" x14ac:dyDescent="0.45">
      <c r="A275" s="1" t="s">
        <v>24</v>
      </c>
      <c r="B275" s="1" t="s">
        <v>508</v>
      </c>
      <c r="C275" s="1" t="s">
        <v>9</v>
      </c>
      <c r="D275" s="1">
        <v>260</v>
      </c>
      <c r="E275" s="1">
        <v>0.92</v>
      </c>
      <c r="F275" s="1">
        <v>3.37</v>
      </c>
    </row>
    <row r="276" spans="1:6" ht="13.5" customHeight="1" x14ac:dyDescent="0.45">
      <c r="A276" s="1" t="s">
        <v>145</v>
      </c>
      <c r="B276" s="1" t="s">
        <v>576</v>
      </c>
      <c r="C276" s="1" t="s">
        <v>9</v>
      </c>
      <c r="D276" s="1">
        <v>110</v>
      </c>
      <c r="E276" s="1">
        <v>0.47</v>
      </c>
      <c r="F276" s="1">
        <v>3.33</v>
      </c>
    </row>
    <row r="277" spans="1:6" ht="13.5" customHeight="1" x14ac:dyDescent="0.45">
      <c r="A277" s="1" t="s">
        <v>219</v>
      </c>
      <c r="B277" s="1" t="s">
        <v>582</v>
      </c>
      <c r="C277" s="1" t="s">
        <v>9</v>
      </c>
      <c r="D277" s="1">
        <v>110</v>
      </c>
      <c r="E277" s="1">
        <v>0.32</v>
      </c>
      <c r="F277" s="1">
        <v>3.32</v>
      </c>
    </row>
    <row r="278" spans="1:6" ht="13.5" customHeight="1" x14ac:dyDescent="0.45">
      <c r="A278" s="1" t="s">
        <v>219</v>
      </c>
      <c r="B278" s="1" t="s">
        <v>583</v>
      </c>
      <c r="C278" s="1" t="s">
        <v>9</v>
      </c>
      <c r="D278" s="1">
        <v>210</v>
      </c>
      <c r="E278" s="1">
        <v>0.65</v>
      </c>
      <c r="F278" s="1">
        <v>3.32</v>
      </c>
    </row>
    <row r="279" spans="1:6" ht="13.5" customHeight="1" x14ac:dyDescent="0.45">
      <c r="A279" s="1" t="s">
        <v>305</v>
      </c>
      <c r="B279" s="1" t="s">
        <v>309</v>
      </c>
      <c r="C279" s="1" t="s">
        <v>9</v>
      </c>
      <c r="D279" s="1">
        <v>210</v>
      </c>
      <c r="E279" s="1">
        <v>0.23</v>
      </c>
      <c r="F279" s="1">
        <v>3.31</v>
      </c>
    </row>
    <row r="280" spans="1:6" ht="13.5" customHeight="1" x14ac:dyDescent="0.45">
      <c r="A280" s="1" t="s">
        <v>142</v>
      </c>
      <c r="B280" s="1" t="s">
        <v>435</v>
      </c>
      <c r="C280" s="1" t="s">
        <v>9</v>
      </c>
      <c r="D280" s="1">
        <v>1600</v>
      </c>
      <c r="E280" s="1">
        <v>0.12</v>
      </c>
      <c r="F280" s="1">
        <v>3.31</v>
      </c>
    </row>
    <row r="281" spans="1:6" ht="13.5" customHeight="1" x14ac:dyDescent="0.45">
      <c r="A281" s="1" t="s">
        <v>401</v>
      </c>
      <c r="B281" s="1" t="s">
        <v>584</v>
      </c>
      <c r="C281" s="1" t="s">
        <v>9</v>
      </c>
      <c r="D281" s="1">
        <v>1300</v>
      </c>
      <c r="E281" s="1">
        <v>0.4</v>
      </c>
      <c r="F281" s="1">
        <v>3.31</v>
      </c>
    </row>
    <row r="282" spans="1:6" ht="13.5" customHeight="1" x14ac:dyDescent="0.45">
      <c r="A282" s="1" t="s">
        <v>36</v>
      </c>
      <c r="B282" s="1" t="s">
        <v>208</v>
      </c>
      <c r="C282" s="1" t="s">
        <v>9</v>
      </c>
      <c r="D282" s="1">
        <v>210</v>
      </c>
      <c r="E282" s="1">
        <v>0.2</v>
      </c>
      <c r="F282" s="1">
        <v>3.3</v>
      </c>
    </row>
    <row r="283" spans="1:6" ht="13.5" customHeight="1" x14ac:dyDescent="0.45">
      <c r="A283" s="1" t="s">
        <v>492</v>
      </c>
      <c r="B283" s="1" t="s">
        <v>585</v>
      </c>
      <c r="C283" s="1" t="s">
        <v>9</v>
      </c>
      <c r="D283" s="1">
        <v>210</v>
      </c>
      <c r="E283" s="1">
        <v>0.67</v>
      </c>
      <c r="F283" s="1">
        <v>3.29</v>
      </c>
    </row>
    <row r="284" spans="1:6" ht="13.5" customHeight="1" x14ac:dyDescent="0.45">
      <c r="A284" s="1" t="s">
        <v>6</v>
      </c>
      <c r="B284" s="1" t="s">
        <v>93</v>
      </c>
      <c r="C284" s="1" t="s">
        <v>9</v>
      </c>
      <c r="D284" s="1">
        <v>110</v>
      </c>
      <c r="E284" s="1">
        <v>0.84</v>
      </c>
      <c r="F284" s="1">
        <v>3.28</v>
      </c>
    </row>
    <row r="285" spans="1:6" ht="13.5" customHeight="1" x14ac:dyDescent="0.45">
      <c r="A285" s="1" t="s">
        <v>492</v>
      </c>
      <c r="B285" s="1" t="s">
        <v>586</v>
      </c>
      <c r="C285" s="1" t="s">
        <v>9</v>
      </c>
      <c r="D285" s="1">
        <v>210</v>
      </c>
      <c r="E285" s="1">
        <v>0.6</v>
      </c>
      <c r="F285" s="1">
        <v>3.28</v>
      </c>
    </row>
    <row r="286" spans="1:6" ht="13.5" customHeight="1" x14ac:dyDescent="0.45">
      <c r="A286" s="1" t="s">
        <v>219</v>
      </c>
      <c r="B286" s="1" t="s">
        <v>587</v>
      </c>
      <c r="C286" s="1" t="s">
        <v>9</v>
      </c>
      <c r="D286" s="1">
        <v>110</v>
      </c>
      <c r="E286" s="1">
        <v>0.11</v>
      </c>
      <c r="F286" s="1">
        <v>3.28</v>
      </c>
    </row>
    <row r="287" spans="1:6" ht="13.5" customHeight="1" x14ac:dyDescent="0.45">
      <c r="A287" s="1" t="s">
        <v>7</v>
      </c>
      <c r="B287" s="1" t="s">
        <v>588</v>
      </c>
      <c r="C287" s="1" t="s">
        <v>9</v>
      </c>
      <c r="D287" s="1">
        <v>3600</v>
      </c>
      <c r="E287" s="1">
        <v>0.25</v>
      </c>
      <c r="F287" s="1">
        <v>3.28</v>
      </c>
    </row>
    <row r="288" spans="1:6" ht="13.5" customHeight="1" x14ac:dyDescent="0.45">
      <c r="A288" s="1" t="s">
        <v>275</v>
      </c>
      <c r="B288" s="1" t="s">
        <v>425</v>
      </c>
      <c r="C288" s="1" t="s">
        <v>9</v>
      </c>
      <c r="D288" s="1">
        <v>390</v>
      </c>
      <c r="E288" s="1">
        <v>0.83</v>
      </c>
      <c r="F288" s="1">
        <v>3.25</v>
      </c>
    </row>
    <row r="289" spans="1:6" ht="13.5" customHeight="1" x14ac:dyDescent="0.45">
      <c r="A289" s="1" t="s">
        <v>219</v>
      </c>
      <c r="B289" s="1" t="s">
        <v>590</v>
      </c>
      <c r="C289" s="1" t="s">
        <v>9</v>
      </c>
      <c r="D289" s="1">
        <v>320</v>
      </c>
      <c r="E289" s="1">
        <v>0.06</v>
      </c>
      <c r="F289" s="1">
        <v>3.24</v>
      </c>
    </row>
    <row r="290" spans="1:6" ht="13.5" customHeight="1" x14ac:dyDescent="0.45">
      <c r="A290" s="1" t="s">
        <v>219</v>
      </c>
      <c r="B290" s="1" t="s">
        <v>593</v>
      </c>
      <c r="C290" s="1" t="s">
        <v>9</v>
      </c>
      <c r="D290" s="1">
        <v>30</v>
      </c>
      <c r="E290" s="1">
        <v>0.26</v>
      </c>
      <c r="F290" s="1">
        <v>3.24</v>
      </c>
    </row>
    <row r="291" spans="1:6" ht="13.5" customHeight="1" x14ac:dyDescent="0.45">
      <c r="A291" s="1" t="s">
        <v>6</v>
      </c>
      <c r="B291" s="1" t="s">
        <v>86</v>
      </c>
      <c r="C291" s="1" t="s">
        <v>9</v>
      </c>
      <c r="D291" s="1">
        <v>30</v>
      </c>
      <c r="E291" s="1">
        <v>0.68</v>
      </c>
      <c r="F291" s="1">
        <v>3.2</v>
      </c>
    </row>
    <row r="292" spans="1:6" ht="13.5" customHeight="1" x14ac:dyDescent="0.45">
      <c r="A292" s="1" t="s">
        <v>142</v>
      </c>
      <c r="B292" s="1" t="s">
        <v>433</v>
      </c>
      <c r="C292" s="1" t="s">
        <v>9</v>
      </c>
      <c r="D292" s="1">
        <v>1900</v>
      </c>
      <c r="E292" s="1">
        <v>0.08</v>
      </c>
      <c r="F292" s="1">
        <v>3.17</v>
      </c>
    </row>
    <row r="293" spans="1:6" ht="13.5" customHeight="1" x14ac:dyDescent="0.45">
      <c r="A293" s="1" t="s">
        <v>291</v>
      </c>
      <c r="B293" s="1" t="s">
        <v>294</v>
      </c>
      <c r="C293" s="1" t="s">
        <v>9</v>
      </c>
      <c r="D293" s="1">
        <v>50</v>
      </c>
      <c r="E293" s="1">
        <v>0.83</v>
      </c>
      <c r="F293" s="1">
        <v>3.1</v>
      </c>
    </row>
    <row r="294" spans="1:6" ht="13.5" customHeight="1" x14ac:dyDescent="0.45">
      <c r="A294" s="1" t="s">
        <v>125</v>
      </c>
      <c r="B294" s="1" t="s">
        <v>332</v>
      </c>
      <c r="C294" s="1" t="s">
        <v>9</v>
      </c>
      <c r="D294" s="1">
        <v>1900</v>
      </c>
      <c r="E294" s="1">
        <v>0.54</v>
      </c>
      <c r="F294" s="1">
        <v>3.1</v>
      </c>
    </row>
    <row r="295" spans="1:6" ht="13.5" customHeight="1" x14ac:dyDescent="0.45">
      <c r="A295" s="1" t="s">
        <v>7</v>
      </c>
      <c r="B295" s="1" t="s">
        <v>596</v>
      </c>
      <c r="C295" s="1" t="s">
        <v>9</v>
      </c>
      <c r="D295" s="1">
        <v>880</v>
      </c>
      <c r="E295" s="1">
        <v>0.45</v>
      </c>
      <c r="F295" s="1">
        <v>3.1</v>
      </c>
    </row>
    <row r="296" spans="1:6" ht="13.5" customHeight="1" x14ac:dyDescent="0.45">
      <c r="A296" s="1" t="s">
        <v>520</v>
      </c>
      <c r="B296" s="1" t="s">
        <v>522</v>
      </c>
      <c r="C296" s="1" t="s">
        <v>9</v>
      </c>
      <c r="D296" s="1">
        <v>1900</v>
      </c>
      <c r="E296" s="1">
        <v>0.84</v>
      </c>
      <c r="F296" s="1">
        <v>3.08</v>
      </c>
    </row>
    <row r="297" spans="1:6" ht="13.5" customHeight="1" x14ac:dyDescent="0.45">
      <c r="A297" s="1" t="s">
        <v>136</v>
      </c>
      <c r="B297" s="1" t="s">
        <v>542</v>
      </c>
      <c r="C297" s="1" t="s">
        <v>9</v>
      </c>
      <c r="D297" s="1">
        <v>2900</v>
      </c>
      <c r="E297" s="1">
        <v>0.36</v>
      </c>
      <c r="F297" s="1">
        <v>3.04</v>
      </c>
    </row>
    <row r="298" spans="1:6" ht="13.5" customHeight="1" x14ac:dyDescent="0.45">
      <c r="A298" s="1" t="s">
        <v>7</v>
      </c>
      <c r="B298" s="1" t="s">
        <v>599</v>
      </c>
      <c r="C298" s="1" t="s">
        <v>9</v>
      </c>
      <c r="D298" s="1">
        <v>210</v>
      </c>
      <c r="E298" s="1">
        <v>0.47</v>
      </c>
      <c r="F298" s="1">
        <v>3.04</v>
      </c>
    </row>
    <row r="299" spans="1:6" ht="13.5" customHeight="1" x14ac:dyDescent="0.45">
      <c r="A299" s="1" t="s">
        <v>24</v>
      </c>
      <c r="B299" s="1" t="s">
        <v>502</v>
      </c>
      <c r="C299" s="1" t="s">
        <v>9</v>
      </c>
      <c r="D299" s="1">
        <v>210</v>
      </c>
      <c r="E299" s="1">
        <v>0.8</v>
      </c>
      <c r="F299" s="1">
        <v>3.03</v>
      </c>
    </row>
    <row r="300" spans="1:6" ht="13.5" customHeight="1" x14ac:dyDescent="0.45">
      <c r="A300" s="1" t="s">
        <v>346</v>
      </c>
      <c r="B300" s="1" t="s">
        <v>355</v>
      </c>
      <c r="C300" s="1" t="s">
        <v>9</v>
      </c>
      <c r="D300" s="1">
        <v>70</v>
      </c>
      <c r="E300" s="1">
        <v>0.71</v>
      </c>
      <c r="F300" s="1">
        <v>3.02</v>
      </c>
    </row>
    <row r="301" spans="1:6" ht="13.5" customHeight="1" x14ac:dyDescent="0.45">
      <c r="A301" s="1" t="s">
        <v>339</v>
      </c>
      <c r="B301" s="1" t="s">
        <v>589</v>
      </c>
      <c r="C301" s="1" t="s">
        <v>9</v>
      </c>
      <c r="D301" s="1">
        <v>390</v>
      </c>
      <c r="E301" s="1">
        <v>0.54</v>
      </c>
      <c r="F301" s="1">
        <v>2.99</v>
      </c>
    </row>
    <row r="302" spans="1:6" ht="13.5" customHeight="1" x14ac:dyDescent="0.45">
      <c r="A302" s="1" t="s">
        <v>6</v>
      </c>
      <c r="B302" s="1" t="s">
        <v>35</v>
      </c>
      <c r="C302" s="1" t="s">
        <v>9</v>
      </c>
      <c r="D302" s="1">
        <v>50</v>
      </c>
      <c r="E302" s="1">
        <v>0.74</v>
      </c>
      <c r="F302" s="1">
        <v>2.96</v>
      </c>
    </row>
    <row r="303" spans="1:6" ht="13.5" customHeight="1" x14ac:dyDescent="0.45">
      <c r="A303" s="1" t="s">
        <v>7</v>
      </c>
      <c r="B303" s="1" t="s">
        <v>605</v>
      </c>
      <c r="C303" s="1" t="s">
        <v>9</v>
      </c>
      <c r="D303" s="1">
        <v>880</v>
      </c>
      <c r="E303" s="1">
        <v>0.2</v>
      </c>
      <c r="F303" s="1">
        <v>2.96</v>
      </c>
    </row>
    <row r="304" spans="1:6" ht="13.5" customHeight="1" x14ac:dyDescent="0.45">
      <c r="A304" s="1" t="s">
        <v>97</v>
      </c>
      <c r="B304" s="1" t="s">
        <v>157</v>
      </c>
      <c r="C304" s="1" t="s">
        <v>9</v>
      </c>
      <c r="D304" s="1">
        <v>4400</v>
      </c>
      <c r="E304" s="1">
        <v>0.21</v>
      </c>
      <c r="F304" s="1">
        <v>2.95</v>
      </c>
    </row>
    <row r="305" spans="1:6" ht="13.5" customHeight="1" x14ac:dyDescent="0.45">
      <c r="A305" s="1" t="s">
        <v>62</v>
      </c>
      <c r="B305" s="1" t="s">
        <v>483</v>
      </c>
      <c r="C305" s="1" t="s">
        <v>9</v>
      </c>
      <c r="D305" s="1">
        <v>390</v>
      </c>
      <c r="E305" s="1">
        <v>0.17</v>
      </c>
      <c r="F305" s="1">
        <v>2.95</v>
      </c>
    </row>
    <row r="306" spans="1:6" ht="13.5" customHeight="1" x14ac:dyDescent="0.45">
      <c r="A306" s="1" t="s">
        <v>401</v>
      </c>
      <c r="B306" s="1" t="s">
        <v>603</v>
      </c>
      <c r="C306" s="1" t="s">
        <v>9</v>
      </c>
      <c r="D306" s="1">
        <v>210</v>
      </c>
      <c r="E306" s="1">
        <v>0.5</v>
      </c>
      <c r="F306" s="1">
        <v>2.94</v>
      </c>
    </row>
    <row r="307" spans="1:6" ht="13.5" customHeight="1" x14ac:dyDescent="0.45">
      <c r="A307" s="1" t="s">
        <v>219</v>
      </c>
      <c r="B307" s="1" t="s">
        <v>607</v>
      </c>
      <c r="C307" s="1" t="s">
        <v>9</v>
      </c>
      <c r="D307" s="1">
        <v>170</v>
      </c>
      <c r="E307" s="1">
        <v>0.05</v>
      </c>
      <c r="F307" s="1">
        <v>2.93</v>
      </c>
    </row>
    <row r="308" spans="1:6" ht="13.5" customHeight="1" x14ac:dyDescent="0.45">
      <c r="A308" s="1" t="s">
        <v>291</v>
      </c>
      <c r="B308" s="1" t="s">
        <v>301</v>
      </c>
      <c r="C308" s="1" t="s">
        <v>9</v>
      </c>
      <c r="D308" s="1">
        <v>30</v>
      </c>
      <c r="E308" s="1">
        <v>0.43</v>
      </c>
      <c r="F308" s="1">
        <v>2.92</v>
      </c>
    </row>
    <row r="309" spans="1:6" ht="13.5" customHeight="1" x14ac:dyDescent="0.45">
      <c r="A309" s="1" t="s">
        <v>131</v>
      </c>
      <c r="B309" s="1" t="s">
        <v>264</v>
      </c>
      <c r="C309" s="1" t="s">
        <v>9</v>
      </c>
      <c r="D309" s="1">
        <v>880</v>
      </c>
      <c r="E309" s="1">
        <v>0.15</v>
      </c>
      <c r="F309" s="1">
        <v>2.91</v>
      </c>
    </row>
    <row r="310" spans="1:6" ht="13.5" customHeight="1" x14ac:dyDescent="0.45">
      <c r="A310" s="1" t="s">
        <v>142</v>
      </c>
      <c r="B310" s="1" t="s">
        <v>431</v>
      </c>
      <c r="C310" s="1" t="s">
        <v>9</v>
      </c>
      <c r="D310" s="1">
        <v>6600</v>
      </c>
      <c r="E310" s="1">
        <v>0.44</v>
      </c>
      <c r="F310" s="1">
        <v>2.9</v>
      </c>
    </row>
    <row r="311" spans="1:6" ht="13.5" customHeight="1" x14ac:dyDescent="0.45">
      <c r="A311" s="1" t="s">
        <v>54</v>
      </c>
      <c r="B311" s="1" t="s">
        <v>481</v>
      </c>
      <c r="C311" s="1" t="s">
        <v>9</v>
      </c>
      <c r="D311" s="1">
        <v>590</v>
      </c>
      <c r="E311" s="1">
        <v>0.89</v>
      </c>
      <c r="F311" s="1">
        <v>2.9</v>
      </c>
    </row>
    <row r="312" spans="1:6" ht="13.5" customHeight="1" x14ac:dyDescent="0.45">
      <c r="A312" s="1" t="s">
        <v>398</v>
      </c>
      <c r="B312" s="1" t="s">
        <v>404</v>
      </c>
      <c r="C312" s="1" t="s">
        <v>9</v>
      </c>
      <c r="D312" s="1">
        <v>880</v>
      </c>
      <c r="E312" s="1">
        <v>0.25</v>
      </c>
      <c r="F312" s="1">
        <v>2.89</v>
      </c>
    </row>
    <row r="313" spans="1:6" ht="13.5" customHeight="1" x14ac:dyDescent="0.45">
      <c r="A313" s="1" t="s">
        <v>142</v>
      </c>
      <c r="B313" s="1" t="s">
        <v>449</v>
      </c>
      <c r="C313" s="1" t="s">
        <v>9</v>
      </c>
      <c r="D313" s="1">
        <v>320</v>
      </c>
      <c r="E313" s="1">
        <v>0.3</v>
      </c>
      <c r="F313" s="1">
        <v>2.89</v>
      </c>
    </row>
    <row r="314" spans="1:6" ht="13.5" customHeight="1" x14ac:dyDescent="0.45">
      <c r="A314" s="1" t="s">
        <v>219</v>
      </c>
      <c r="B314" s="1" t="s">
        <v>614</v>
      </c>
      <c r="C314" s="1" t="s">
        <v>9</v>
      </c>
      <c r="D314" s="1">
        <v>40</v>
      </c>
      <c r="E314" s="1">
        <v>0.33</v>
      </c>
      <c r="F314" s="1">
        <v>2.88</v>
      </c>
    </row>
    <row r="315" spans="1:6" ht="13.5" customHeight="1" x14ac:dyDescent="0.45">
      <c r="A315" s="1" t="s">
        <v>155</v>
      </c>
      <c r="B315" s="1" t="s">
        <v>288</v>
      </c>
      <c r="C315" s="1" t="s">
        <v>9</v>
      </c>
      <c r="D315" s="1">
        <v>110</v>
      </c>
      <c r="E315" s="1">
        <v>0.32</v>
      </c>
      <c r="F315" s="1">
        <v>2.87</v>
      </c>
    </row>
    <row r="316" spans="1:6" ht="13.5" customHeight="1" x14ac:dyDescent="0.45">
      <c r="A316" s="1" t="s">
        <v>401</v>
      </c>
      <c r="B316" s="1" t="s">
        <v>602</v>
      </c>
      <c r="C316" s="1" t="s">
        <v>9</v>
      </c>
      <c r="D316" s="1">
        <v>720</v>
      </c>
      <c r="E316" s="1">
        <v>0.49</v>
      </c>
      <c r="F316" s="1">
        <v>2.86</v>
      </c>
    </row>
    <row r="317" spans="1:6" ht="13.5" customHeight="1" x14ac:dyDescent="0.45">
      <c r="A317" s="1" t="s">
        <v>520</v>
      </c>
      <c r="B317" s="1" t="s">
        <v>525</v>
      </c>
      <c r="C317" s="1" t="s">
        <v>9</v>
      </c>
      <c r="D317" s="1">
        <v>1000</v>
      </c>
      <c r="E317" s="1">
        <v>0.87</v>
      </c>
      <c r="F317" s="1">
        <v>2.85</v>
      </c>
    </row>
    <row r="318" spans="1:6" ht="13.5" customHeight="1" x14ac:dyDescent="0.45">
      <c r="A318" s="1" t="s">
        <v>7</v>
      </c>
      <c r="B318" s="1" t="s">
        <v>619</v>
      </c>
      <c r="C318" s="1" t="s">
        <v>9</v>
      </c>
      <c r="D318" s="1">
        <v>720</v>
      </c>
      <c r="E318" s="1">
        <v>0.54</v>
      </c>
      <c r="F318" s="1">
        <v>2.85</v>
      </c>
    </row>
    <row r="319" spans="1:6" ht="13.5" customHeight="1" x14ac:dyDescent="0.45">
      <c r="A319" s="1" t="s">
        <v>492</v>
      </c>
      <c r="B319" s="1" t="s">
        <v>608</v>
      </c>
      <c r="C319" s="1" t="s">
        <v>9</v>
      </c>
      <c r="D319" s="1">
        <v>140</v>
      </c>
      <c r="E319" s="1">
        <v>0.27</v>
      </c>
      <c r="F319" s="1">
        <v>2.82</v>
      </c>
    </row>
    <row r="320" spans="1:6" ht="13.5" customHeight="1" x14ac:dyDescent="0.45">
      <c r="A320" s="1" t="s">
        <v>219</v>
      </c>
      <c r="B320" s="1" t="s">
        <v>620</v>
      </c>
      <c r="C320" s="1" t="s">
        <v>9</v>
      </c>
      <c r="D320" s="1">
        <v>90</v>
      </c>
      <c r="E320" s="1">
        <v>0.25</v>
      </c>
      <c r="F320" s="1">
        <v>2.81</v>
      </c>
    </row>
    <row r="321" spans="1:6" ht="13.5" customHeight="1" x14ac:dyDescent="0.45">
      <c r="A321" s="1" t="s">
        <v>219</v>
      </c>
      <c r="B321" s="1" t="s">
        <v>622</v>
      </c>
      <c r="C321" s="1" t="s">
        <v>9</v>
      </c>
      <c r="D321" s="1">
        <v>90</v>
      </c>
      <c r="E321" s="1">
        <v>0.18</v>
      </c>
      <c r="F321" s="1">
        <v>2.81</v>
      </c>
    </row>
    <row r="322" spans="1:6" ht="13.5" customHeight="1" x14ac:dyDescent="0.45">
      <c r="A322" s="1" t="s">
        <v>97</v>
      </c>
      <c r="B322" s="1" t="s">
        <v>102</v>
      </c>
      <c r="C322" s="1" t="s">
        <v>9</v>
      </c>
      <c r="D322" s="1">
        <v>880</v>
      </c>
      <c r="E322" s="1">
        <v>0.24</v>
      </c>
      <c r="F322" s="1">
        <v>2.8</v>
      </c>
    </row>
    <row r="323" spans="1:6" ht="13.5" customHeight="1" x14ac:dyDescent="0.45">
      <c r="A323" s="1" t="s">
        <v>97</v>
      </c>
      <c r="B323" s="1" t="s">
        <v>138</v>
      </c>
      <c r="C323" s="1" t="s">
        <v>9</v>
      </c>
      <c r="D323" s="1">
        <v>1600</v>
      </c>
      <c r="E323" s="1">
        <v>0.17</v>
      </c>
      <c r="F323" s="1">
        <v>2.8</v>
      </c>
    </row>
    <row r="324" spans="1:6" ht="13.5" customHeight="1" x14ac:dyDescent="0.45">
      <c r="A324" s="1" t="s">
        <v>275</v>
      </c>
      <c r="B324" s="1" t="s">
        <v>423</v>
      </c>
      <c r="C324" s="1" t="s">
        <v>9</v>
      </c>
      <c r="D324" s="1">
        <v>1900</v>
      </c>
      <c r="E324" s="1">
        <v>0.77</v>
      </c>
      <c r="F324" s="1">
        <v>2.78</v>
      </c>
    </row>
    <row r="325" spans="1:6" ht="13.5" customHeight="1" x14ac:dyDescent="0.45">
      <c r="A325" s="1" t="s">
        <v>219</v>
      </c>
      <c r="B325" s="1" t="s">
        <v>625</v>
      </c>
      <c r="C325" s="1" t="s">
        <v>9</v>
      </c>
      <c r="D325" s="1">
        <v>40</v>
      </c>
      <c r="E325" s="1">
        <v>0.47</v>
      </c>
      <c r="F325" s="1">
        <v>2.75</v>
      </c>
    </row>
    <row r="326" spans="1:6" ht="13.5" customHeight="1" x14ac:dyDescent="0.45">
      <c r="A326" s="1" t="s">
        <v>97</v>
      </c>
      <c r="B326" s="1" t="s">
        <v>105</v>
      </c>
      <c r="C326" s="1" t="s">
        <v>9</v>
      </c>
      <c r="D326" s="1">
        <v>110</v>
      </c>
      <c r="E326" s="1">
        <v>0.27</v>
      </c>
      <c r="F326" s="1">
        <v>2.72</v>
      </c>
    </row>
    <row r="327" spans="1:6" ht="13.5" customHeight="1" x14ac:dyDescent="0.45">
      <c r="A327" s="1" t="s">
        <v>97</v>
      </c>
      <c r="B327" s="1" t="s">
        <v>178</v>
      </c>
      <c r="C327" s="1" t="s">
        <v>9</v>
      </c>
      <c r="D327" s="1">
        <v>140</v>
      </c>
      <c r="E327" s="1">
        <v>0.42</v>
      </c>
      <c r="F327" s="1">
        <v>2.71</v>
      </c>
    </row>
    <row r="328" spans="1:6" ht="13.5" customHeight="1" x14ac:dyDescent="0.45">
      <c r="A328" s="1" t="s">
        <v>219</v>
      </c>
      <c r="B328" s="1" t="s">
        <v>615</v>
      </c>
      <c r="C328" s="1" t="s">
        <v>9</v>
      </c>
      <c r="D328" s="1">
        <v>2900</v>
      </c>
      <c r="E328" s="1">
        <v>0.17</v>
      </c>
      <c r="F328" s="1">
        <v>2.7</v>
      </c>
    </row>
    <row r="329" spans="1:6" ht="13.5" customHeight="1" x14ac:dyDescent="0.45">
      <c r="A329" s="1" t="s">
        <v>97</v>
      </c>
      <c r="B329" s="1" t="s">
        <v>123</v>
      </c>
      <c r="C329" s="1" t="s">
        <v>9</v>
      </c>
      <c r="D329" s="1">
        <v>90</v>
      </c>
      <c r="E329" s="1">
        <v>0.24</v>
      </c>
      <c r="F329" s="1">
        <v>2.69</v>
      </c>
    </row>
    <row r="330" spans="1:6" ht="13.5" customHeight="1" x14ac:dyDescent="0.45">
      <c r="A330" s="1" t="s">
        <v>401</v>
      </c>
      <c r="B330" s="1" t="s">
        <v>600</v>
      </c>
      <c r="C330" s="1" t="s">
        <v>9</v>
      </c>
      <c r="D330" s="1">
        <v>1000</v>
      </c>
      <c r="E330" s="1">
        <v>0.46</v>
      </c>
      <c r="F330" s="1">
        <v>2.69</v>
      </c>
    </row>
    <row r="331" spans="1:6" ht="13.5" customHeight="1" x14ac:dyDescent="0.45">
      <c r="A331" s="1" t="s">
        <v>219</v>
      </c>
      <c r="B331" s="1" t="s">
        <v>627</v>
      </c>
      <c r="C331" s="1" t="s">
        <v>9</v>
      </c>
      <c r="D331" s="1">
        <v>140</v>
      </c>
      <c r="E331" s="1">
        <v>0.97</v>
      </c>
      <c r="F331" s="1">
        <v>2.69</v>
      </c>
    </row>
    <row r="332" spans="1:6" ht="13.5" customHeight="1" x14ac:dyDescent="0.45">
      <c r="A332" s="1" t="s">
        <v>279</v>
      </c>
      <c r="B332" s="1" t="s">
        <v>568</v>
      </c>
      <c r="C332" s="1" t="s">
        <v>9</v>
      </c>
      <c r="D332" s="1">
        <v>110</v>
      </c>
      <c r="E332" s="1">
        <v>0.48</v>
      </c>
      <c r="F332" s="1">
        <v>2.68</v>
      </c>
    </row>
    <row r="333" spans="1:6" ht="13.5" customHeight="1" x14ac:dyDescent="0.45">
      <c r="A333" s="1" t="s">
        <v>7</v>
      </c>
      <c r="B333" s="1" t="s">
        <v>629</v>
      </c>
      <c r="C333" s="1" t="s">
        <v>9</v>
      </c>
      <c r="D333" s="1">
        <v>210</v>
      </c>
      <c r="E333" s="1">
        <v>0.1</v>
      </c>
      <c r="F333" s="1">
        <v>2.67</v>
      </c>
    </row>
    <row r="334" spans="1:6" ht="13.5" customHeight="1" x14ac:dyDescent="0.45">
      <c r="A334" s="1" t="s">
        <v>97</v>
      </c>
      <c r="B334" s="1" t="s">
        <v>107</v>
      </c>
      <c r="C334" s="1" t="s">
        <v>9</v>
      </c>
      <c r="D334" s="1">
        <v>110</v>
      </c>
      <c r="E334" s="1">
        <v>0.11</v>
      </c>
      <c r="F334" s="1">
        <v>2.66</v>
      </c>
    </row>
    <row r="335" spans="1:6" ht="13.5" customHeight="1" x14ac:dyDescent="0.45">
      <c r="A335" s="1" t="s">
        <v>305</v>
      </c>
      <c r="B335" s="1" t="s">
        <v>307</v>
      </c>
      <c r="C335" s="1" t="s">
        <v>9</v>
      </c>
      <c r="D335" s="1">
        <v>1000</v>
      </c>
      <c r="E335" s="1">
        <v>0.32</v>
      </c>
      <c r="F335" s="1">
        <v>2.62</v>
      </c>
    </row>
    <row r="336" spans="1:6" ht="13.5" customHeight="1" x14ac:dyDescent="0.45">
      <c r="A336" s="1" t="s">
        <v>346</v>
      </c>
      <c r="B336" s="1" t="s">
        <v>347</v>
      </c>
      <c r="C336" s="1" t="s">
        <v>9</v>
      </c>
      <c r="D336" s="1">
        <v>70</v>
      </c>
      <c r="E336" s="1">
        <v>0.78</v>
      </c>
      <c r="F336" s="1">
        <v>2.62</v>
      </c>
    </row>
    <row r="337" spans="1:6" ht="13.5" customHeight="1" x14ac:dyDescent="0.45">
      <c r="A337" s="1" t="s">
        <v>6</v>
      </c>
      <c r="B337" s="1" t="s">
        <v>41</v>
      </c>
      <c r="C337" s="1" t="s">
        <v>9</v>
      </c>
      <c r="D337" s="1">
        <v>590</v>
      </c>
      <c r="E337" s="1">
        <v>0.47</v>
      </c>
      <c r="F337" s="1">
        <v>2.61</v>
      </c>
    </row>
    <row r="338" spans="1:6" ht="13.5" customHeight="1" x14ac:dyDescent="0.45">
      <c r="A338" s="1" t="s">
        <v>229</v>
      </c>
      <c r="B338" s="1" t="s">
        <v>234</v>
      </c>
      <c r="C338" s="1" t="s">
        <v>9</v>
      </c>
      <c r="D338" s="1">
        <v>590</v>
      </c>
      <c r="E338" s="1">
        <v>0.16</v>
      </c>
      <c r="F338" s="1">
        <v>2.61</v>
      </c>
    </row>
    <row r="339" spans="1:6" ht="13.5" customHeight="1" x14ac:dyDescent="0.45">
      <c r="A339" s="1" t="s">
        <v>386</v>
      </c>
      <c r="B339" s="1" t="s">
        <v>390</v>
      </c>
      <c r="C339" s="1" t="s">
        <v>9</v>
      </c>
      <c r="D339" s="1">
        <v>110</v>
      </c>
      <c r="E339" s="1">
        <v>0.49</v>
      </c>
      <c r="F339" s="1">
        <v>2.6</v>
      </c>
    </row>
    <row r="340" spans="1:6" ht="13.5" customHeight="1" x14ac:dyDescent="0.45">
      <c r="A340" s="1" t="s">
        <v>219</v>
      </c>
      <c r="B340" s="1" t="s">
        <v>636</v>
      </c>
      <c r="C340" s="1" t="s">
        <v>9</v>
      </c>
      <c r="D340" s="1">
        <v>170</v>
      </c>
      <c r="E340" s="1">
        <v>0.55000000000000004</v>
      </c>
      <c r="F340" s="1">
        <v>2.59</v>
      </c>
    </row>
    <row r="341" spans="1:6" ht="13.5" customHeight="1" x14ac:dyDescent="0.45">
      <c r="A341" s="1" t="s">
        <v>16</v>
      </c>
      <c r="B341" s="1" t="s">
        <v>637</v>
      </c>
      <c r="C341" s="1" t="s">
        <v>9</v>
      </c>
      <c r="D341" s="1">
        <v>210</v>
      </c>
      <c r="E341" s="1">
        <v>0.24</v>
      </c>
      <c r="F341" s="1">
        <v>2.59</v>
      </c>
    </row>
    <row r="342" spans="1:6" ht="13.5" customHeight="1" x14ac:dyDescent="0.45">
      <c r="A342" s="1" t="s">
        <v>54</v>
      </c>
      <c r="B342" s="1" t="s">
        <v>479</v>
      </c>
      <c r="C342" s="1" t="s">
        <v>9</v>
      </c>
      <c r="D342" s="1">
        <v>1900</v>
      </c>
      <c r="E342" s="1">
        <v>0.88</v>
      </c>
      <c r="F342" s="1">
        <v>2.57</v>
      </c>
    </row>
    <row r="343" spans="1:6" ht="13.5" customHeight="1" x14ac:dyDescent="0.45">
      <c r="A343" s="1" t="s">
        <v>219</v>
      </c>
      <c r="B343" s="1" t="s">
        <v>633</v>
      </c>
      <c r="C343" s="1" t="s">
        <v>9</v>
      </c>
      <c r="D343" s="1">
        <v>110</v>
      </c>
      <c r="E343" s="1">
        <v>0.06</v>
      </c>
      <c r="F343" s="1">
        <v>2.57</v>
      </c>
    </row>
    <row r="344" spans="1:6" ht="13.5" customHeight="1" x14ac:dyDescent="0.45">
      <c r="A344" s="1" t="s">
        <v>492</v>
      </c>
      <c r="B344" s="1" t="s">
        <v>606</v>
      </c>
      <c r="C344" s="1" t="s">
        <v>9</v>
      </c>
      <c r="D344" s="1">
        <v>40</v>
      </c>
      <c r="E344" s="1">
        <v>0.24</v>
      </c>
      <c r="F344" s="1">
        <v>2.56</v>
      </c>
    </row>
    <row r="345" spans="1:6" ht="13.5" customHeight="1" x14ac:dyDescent="0.45">
      <c r="A345" s="1" t="s">
        <v>27</v>
      </c>
      <c r="B345" s="1" t="s">
        <v>497</v>
      </c>
      <c r="C345" s="1" t="s">
        <v>9</v>
      </c>
      <c r="D345" s="1">
        <v>210</v>
      </c>
      <c r="E345" s="1">
        <v>0.7</v>
      </c>
      <c r="F345" s="1">
        <v>2.5499999999999998</v>
      </c>
    </row>
    <row r="346" spans="1:6" ht="13.5" customHeight="1" x14ac:dyDescent="0.45">
      <c r="A346" s="1" t="s">
        <v>275</v>
      </c>
      <c r="B346" s="1" t="s">
        <v>417</v>
      </c>
      <c r="C346" s="1" t="s">
        <v>9</v>
      </c>
      <c r="D346" s="1">
        <v>12100</v>
      </c>
      <c r="E346" s="1">
        <v>0.84</v>
      </c>
      <c r="F346" s="1">
        <v>2.54</v>
      </c>
    </row>
    <row r="347" spans="1:6" ht="13.5" customHeight="1" x14ac:dyDescent="0.45">
      <c r="A347" s="1" t="s">
        <v>219</v>
      </c>
      <c r="B347" s="1" t="s">
        <v>641</v>
      </c>
      <c r="C347" s="1" t="s">
        <v>9</v>
      </c>
      <c r="D347" s="1">
        <v>30</v>
      </c>
      <c r="E347" s="1">
        <v>0.39</v>
      </c>
      <c r="F347" s="1">
        <v>2.5299999999999998</v>
      </c>
    </row>
    <row r="348" spans="1:6" ht="13.5" customHeight="1" x14ac:dyDescent="0.45">
      <c r="A348" s="1" t="s">
        <v>7</v>
      </c>
      <c r="B348" s="1" t="s">
        <v>642</v>
      </c>
      <c r="C348" s="1" t="s">
        <v>9</v>
      </c>
      <c r="D348" s="1">
        <v>2400</v>
      </c>
      <c r="E348" s="1">
        <v>0.08</v>
      </c>
      <c r="F348" s="1">
        <v>2.52</v>
      </c>
    </row>
    <row r="349" spans="1:6" ht="13.5" customHeight="1" x14ac:dyDescent="0.45">
      <c r="A349" s="1" t="s">
        <v>492</v>
      </c>
      <c r="B349" s="1" t="s">
        <v>609</v>
      </c>
      <c r="C349" s="1" t="s">
        <v>9</v>
      </c>
      <c r="D349" s="1">
        <v>110</v>
      </c>
      <c r="E349" s="1">
        <v>0.3</v>
      </c>
      <c r="F349" s="1">
        <v>2.5099999999999998</v>
      </c>
    </row>
    <row r="350" spans="1:6" ht="13.5" customHeight="1" x14ac:dyDescent="0.45">
      <c r="A350" s="1" t="s">
        <v>97</v>
      </c>
      <c r="B350" s="1" t="s">
        <v>141</v>
      </c>
      <c r="C350" s="1" t="s">
        <v>9</v>
      </c>
      <c r="D350" s="1">
        <v>90</v>
      </c>
      <c r="E350" s="1">
        <v>0.24</v>
      </c>
      <c r="F350" s="1">
        <v>2.4900000000000002</v>
      </c>
    </row>
    <row r="351" spans="1:6" ht="13.5" customHeight="1" x14ac:dyDescent="0.45">
      <c r="A351" s="1" t="s">
        <v>229</v>
      </c>
      <c r="B351" s="1" t="s">
        <v>259</v>
      </c>
      <c r="C351" s="1" t="s">
        <v>9</v>
      </c>
      <c r="D351" s="1">
        <v>50</v>
      </c>
      <c r="E351" s="1">
        <v>0.08</v>
      </c>
      <c r="F351" s="1">
        <v>2.4900000000000002</v>
      </c>
    </row>
    <row r="352" spans="1:6" ht="13.5" customHeight="1" x14ac:dyDescent="0.45">
      <c r="A352" s="1" t="s">
        <v>219</v>
      </c>
      <c r="B352" s="1" t="s">
        <v>645</v>
      </c>
      <c r="C352" s="1" t="s">
        <v>9</v>
      </c>
      <c r="D352" s="1">
        <v>720</v>
      </c>
      <c r="E352" s="1">
        <v>7.0000000000000007E-2</v>
      </c>
      <c r="F352" s="1">
        <v>2.4900000000000002</v>
      </c>
    </row>
    <row r="353" spans="1:6" ht="13.5" customHeight="1" x14ac:dyDescent="0.45">
      <c r="A353" s="1" t="s">
        <v>97</v>
      </c>
      <c r="B353" s="1" t="s">
        <v>98</v>
      </c>
      <c r="C353" s="1" t="s">
        <v>9</v>
      </c>
      <c r="D353" s="1">
        <v>880</v>
      </c>
      <c r="E353" s="1">
        <v>0.3</v>
      </c>
      <c r="F353" s="1">
        <v>2.48</v>
      </c>
    </row>
    <row r="354" spans="1:6" ht="13.5" customHeight="1" x14ac:dyDescent="0.45">
      <c r="A354" s="1" t="s">
        <v>36</v>
      </c>
      <c r="B354" s="1" t="s">
        <v>223</v>
      </c>
      <c r="C354" s="1" t="s">
        <v>9</v>
      </c>
      <c r="D354" s="1">
        <v>20</v>
      </c>
      <c r="E354" s="1">
        <v>0.36</v>
      </c>
      <c r="F354" s="1">
        <v>2.48</v>
      </c>
    </row>
    <row r="355" spans="1:6" ht="13.5" customHeight="1" x14ac:dyDescent="0.45">
      <c r="A355" s="1" t="s">
        <v>24</v>
      </c>
      <c r="B355" s="1" t="s">
        <v>504</v>
      </c>
      <c r="C355" s="1" t="s">
        <v>9</v>
      </c>
      <c r="D355" s="1">
        <v>140</v>
      </c>
      <c r="E355" s="1">
        <v>0.82</v>
      </c>
      <c r="F355" s="1">
        <v>2.48</v>
      </c>
    </row>
    <row r="356" spans="1:6" ht="13.5" customHeight="1" x14ac:dyDescent="0.45">
      <c r="A356" s="1" t="s">
        <v>219</v>
      </c>
      <c r="B356" s="1" t="s">
        <v>649</v>
      </c>
      <c r="C356" s="1" t="s">
        <v>9</v>
      </c>
      <c r="D356" s="1">
        <v>260</v>
      </c>
      <c r="E356" s="1">
        <v>0.66</v>
      </c>
      <c r="F356" s="1">
        <v>2.48</v>
      </c>
    </row>
    <row r="357" spans="1:6" ht="13.5" customHeight="1" x14ac:dyDescent="0.45">
      <c r="A357" s="1" t="s">
        <v>7</v>
      </c>
      <c r="B357" s="1" t="s">
        <v>650</v>
      </c>
      <c r="C357" s="1" t="s">
        <v>9</v>
      </c>
      <c r="D357" s="1">
        <v>720</v>
      </c>
      <c r="E357" s="1">
        <v>0.13</v>
      </c>
      <c r="F357" s="1">
        <v>2.4700000000000002</v>
      </c>
    </row>
    <row r="358" spans="1:6" ht="13.5" customHeight="1" x14ac:dyDescent="0.45">
      <c r="A358" s="1" t="s">
        <v>219</v>
      </c>
      <c r="B358" s="1" t="s">
        <v>634</v>
      </c>
      <c r="C358" s="1" t="s">
        <v>9</v>
      </c>
      <c r="D358" s="1">
        <v>140</v>
      </c>
      <c r="E358" s="1">
        <v>0.21</v>
      </c>
      <c r="F358" s="1">
        <v>2.4500000000000002</v>
      </c>
    </row>
    <row r="359" spans="1:6" ht="13.5" customHeight="1" x14ac:dyDescent="0.45">
      <c r="A359" s="1" t="s">
        <v>97</v>
      </c>
      <c r="B359" s="1" t="s">
        <v>180</v>
      </c>
      <c r="C359" s="1" t="s">
        <v>9</v>
      </c>
      <c r="D359" s="1">
        <v>40</v>
      </c>
      <c r="E359" s="1">
        <v>7.0000000000000007E-2</v>
      </c>
      <c r="F359" s="1">
        <v>2.44</v>
      </c>
    </row>
    <row r="360" spans="1:6" ht="13.5" customHeight="1" x14ac:dyDescent="0.45">
      <c r="A360" s="1" t="s">
        <v>532</v>
      </c>
      <c r="B360" s="1" t="s">
        <v>539</v>
      </c>
      <c r="C360" s="1" t="s">
        <v>9</v>
      </c>
      <c r="D360" s="1">
        <v>210</v>
      </c>
      <c r="E360" s="1">
        <v>0.19</v>
      </c>
      <c r="F360" s="1">
        <v>2.4300000000000002</v>
      </c>
    </row>
    <row r="361" spans="1:6" ht="13.5" customHeight="1" x14ac:dyDescent="0.45">
      <c r="A361" s="1" t="s">
        <v>131</v>
      </c>
      <c r="B361" s="1" t="s">
        <v>273</v>
      </c>
      <c r="C361" s="1" t="s">
        <v>9</v>
      </c>
      <c r="D361" s="1">
        <v>90</v>
      </c>
      <c r="E361" s="1">
        <v>0.28000000000000003</v>
      </c>
      <c r="F361" s="1">
        <v>2.42</v>
      </c>
    </row>
    <row r="362" spans="1:6" ht="13.5" customHeight="1" x14ac:dyDescent="0.45">
      <c r="A362" s="1" t="s">
        <v>155</v>
      </c>
      <c r="B362" s="1" t="s">
        <v>287</v>
      </c>
      <c r="C362" s="1" t="s">
        <v>9</v>
      </c>
      <c r="D362" s="1">
        <v>110</v>
      </c>
      <c r="E362" s="1">
        <v>0.27</v>
      </c>
      <c r="F362" s="1">
        <v>2.41</v>
      </c>
    </row>
    <row r="363" spans="1:6" ht="13.5" customHeight="1" x14ac:dyDescent="0.45">
      <c r="A363" s="1" t="s">
        <v>16</v>
      </c>
      <c r="B363" s="1" t="s">
        <v>655</v>
      </c>
      <c r="C363" s="1" t="s">
        <v>9</v>
      </c>
      <c r="D363" s="1">
        <v>1900</v>
      </c>
      <c r="E363" s="1">
        <v>0.35</v>
      </c>
      <c r="F363" s="1">
        <v>2.41</v>
      </c>
    </row>
    <row r="364" spans="1:6" ht="13.5" customHeight="1" x14ac:dyDescent="0.45">
      <c r="A364" s="1" t="s">
        <v>7</v>
      </c>
      <c r="B364" s="1" t="s">
        <v>657</v>
      </c>
      <c r="C364" s="1" t="s">
        <v>9</v>
      </c>
      <c r="D364" s="1">
        <v>1000</v>
      </c>
      <c r="E364" s="1">
        <v>0.25</v>
      </c>
      <c r="F364" s="1">
        <v>2.41</v>
      </c>
    </row>
    <row r="365" spans="1:6" ht="13.5" customHeight="1" x14ac:dyDescent="0.45">
      <c r="A365" s="1" t="s">
        <v>97</v>
      </c>
      <c r="B365" s="1" t="s">
        <v>195</v>
      </c>
      <c r="C365" s="1" t="s">
        <v>9</v>
      </c>
      <c r="D365" s="1">
        <v>30</v>
      </c>
      <c r="E365" s="1">
        <v>0.41</v>
      </c>
      <c r="F365" s="1">
        <v>2.4</v>
      </c>
    </row>
    <row r="366" spans="1:6" ht="13.5" customHeight="1" x14ac:dyDescent="0.45">
      <c r="A366" s="1" t="s">
        <v>106</v>
      </c>
      <c r="B366" s="1" t="s">
        <v>552</v>
      </c>
      <c r="C366" s="1" t="s">
        <v>9</v>
      </c>
      <c r="D366" s="1">
        <v>590</v>
      </c>
      <c r="E366" s="1">
        <v>0.53</v>
      </c>
      <c r="F366" s="1">
        <v>2.39</v>
      </c>
    </row>
    <row r="367" spans="1:6" ht="13.5" customHeight="1" x14ac:dyDescent="0.45">
      <c r="A367" s="1" t="s">
        <v>419</v>
      </c>
      <c r="B367" s="1" t="s">
        <v>611</v>
      </c>
      <c r="C367" s="1" t="s">
        <v>9</v>
      </c>
      <c r="D367" s="1">
        <v>70</v>
      </c>
      <c r="E367" s="1">
        <v>0.55000000000000004</v>
      </c>
      <c r="F367" s="1">
        <v>2.37</v>
      </c>
    </row>
    <row r="368" spans="1:6" ht="13.5" customHeight="1" x14ac:dyDescent="0.45">
      <c r="A368" s="1" t="s">
        <v>386</v>
      </c>
      <c r="B368" s="1" t="s">
        <v>393</v>
      </c>
      <c r="C368" s="1" t="s">
        <v>9</v>
      </c>
      <c r="D368" s="1">
        <v>50</v>
      </c>
      <c r="E368" s="1">
        <v>0.24</v>
      </c>
      <c r="F368" s="1">
        <v>2.36</v>
      </c>
    </row>
    <row r="369" spans="1:6" ht="13.5" customHeight="1" x14ac:dyDescent="0.45">
      <c r="A369" s="1" t="s">
        <v>6</v>
      </c>
      <c r="B369" s="1" t="s">
        <v>61</v>
      </c>
      <c r="C369" s="1" t="s">
        <v>9</v>
      </c>
      <c r="D369" s="1">
        <v>260</v>
      </c>
      <c r="E369" s="1">
        <v>0.55000000000000004</v>
      </c>
      <c r="F369" s="1">
        <v>2.35</v>
      </c>
    </row>
    <row r="370" spans="1:6" ht="13.5" customHeight="1" x14ac:dyDescent="0.45">
      <c r="A370" s="1" t="s">
        <v>7</v>
      </c>
      <c r="B370" s="1" t="s">
        <v>660</v>
      </c>
      <c r="C370" s="1" t="s">
        <v>9</v>
      </c>
      <c r="D370" s="1">
        <v>4400</v>
      </c>
      <c r="E370" s="1">
        <v>0.04</v>
      </c>
      <c r="F370" s="1">
        <v>2.35</v>
      </c>
    </row>
    <row r="371" spans="1:6" ht="13.5" customHeight="1" x14ac:dyDescent="0.45">
      <c r="A371" s="1" t="s">
        <v>7</v>
      </c>
      <c r="B371" s="1" t="s">
        <v>662</v>
      </c>
      <c r="C371" s="1" t="s">
        <v>9</v>
      </c>
      <c r="D371" s="1">
        <v>2900</v>
      </c>
      <c r="E371" s="1">
        <v>0.65</v>
      </c>
      <c r="F371" s="1">
        <v>2.35</v>
      </c>
    </row>
    <row r="372" spans="1:6" ht="13.5" customHeight="1" x14ac:dyDescent="0.45">
      <c r="A372" s="1" t="s">
        <v>97</v>
      </c>
      <c r="B372" s="1" t="s">
        <v>109</v>
      </c>
      <c r="C372" s="1" t="s">
        <v>9</v>
      </c>
      <c r="D372" s="1">
        <v>110</v>
      </c>
      <c r="E372" s="1">
        <v>0.26</v>
      </c>
      <c r="F372" s="1">
        <v>2.34</v>
      </c>
    </row>
    <row r="373" spans="1:6" ht="13.5" customHeight="1" x14ac:dyDescent="0.45">
      <c r="A373" s="1" t="s">
        <v>97</v>
      </c>
      <c r="B373" s="1" t="s">
        <v>121</v>
      </c>
      <c r="C373" s="1" t="s">
        <v>9</v>
      </c>
      <c r="D373" s="1">
        <v>140</v>
      </c>
      <c r="E373" s="1">
        <v>0.18</v>
      </c>
      <c r="F373" s="1">
        <v>2.34</v>
      </c>
    </row>
    <row r="374" spans="1:6" ht="13.5" customHeight="1" x14ac:dyDescent="0.45">
      <c r="A374" s="1" t="s">
        <v>456</v>
      </c>
      <c r="B374" s="1" t="s">
        <v>460</v>
      </c>
      <c r="C374" s="1" t="s">
        <v>9</v>
      </c>
      <c r="D374" s="1">
        <v>2400</v>
      </c>
      <c r="E374" s="1">
        <v>0.11</v>
      </c>
      <c r="F374" s="1">
        <v>2.33</v>
      </c>
    </row>
    <row r="375" spans="1:6" ht="13.5" customHeight="1" x14ac:dyDescent="0.45">
      <c r="A375" s="1" t="s">
        <v>7</v>
      </c>
      <c r="B375" s="1" t="s">
        <v>665</v>
      </c>
      <c r="C375" s="1" t="s">
        <v>9</v>
      </c>
      <c r="D375" s="1">
        <v>40500</v>
      </c>
      <c r="E375" s="1">
        <v>0.04</v>
      </c>
      <c r="F375" s="1">
        <v>2.33</v>
      </c>
    </row>
    <row r="376" spans="1:6" ht="13.5" customHeight="1" x14ac:dyDescent="0.45">
      <c r="A376" s="1" t="s">
        <v>7</v>
      </c>
      <c r="B376" s="1" t="s">
        <v>666</v>
      </c>
      <c r="C376" s="1" t="s">
        <v>9</v>
      </c>
      <c r="D376" s="1">
        <v>3600</v>
      </c>
      <c r="E376" s="1">
        <v>0.53</v>
      </c>
      <c r="F376" s="1">
        <v>2.3199999999999998</v>
      </c>
    </row>
    <row r="377" spans="1:6" ht="13.5" customHeight="1" x14ac:dyDescent="0.45">
      <c r="A377" s="1" t="s">
        <v>6</v>
      </c>
      <c r="B377" s="1" t="s">
        <v>46</v>
      </c>
      <c r="C377" s="1" t="s">
        <v>9</v>
      </c>
      <c r="D377" s="1">
        <v>390</v>
      </c>
      <c r="E377" s="1">
        <v>0.38</v>
      </c>
      <c r="F377" s="1">
        <v>2.2999999999999998</v>
      </c>
    </row>
    <row r="378" spans="1:6" ht="13.5" customHeight="1" x14ac:dyDescent="0.45">
      <c r="A378" s="1" t="s">
        <v>219</v>
      </c>
      <c r="B378" s="1" t="s">
        <v>654</v>
      </c>
      <c r="C378" s="1" t="s">
        <v>9</v>
      </c>
      <c r="D378" s="1">
        <v>20</v>
      </c>
      <c r="E378" s="1">
        <v>0.17</v>
      </c>
      <c r="F378" s="1">
        <v>2.29</v>
      </c>
    </row>
    <row r="379" spans="1:6" ht="13.5" customHeight="1" x14ac:dyDescent="0.45">
      <c r="A379" s="1" t="s">
        <v>339</v>
      </c>
      <c r="B379" s="1" t="s">
        <v>595</v>
      </c>
      <c r="C379" s="1" t="s">
        <v>9</v>
      </c>
      <c r="D379" s="1">
        <v>90</v>
      </c>
      <c r="E379" s="1">
        <v>0.54</v>
      </c>
      <c r="F379" s="1">
        <v>2.2799999999999998</v>
      </c>
    </row>
    <row r="380" spans="1:6" ht="13.5" customHeight="1" x14ac:dyDescent="0.45">
      <c r="A380" s="1" t="s">
        <v>229</v>
      </c>
      <c r="B380" s="1" t="s">
        <v>250</v>
      </c>
      <c r="C380" s="1" t="s">
        <v>9</v>
      </c>
      <c r="D380" s="1">
        <v>3600</v>
      </c>
      <c r="E380" s="1">
        <v>0.37</v>
      </c>
      <c r="F380" s="1">
        <v>2.2599999999999998</v>
      </c>
    </row>
    <row r="381" spans="1:6" ht="13.5" customHeight="1" x14ac:dyDescent="0.45">
      <c r="A381" s="1" t="s">
        <v>305</v>
      </c>
      <c r="B381" s="1" t="s">
        <v>315</v>
      </c>
      <c r="C381" s="1" t="s">
        <v>9</v>
      </c>
      <c r="D381" s="1">
        <v>50</v>
      </c>
      <c r="E381" s="1">
        <v>0.2</v>
      </c>
      <c r="F381" s="1">
        <v>2.2599999999999998</v>
      </c>
    </row>
    <row r="382" spans="1:6" ht="13.5" customHeight="1" x14ac:dyDescent="0.45">
      <c r="A382" s="1" t="s">
        <v>386</v>
      </c>
      <c r="B382" s="1" t="s">
        <v>392</v>
      </c>
      <c r="C382" s="1" t="s">
        <v>9</v>
      </c>
      <c r="D382" s="1">
        <v>70</v>
      </c>
      <c r="E382" s="1">
        <v>0.49</v>
      </c>
      <c r="F382" s="1">
        <v>2.2599999999999998</v>
      </c>
    </row>
    <row r="383" spans="1:6" ht="13.5" customHeight="1" x14ac:dyDescent="0.45">
      <c r="A383" s="1" t="s">
        <v>142</v>
      </c>
      <c r="B383" s="1" t="s">
        <v>445</v>
      </c>
      <c r="C383" s="1" t="s">
        <v>9</v>
      </c>
      <c r="D383" s="1">
        <v>480</v>
      </c>
      <c r="E383" s="1">
        <v>0.14000000000000001</v>
      </c>
      <c r="F383" s="1">
        <v>2.2599999999999998</v>
      </c>
    </row>
    <row r="384" spans="1:6" ht="13.5" customHeight="1" x14ac:dyDescent="0.45">
      <c r="A384" s="1" t="s">
        <v>219</v>
      </c>
      <c r="B384" s="1" t="s">
        <v>632</v>
      </c>
      <c r="C384" s="1" t="s">
        <v>9</v>
      </c>
      <c r="D384" s="1">
        <v>90</v>
      </c>
      <c r="E384" s="1">
        <v>0.15</v>
      </c>
      <c r="F384" s="1">
        <v>2.25</v>
      </c>
    </row>
    <row r="385" spans="1:6" ht="13.5" customHeight="1" x14ac:dyDescent="0.45">
      <c r="A385" s="1" t="s">
        <v>219</v>
      </c>
      <c r="B385" s="1" t="s">
        <v>672</v>
      </c>
      <c r="C385" s="1" t="s">
        <v>9</v>
      </c>
      <c r="D385" s="1">
        <v>50</v>
      </c>
      <c r="E385" s="1">
        <v>0.86</v>
      </c>
      <c r="F385" s="1">
        <v>2.25</v>
      </c>
    </row>
    <row r="386" spans="1:6" ht="13.5" customHeight="1" x14ac:dyDescent="0.45">
      <c r="A386" s="1" t="s">
        <v>492</v>
      </c>
      <c r="B386" s="1" t="s">
        <v>604</v>
      </c>
      <c r="C386" s="1" t="s">
        <v>9</v>
      </c>
      <c r="D386" s="1">
        <v>720</v>
      </c>
      <c r="E386" s="1">
        <v>0.33</v>
      </c>
      <c r="F386" s="1">
        <v>2.2400000000000002</v>
      </c>
    </row>
    <row r="387" spans="1:6" ht="13.5" customHeight="1" x14ac:dyDescent="0.45">
      <c r="A387" s="1" t="s">
        <v>219</v>
      </c>
      <c r="B387" s="1" t="s">
        <v>671</v>
      </c>
      <c r="C387" s="1" t="s">
        <v>9</v>
      </c>
      <c r="D387" s="1">
        <v>50</v>
      </c>
      <c r="E387" s="1">
        <v>0.28999999999999998</v>
      </c>
      <c r="F387" s="1">
        <v>2.23</v>
      </c>
    </row>
    <row r="388" spans="1:6" ht="13.5" customHeight="1" x14ac:dyDescent="0.45">
      <c r="A388" s="1" t="s">
        <v>7</v>
      </c>
      <c r="B388" s="1" t="s">
        <v>674</v>
      </c>
      <c r="C388" s="1" t="s">
        <v>9</v>
      </c>
      <c r="D388" s="1">
        <v>2400</v>
      </c>
      <c r="E388" s="1">
        <v>0.4</v>
      </c>
      <c r="F388" s="1">
        <v>2.23</v>
      </c>
    </row>
    <row r="389" spans="1:6" ht="13.5" customHeight="1" x14ac:dyDescent="0.45">
      <c r="A389" s="1" t="s">
        <v>520</v>
      </c>
      <c r="B389" s="1" t="s">
        <v>530</v>
      </c>
      <c r="C389" s="1" t="s">
        <v>9</v>
      </c>
      <c r="D389" s="1">
        <v>170</v>
      </c>
      <c r="E389" s="1">
        <v>0.76</v>
      </c>
      <c r="F389" s="1">
        <v>2.2000000000000002</v>
      </c>
    </row>
    <row r="390" spans="1:6" ht="13.5" customHeight="1" x14ac:dyDescent="0.45">
      <c r="A390" s="1" t="s">
        <v>346</v>
      </c>
      <c r="B390" s="1" t="s">
        <v>350</v>
      </c>
      <c r="C390" s="1" t="s">
        <v>9</v>
      </c>
      <c r="D390" s="1">
        <v>3600</v>
      </c>
      <c r="E390" s="1">
        <v>0.6</v>
      </c>
      <c r="F390" s="1">
        <v>2.19</v>
      </c>
    </row>
    <row r="391" spans="1:6" ht="13.5" customHeight="1" x14ac:dyDescent="0.45">
      <c r="A391" s="1" t="s">
        <v>155</v>
      </c>
      <c r="B391" s="1" t="s">
        <v>289</v>
      </c>
      <c r="C391" s="1" t="s">
        <v>9</v>
      </c>
      <c r="D391" s="1">
        <v>70</v>
      </c>
      <c r="E391" s="1">
        <v>0.47</v>
      </c>
      <c r="F391" s="1">
        <v>2.1800000000000002</v>
      </c>
    </row>
    <row r="392" spans="1:6" ht="13.5" customHeight="1" x14ac:dyDescent="0.45">
      <c r="A392" s="1" t="s">
        <v>219</v>
      </c>
      <c r="B392" s="1" t="s">
        <v>678</v>
      </c>
      <c r="C392" s="1" t="s">
        <v>9</v>
      </c>
      <c r="D392" s="1">
        <v>50</v>
      </c>
      <c r="E392" s="1">
        <v>0.15</v>
      </c>
      <c r="F392" s="1">
        <v>2.1800000000000002</v>
      </c>
    </row>
    <row r="393" spans="1:6" ht="13.5" customHeight="1" x14ac:dyDescent="0.45">
      <c r="A393" s="1" t="s">
        <v>7</v>
      </c>
      <c r="B393" s="1" t="s">
        <v>680</v>
      </c>
      <c r="C393" s="1" t="s">
        <v>9</v>
      </c>
      <c r="D393" s="1">
        <v>6120000</v>
      </c>
      <c r="E393" s="1">
        <v>0.01</v>
      </c>
      <c r="F393" s="1">
        <v>2.1800000000000002</v>
      </c>
    </row>
    <row r="394" spans="1:6" ht="13.5" customHeight="1" x14ac:dyDescent="0.45">
      <c r="A394" s="1" t="s">
        <v>16</v>
      </c>
      <c r="B394" s="1" t="s">
        <v>682</v>
      </c>
      <c r="C394" s="1" t="s">
        <v>9</v>
      </c>
      <c r="D394" s="1">
        <v>720</v>
      </c>
      <c r="E394" s="1">
        <v>0.2</v>
      </c>
      <c r="F394" s="1">
        <v>2.15</v>
      </c>
    </row>
    <row r="395" spans="1:6" ht="13.5" customHeight="1" x14ac:dyDescent="0.45">
      <c r="A395" s="1" t="s">
        <v>346</v>
      </c>
      <c r="B395" s="1" t="s">
        <v>354</v>
      </c>
      <c r="C395" s="1" t="s">
        <v>9</v>
      </c>
      <c r="D395" s="1">
        <v>90</v>
      </c>
      <c r="E395" s="1">
        <v>0.86</v>
      </c>
      <c r="F395" s="1">
        <v>2.13</v>
      </c>
    </row>
    <row r="396" spans="1:6" ht="13.5" customHeight="1" x14ac:dyDescent="0.45">
      <c r="A396" s="1" t="s">
        <v>24</v>
      </c>
      <c r="B396" s="1" t="s">
        <v>500</v>
      </c>
      <c r="C396" s="1" t="s">
        <v>9</v>
      </c>
      <c r="D396" s="1">
        <v>720</v>
      </c>
      <c r="E396" s="1">
        <v>0.81</v>
      </c>
      <c r="F396" s="1">
        <v>2.0699999999999998</v>
      </c>
    </row>
    <row r="397" spans="1:6" ht="13.5" customHeight="1" x14ac:dyDescent="0.45">
      <c r="A397" s="1" t="s">
        <v>219</v>
      </c>
      <c r="B397" s="1" t="s">
        <v>685</v>
      </c>
      <c r="C397" s="1" t="s">
        <v>9</v>
      </c>
      <c r="D397" s="1">
        <v>50</v>
      </c>
      <c r="E397" s="1">
        <v>0.13</v>
      </c>
      <c r="F397" s="1">
        <v>2.0699999999999998</v>
      </c>
    </row>
    <row r="398" spans="1:6" ht="13.5" customHeight="1" x14ac:dyDescent="0.45">
      <c r="A398" s="1" t="s">
        <v>6</v>
      </c>
      <c r="B398" s="1" t="s">
        <v>68</v>
      </c>
      <c r="C398" s="1" t="s">
        <v>9</v>
      </c>
      <c r="D398" s="1">
        <v>170</v>
      </c>
      <c r="E398" s="1">
        <v>0.18</v>
      </c>
      <c r="F398" s="1">
        <v>2.0499999999999998</v>
      </c>
    </row>
    <row r="399" spans="1:6" ht="13.5" customHeight="1" x14ac:dyDescent="0.45">
      <c r="A399" s="1" t="s">
        <v>106</v>
      </c>
      <c r="B399" s="1" t="s">
        <v>549</v>
      </c>
      <c r="C399" s="1" t="s">
        <v>9</v>
      </c>
      <c r="D399" s="1">
        <v>70</v>
      </c>
      <c r="E399" s="1">
        <v>0.8</v>
      </c>
      <c r="F399" s="1">
        <v>2.0299999999999998</v>
      </c>
    </row>
    <row r="400" spans="1:6" ht="13.5" customHeight="1" x14ac:dyDescent="0.45">
      <c r="A400" s="1" t="s">
        <v>305</v>
      </c>
      <c r="B400" s="1" t="s">
        <v>311</v>
      </c>
      <c r="C400" s="1" t="s">
        <v>9</v>
      </c>
      <c r="D400" s="1">
        <v>1000</v>
      </c>
      <c r="E400" s="1">
        <v>0.11</v>
      </c>
      <c r="F400" s="1">
        <v>2.0099999999999998</v>
      </c>
    </row>
    <row r="401" spans="1:6" ht="13.5" customHeight="1" x14ac:dyDescent="0.45">
      <c r="A401" s="1" t="s">
        <v>219</v>
      </c>
      <c r="B401" s="1" t="s">
        <v>688</v>
      </c>
      <c r="C401" s="1" t="s">
        <v>9</v>
      </c>
      <c r="D401" s="1">
        <v>90</v>
      </c>
      <c r="E401" s="1">
        <v>0.18</v>
      </c>
      <c r="F401" s="1">
        <v>2.0099999999999998</v>
      </c>
    </row>
    <row r="402" spans="1:6" ht="13.5" customHeight="1" x14ac:dyDescent="0.45">
      <c r="A402" s="1" t="s">
        <v>229</v>
      </c>
      <c r="B402" s="1" t="s">
        <v>249</v>
      </c>
      <c r="C402" s="1" t="s">
        <v>9</v>
      </c>
      <c r="D402" s="1">
        <v>90</v>
      </c>
      <c r="E402" s="1">
        <v>0.19</v>
      </c>
      <c r="F402" s="1">
        <v>2</v>
      </c>
    </row>
    <row r="403" spans="1:6" ht="13.5" customHeight="1" x14ac:dyDescent="0.45">
      <c r="A403" s="1" t="s">
        <v>520</v>
      </c>
      <c r="B403" s="1" t="s">
        <v>531</v>
      </c>
      <c r="C403" s="1" t="s">
        <v>9</v>
      </c>
      <c r="D403" s="1">
        <v>260</v>
      </c>
      <c r="E403" s="1">
        <v>0.81</v>
      </c>
      <c r="F403" s="1">
        <v>2</v>
      </c>
    </row>
    <row r="404" spans="1:6" ht="13.5" customHeight="1" x14ac:dyDescent="0.45">
      <c r="A404" s="1" t="s">
        <v>419</v>
      </c>
      <c r="B404" s="1" t="s">
        <v>612</v>
      </c>
      <c r="C404" s="1" t="s">
        <v>9</v>
      </c>
      <c r="D404" s="1">
        <v>110</v>
      </c>
      <c r="E404" s="1">
        <v>0.28000000000000003</v>
      </c>
      <c r="F404" s="1">
        <v>2</v>
      </c>
    </row>
    <row r="405" spans="1:6" ht="13.5" customHeight="1" x14ac:dyDescent="0.45">
      <c r="A405" s="1" t="s">
        <v>219</v>
      </c>
      <c r="B405" s="1" t="s">
        <v>687</v>
      </c>
      <c r="C405" s="1" t="s">
        <v>9</v>
      </c>
      <c r="D405" s="1">
        <v>20</v>
      </c>
      <c r="E405" s="1">
        <v>0.54</v>
      </c>
      <c r="F405" s="1">
        <v>2</v>
      </c>
    </row>
    <row r="406" spans="1:6" ht="13.5" customHeight="1" x14ac:dyDescent="0.45">
      <c r="A406" s="1" t="s">
        <v>6</v>
      </c>
      <c r="B406" s="1" t="s">
        <v>44</v>
      </c>
      <c r="C406" s="1" t="s">
        <v>9</v>
      </c>
      <c r="D406" s="1">
        <v>320</v>
      </c>
      <c r="E406" s="1">
        <v>0.69</v>
      </c>
      <c r="F406" s="1">
        <v>1.99</v>
      </c>
    </row>
    <row r="407" spans="1:6" ht="13.5" customHeight="1" x14ac:dyDescent="0.45">
      <c r="A407" s="1" t="s">
        <v>103</v>
      </c>
      <c r="B407" s="1" t="s">
        <v>517</v>
      </c>
      <c r="C407" s="1" t="s">
        <v>9</v>
      </c>
      <c r="D407" s="1">
        <v>1900</v>
      </c>
      <c r="E407" s="1">
        <v>0.75</v>
      </c>
      <c r="F407" s="1">
        <v>1.99</v>
      </c>
    </row>
    <row r="408" spans="1:6" ht="13.5" customHeight="1" x14ac:dyDescent="0.45">
      <c r="A408" s="1" t="s">
        <v>131</v>
      </c>
      <c r="B408" s="1" t="s">
        <v>278</v>
      </c>
      <c r="C408" s="1" t="s">
        <v>9</v>
      </c>
      <c r="D408" s="1">
        <v>70</v>
      </c>
      <c r="E408" s="1">
        <v>0.14000000000000001</v>
      </c>
      <c r="F408" s="1">
        <v>1.97</v>
      </c>
    </row>
    <row r="409" spans="1:6" ht="13.5" customHeight="1" x14ac:dyDescent="0.45">
      <c r="A409" s="1" t="s">
        <v>291</v>
      </c>
      <c r="B409" s="1" t="s">
        <v>296</v>
      </c>
      <c r="C409" s="1" t="s">
        <v>9</v>
      </c>
      <c r="D409" s="1">
        <v>70</v>
      </c>
      <c r="E409" s="1">
        <v>0.36</v>
      </c>
      <c r="F409" s="1">
        <v>1.97</v>
      </c>
    </row>
    <row r="410" spans="1:6" ht="13.5" customHeight="1" x14ac:dyDescent="0.45">
      <c r="A410" s="1" t="s">
        <v>7</v>
      </c>
      <c r="B410" s="1" t="s">
        <v>694</v>
      </c>
      <c r="C410" s="1" t="s">
        <v>9</v>
      </c>
      <c r="D410" s="1">
        <v>1900</v>
      </c>
      <c r="E410" s="1">
        <v>0.51</v>
      </c>
      <c r="F410" s="1">
        <v>1.96</v>
      </c>
    </row>
    <row r="411" spans="1:6" ht="13.5" customHeight="1" x14ac:dyDescent="0.45">
      <c r="A411" s="1" t="s">
        <v>6</v>
      </c>
      <c r="B411" s="1" t="s">
        <v>88</v>
      </c>
      <c r="C411" s="1" t="s">
        <v>9</v>
      </c>
      <c r="D411" s="1">
        <v>110</v>
      </c>
      <c r="E411" s="1">
        <v>0.37</v>
      </c>
      <c r="F411" s="1">
        <v>1.95</v>
      </c>
    </row>
    <row r="412" spans="1:6" ht="13.5" customHeight="1" x14ac:dyDescent="0.45">
      <c r="A412" s="1" t="s">
        <v>346</v>
      </c>
      <c r="B412" s="1" t="s">
        <v>353</v>
      </c>
      <c r="C412" s="1" t="s">
        <v>9</v>
      </c>
      <c r="D412" s="1">
        <v>90</v>
      </c>
      <c r="E412" s="1">
        <v>0.52</v>
      </c>
      <c r="F412" s="1">
        <v>1.92</v>
      </c>
    </row>
    <row r="413" spans="1:6" ht="13.5" customHeight="1" x14ac:dyDescent="0.45">
      <c r="A413" s="1" t="s">
        <v>401</v>
      </c>
      <c r="B413" s="1" t="s">
        <v>598</v>
      </c>
      <c r="C413" s="1" t="s">
        <v>9</v>
      </c>
      <c r="D413" s="1">
        <v>2400</v>
      </c>
      <c r="E413" s="1">
        <v>0.38</v>
      </c>
      <c r="F413" s="1">
        <v>1.92</v>
      </c>
    </row>
    <row r="414" spans="1:6" ht="13.5" customHeight="1" x14ac:dyDescent="0.45">
      <c r="A414" s="1" t="s">
        <v>532</v>
      </c>
      <c r="B414" s="1" t="s">
        <v>537</v>
      </c>
      <c r="C414" s="1" t="s">
        <v>9</v>
      </c>
      <c r="D414" s="1">
        <v>1600</v>
      </c>
      <c r="E414" s="1">
        <v>0.17</v>
      </c>
      <c r="F414" s="1">
        <v>1.91</v>
      </c>
    </row>
    <row r="415" spans="1:6" ht="13.5" customHeight="1" x14ac:dyDescent="0.45">
      <c r="A415" s="1" t="s">
        <v>346</v>
      </c>
      <c r="B415" s="1" t="s">
        <v>352</v>
      </c>
      <c r="C415" s="1" t="s">
        <v>9</v>
      </c>
      <c r="D415" s="1">
        <v>170</v>
      </c>
      <c r="E415" s="1">
        <v>0.82</v>
      </c>
      <c r="F415" s="1">
        <v>1.89</v>
      </c>
    </row>
    <row r="416" spans="1:6" ht="13.5" customHeight="1" x14ac:dyDescent="0.45">
      <c r="A416" s="1" t="s">
        <v>229</v>
      </c>
      <c r="B416" s="1" t="s">
        <v>240</v>
      </c>
      <c r="C416" s="1" t="s">
        <v>9</v>
      </c>
      <c r="D416" s="1">
        <v>320</v>
      </c>
      <c r="E416" s="1">
        <v>0.15</v>
      </c>
      <c r="F416" s="1">
        <v>1.88</v>
      </c>
    </row>
    <row r="417" spans="1:6" ht="13.5" customHeight="1" x14ac:dyDescent="0.45">
      <c r="A417" s="1" t="s">
        <v>229</v>
      </c>
      <c r="B417" s="1" t="s">
        <v>257</v>
      </c>
      <c r="C417" s="1" t="s">
        <v>9</v>
      </c>
      <c r="D417" s="1">
        <v>30</v>
      </c>
      <c r="E417" s="1">
        <v>0.67</v>
      </c>
      <c r="F417" s="1">
        <v>1.88</v>
      </c>
    </row>
    <row r="418" spans="1:6" ht="13.5" customHeight="1" x14ac:dyDescent="0.45">
      <c r="A418" s="1" t="s">
        <v>336</v>
      </c>
      <c r="B418" s="1" t="s">
        <v>344</v>
      </c>
      <c r="C418" s="1" t="s">
        <v>9</v>
      </c>
      <c r="D418" s="1">
        <v>4400</v>
      </c>
      <c r="E418" s="1">
        <v>0.17</v>
      </c>
      <c r="F418" s="1">
        <v>1.86</v>
      </c>
    </row>
    <row r="419" spans="1:6" ht="13.5" customHeight="1" x14ac:dyDescent="0.45">
      <c r="A419" s="1" t="s">
        <v>346</v>
      </c>
      <c r="B419" s="1" t="s">
        <v>349</v>
      </c>
      <c r="C419" s="1" t="s">
        <v>9</v>
      </c>
      <c r="D419" s="1">
        <v>50</v>
      </c>
      <c r="E419" s="1">
        <v>0.72</v>
      </c>
      <c r="F419" s="1">
        <v>1.86</v>
      </c>
    </row>
    <row r="420" spans="1:6" ht="13.5" customHeight="1" x14ac:dyDescent="0.45">
      <c r="A420" s="1" t="s">
        <v>466</v>
      </c>
      <c r="B420" s="1" t="s">
        <v>478</v>
      </c>
      <c r="C420" s="1" t="s">
        <v>9</v>
      </c>
      <c r="D420" s="1">
        <v>40</v>
      </c>
      <c r="E420" s="1">
        <v>0.13</v>
      </c>
      <c r="F420" s="1">
        <v>1.85</v>
      </c>
    </row>
    <row r="421" spans="1:6" ht="13.5" customHeight="1" x14ac:dyDescent="0.45">
      <c r="A421" s="1" t="s">
        <v>219</v>
      </c>
      <c r="B421" s="1" t="s">
        <v>691</v>
      </c>
      <c r="C421" s="1" t="s">
        <v>9</v>
      </c>
      <c r="D421" s="1">
        <v>110</v>
      </c>
      <c r="E421" s="1">
        <v>0.27</v>
      </c>
      <c r="F421" s="1">
        <v>1.85</v>
      </c>
    </row>
    <row r="422" spans="1:6" ht="13.5" customHeight="1" x14ac:dyDescent="0.45">
      <c r="A422" s="1" t="s">
        <v>6</v>
      </c>
      <c r="B422" s="1" t="s">
        <v>92</v>
      </c>
      <c r="C422" s="1" t="s">
        <v>9</v>
      </c>
      <c r="D422" s="1">
        <v>10</v>
      </c>
      <c r="E422" s="1">
        <v>0.69</v>
      </c>
      <c r="F422" s="1">
        <v>1.84</v>
      </c>
    </row>
    <row r="423" spans="1:6" ht="13.5" customHeight="1" x14ac:dyDescent="0.45">
      <c r="A423" s="1" t="s">
        <v>7</v>
      </c>
      <c r="B423" s="1" t="s">
        <v>699</v>
      </c>
      <c r="C423" s="1" t="s">
        <v>9</v>
      </c>
      <c r="D423" s="1">
        <v>2900</v>
      </c>
      <c r="E423" s="1">
        <v>0.1</v>
      </c>
      <c r="F423" s="1">
        <v>1.84</v>
      </c>
    </row>
    <row r="424" spans="1:6" ht="13.5" customHeight="1" x14ac:dyDescent="0.45">
      <c r="A424" s="1" t="s">
        <v>7</v>
      </c>
      <c r="B424" s="1" t="s">
        <v>701</v>
      </c>
      <c r="C424" s="1" t="s">
        <v>9</v>
      </c>
      <c r="D424" s="1">
        <v>22200</v>
      </c>
      <c r="E424" s="1">
        <v>0.78</v>
      </c>
      <c r="F424" s="1">
        <v>1.83</v>
      </c>
    </row>
    <row r="425" spans="1:6" ht="13.5" customHeight="1" x14ac:dyDescent="0.45">
      <c r="A425" s="1" t="s">
        <v>219</v>
      </c>
      <c r="B425" s="1" t="s">
        <v>702</v>
      </c>
      <c r="C425" s="1" t="s">
        <v>9</v>
      </c>
      <c r="D425" s="1">
        <v>70</v>
      </c>
      <c r="E425" s="1">
        <v>0.33</v>
      </c>
      <c r="F425" s="1">
        <v>1.8</v>
      </c>
    </row>
    <row r="426" spans="1:6" ht="13.5" customHeight="1" x14ac:dyDescent="0.45">
      <c r="A426" s="1" t="s">
        <v>136</v>
      </c>
      <c r="B426" s="1" t="s">
        <v>547</v>
      </c>
      <c r="C426" s="1" t="s">
        <v>9</v>
      </c>
      <c r="D426" s="1">
        <v>30</v>
      </c>
      <c r="E426" s="1">
        <v>0.77</v>
      </c>
      <c r="F426" s="1">
        <v>1.79</v>
      </c>
    </row>
    <row r="427" spans="1:6" ht="13.5" customHeight="1" x14ac:dyDescent="0.45">
      <c r="A427" s="1" t="s">
        <v>7</v>
      </c>
      <c r="B427" s="1" t="s">
        <v>705</v>
      </c>
      <c r="C427" s="1" t="s">
        <v>9</v>
      </c>
      <c r="D427" s="1">
        <v>246000</v>
      </c>
      <c r="E427" s="1">
        <v>0.04</v>
      </c>
      <c r="F427" s="1">
        <v>1.78</v>
      </c>
    </row>
    <row r="428" spans="1:6" ht="13.5" customHeight="1" x14ac:dyDescent="0.45">
      <c r="A428" s="1" t="s">
        <v>520</v>
      </c>
      <c r="B428" s="1" t="s">
        <v>524</v>
      </c>
      <c r="C428" s="1" t="s">
        <v>9</v>
      </c>
      <c r="D428" s="1">
        <v>1600</v>
      </c>
      <c r="E428" s="1">
        <v>0.82</v>
      </c>
      <c r="F428" s="1">
        <v>1.76</v>
      </c>
    </row>
    <row r="429" spans="1:6" ht="13.5" customHeight="1" x14ac:dyDescent="0.45">
      <c r="A429" s="1" t="s">
        <v>219</v>
      </c>
      <c r="B429" s="1" t="s">
        <v>638</v>
      </c>
      <c r="C429" s="1" t="s">
        <v>9</v>
      </c>
      <c r="D429" s="1">
        <v>30</v>
      </c>
      <c r="E429" s="1">
        <v>0.27</v>
      </c>
      <c r="F429" s="1">
        <v>1.76</v>
      </c>
    </row>
    <row r="430" spans="1:6" ht="13.5" customHeight="1" x14ac:dyDescent="0.45">
      <c r="A430" s="1" t="s">
        <v>219</v>
      </c>
      <c r="B430" s="1" t="s">
        <v>639</v>
      </c>
      <c r="C430" s="1" t="s">
        <v>9</v>
      </c>
      <c r="D430" s="1">
        <v>30</v>
      </c>
      <c r="E430" s="1">
        <v>0.99</v>
      </c>
      <c r="F430" s="1">
        <v>1.75</v>
      </c>
    </row>
    <row r="431" spans="1:6" ht="13.5" customHeight="1" x14ac:dyDescent="0.45">
      <c r="A431" s="1" t="s">
        <v>339</v>
      </c>
      <c r="B431" s="1" t="s">
        <v>594</v>
      </c>
      <c r="C431" s="1" t="s">
        <v>9</v>
      </c>
      <c r="D431" s="1">
        <v>90</v>
      </c>
      <c r="E431" s="1">
        <v>0.59</v>
      </c>
      <c r="F431" s="1">
        <v>1.73</v>
      </c>
    </row>
    <row r="432" spans="1:6" ht="13.5" customHeight="1" x14ac:dyDescent="0.45">
      <c r="A432" s="1" t="s">
        <v>196</v>
      </c>
      <c r="B432" s="1" t="s">
        <v>511</v>
      </c>
      <c r="C432" s="1" t="s">
        <v>9</v>
      </c>
      <c r="D432" s="1">
        <v>390</v>
      </c>
      <c r="E432" s="1">
        <v>0.23</v>
      </c>
      <c r="F432" s="1">
        <v>1.72</v>
      </c>
    </row>
    <row r="433" spans="1:6" ht="13.5" customHeight="1" x14ac:dyDescent="0.45">
      <c r="A433" s="1" t="s">
        <v>202</v>
      </c>
      <c r="B433" s="1" t="s">
        <v>569</v>
      </c>
      <c r="C433" s="1" t="s">
        <v>9</v>
      </c>
      <c r="D433" s="1">
        <v>1600</v>
      </c>
      <c r="E433" s="1">
        <v>0.76</v>
      </c>
      <c r="F433" s="1">
        <v>1.71</v>
      </c>
    </row>
    <row r="434" spans="1:6" ht="13.5" customHeight="1" x14ac:dyDescent="0.45">
      <c r="A434" s="1" t="s">
        <v>131</v>
      </c>
      <c r="B434" s="1" t="s">
        <v>268</v>
      </c>
      <c r="C434" s="1" t="s">
        <v>9</v>
      </c>
      <c r="D434" s="1">
        <v>720</v>
      </c>
      <c r="E434" s="1">
        <v>0.01</v>
      </c>
      <c r="F434" s="1">
        <v>1.7</v>
      </c>
    </row>
    <row r="435" spans="1:6" ht="13.5" customHeight="1" x14ac:dyDescent="0.45">
      <c r="A435" s="1" t="s">
        <v>346</v>
      </c>
      <c r="B435" s="1" t="s">
        <v>351</v>
      </c>
      <c r="C435" s="1" t="s">
        <v>9</v>
      </c>
      <c r="D435" s="1">
        <v>110</v>
      </c>
      <c r="E435" s="1">
        <v>0.38</v>
      </c>
      <c r="F435" s="1">
        <v>1.7</v>
      </c>
    </row>
    <row r="436" spans="1:6" ht="13.5" customHeight="1" x14ac:dyDescent="0.45">
      <c r="A436" s="1" t="s">
        <v>466</v>
      </c>
      <c r="B436" s="1" t="s">
        <v>467</v>
      </c>
      <c r="C436" s="1" t="s">
        <v>9</v>
      </c>
      <c r="D436" s="1">
        <v>30</v>
      </c>
      <c r="E436" s="1">
        <v>0.17</v>
      </c>
      <c r="F436" s="1">
        <v>1.7</v>
      </c>
    </row>
    <row r="437" spans="1:6" ht="13.5" customHeight="1" x14ac:dyDescent="0.45">
      <c r="A437" s="1" t="s">
        <v>219</v>
      </c>
      <c r="B437" s="1" t="s">
        <v>661</v>
      </c>
      <c r="C437" s="1" t="s">
        <v>9</v>
      </c>
      <c r="D437" s="1">
        <v>320</v>
      </c>
      <c r="E437" s="1">
        <v>0.14000000000000001</v>
      </c>
      <c r="F437" s="1">
        <v>1.69</v>
      </c>
    </row>
    <row r="438" spans="1:6" ht="13.5" customHeight="1" x14ac:dyDescent="0.45">
      <c r="A438" s="1" t="s">
        <v>7</v>
      </c>
      <c r="B438" s="1" t="s">
        <v>717</v>
      </c>
      <c r="C438" s="1" t="s">
        <v>9</v>
      </c>
      <c r="D438" s="1">
        <v>590</v>
      </c>
      <c r="E438" s="1">
        <v>0.24</v>
      </c>
      <c r="F438" s="1">
        <v>1.67</v>
      </c>
    </row>
    <row r="439" spans="1:6" ht="13.5" customHeight="1" x14ac:dyDescent="0.45">
      <c r="A439" s="1" t="s">
        <v>291</v>
      </c>
      <c r="B439" s="1" t="s">
        <v>293</v>
      </c>
      <c r="C439" s="1" t="s">
        <v>9</v>
      </c>
      <c r="D439" s="1">
        <v>210</v>
      </c>
      <c r="E439" s="1">
        <v>0.36</v>
      </c>
      <c r="F439" s="1">
        <v>1.66</v>
      </c>
    </row>
    <row r="440" spans="1:6" ht="13.5" customHeight="1" x14ac:dyDescent="0.45">
      <c r="A440" s="1" t="s">
        <v>219</v>
      </c>
      <c r="B440" s="1" t="s">
        <v>668</v>
      </c>
      <c r="C440" s="1" t="s">
        <v>9</v>
      </c>
      <c r="D440" s="1">
        <v>110</v>
      </c>
      <c r="E440" s="1">
        <v>0.85</v>
      </c>
      <c r="F440" s="1">
        <v>1.65</v>
      </c>
    </row>
    <row r="441" spans="1:6" ht="13.5" customHeight="1" x14ac:dyDescent="0.45">
      <c r="A441" s="1" t="s">
        <v>219</v>
      </c>
      <c r="B441" s="1" t="s">
        <v>628</v>
      </c>
      <c r="C441" s="1" t="s">
        <v>9</v>
      </c>
      <c r="D441" s="1">
        <v>140</v>
      </c>
      <c r="E441" s="1">
        <v>0.37</v>
      </c>
      <c r="F441" s="1">
        <v>1.64</v>
      </c>
    </row>
    <row r="442" spans="1:6" ht="13.5" customHeight="1" x14ac:dyDescent="0.45">
      <c r="A442" s="1" t="s">
        <v>219</v>
      </c>
      <c r="B442" s="1" t="s">
        <v>664</v>
      </c>
      <c r="C442" s="1" t="s">
        <v>9</v>
      </c>
      <c r="D442" s="1">
        <v>110</v>
      </c>
      <c r="E442" s="1">
        <v>0.6</v>
      </c>
      <c r="F442" s="1">
        <v>1.63</v>
      </c>
    </row>
    <row r="443" spans="1:6" ht="13.5" customHeight="1" x14ac:dyDescent="0.45">
      <c r="A443" s="1" t="s">
        <v>97</v>
      </c>
      <c r="B443" s="1" t="s">
        <v>167</v>
      </c>
      <c r="C443" s="1" t="s">
        <v>9</v>
      </c>
      <c r="D443" s="1">
        <v>40</v>
      </c>
      <c r="E443" s="1">
        <v>0.39</v>
      </c>
      <c r="F443" s="1">
        <v>1.6</v>
      </c>
    </row>
    <row r="444" spans="1:6" ht="13.5" customHeight="1" x14ac:dyDescent="0.45">
      <c r="A444" s="1" t="s">
        <v>229</v>
      </c>
      <c r="B444" s="1" t="s">
        <v>235</v>
      </c>
      <c r="C444" s="1" t="s">
        <v>9</v>
      </c>
      <c r="D444" s="1">
        <v>140</v>
      </c>
      <c r="E444" s="1">
        <v>0.1</v>
      </c>
      <c r="F444" s="1">
        <v>1.6</v>
      </c>
    </row>
    <row r="445" spans="1:6" ht="13.5" customHeight="1" x14ac:dyDescent="0.45">
      <c r="A445" s="1" t="s">
        <v>219</v>
      </c>
      <c r="B445" s="1" t="s">
        <v>623</v>
      </c>
      <c r="C445" s="1" t="s">
        <v>9</v>
      </c>
      <c r="D445" s="1">
        <v>70</v>
      </c>
      <c r="E445" s="1">
        <v>0.09</v>
      </c>
      <c r="F445" s="1">
        <v>1.6</v>
      </c>
    </row>
    <row r="446" spans="1:6" ht="13.5" customHeight="1" x14ac:dyDescent="0.45">
      <c r="A446" s="1" t="s">
        <v>7</v>
      </c>
      <c r="B446" s="1" t="s">
        <v>723</v>
      </c>
      <c r="C446" s="1" t="s">
        <v>9</v>
      </c>
      <c r="D446" s="1">
        <v>1300</v>
      </c>
      <c r="E446" s="1">
        <v>0.47</v>
      </c>
      <c r="F446" s="1">
        <v>1.6</v>
      </c>
    </row>
    <row r="447" spans="1:6" ht="13.5" customHeight="1" x14ac:dyDescent="0.45">
      <c r="A447" s="1" t="s">
        <v>6</v>
      </c>
      <c r="B447" s="1" t="s">
        <v>29</v>
      </c>
      <c r="C447" s="1" t="s">
        <v>9</v>
      </c>
      <c r="D447" s="1">
        <v>880</v>
      </c>
      <c r="E447" s="1">
        <v>0.53</v>
      </c>
      <c r="F447" s="1">
        <v>1.59</v>
      </c>
    </row>
    <row r="448" spans="1:6" ht="13.5" customHeight="1" x14ac:dyDescent="0.45">
      <c r="A448" s="1" t="s">
        <v>532</v>
      </c>
      <c r="B448" s="1" t="s">
        <v>535</v>
      </c>
      <c r="C448" s="1" t="s">
        <v>9</v>
      </c>
      <c r="D448" s="1">
        <v>210</v>
      </c>
      <c r="E448" s="1">
        <v>0.38</v>
      </c>
      <c r="F448" s="1">
        <v>1.59</v>
      </c>
    </row>
    <row r="449" spans="1:6" ht="13.5" customHeight="1" x14ac:dyDescent="0.45">
      <c r="A449" s="1" t="s">
        <v>532</v>
      </c>
      <c r="B449" s="1" t="s">
        <v>540</v>
      </c>
      <c r="C449" s="1" t="s">
        <v>9</v>
      </c>
      <c r="D449" s="1">
        <v>140</v>
      </c>
      <c r="E449" s="1">
        <v>0.2</v>
      </c>
      <c r="F449" s="1">
        <v>1.59</v>
      </c>
    </row>
    <row r="450" spans="1:6" ht="13.5" customHeight="1" x14ac:dyDescent="0.45">
      <c r="A450" s="1" t="s">
        <v>401</v>
      </c>
      <c r="B450" s="1" t="s">
        <v>597</v>
      </c>
      <c r="C450" s="1" t="s">
        <v>9</v>
      </c>
      <c r="D450" s="1">
        <v>2900</v>
      </c>
      <c r="E450" s="1">
        <v>0.32</v>
      </c>
      <c r="F450" s="1">
        <v>1.58</v>
      </c>
    </row>
    <row r="451" spans="1:6" ht="13.5" customHeight="1" x14ac:dyDescent="0.45">
      <c r="A451" s="1" t="s">
        <v>6</v>
      </c>
      <c r="B451" s="1" t="s">
        <v>18</v>
      </c>
      <c r="C451" s="1" t="s">
        <v>9</v>
      </c>
      <c r="D451" s="1">
        <v>140</v>
      </c>
      <c r="E451" s="1">
        <v>0.73</v>
      </c>
      <c r="F451" s="1">
        <v>1.57</v>
      </c>
    </row>
    <row r="452" spans="1:6" ht="13.5" customHeight="1" x14ac:dyDescent="0.45">
      <c r="A452" s="1" t="s">
        <v>219</v>
      </c>
      <c r="B452" s="1" t="s">
        <v>686</v>
      </c>
      <c r="C452" s="1" t="s">
        <v>9</v>
      </c>
      <c r="D452" s="1">
        <v>90</v>
      </c>
      <c r="E452" s="1">
        <v>0.52</v>
      </c>
      <c r="F452" s="1">
        <v>1.57</v>
      </c>
    </row>
    <row r="453" spans="1:6" ht="13.5" customHeight="1" x14ac:dyDescent="0.45">
      <c r="A453" s="1" t="s">
        <v>520</v>
      </c>
      <c r="B453" s="1" t="s">
        <v>526</v>
      </c>
      <c r="C453" s="1" t="s">
        <v>9</v>
      </c>
      <c r="D453" s="1">
        <v>1000</v>
      </c>
      <c r="E453" s="1">
        <v>0.81</v>
      </c>
      <c r="F453" s="1">
        <v>1.56</v>
      </c>
    </row>
    <row r="454" spans="1:6" ht="13.5" customHeight="1" x14ac:dyDescent="0.45">
      <c r="A454" s="1" t="s">
        <v>219</v>
      </c>
      <c r="B454" s="1" t="s">
        <v>640</v>
      </c>
      <c r="C454" s="1" t="s">
        <v>9</v>
      </c>
      <c r="D454" s="1">
        <v>110</v>
      </c>
      <c r="E454" s="1">
        <v>0.36</v>
      </c>
      <c r="F454" s="1">
        <v>1.56</v>
      </c>
    </row>
    <row r="455" spans="1:6" ht="13.5" customHeight="1" x14ac:dyDescent="0.45">
      <c r="A455" s="1" t="s">
        <v>16</v>
      </c>
      <c r="B455" s="1" t="s">
        <v>722</v>
      </c>
      <c r="C455" s="1" t="s">
        <v>9</v>
      </c>
      <c r="D455" s="1">
        <v>5400</v>
      </c>
      <c r="E455" s="1">
        <v>0.47</v>
      </c>
      <c r="F455" s="1">
        <v>1.56</v>
      </c>
    </row>
    <row r="456" spans="1:6" ht="13.5" customHeight="1" x14ac:dyDescent="0.45">
      <c r="A456" s="1" t="s">
        <v>7</v>
      </c>
      <c r="B456" s="1" t="s">
        <v>728</v>
      </c>
      <c r="C456" s="1" t="s">
        <v>9</v>
      </c>
      <c r="D456" s="1">
        <v>1600</v>
      </c>
      <c r="E456" s="1">
        <v>0.23</v>
      </c>
      <c r="F456" s="1">
        <v>1.56</v>
      </c>
    </row>
    <row r="457" spans="1:6" ht="13.5" customHeight="1" x14ac:dyDescent="0.45">
      <c r="A457" s="1" t="s">
        <v>7</v>
      </c>
      <c r="B457" s="1" t="s">
        <v>729</v>
      </c>
      <c r="C457" s="1" t="s">
        <v>9</v>
      </c>
      <c r="D457" s="1">
        <v>480</v>
      </c>
      <c r="E457" s="1">
        <v>0.71</v>
      </c>
      <c r="F457" s="1">
        <v>1.55</v>
      </c>
    </row>
    <row r="458" spans="1:6" ht="13.5" customHeight="1" x14ac:dyDescent="0.45">
      <c r="A458" s="1" t="s">
        <v>6</v>
      </c>
      <c r="B458" s="1" t="s">
        <v>51</v>
      </c>
      <c r="C458" s="1" t="s">
        <v>9</v>
      </c>
      <c r="D458" s="1">
        <v>260</v>
      </c>
      <c r="E458" s="1">
        <v>0.48</v>
      </c>
      <c r="F458" s="1">
        <v>1.54</v>
      </c>
    </row>
    <row r="459" spans="1:6" ht="13.5" customHeight="1" x14ac:dyDescent="0.45">
      <c r="A459" s="1" t="s">
        <v>106</v>
      </c>
      <c r="B459" s="1" t="s">
        <v>551</v>
      </c>
      <c r="C459" s="1" t="s">
        <v>9</v>
      </c>
      <c r="D459" s="1">
        <v>1000</v>
      </c>
      <c r="E459" s="1">
        <v>0.49</v>
      </c>
      <c r="F459" s="1">
        <v>1.54</v>
      </c>
    </row>
    <row r="460" spans="1:6" ht="13.5" customHeight="1" x14ac:dyDescent="0.45">
      <c r="A460" s="1" t="s">
        <v>7</v>
      </c>
      <c r="B460" s="1" t="s">
        <v>730</v>
      </c>
      <c r="C460" s="1" t="s">
        <v>9</v>
      </c>
      <c r="D460" s="1">
        <v>390</v>
      </c>
      <c r="E460" s="1">
        <v>0.37</v>
      </c>
      <c r="F460" s="1">
        <v>1.52</v>
      </c>
    </row>
    <row r="461" spans="1:6" ht="13.5" customHeight="1" x14ac:dyDescent="0.45">
      <c r="A461" s="1" t="s">
        <v>97</v>
      </c>
      <c r="B461" s="1" t="s">
        <v>140</v>
      </c>
      <c r="C461" s="1" t="s">
        <v>9</v>
      </c>
      <c r="D461" s="1">
        <v>210</v>
      </c>
      <c r="E461" s="1">
        <v>0.27</v>
      </c>
      <c r="F461" s="1">
        <v>1.49</v>
      </c>
    </row>
    <row r="462" spans="1:6" ht="13.5" customHeight="1" x14ac:dyDescent="0.45">
      <c r="A462" s="1" t="s">
        <v>219</v>
      </c>
      <c r="B462" s="1" t="s">
        <v>617</v>
      </c>
      <c r="C462" s="1" t="s">
        <v>9</v>
      </c>
      <c r="D462" s="1">
        <v>390</v>
      </c>
      <c r="E462" s="1">
        <v>0.3</v>
      </c>
      <c r="F462" s="1">
        <v>1.49</v>
      </c>
    </row>
    <row r="463" spans="1:6" ht="13.5" customHeight="1" x14ac:dyDescent="0.45">
      <c r="A463" s="1" t="s">
        <v>520</v>
      </c>
      <c r="B463" s="1" t="s">
        <v>527</v>
      </c>
      <c r="C463" s="1" t="s">
        <v>9</v>
      </c>
      <c r="D463" s="1">
        <v>720</v>
      </c>
      <c r="E463" s="1">
        <v>0.83</v>
      </c>
      <c r="F463" s="1">
        <v>1.47</v>
      </c>
    </row>
    <row r="464" spans="1:6" ht="13.5" customHeight="1" x14ac:dyDescent="0.45">
      <c r="A464" s="1" t="s">
        <v>131</v>
      </c>
      <c r="B464" s="1" t="s">
        <v>283</v>
      </c>
      <c r="C464" s="1" t="s">
        <v>9</v>
      </c>
      <c r="D464" s="1">
        <v>40</v>
      </c>
      <c r="E464" s="1">
        <v>0.78</v>
      </c>
      <c r="F464" s="1">
        <v>1.45</v>
      </c>
    </row>
    <row r="465" spans="1:6" ht="13.5" customHeight="1" x14ac:dyDescent="0.45">
      <c r="A465" s="1" t="s">
        <v>456</v>
      </c>
      <c r="B465" s="1" t="s">
        <v>465</v>
      </c>
      <c r="C465" s="1" t="s">
        <v>9</v>
      </c>
      <c r="D465" s="1">
        <v>110</v>
      </c>
      <c r="E465" s="1">
        <v>0.18</v>
      </c>
      <c r="F465" s="1">
        <v>1.43</v>
      </c>
    </row>
    <row r="466" spans="1:6" ht="13.5" customHeight="1" x14ac:dyDescent="0.45">
      <c r="A466" s="1" t="s">
        <v>339</v>
      </c>
      <c r="B466" s="1" t="s">
        <v>591</v>
      </c>
      <c r="C466" s="1" t="s">
        <v>9</v>
      </c>
      <c r="D466" s="1">
        <v>320</v>
      </c>
      <c r="E466" s="1">
        <v>0.28000000000000003</v>
      </c>
      <c r="F466" s="1">
        <v>1.43</v>
      </c>
    </row>
    <row r="467" spans="1:6" ht="13.5" customHeight="1" x14ac:dyDescent="0.45">
      <c r="A467" s="1" t="s">
        <v>398</v>
      </c>
      <c r="B467" s="1" t="s">
        <v>412</v>
      </c>
      <c r="C467" s="1" t="s">
        <v>9</v>
      </c>
      <c r="D467" s="1">
        <v>30</v>
      </c>
      <c r="E467" s="1">
        <v>0.78</v>
      </c>
      <c r="F467" s="1">
        <v>1.42</v>
      </c>
    </row>
    <row r="468" spans="1:6" ht="13.5" customHeight="1" x14ac:dyDescent="0.45">
      <c r="A468" s="1" t="s">
        <v>6</v>
      </c>
      <c r="B468" s="1" t="s">
        <v>69</v>
      </c>
      <c r="C468" s="1" t="s">
        <v>9</v>
      </c>
      <c r="D468" s="1">
        <v>110</v>
      </c>
      <c r="E468" s="1">
        <v>0.7</v>
      </c>
      <c r="F468" s="1">
        <v>1.41</v>
      </c>
    </row>
    <row r="469" spans="1:6" ht="13.5" customHeight="1" x14ac:dyDescent="0.45">
      <c r="A469" s="1" t="s">
        <v>6</v>
      </c>
      <c r="B469" s="1" t="s">
        <v>32</v>
      </c>
      <c r="C469" s="1" t="s">
        <v>9</v>
      </c>
      <c r="D469" s="1">
        <v>880</v>
      </c>
      <c r="E469" s="1">
        <v>0.77</v>
      </c>
      <c r="F469" s="1">
        <v>1.36</v>
      </c>
    </row>
    <row r="470" spans="1:6" ht="13.5" customHeight="1" x14ac:dyDescent="0.45">
      <c r="A470" s="1" t="s">
        <v>36</v>
      </c>
      <c r="B470" s="1" t="s">
        <v>214</v>
      </c>
      <c r="C470" s="1" t="s">
        <v>9</v>
      </c>
      <c r="D470" s="1">
        <v>90</v>
      </c>
      <c r="E470" s="1">
        <v>0.33</v>
      </c>
      <c r="F470" s="1">
        <v>1.32</v>
      </c>
    </row>
    <row r="471" spans="1:6" ht="13.5" customHeight="1" x14ac:dyDescent="0.45">
      <c r="A471" s="1" t="s">
        <v>150</v>
      </c>
      <c r="B471" s="1" t="s">
        <v>367</v>
      </c>
      <c r="C471" s="1" t="s">
        <v>9</v>
      </c>
      <c r="D471" s="1">
        <v>1600</v>
      </c>
      <c r="E471" s="1">
        <v>0.17</v>
      </c>
      <c r="F471" s="1">
        <v>1.31</v>
      </c>
    </row>
    <row r="472" spans="1:6" ht="13.5" customHeight="1" x14ac:dyDescent="0.45">
      <c r="A472" s="1" t="s">
        <v>398</v>
      </c>
      <c r="B472" s="1" t="s">
        <v>399</v>
      </c>
      <c r="C472" s="1" t="s">
        <v>9</v>
      </c>
      <c r="D472" s="1">
        <v>210</v>
      </c>
      <c r="E472" s="1">
        <v>0.13</v>
      </c>
      <c r="F472" s="1">
        <v>1.31</v>
      </c>
    </row>
    <row r="473" spans="1:6" ht="13.5" customHeight="1" x14ac:dyDescent="0.45">
      <c r="A473" s="1" t="s">
        <v>202</v>
      </c>
      <c r="B473" s="1" t="s">
        <v>571</v>
      </c>
      <c r="C473" s="1" t="s">
        <v>9</v>
      </c>
      <c r="D473" s="1">
        <v>320</v>
      </c>
      <c r="E473" s="1">
        <v>0.75</v>
      </c>
      <c r="F473" s="1">
        <v>1.28</v>
      </c>
    </row>
    <row r="474" spans="1:6" ht="13.5" customHeight="1" x14ac:dyDescent="0.45">
      <c r="A474" s="1" t="s">
        <v>6</v>
      </c>
      <c r="B474" s="1" t="s">
        <v>34</v>
      </c>
      <c r="C474" s="1" t="s">
        <v>9</v>
      </c>
      <c r="D474" s="1">
        <v>1600</v>
      </c>
      <c r="E474" s="1">
        <v>0.67</v>
      </c>
      <c r="F474" s="1">
        <v>1.26</v>
      </c>
    </row>
    <row r="475" spans="1:6" ht="13.5" customHeight="1" x14ac:dyDescent="0.45">
      <c r="A475" s="1" t="s">
        <v>6</v>
      </c>
      <c r="B475" s="1" t="s">
        <v>49</v>
      </c>
      <c r="C475" s="1" t="s">
        <v>9</v>
      </c>
      <c r="D475" s="1">
        <v>390</v>
      </c>
      <c r="E475" s="1">
        <v>0.34</v>
      </c>
      <c r="F475" s="1">
        <v>1.23</v>
      </c>
    </row>
    <row r="476" spans="1:6" ht="13.5" customHeight="1" x14ac:dyDescent="0.45">
      <c r="A476" s="1" t="s">
        <v>36</v>
      </c>
      <c r="B476" s="1" t="s">
        <v>222</v>
      </c>
      <c r="C476" s="1" t="s">
        <v>9</v>
      </c>
      <c r="D476" s="1">
        <v>30</v>
      </c>
      <c r="E476" s="1">
        <v>0.51</v>
      </c>
      <c r="F476" s="1">
        <v>1.23</v>
      </c>
    </row>
    <row r="477" spans="1:6" ht="13.5" customHeight="1" x14ac:dyDescent="0.45">
      <c r="A477" s="1" t="s">
        <v>6</v>
      </c>
      <c r="B477" s="1" t="s">
        <v>47</v>
      </c>
      <c r="C477" s="1" t="s">
        <v>9</v>
      </c>
      <c r="D477" s="1">
        <v>40</v>
      </c>
      <c r="E477" s="1">
        <v>0.67</v>
      </c>
      <c r="F477" s="1">
        <v>1.2</v>
      </c>
    </row>
    <row r="478" spans="1:6" ht="13.5" customHeight="1" x14ac:dyDescent="0.45">
      <c r="A478" s="1" t="s">
        <v>150</v>
      </c>
      <c r="B478" s="1" t="s">
        <v>383</v>
      </c>
      <c r="C478" s="1" t="s">
        <v>9</v>
      </c>
      <c r="D478" s="1">
        <v>210</v>
      </c>
      <c r="E478" s="1">
        <v>0.14000000000000001</v>
      </c>
      <c r="F478" s="1">
        <v>1.19</v>
      </c>
    </row>
    <row r="479" spans="1:6" ht="13.5" customHeight="1" x14ac:dyDescent="0.45">
      <c r="A479" s="1" t="s">
        <v>219</v>
      </c>
      <c r="B479" s="1" t="s">
        <v>715</v>
      </c>
      <c r="C479" s="1" t="s">
        <v>9</v>
      </c>
      <c r="D479" s="1">
        <v>50</v>
      </c>
      <c r="E479" s="1">
        <v>0.39</v>
      </c>
      <c r="F479" s="1">
        <v>1.19</v>
      </c>
    </row>
    <row r="480" spans="1:6" ht="13.5" customHeight="1" x14ac:dyDescent="0.45">
      <c r="A480" s="1" t="s">
        <v>555</v>
      </c>
      <c r="B480" s="1" t="s">
        <v>561</v>
      </c>
      <c r="C480" s="1" t="s">
        <v>9</v>
      </c>
      <c r="D480" s="1">
        <v>210</v>
      </c>
      <c r="E480" s="1">
        <v>0.22</v>
      </c>
      <c r="F480" s="1">
        <v>1.1599999999999999</v>
      </c>
    </row>
    <row r="481" spans="1:6" ht="13.5" customHeight="1" x14ac:dyDescent="0.45">
      <c r="A481" s="1" t="s">
        <v>219</v>
      </c>
      <c r="B481" s="1" t="s">
        <v>719</v>
      </c>
      <c r="C481" s="1" t="s">
        <v>9</v>
      </c>
      <c r="D481" s="1">
        <v>20</v>
      </c>
      <c r="E481" s="1">
        <v>0.38</v>
      </c>
      <c r="F481" s="1">
        <v>1.1499999999999999</v>
      </c>
    </row>
    <row r="482" spans="1:6" ht="13.5" customHeight="1" x14ac:dyDescent="0.45">
      <c r="A482" s="1" t="s">
        <v>97</v>
      </c>
      <c r="B482" s="1" t="s">
        <v>126</v>
      </c>
      <c r="C482" s="1" t="s">
        <v>9</v>
      </c>
      <c r="D482" s="1">
        <v>8100</v>
      </c>
      <c r="E482" s="1">
        <v>0.03</v>
      </c>
      <c r="F482" s="1">
        <v>1.1399999999999999</v>
      </c>
    </row>
    <row r="483" spans="1:6" ht="13.5" customHeight="1" x14ac:dyDescent="0.45">
      <c r="A483" s="1" t="s">
        <v>202</v>
      </c>
      <c r="B483" s="1" t="s">
        <v>573</v>
      </c>
      <c r="C483" s="1" t="s">
        <v>9</v>
      </c>
      <c r="D483" s="1">
        <v>320</v>
      </c>
      <c r="E483" s="1">
        <v>0.79</v>
      </c>
      <c r="F483" s="1">
        <v>1.1200000000000001</v>
      </c>
    </row>
    <row r="484" spans="1:6" ht="13.5" customHeight="1" x14ac:dyDescent="0.45">
      <c r="A484" s="1" t="s">
        <v>219</v>
      </c>
      <c r="B484" s="1" t="s">
        <v>618</v>
      </c>
      <c r="C484" s="1" t="s">
        <v>9</v>
      </c>
      <c r="D484" s="1">
        <v>140</v>
      </c>
      <c r="E484" s="1">
        <v>0.27</v>
      </c>
      <c r="F484" s="1">
        <v>1.1200000000000001</v>
      </c>
    </row>
    <row r="485" spans="1:6" ht="13.5" customHeight="1" x14ac:dyDescent="0.45">
      <c r="A485" s="1" t="s">
        <v>7</v>
      </c>
      <c r="B485" s="1" t="s">
        <v>737</v>
      </c>
      <c r="C485" s="1" t="s">
        <v>9</v>
      </c>
      <c r="D485" s="1">
        <v>210</v>
      </c>
      <c r="E485" s="1">
        <v>0.49</v>
      </c>
      <c r="F485" s="1">
        <v>1.1100000000000001</v>
      </c>
    </row>
    <row r="486" spans="1:6" ht="13.5" customHeight="1" x14ac:dyDescent="0.45">
      <c r="A486" s="1" t="s">
        <v>24</v>
      </c>
      <c r="B486" s="1" t="s">
        <v>509</v>
      </c>
      <c r="C486" s="1" t="s">
        <v>9</v>
      </c>
      <c r="D486" s="1">
        <v>140</v>
      </c>
      <c r="E486" s="1">
        <v>0.82</v>
      </c>
      <c r="F486" s="1">
        <v>1.1000000000000001</v>
      </c>
    </row>
    <row r="487" spans="1:6" ht="13.5" customHeight="1" x14ac:dyDescent="0.45">
      <c r="A487" s="1" t="s">
        <v>336</v>
      </c>
      <c r="B487" s="1" t="s">
        <v>338</v>
      </c>
      <c r="C487" s="1" t="s">
        <v>9</v>
      </c>
      <c r="D487" s="1">
        <v>170</v>
      </c>
      <c r="E487" s="1">
        <v>0.32</v>
      </c>
      <c r="F487" s="1">
        <v>1.0900000000000001</v>
      </c>
    </row>
    <row r="488" spans="1:6" ht="13.5" customHeight="1" x14ac:dyDescent="0.45">
      <c r="A488" s="1" t="s">
        <v>336</v>
      </c>
      <c r="B488" s="1" t="s">
        <v>345</v>
      </c>
      <c r="C488" s="1" t="s">
        <v>9</v>
      </c>
      <c r="D488" s="1">
        <v>720</v>
      </c>
      <c r="E488" s="1">
        <v>0.32</v>
      </c>
      <c r="F488" s="1">
        <v>1.07</v>
      </c>
    </row>
    <row r="489" spans="1:6" ht="13.5" customHeight="1" x14ac:dyDescent="0.45">
      <c r="A489" s="1" t="s">
        <v>219</v>
      </c>
      <c r="B489" s="1" t="s">
        <v>681</v>
      </c>
      <c r="C489" s="1" t="s">
        <v>9</v>
      </c>
      <c r="D489" s="1">
        <v>30</v>
      </c>
      <c r="E489" s="1">
        <v>0.48</v>
      </c>
      <c r="F489" s="1">
        <v>1.06</v>
      </c>
    </row>
    <row r="490" spans="1:6" ht="13.5" customHeight="1" x14ac:dyDescent="0.45">
      <c r="A490" s="1" t="s">
        <v>131</v>
      </c>
      <c r="B490" s="1" t="s">
        <v>286</v>
      </c>
      <c r="C490" s="1" t="s">
        <v>9</v>
      </c>
      <c r="D490" s="1">
        <v>30</v>
      </c>
      <c r="E490" s="1">
        <v>0.18</v>
      </c>
      <c r="F490" s="1">
        <v>1.05</v>
      </c>
    </row>
    <row r="491" spans="1:6" ht="13.5" customHeight="1" x14ac:dyDescent="0.45">
      <c r="A491" s="1" t="s">
        <v>219</v>
      </c>
      <c r="B491" s="1" t="s">
        <v>667</v>
      </c>
      <c r="C491" s="1" t="s">
        <v>9</v>
      </c>
      <c r="D491" s="1">
        <v>20</v>
      </c>
      <c r="E491" s="1">
        <v>0.61</v>
      </c>
      <c r="F491" s="1">
        <v>1.02</v>
      </c>
    </row>
    <row r="492" spans="1:6" ht="13.5" customHeight="1" x14ac:dyDescent="0.45">
      <c r="A492" s="1" t="s">
        <v>219</v>
      </c>
      <c r="B492" s="1" t="s">
        <v>710</v>
      </c>
      <c r="C492" s="1" t="s">
        <v>9</v>
      </c>
      <c r="D492" s="1">
        <v>20</v>
      </c>
      <c r="E492" s="1">
        <v>0.64</v>
      </c>
      <c r="F492" s="1">
        <v>1.01</v>
      </c>
    </row>
    <row r="493" spans="1:6" ht="13.5" customHeight="1" x14ac:dyDescent="0.45">
      <c r="A493" s="1" t="s">
        <v>16</v>
      </c>
      <c r="B493" s="1" t="s">
        <v>724</v>
      </c>
      <c r="C493" s="1" t="s">
        <v>9</v>
      </c>
      <c r="D493" s="1">
        <v>320</v>
      </c>
      <c r="E493" s="1">
        <v>0.67</v>
      </c>
      <c r="F493" s="1">
        <v>1</v>
      </c>
    </row>
    <row r="494" spans="1:6" ht="13.5" customHeight="1" x14ac:dyDescent="0.45">
      <c r="A494" s="1" t="s">
        <v>219</v>
      </c>
      <c r="B494" s="1" t="s">
        <v>626</v>
      </c>
      <c r="C494" s="1" t="s">
        <v>9</v>
      </c>
      <c r="D494" s="1">
        <v>50</v>
      </c>
      <c r="E494" s="1">
        <v>0.22</v>
      </c>
      <c r="F494" s="1">
        <v>0.98</v>
      </c>
    </row>
    <row r="495" spans="1:6" ht="13.5" customHeight="1" x14ac:dyDescent="0.45">
      <c r="A495" s="1" t="s">
        <v>97</v>
      </c>
      <c r="B495" s="1" t="s">
        <v>154</v>
      </c>
      <c r="C495" s="1" t="s">
        <v>9</v>
      </c>
      <c r="D495" s="1">
        <v>50</v>
      </c>
      <c r="E495" s="1">
        <v>0.53</v>
      </c>
      <c r="F495" s="1">
        <v>0.95</v>
      </c>
    </row>
    <row r="496" spans="1:6" ht="13.5" customHeight="1" x14ac:dyDescent="0.45">
      <c r="A496" s="1" t="s">
        <v>7</v>
      </c>
      <c r="B496" s="1" t="s">
        <v>740</v>
      </c>
      <c r="C496" s="1" t="s">
        <v>9</v>
      </c>
      <c r="D496" s="1">
        <v>140</v>
      </c>
      <c r="E496" s="1">
        <v>0.09</v>
      </c>
      <c r="F496" s="1">
        <v>0.94</v>
      </c>
    </row>
    <row r="497" spans="1:6" ht="13.5" customHeight="1" x14ac:dyDescent="0.45">
      <c r="A497" s="1" t="s">
        <v>520</v>
      </c>
      <c r="B497" s="1" t="s">
        <v>529</v>
      </c>
      <c r="C497" s="1" t="s">
        <v>9</v>
      </c>
      <c r="D497" s="1">
        <v>590</v>
      </c>
      <c r="E497" s="1">
        <v>0.8</v>
      </c>
      <c r="F497" s="1">
        <v>0.93</v>
      </c>
    </row>
    <row r="498" spans="1:6" ht="13.5" customHeight="1" x14ac:dyDescent="0.45">
      <c r="A498" s="1" t="s">
        <v>229</v>
      </c>
      <c r="B498" s="1" t="s">
        <v>246</v>
      </c>
      <c r="C498" s="1" t="s">
        <v>9</v>
      </c>
      <c r="D498" s="1">
        <v>720</v>
      </c>
      <c r="E498" s="1">
        <v>0.12</v>
      </c>
      <c r="F498" s="1">
        <v>0.92</v>
      </c>
    </row>
    <row r="499" spans="1:6" ht="13.5" customHeight="1" x14ac:dyDescent="0.45">
      <c r="A499" s="1" t="s">
        <v>131</v>
      </c>
      <c r="B499" s="1" t="s">
        <v>280</v>
      </c>
      <c r="C499" s="1" t="s">
        <v>9</v>
      </c>
      <c r="D499" s="1">
        <v>90</v>
      </c>
      <c r="E499" s="1">
        <v>0.47</v>
      </c>
      <c r="F499" s="1">
        <v>0.92</v>
      </c>
    </row>
    <row r="500" spans="1:6" ht="13.5" customHeight="1" x14ac:dyDescent="0.45">
      <c r="A500" s="1" t="s">
        <v>97</v>
      </c>
      <c r="B500" s="1" t="s">
        <v>174</v>
      </c>
      <c r="C500" s="1" t="s">
        <v>9</v>
      </c>
      <c r="D500" s="1">
        <v>590</v>
      </c>
      <c r="E500" s="1">
        <v>0.15</v>
      </c>
      <c r="F500" s="1">
        <v>0.91</v>
      </c>
    </row>
    <row r="501" spans="1:6" ht="13.5" customHeight="1" x14ac:dyDescent="0.45">
      <c r="A501" s="1" t="s">
        <v>532</v>
      </c>
      <c r="B501" s="1" t="s">
        <v>538</v>
      </c>
      <c r="C501" s="1" t="s">
        <v>9</v>
      </c>
      <c r="D501" s="1">
        <v>1000</v>
      </c>
      <c r="E501" s="1">
        <v>0.16</v>
      </c>
      <c r="F501" s="1">
        <v>0.89</v>
      </c>
    </row>
    <row r="502" spans="1:6" ht="13.5" customHeight="1" x14ac:dyDescent="0.45">
      <c r="A502" s="1" t="s">
        <v>219</v>
      </c>
      <c r="B502" s="1" t="s">
        <v>703</v>
      </c>
      <c r="C502" s="1" t="s">
        <v>9</v>
      </c>
      <c r="D502" s="1">
        <v>30</v>
      </c>
      <c r="E502" s="1">
        <v>0.28999999999999998</v>
      </c>
      <c r="F502" s="1">
        <v>0.89</v>
      </c>
    </row>
    <row r="503" spans="1:6" ht="13.5" customHeight="1" x14ac:dyDescent="0.45">
      <c r="A503" s="1" t="s">
        <v>7</v>
      </c>
      <c r="B503" s="1" t="s">
        <v>739</v>
      </c>
      <c r="C503" s="1" t="s">
        <v>9</v>
      </c>
      <c r="D503" s="1">
        <v>390</v>
      </c>
      <c r="E503" s="1">
        <v>0.63</v>
      </c>
      <c r="F503" s="1">
        <v>0.89</v>
      </c>
    </row>
    <row r="504" spans="1:6" ht="13.5" customHeight="1" x14ac:dyDescent="0.45">
      <c r="A504" s="1" t="s">
        <v>555</v>
      </c>
      <c r="B504" s="1" t="s">
        <v>557</v>
      </c>
      <c r="C504" s="1" t="s">
        <v>9</v>
      </c>
      <c r="D504" s="1">
        <v>320</v>
      </c>
      <c r="E504" s="1">
        <v>0.5</v>
      </c>
      <c r="F504" s="1">
        <v>0.86</v>
      </c>
    </row>
    <row r="505" spans="1:6" ht="13.5" customHeight="1" x14ac:dyDescent="0.45">
      <c r="A505" s="1" t="s">
        <v>219</v>
      </c>
      <c r="B505" s="1" t="s">
        <v>683</v>
      </c>
      <c r="C505" s="1" t="s">
        <v>9</v>
      </c>
      <c r="D505" s="1">
        <v>70</v>
      </c>
      <c r="E505" s="1">
        <v>0.22</v>
      </c>
      <c r="F505" s="1">
        <v>0.86</v>
      </c>
    </row>
    <row r="506" spans="1:6" ht="13.5" customHeight="1" x14ac:dyDescent="0.45">
      <c r="A506" s="1" t="s">
        <v>555</v>
      </c>
      <c r="B506" s="1" t="s">
        <v>559</v>
      </c>
      <c r="C506" s="1" t="s">
        <v>9</v>
      </c>
      <c r="D506" s="1">
        <v>260</v>
      </c>
      <c r="E506" s="1">
        <v>0.72</v>
      </c>
      <c r="F506" s="1">
        <v>0.85</v>
      </c>
    </row>
    <row r="507" spans="1:6" ht="13.5" customHeight="1" x14ac:dyDescent="0.45">
      <c r="A507" s="1" t="s">
        <v>97</v>
      </c>
      <c r="B507" s="1" t="s">
        <v>187</v>
      </c>
      <c r="C507" s="1" t="s">
        <v>9</v>
      </c>
      <c r="D507" s="1">
        <v>30</v>
      </c>
      <c r="E507" s="1">
        <v>0.21</v>
      </c>
      <c r="F507" s="1">
        <v>0.84</v>
      </c>
    </row>
    <row r="508" spans="1:6" ht="13.5" customHeight="1" x14ac:dyDescent="0.45">
      <c r="A508" s="1" t="s">
        <v>419</v>
      </c>
      <c r="B508" s="1" t="s">
        <v>613</v>
      </c>
      <c r="C508" s="1" t="s">
        <v>9</v>
      </c>
      <c r="D508" s="1">
        <v>140</v>
      </c>
      <c r="E508" s="1">
        <v>0.45</v>
      </c>
      <c r="F508" s="1">
        <v>0.83</v>
      </c>
    </row>
    <row r="509" spans="1:6" ht="13.5" customHeight="1" x14ac:dyDescent="0.45">
      <c r="A509" s="1" t="s">
        <v>97</v>
      </c>
      <c r="B509" s="1" t="s">
        <v>151</v>
      </c>
      <c r="C509" s="1" t="s">
        <v>9</v>
      </c>
      <c r="D509" s="1">
        <v>1300</v>
      </c>
      <c r="E509" s="1">
        <v>0.09</v>
      </c>
      <c r="F509" s="1">
        <v>0.82</v>
      </c>
    </row>
    <row r="510" spans="1:6" ht="13.5" customHeight="1" x14ac:dyDescent="0.45">
      <c r="A510" s="1" t="s">
        <v>275</v>
      </c>
      <c r="B510" s="1" t="s">
        <v>429</v>
      </c>
      <c r="C510" s="1" t="s">
        <v>9</v>
      </c>
      <c r="D510" s="1">
        <v>110</v>
      </c>
      <c r="E510" s="1">
        <v>0.75</v>
      </c>
      <c r="F510" s="1">
        <v>0.82</v>
      </c>
    </row>
    <row r="511" spans="1:6" ht="13.5" customHeight="1" x14ac:dyDescent="0.45">
      <c r="A511" s="1" t="s">
        <v>150</v>
      </c>
      <c r="B511" s="1" t="s">
        <v>359</v>
      </c>
      <c r="C511" s="1" t="s">
        <v>9</v>
      </c>
      <c r="D511" s="1">
        <v>14800</v>
      </c>
      <c r="E511" s="1">
        <v>0.16</v>
      </c>
      <c r="F511" s="1">
        <v>0.81</v>
      </c>
    </row>
    <row r="512" spans="1:6" ht="13.5" customHeight="1" x14ac:dyDescent="0.45">
      <c r="A512" s="1" t="s">
        <v>219</v>
      </c>
      <c r="B512" s="1" t="s">
        <v>631</v>
      </c>
      <c r="C512" s="1" t="s">
        <v>9</v>
      </c>
      <c r="D512" s="1">
        <v>40</v>
      </c>
      <c r="E512" s="1">
        <v>0.35</v>
      </c>
      <c r="F512" s="1">
        <v>0.8</v>
      </c>
    </row>
    <row r="513" spans="1:6" ht="13.5" customHeight="1" x14ac:dyDescent="0.45">
      <c r="A513" s="1" t="s">
        <v>219</v>
      </c>
      <c r="B513" s="1" t="s">
        <v>692</v>
      </c>
      <c r="C513" s="1" t="s">
        <v>9</v>
      </c>
      <c r="D513" s="1">
        <v>70</v>
      </c>
      <c r="E513" s="1">
        <v>0.23</v>
      </c>
      <c r="F513" s="1">
        <v>0.8</v>
      </c>
    </row>
    <row r="514" spans="1:6" ht="13.5" customHeight="1" x14ac:dyDescent="0.45">
      <c r="A514" s="1" t="s">
        <v>97</v>
      </c>
      <c r="B514" s="1" t="s">
        <v>144</v>
      </c>
      <c r="C514" s="1" t="s">
        <v>9</v>
      </c>
      <c r="D514" s="1">
        <v>140</v>
      </c>
      <c r="E514" s="1">
        <v>0.25</v>
      </c>
      <c r="F514" s="1">
        <v>0.79</v>
      </c>
    </row>
    <row r="515" spans="1:6" ht="13.5" customHeight="1" x14ac:dyDescent="0.45">
      <c r="A515" s="1" t="s">
        <v>7</v>
      </c>
      <c r="B515" s="1" t="s">
        <v>743</v>
      </c>
      <c r="C515" s="1" t="s">
        <v>9</v>
      </c>
      <c r="D515" s="1">
        <v>140</v>
      </c>
      <c r="E515" s="1">
        <v>0.45</v>
      </c>
      <c r="F515" s="1">
        <v>0.78</v>
      </c>
    </row>
    <row r="516" spans="1:6" ht="13.5" customHeight="1" x14ac:dyDescent="0.45">
      <c r="A516" s="1" t="s">
        <v>336</v>
      </c>
      <c r="B516" s="1" t="s">
        <v>342</v>
      </c>
      <c r="C516" s="1" t="s">
        <v>9</v>
      </c>
      <c r="D516" s="1">
        <v>140</v>
      </c>
      <c r="E516" s="1">
        <v>0.22</v>
      </c>
      <c r="F516" s="1">
        <v>0.77</v>
      </c>
    </row>
    <row r="517" spans="1:6" ht="13.5" customHeight="1" x14ac:dyDescent="0.45">
      <c r="A517" s="1" t="s">
        <v>219</v>
      </c>
      <c r="B517" s="1" t="s">
        <v>716</v>
      </c>
      <c r="C517" s="1" t="s">
        <v>9</v>
      </c>
      <c r="D517" s="1">
        <v>30</v>
      </c>
      <c r="E517" s="1">
        <v>0.6</v>
      </c>
      <c r="F517" s="1">
        <v>0.77</v>
      </c>
    </row>
    <row r="518" spans="1:6" ht="13.5" customHeight="1" x14ac:dyDescent="0.45">
      <c r="A518" s="1" t="s">
        <v>97</v>
      </c>
      <c r="B518" s="1" t="s">
        <v>188</v>
      </c>
      <c r="C518" s="1" t="s">
        <v>9</v>
      </c>
      <c r="D518" s="1">
        <v>40</v>
      </c>
      <c r="E518" s="1">
        <v>0.41</v>
      </c>
      <c r="F518" s="1">
        <v>0.76</v>
      </c>
    </row>
    <row r="519" spans="1:6" ht="13.5" customHeight="1" x14ac:dyDescent="0.45">
      <c r="A519" s="1" t="s">
        <v>142</v>
      </c>
      <c r="B519" s="1" t="s">
        <v>452</v>
      </c>
      <c r="C519" s="1" t="s">
        <v>9</v>
      </c>
      <c r="D519" s="1">
        <v>210</v>
      </c>
      <c r="E519" s="1">
        <v>0.27</v>
      </c>
      <c r="F519" s="1">
        <v>0.76</v>
      </c>
    </row>
    <row r="520" spans="1:6" ht="13.5" customHeight="1" x14ac:dyDescent="0.45">
      <c r="A520" s="1" t="s">
        <v>202</v>
      </c>
      <c r="B520" s="1" t="s">
        <v>574</v>
      </c>
      <c r="C520" s="1" t="s">
        <v>9</v>
      </c>
      <c r="D520" s="1">
        <v>260</v>
      </c>
      <c r="E520" s="1">
        <v>0.37</v>
      </c>
      <c r="F520" s="1">
        <v>0.76</v>
      </c>
    </row>
    <row r="521" spans="1:6" ht="13.5" customHeight="1" x14ac:dyDescent="0.45">
      <c r="A521" s="1" t="s">
        <v>7</v>
      </c>
      <c r="B521" s="1" t="s">
        <v>735</v>
      </c>
      <c r="C521" s="1" t="s">
        <v>9</v>
      </c>
      <c r="D521" s="1">
        <v>2400</v>
      </c>
      <c r="E521" s="1">
        <v>0.05</v>
      </c>
      <c r="F521" s="1">
        <v>0.75</v>
      </c>
    </row>
    <row r="522" spans="1:6" ht="13.5" customHeight="1" x14ac:dyDescent="0.45">
      <c r="A522" s="1" t="s">
        <v>97</v>
      </c>
      <c r="B522" s="1" t="s">
        <v>128</v>
      </c>
      <c r="C522" s="1" t="s">
        <v>9</v>
      </c>
      <c r="D522" s="1">
        <v>2900</v>
      </c>
      <c r="E522" s="1">
        <v>0.03</v>
      </c>
      <c r="F522" s="1">
        <v>0.74</v>
      </c>
    </row>
    <row r="523" spans="1:6" ht="13.5" customHeight="1" x14ac:dyDescent="0.45">
      <c r="A523" s="1" t="s">
        <v>97</v>
      </c>
      <c r="B523" s="1" t="s">
        <v>148</v>
      </c>
      <c r="C523" s="1" t="s">
        <v>9</v>
      </c>
      <c r="D523" s="1">
        <v>880</v>
      </c>
      <c r="E523" s="1">
        <v>0.09</v>
      </c>
      <c r="F523" s="1">
        <v>0.72</v>
      </c>
    </row>
    <row r="524" spans="1:6" ht="13.5" customHeight="1" x14ac:dyDescent="0.45">
      <c r="A524" s="1" t="s">
        <v>229</v>
      </c>
      <c r="B524" s="1" t="s">
        <v>254</v>
      </c>
      <c r="C524" s="1" t="s">
        <v>9</v>
      </c>
      <c r="D524" s="1">
        <v>70</v>
      </c>
      <c r="E524" s="1">
        <v>0.08</v>
      </c>
      <c r="F524" s="1">
        <v>0.72</v>
      </c>
    </row>
    <row r="525" spans="1:6" ht="13.5" customHeight="1" x14ac:dyDescent="0.45">
      <c r="A525" s="1" t="s">
        <v>555</v>
      </c>
      <c r="B525" s="1" t="s">
        <v>556</v>
      </c>
      <c r="C525" s="1" t="s">
        <v>9</v>
      </c>
      <c r="D525" s="1">
        <v>8100</v>
      </c>
      <c r="E525" s="1">
        <v>0.34</v>
      </c>
      <c r="F525" s="1">
        <v>0.72</v>
      </c>
    </row>
    <row r="526" spans="1:6" ht="13.5" customHeight="1" x14ac:dyDescent="0.45">
      <c r="A526" s="1" t="s">
        <v>6</v>
      </c>
      <c r="B526" s="1" t="s">
        <v>23</v>
      </c>
      <c r="C526" s="1" t="s">
        <v>9</v>
      </c>
      <c r="D526" s="1">
        <v>1000</v>
      </c>
      <c r="E526" s="1">
        <v>0.67</v>
      </c>
      <c r="F526" s="1">
        <v>0.7</v>
      </c>
    </row>
    <row r="527" spans="1:6" ht="13.5" customHeight="1" x14ac:dyDescent="0.45">
      <c r="A527" s="1" t="s">
        <v>150</v>
      </c>
      <c r="B527" s="1" t="s">
        <v>379</v>
      </c>
      <c r="C527" s="1" t="s">
        <v>9</v>
      </c>
      <c r="D527" s="1">
        <v>390</v>
      </c>
      <c r="E527" s="1">
        <v>0.1</v>
      </c>
      <c r="F527" s="1">
        <v>0.69</v>
      </c>
    </row>
    <row r="528" spans="1:6" ht="13.5" customHeight="1" x14ac:dyDescent="0.45">
      <c r="A528" s="1" t="s">
        <v>145</v>
      </c>
      <c r="B528" s="1" t="s">
        <v>578</v>
      </c>
      <c r="C528" s="1" t="s">
        <v>9</v>
      </c>
      <c r="D528" s="1">
        <v>320</v>
      </c>
      <c r="E528" s="1">
        <v>0.71</v>
      </c>
      <c r="F528" s="1">
        <v>0.69</v>
      </c>
    </row>
    <row r="529" spans="1:6" ht="13.5" customHeight="1" x14ac:dyDescent="0.45">
      <c r="A529" s="1" t="s">
        <v>219</v>
      </c>
      <c r="B529" s="1" t="s">
        <v>690</v>
      </c>
      <c r="C529" s="1" t="s">
        <v>9</v>
      </c>
      <c r="D529" s="1">
        <v>70</v>
      </c>
      <c r="E529" s="1">
        <v>0.06</v>
      </c>
      <c r="F529" s="1">
        <v>0.69</v>
      </c>
    </row>
    <row r="530" spans="1:6" ht="13.5" customHeight="1" x14ac:dyDescent="0.45">
      <c r="A530" s="1" t="s">
        <v>219</v>
      </c>
      <c r="B530" s="1" t="s">
        <v>698</v>
      </c>
      <c r="C530" s="1" t="s">
        <v>9</v>
      </c>
      <c r="D530" s="1">
        <v>50</v>
      </c>
      <c r="E530" s="1">
        <v>0.47</v>
      </c>
      <c r="F530" s="1">
        <v>0.69</v>
      </c>
    </row>
    <row r="531" spans="1:6" ht="13.5" customHeight="1" x14ac:dyDescent="0.45">
      <c r="A531" s="1" t="s">
        <v>7</v>
      </c>
      <c r="B531" s="1" t="s">
        <v>736</v>
      </c>
      <c r="C531" s="1" t="s">
        <v>9</v>
      </c>
      <c r="D531" s="1">
        <v>2900</v>
      </c>
      <c r="E531" s="1">
        <v>0.12</v>
      </c>
      <c r="F531" s="1">
        <v>0.69</v>
      </c>
    </row>
    <row r="532" spans="1:6" ht="13.5" customHeight="1" x14ac:dyDescent="0.45">
      <c r="A532" s="1" t="s">
        <v>16</v>
      </c>
      <c r="B532" s="1" t="s">
        <v>725</v>
      </c>
      <c r="C532" s="1" t="s">
        <v>9</v>
      </c>
      <c r="D532" s="1">
        <v>720</v>
      </c>
      <c r="E532" s="1">
        <v>0.6</v>
      </c>
      <c r="F532" s="1">
        <v>0.68</v>
      </c>
    </row>
    <row r="533" spans="1:6" ht="13.5" customHeight="1" x14ac:dyDescent="0.45">
      <c r="A533" s="1" t="s">
        <v>16</v>
      </c>
      <c r="B533" s="1" t="s">
        <v>726</v>
      </c>
      <c r="C533" s="1" t="s">
        <v>9</v>
      </c>
      <c r="D533" s="1">
        <v>170</v>
      </c>
      <c r="E533" s="1">
        <v>0.53</v>
      </c>
      <c r="F533" s="1">
        <v>0.68</v>
      </c>
    </row>
    <row r="534" spans="1:6" ht="13.5" customHeight="1" x14ac:dyDescent="0.45">
      <c r="A534" s="1" t="s">
        <v>7</v>
      </c>
      <c r="B534" s="1" t="s">
        <v>744</v>
      </c>
      <c r="C534" s="1" t="s">
        <v>9</v>
      </c>
      <c r="D534" s="1">
        <v>210</v>
      </c>
      <c r="E534" s="1">
        <v>0.56999999999999995</v>
      </c>
      <c r="F534" s="1">
        <v>0.67</v>
      </c>
    </row>
    <row r="535" spans="1:6" ht="13.5" customHeight="1" x14ac:dyDescent="0.45">
      <c r="A535" s="1" t="s">
        <v>97</v>
      </c>
      <c r="B535" s="1" t="s">
        <v>130</v>
      </c>
      <c r="C535" s="1" t="s">
        <v>9</v>
      </c>
      <c r="D535" s="1">
        <v>90</v>
      </c>
      <c r="E535" s="1">
        <v>0.62</v>
      </c>
      <c r="F535" s="1">
        <v>0.66</v>
      </c>
    </row>
    <row r="536" spans="1:6" ht="13.5" customHeight="1" x14ac:dyDescent="0.45">
      <c r="A536" s="1" t="s">
        <v>7</v>
      </c>
      <c r="B536" s="1" t="s">
        <v>734</v>
      </c>
      <c r="C536" s="1" t="s">
        <v>9</v>
      </c>
      <c r="D536" s="1">
        <v>2400</v>
      </c>
      <c r="E536" s="1">
        <v>0.44</v>
      </c>
      <c r="F536" s="1">
        <v>0.64</v>
      </c>
    </row>
    <row r="537" spans="1:6" ht="13.5" customHeight="1" x14ac:dyDescent="0.45">
      <c r="A537" s="1" t="s">
        <v>7</v>
      </c>
      <c r="B537" s="1" t="s">
        <v>745</v>
      </c>
      <c r="C537" s="1" t="s">
        <v>9</v>
      </c>
      <c r="D537" s="1">
        <v>140</v>
      </c>
      <c r="E537" s="1">
        <v>0.55000000000000004</v>
      </c>
      <c r="F537" s="1">
        <v>0.61</v>
      </c>
    </row>
    <row r="538" spans="1:6" ht="13.5" customHeight="1" x14ac:dyDescent="0.45">
      <c r="A538" s="1" t="s">
        <v>36</v>
      </c>
      <c r="B538" s="1" t="s">
        <v>211</v>
      </c>
      <c r="C538" s="1" t="s">
        <v>9</v>
      </c>
      <c r="D538" s="1">
        <v>110</v>
      </c>
      <c r="E538" s="1">
        <v>0.43</v>
      </c>
      <c r="F538" s="1">
        <v>0.6</v>
      </c>
    </row>
    <row r="539" spans="1:6" ht="13.5" customHeight="1" x14ac:dyDescent="0.45">
      <c r="A539" s="1" t="s">
        <v>97</v>
      </c>
      <c r="B539" s="1" t="s">
        <v>100</v>
      </c>
      <c r="C539" s="1" t="s">
        <v>9</v>
      </c>
      <c r="D539" s="1">
        <v>880</v>
      </c>
      <c r="E539" s="1">
        <v>0.26</v>
      </c>
      <c r="F539" s="1">
        <v>0.59</v>
      </c>
    </row>
    <row r="540" spans="1:6" ht="13.5" customHeight="1" x14ac:dyDescent="0.45">
      <c r="A540" s="1" t="s">
        <v>456</v>
      </c>
      <c r="B540" s="1" t="s">
        <v>457</v>
      </c>
      <c r="C540" s="1" t="s">
        <v>9</v>
      </c>
      <c r="D540" s="1">
        <v>33100</v>
      </c>
      <c r="E540" s="1">
        <v>0.08</v>
      </c>
      <c r="F540" s="1">
        <v>0.57999999999999996</v>
      </c>
    </row>
    <row r="541" spans="1:6" ht="13.5" customHeight="1" x14ac:dyDescent="0.45">
      <c r="A541" s="1" t="s">
        <v>7</v>
      </c>
      <c r="B541" s="1" t="s">
        <v>731</v>
      </c>
      <c r="C541" s="1" t="s">
        <v>9</v>
      </c>
      <c r="D541" s="1">
        <v>6600</v>
      </c>
      <c r="E541" s="1">
        <v>0.1</v>
      </c>
      <c r="F541" s="1">
        <v>0.56999999999999995</v>
      </c>
    </row>
    <row r="542" spans="1:6" ht="13.5" customHeight="1" x14ac:dyDescent="0.45">
      <c r="A542" s="1" t="s">
        <v>7</v>
      </c>
      <c r="B542" s="1" t="s">
        <v>738</v>
      </c>
      <c r="C542" s="1" t="s">
        <v>9</v>
      </c>
      <c r="D542" s="1">
        <v>49500</v>
      </c>
      <c r="E542" s="1">
        <v>0.87</v>
      </c>
      <c r="F542" s="1">
        <v>0.56999999999999995</v>
      </c>
    </row>
    <row r="543" spans="1:6" ht="13.5" customHeight="1" x14ac:dyDescent="0.45">
      <c r="A543" s="1" t="s">
        <v>7</v>
      </c>
      <c r="B543" s="1" t="s">
        <v>742</v>
      </c>
      <c r="C543" s="1" t="s">
        <v>9</v>
      </c>
      <c r="D543" s="1">
        <v>260</v>
      </c>
      <c r="E543" s="1">
        <v>0.64</v>
      </c>
      <c r="F543" s="1">
        <v>0.56000000000000005</v>
      </c>
    </row>
    <row r="544" spans="1:6" ht="13.5" customHeight="1" x14ac:dyDescent="0.45">
      <c r="A544" s="1" t="s">
        <v>275</v>
      </c>
      <c r="B544" s="1" t="s">
        <v>427</v>
      </c>
      <c r="C544" s="1" t="s">
        <v>9</v>
      </c>
      <c r="D544" s="1">
        <v>260</v>
      </c>
      <c r="E544" s="1">
        <v>0.77</v>
      </c>
      <c r="F544" s="1">
        <v>0.55000000000000004</v>
      </c>
    </row>
    <row r="545" spans="1:6" ht="13.5" customHeight="1" x14ac:dyDescent="0.45">
      <c r="A545" s="1" t="s">
        <v>492</v>
      </c>
      <c r="B545" s="1" t="s">
        <v>610</v>
      </c>
      <c r="C545" s="1" t="s">
        <v>9</v>
      </c>
      <c r="D545" s="1">
        <v>140</v>
      </c>
      <c r="E545" s="1">
        <v>0.13</v>
      </c>
      <c r="F545" s="1">
        <v>0.55000000000000004</v>
      </c>
    </row>
    <row r="546" spans="1:6" ht="13.5" customHeight="1" x14ac:dyDescent="0.45">
      <c r="A546" s="1" t="s">
        <v>7</v>
      </c>
      <c r="B546" s="1" t="s">
        <v>732</v>
      </c>
      <c r="C546" s="1" t="s">
        <v>9</v>
      </c>
      <c r="D546" s="1">
        <v>1600</v>
      </c>
      <c r="E546" s="1">
        <v>0.05</v>
      </c>
      <c r="F546" s="1">
        <v>0.55000000000000004</v>
      </c>
    </row>
    <row r="547" spans="1:6" ht="13.5" customHeight="1" x14ac:dyDescent="0.45">
      <c r="A547" s="1" t="s">
        <v>97</v>
      </c>
      <c r="B547" s="1" t="s">
        <v>120</v>
      </c>
      <c r="C547" s="1" t="s">
        <v>9</v>
      </c>
      <c r="D547" s="1">
        <v>90</v>
      </c>
      <c r="E547" s="1">
        <v>0.18</v>
      </c>
      <c r="F547" s="1">
        <v>0.54</v>
      </c>
    </row>
    <row r="548" spans="1:6" ht="13.5" customHeight="1" x14ac:dyDescent="0.45">
      <c r="A548" s="1" t="s">
        <v>150</v>
      </c>
      <c r="B548" s="1" t="s">
        <v>361</v>
      </c>
      <c r="C548" s="1" t="s">
        <v>9</v>
      </c>
      <c r="D548" s="1">
        <v>8100</v>
      </c>
      <c r="E548" s="1">
        <v>0.08</v>
      </c>
      <c r="F548" s="1">
        <v>0.53</v>
      </c>
    </row>
    <row r="549" spans="1:6" ht="13.5" customHeight="1" x14ac:dyDescent="0.45">
      <c r="A549" s="1" t="s">
        <v>6</v>
      </c>
      <c r="B549" s="1" t="s">
        <v>82</v>
      </c>
      <c r="C549" s="1" t="s">
        <v>9</v>
      </c>
      <c r="D549" s="1">
        <v>20</v>
      </c>
      <c r="E549" s="1">
        <v>1</v>
      </c>
      <c r="F549" s="1">
        <v>0.51</v>
      </c>
    </row>
    <row r="550" spans="1:6" ht="13.5" customHeight="1" x14ac:dyDescent="0.45">
      <c r="A550" s="1" t="s">
        <v>219</v>
      </c>
      <c r="B550" s="1" t="s">
        <v>656</v>
      </c>
      <c r="C550" s="1" t="s">
        <v>9</v>
      </c>
      <c r="D550" s="1">
        <v>30</v>
      </c>
      <c r="E550" s="1">
        <v>0.44</v>
      </c>
      <c r="F550" s="1">
        <v>0.51</v>
      </c>
    </row>
    <row r="551" spans="1:6" ht="13.5" customHeight="1" x14ac:dyDescent="0.45">
      <c r="A551" s="1" t="s">
        <v>7</v>
      </c>
      <c r="B551" s="1" t="s">
        <v>733</v>
      </c>
      <c r="C551" s="1" t="s">
        <v>9</v>
      </c>
      <c r="D551" s="1">
        <v>4400</v>
      </c>
      <c r="E551" s="1">
        <v>0.15</v>
      </c>
      <c r="F551" s="1">
        <v>0.51</v>
      </c>
    </row>
    <row r="552" spans="1:6" ht="13.5" customHeight="1" x14ac:dyDescent="0.45">
      <c r="A552" s="1" t="s">
        <v>456</v>
      </c>
      <c r="B552" s="1" t="s">
        <v>458</v>
      </c>
      <c r="C552" s="1" t="s">
        <v>9</v>
      </c>
      <c r="D552" s="1">
        <v>12100</v>
      </c>
      <c r="E552" s="1">
        <v>7.0000000000000007E-2</v>
      </c>
      <c r="F552" s="1">
        <v>0.5</v>
      </c>
    </row>
    <row r="553" spans="1:6" ht="13.5" customHeight="1" x14ac:dyDescent="0.45">
      <c r="A553" s="1" t="s">
        <v>219</v>
      </c>
      <c r="B553" s="1" t="s">
        <v>644</v>
      </c>
      <c r="C553" s="1" t="s">
        <v>9</v>
      </c>
      <c r="D553" s="1">
        <v>140</v>
      </c>
      <c r="E553" s="1">
        <v>0.38</v>
      </c>
      <c r="F553" s="1">
        <v>0.5</v>
      </c>
    </row>
    <row r="554" spans="1:6" ht="13.5" customHeight="1" x14ac:dyDescent="0.45">
      <c r="A554" s="1" t="s">
        <v>219</v>
      </c>
      <c r="B554" s="1" t="s">
        <v>658</v>
      </c>
      <c r="C554" s="1" t="s">
        <v>9</v>
      </c>
      <c r="D554" s="1">
        <v>260</v>
      </c>
      <c r="E554" s="1">
        <v>0.08</v>
      </c>
      <c r="F554" s="1">
        <v>0.5</v>
      </c>
    </row>
    <row r="555" spans="1:6" ht="13.5" customHeight="1" x14ac:dyDescent="0.45">
      <c r="A555" s="1" t="s">
        <v>532</v>
      </c>
      <c r="B555" s="1" t="s">
        <v>534</v>
      </c>
      <c r="C555" s="1" t="s">
        <v>9</v>
      </c>
      <c r="D555" s="1">
        <v>12100</v>
      </c>
      <c r="E555" s="1">
        <v>0.1</v>
      </c>
      <c r="F555" s="1">
        <v>0.49</v>
      </c>
    </row>
    <row r="556" spans="1:6" ht="13.5" customHeight="1" x14ac:dyDescent="0.45">
      <c r="A556" s="1" t="s">
        <v>279</v>
      </c>
      <c r="B556" s="1" t="s">
        <v>562</v>
      </c>
      <c r="C556" s="1" t="s">
        <v>9</v>
      </c>
      <c r="D556" s="1">
        <v>3600</v>
      </c>
      <c r="E556" s="1">
        <v>0.09</v>
      </c>
      <c r="F556" s="1">
        <v>0.46</v>
      </c>
    </row>
    <row r="557" spans="1:6" ht="13.5" customHeight="1" x14ac:dyDescent="0.45">
      <c r="A557" s="1" t="s">
        <v>7</v>
      </c>
      <c r="B557" s="1" t="s">
        <v>727</v>
      </c>
      <c r="C557" s="1" t="s">
        <v>9</v>
      </c>
      <c r="D557" s="1">
        <v>260</v>
      </c>
      <c r="E557" s="1">
        <v>0.37</v>
      </c>
      <c r="F557" s="1">
        <v>0.45</v>
      </c>
    </row>
    <row r="558" spans="1:6" ht="13.5" customHeight="1" x14ac:dyDescent="0.45">
      <c r="A558" s="1" t="s">
        <v>150</v>
      </c>
      <c r="B558" s="1" t="s">
        <v>364</v>
      </c>
      <c r="C558" s="1" t="s">
        <v>9</v>
      </c>
      <c r="D558" s="1">
        <v>8100</v>
      </c>
      <c r="E558" s="1">
        <v>0.25</v>
      </c>
      <c r="F558" s="1">
        <v>0.44</v>
      </c>
    </row>
    <row r="559" spans="1:6" ht="13.5" customHeight="1" x14ac:dyDescent="0.45">
      <c r="A559" s="1" t="s">
        <v>398</v>
      </c>
      <c r="B559" s="1" t="s">
        <v>407</v>
      </c>
      <c r="C559" s="1" t="s">
        <v>9</v>
      </c>
      <c r="D559" s="1">
        <v>480</v>
      </c>
      <c r="E559" s="1">
        <v>0.21</v>
      </c>
      <c r="F559" s="1">
        <v>0.44</v>
      </c>
    </row>
    <row r="560" spans="1:6" ht="13.5" customHeight="1" x14ac:dyDescent="0.45">
      <c r="A560" s="1" t="s">
        <v>97</v>
      </c>
      <c r="B560" s="1" t="s">
        <v>115</v>
      </c>
      <c r="C560" s="1" t="s">
        <v>9</v>
      </c>
      <c r="D560" s="1">
        <v>170</v>
      </c>
      <c r="E560" s="1">
        <v>0.55000000000000004</v>
      </c>
      <c r="F560" s="1">
        <v>0.43</v>
      </c>
    </row>
    <row r="561" spans="1:6" ht="13.5" customHeight="1" x14ac:dyDescent="0.45">
      <c r="A561" s="1" t="s">
        <v>219</v>
      </c>
      <c r="B561" s="1" t="s">
        <v>679</v>
      </c>
      <c r="C561" s="1" t="s">
        <v>9</v>
      </c>
      <c r="D561" s="1">
        <v>110</v>
      </c>
      <c r="E561" s="1">
        <v>0.28999999999999998</v>
      </c>
      <c r="F561" s="1">
        <v>0.43</v>
      </c>
    </row>
    <row r="562" spans="1:6" ht="13.5" customHeight="1" x14ac:dyDescent="0.45">
      <c r="A562" s="1" t="s">
        <v>456</v>
      </c>
      <c r="B562" s="1" t="s">
        <v>462</v>
      </c>
      <c r="C562" s="1" t="s">
        <v>9</v>
      </c>
      <c r="D562" s="1">
        <v>3600</v>
      </c>
      <c r="E562" s="1">
        <v>0.06</v>
      </c>
      <c r="F562" s="1">
        <v>0.41</v>
      </c>
    </row>
    <row r="563" spans="1:6" ht="13.5" customHeight="1" x14ac:dyDescent="0.45">
      <c r="A563" s="1" t="s">
        <v>97</v>
      </c>
      <c r="B563" s="1" t="s">
        <v>160</v>
      </c>
      <c r="C563" s="1" t="s">
        <v>9</v>
      </c>
      <c r="D563" s="1">
        <v>30</v>
      </c>
      <c r="E563" s="1">
        <v>0.28999999999999998</v>
      </c>
      <c r="F563" s="1">
        <v>0.36</v>
      </c>
    </row>
    <row r="564" spans="1:6" ht="13.5" customHeight="1" x14ac:dyDescent="0.45">
      <c r="A564" s="1" t="s">
        <v>97</v>
      </c>
      <c r="B564" s="1" t="s">
        <v>182</v>
      </c>
      <c r="C564" s="1" t="s">
        <v>9</v>
      </c>
      <c r="D564" s="1">
        <v>20</v>
      </c>
      <c r="E564" s="1">
        <v>0.23</v>
      </c>
      <c r="F564" s="1">
        <v>0.36</v>
      </c>
    </row>
    <row r="565" spans="1:6" ht="13.5" customHeight="1" x14ac:dyDescent="0.45">
      <c r="A565" s="1" t="s">
        <v>150</v>
      </c>
      <c r="B565" s="1" t="s">
        <v>381</v>
      </c>
      <c r="C565" s="1" t="s">
        <v>9</v>
      </c>
      <c r="D565" s="1">
        <v>390</v>
      </c>
      <c r="E565" s="1">
        <v>0.3</v>
      </c>
      <c r="F565" s="1">
        <v>0.36</v>
      </c>
    </row>
    <row r="566" spans="1:6" ht="13.5" customHeight="1" x14ac:dyDescent="0.45">
      <c r="A566" s="1" t="s">
        <v>279</v>
      </c>
      <c r="B566" s="1" t="s">
        <v>563</v>
      </c>
      <c r="C566" s="1" t="s">
        <v>9</v>
      </c>
      <c r="D566" s="1">
        <v>480</v>
      </c>
      <c r="E566" s="1">
        <v>0.08</v>
      </c>
      <c r="F566" s="1">
        <v>0.35</v>
      </c>
    </row>
    <row r="567" spans="1:6" ht="13.5" customHeight="1" x14ac:dyDescent="0.45">
      <c r="A567" s="1" t="s">
        <v>219</v>
      </c>
      <c r="B567" s="1" t="s">
        <v>676</v>
      </c>
      <c r="C567" s="1" t="s">
        <v>9</v>
      </c>
      <c r="D567" s="1">
        <v>70</v>
      </c>
      <c r="E567" s="1">
        <v>0.28999999999999998</v>
      </c>
      <c r="F567" s="1">
        <v>0.34</v>
      </c>
    </row>
    <row r="568" spans="1:6" ht="13.5" customHeight="1" x14ac:dyDescent="0.45">
      <c r="A568" s="1" t="s">
        <v>150</v>
      </c>
      <c r="B568" s="1" t="s">
        <v>377</v>
      </c>
      <c r="C568" s="1" t="s">
        <v>9</v>
      </c>
      <c r="D568" s="1">
        <v>2400</v>
      </c>
      <c r="E568" s="1">
        <v>0.56000000000000005</v>
      </c>
      <c r="F568" s="1">
        <v>0.33</v>
      </c>
    </row>
    <row r="569" spans="1:6" ht="13.5" customHeight="1" x14ac:dyDescent="0.45">
      <c r="A569" s="1" t="s">
        <v>219</v>
      </c>
      <c r="B569" s="1" t="s">
        <v>621</v>
      </c>
      <c r="C569" s="1" t="s">
        <v>9</v>
      </c>
      <c r="D569" s="1">
        <v>40</v>
      </c>
      <c r="E569" s="1">
        <v>0.42</v>
      </c>
      <c r="F569" s="1">
        <v>0.33</v>
      </c>
    </row>
    <row r="570" spans="1:6" ht="13.5" customHeight="1" x14ac:dyDescent="0.45">
      <c r="A570" s="1" t="s">
        <v>7</v>
      </c>
      <c r="B570" s="1" t="s">
        <v>669</v>
      </c>
      <c r="C570" s="1" t="s">
        <v>9</v>
      </c>
      <c r="D570" s="1">
        <v>1900</v>
      </c>
      <c r="E570" s="1">
        <v>0.21</v>
      </c>
      <c r="F570" s="1">
        <v>0.33</v>
      </c>
    </row>
    <row r="571" spans="1:6" ht="13.5" customHeight="1" x14ac:dyDescent="0.45">
      <c r="A571" s="1" t="s">
        <v>97</v>
      </c>
      <c r="B571" s="1" t="s">
        <v>135</v>
      </c>
      <c r="C571" s="1" t="s">
        <v>9</v>
      </c>
      <c r="D571" s="1">
        <v>70</v>
      </c>
      <c r="E571" s="1">
        <v>0.36</v>
      </c>
      <c r="F571" s="1">
        <v>0.32</v>
      </c>
    </row>
    <row r="572" spans="1:6" ht="13.5" customHeight="1" x14ac:dyDescent="0.45">
      <c r="A572" s="1" t="s">
        <v>16</v>
      </c>
      <c r="B572" s="1" t="s">
        <v>653</v>
      </c>
      <c r="C572" s="1" t="s">
        <v>9</v>
      </c>
      <c r="D572" s="1">
        <v>210</v>
      </c>
      <c r="E572" s="1">
        <v>0.18</v>
      </c>
      <c r="F572" s="1">
        <v>0.31</v>
      </c>
    </row>
    <row r="573" spans="1:6" ht="13.5" customHeight="1" x14ac:dyDescent="0.45">
      <c r="A573" s="1" t="s">
        <v>150</v>
      </c>
      <c r="B573" s="1" t="s">
        <v>357</v>
      </c>
      <c r="C573" s="1" t="s">
        <v>9</v>
      </c>
      <c r="D573" s="1">
        <v>60500</v>
      </c>
      <c r="E573" s="1">
        <v>0.34</v>
      </c>
      <c r="F573" s="1">
        <v>0.3</v>
      </c>
    </row>
    <row r="574" spans="1:6" ht="13.5" customHeight="1" x14ac:dyDescent="0.45">
      <c r="A574" s="1" t="s">
        <v>555</v>
      </c>
      <c r="B574" s="1" t="s">
        <v>560</v>
      </c>
      <c r="C574" s="1" t="s">
        <v>9</v>
      </c>
      <c r="D574" s="1">
        <v>210</v>
      </c>
      <c r="E574" s="1">
        <v>0.48</v>
      </c>
      <c r="F574" s="1">
        <v>0.3</v>
      </c>
    </row>
    <row r="575" spans="1:6" ht="13.5" customHeight="1" x14ac:dyDescent="0.45">
      <c r="A575" s="1" t="s">
        <v>16</v>
      </c>
      <c r="B575" s="1" t="s">
        <v>647</v>
      </c>
      <c r="C575" s="1" t="s">
        <v>9</v>
      </c>
      <c r="D575" s="1">
        <v>170</v>
      </c>
      <c r="E575" s="1">
        <v>0.33</v>
      </c>
      <c r="F575" s="1">
        <v>0.3</v>
      </c>
    </row>
    <row r="576" spans="1:6" ht="13.5" customHeight="1" x14ac:dyDescent="0.45">
      <c r="A576" s="1" t="s">
        <v>97</v>
      </c>
      <c r="B576" s="1" t="s">
        <v>170</v>
      </c>
      <c r="C576" s="1" t="s">
        <v>9</v>
      </c>
      <c r="D576" s="1">
        <v>140</v>
      </c>
      <c r="E576" s="1">
        <v>0.35</v>
      </c>
      <c r="F576" s="1">
        <v>0.28999999999999998</v>
      </c>
    </row>
    <row r="577" spans="1:6" ht="13.5" customHeight="1" x14ac:dyDescent="0.45">
      <c r="A577" s="1" t="s">
        <v>150</v>
      </c>
      <c r="B577" s="1" t="s">
        <v>360</v>
      </c>
      <c r="C577" s="1" t="s">
        <v>9</v>
      </c>
      <c r="D577" s="1">
        <v>9900</v>
      </c>
      <c r="E577" s="1">
        <v>0.43</v>
      </c>
      <c r="F577" s="1">
        <v>0.28000000000000003</v>
      </c>
    </row>
    <row r="578" spans="1:6" ht="13.5" customHeight="1" x14ac:dyDescent="0.45">
      <c r="A578" s="1" t="s">
        <v>466</v>
      </c>
      <c r="B578" s="1" t="s">
        <v>475</v>
      </c>
      <c r="C578" s="1" t="s">
        <v>9</v>
      </c>
      <c r="D578" s="1">
        <v>40</v>
      </c>
      <c r="E578" s="1">
        <v>0.2</v>
      </c>
      <c r="F578" s="1">
        <v>0.27</v>
      </c>
    </row>
    <row r="579" spans="1:6" ht="13.5" customHeight="1" x14ac:dyDescent="0.45">
      <c r="A579" s="1" t="s">
        <v>136</v>
      </c>
      <c r="B579" s="1" t="s">
        <v>544</v>
      </c>
      <c r="C579" s="1" t="s">
        <v>9</v>
      </c>
      <c r="D579" s="1">
        <v>40</v>
      </c>
      <c r="E579" s="1">
        <v>0.45</v>
      </c>
      <c r="F579" s="1">
        <v>0.27</v>
      </c>
    </row>
    <row r="580" spans="1:6" ht="13.5" customHeight="1" x14ac:dyDescent="0.45">
      <c r="A580" s="1" t="s">
        <v>150</v>
      </c>
      <c r="B580" s="1" t="s">
        <v>368</v>
      </c>
      <c r="C580" s="1" t="s">
        <v>9</v>
      </c>
      <c r="D580" s="1">
        <v>1000</v>
      </c>
      <c r="E580" s="1">
        <v>0.31</v>
      </c>
      <c r="F580" s="1">
        <v>0.25</v>
      </c>
    </row>
    <row r="581" spans="1:6" ht="13.5" customHeight="1" x14ac:dyDescent="0.45">
      <c r="A581" s="1" t="s">
        <v>97</v>
      </c>
      <c r="B581" s="1" t="s">
        <v>165</v>
      </c>
      <c r="C581" s="1" t="s">
        <v>9</v>
      </c>
      <c r="D581" s="1">
        <v>40</v>
      </c>
      <c r="E581" s="1">
        <v>0.3</v>
      </c>
      <c r="F581" s="1">
        <v>0.23</v>
      </c>
    </row>
    <row r="582" spans="1:6" ht="13.5" customHeight="1" x14ac:dyDescent="0.45">
      <c r="A582" s="1" t="s">
        <v>7</v>
      </c>
      <c r="B582" s="1" t="s">
        <v>592</v>
      </c>
      <c r="C582" s="1" t="s">
        <v>9</v>
      </c>
      <c r="D582" s="1">
        <v>1600</v>
      </c>
      <c r="E582" s="1">
        <v>0.31</v>
      </c>
      <c r="F582" s="1">
        <v>0.23</v>
      </c>
    </row>
    <row r="583" spans="1:6" ht="13.5" customHeight="1" x14ac:dyDescent="0.45">
      <c r="A583" s="1" t="s">
        <v>7</v>
      </c>
      <c r="B583" s="1" t="s">
        <v>601</v>
      </c>
      <c r="C583" s="1" t="s">
        <v>9</v>
      </c>
      <c r="D583" s="1">
        <v>590</v>
      </c>
      <c r="E583" s="1">
        <v>0.03</v>
      </c>
      <c r="F583" s="1">
        <v>0.23</v>
      </c>
    </row>
    <row r="584" spans="1:6" ht="13.5" customHeight="1" x14ac:dyDescent="0.45">
      <c r="A584" s="1" t="s">
        <v>6</v>
      </c>
      <c r="B584" s="1" t="s">
        <v>57</v>
      </c>
      <c r="C584" s="1" t="s">
        <v>9</v>
      </c>
      <c r="D584" s="1">
        <v>170</v>
      </c>
      <c r="E584" s="1">
        <v>0.38</v>
      </c>
      <c r="F584" s="1">
        <v>0.21</v>
      </c>
    </row>
    <row r="585" spans="1:6" ht="13.5" customHeight="1" x14ac:dyDescent="0.45">
      <c r="A585" s="1" t="s">
        <v>150</v>
      </c>
      <c r="B585" s="1" t="s">
        <v>375</v>
      </c>
      <c r="C585" s="1" t="s">
        <v>9</v>
      </c>
      <c r="D585" s="1">
        <v>880</v>
      </c>
      <c r="E585" s="1">
        <v>0.18</v>
      </c>
      <c r="F585" s="1">
        <v>0.21</v>
      </c>
    </row>
    <row r="586" spans="1:6" ht="13.5" customHeight="1" x14ac:dyDescent="0.45">
      <c r="A586" s="1" t="s">
        <v>398</v>
      </c>
      <c r="B586" s="1" t="s">
        <v>406</v>
      </c>
      <c r="C586" s="1" t="s">
        <v>9</v>
      </c>
      <c r="D586" s="1">
        <v>3600</v>
      </c>
      <c r="E586" s="1">
        <v>0.23</v>
      </c>
      <c r="F586" s="1">
        <v>0.21</v>
      </c>
    </row>
    <row r="587" spans="1:6" ht="13.5" customHeight="1" x14ac:dyDescent="0.45">
      <c r="A587" s="1" t="s">
        <v>196</v>
      </c>
      <c r="B587" s="1" t="s">
        <v>514</v>
      </c>
      <c r="C587" s="1" t="s">
        <v>9</v>
      </c>
      <c r="D587" s="1">
        <v>90</v>
      </c>
      <c r="E587" s="1">
        <v>0.13</v>
      </c>
      <c r="F587" s="1">
        <v>0.21</v>
      </c>
    </row>
    <row r="588" spans="1:6" ht="13.5" customHeight="1" x14ac:dyDescent="0.45">
      <c r="A588" s="1" t="s">
        <v>150</v>
      </c>
      <c r="B588" s="1" t="s">
        <v>362</v>
      </c>
      <c r="C588" s="1" t="s">
        <v>9</v>
      </c>
      <c r="D588" s="1">
        <v>3600</v>
      </c>
      <c r="E588" s="1">
        <v>0.4</v>
      </c>
      <c r="F588" s="1">
        <v>0.18</v>
      </c>
    </row>
    <row r="589" spans="1:6" ht="13.5" customHeight="1" x14ac:dyDescent="0.45">
      <c r="A589" s="1" t="s">
        <v>305</v>
      </c>
      <c r="B589" s="1" t="s">
        <v>321</v>
      </c>
      <c r="C589" s="1" t="s">
        <v>9</v>
      </c>
      <c r="D589" s="1">
        <v>40</v>
      </c>
      <c r="E589" s="1">
        <v>0.44</v>
      </c>
      <c r="F589" s="1">
        <v>0.17</v>
      </c>
    </row>
    <row r="590" spans="1:6" ht="13.5" customHeight="1" x14ac:dyDescent="0.45">
      <c r="A590" s="1" t="s">
        <v>150</v>
      </c>
      <c r="B590" s="1" t="s">
        <v>380</v>
      </c>
      <c r="C590" s="1" t="s">
        <v>9</v>
      </c>
      <c r="D590" s="1">
        <v>320</v>
      </c>
      <c r="E590" s="1">
        <v>0.26</v>
      </c>
      <c r="F590" s="1">
        <v>0.15</v>
      </c>
    </row>
    <row r="591" spans="1:6" ht="13.5" customHeight="1" x14ac:dyDescent="0.45">
      <c r="A591" s="1" t="s">
        <v>219</v>
      </c>
      <c r="B591" s="1" t="s">
        <v>512</v>
      </c>
      <c r="C591" s="1" t="s">
        <v>9</v>
      </c>
      <c r="D591" s="1">
        <v>70</v>
      </c>
      <c r="E591" s="1">
        <v>0.28000000000000003</v>
      </c>
      <c r="F591" s="1">
        <v>0.14000000000000001</v>
      </c>
    </row>
    <row r="592" spans="1:6" ht="13.5" customHeight="1" x14ac:dyDescent="0.45">
      <c r="A592" s="1" t="s">
        <v>7</v>
      </c>
      <c r="B592" s="1" t="s">
        <v>516</v>
      </c>
      <c r="C592" s="1" t="s">
        <v>9</v>
      </c>
      <c r="D592" s="1">
        <v>40500</v>
      </c>
      <c r="E592" s="1">
        <v>0.21</v>
      </c>
      <c r="F592" s="1">
        <v>0.14000000000000001</v>
      </c>
    </row>
    <row r="593" spans="1:6" ht="13.5" customHeight="1" x14ac:dyDescent="0.45">
      <c r="A593" s="1" t="s">
        <v>131</v>
      </c>
      <c r="B593" s="1" t="s">
        <v>271</v>
      </c>
      <c r="C593" s="1" t="s">
        <v>9</v>
      </c>
      <c r="D593" s="1">
        <v>140</v>
      </c>
      <c r="E593" s="1">
        <v>0.22</v>
      </c>
      <c r="F593" s="1">
        <v>0.12</v>
      </c>
    </row>
    <row r="594" spans="1:6" ht="13.5" customHeight="1" x14ac:dyDescent="0.45">
      <c r="A594" s="1" t="s">
        <v>142</v>
      </c>
      <c r="B594" s="1" t="s">
        <v>447</v>
      </c>
      <c r="C594" s="1" t="s">
        <v>9</v>
      </c>
      <c r="D594" s="1">
        <v>210</v>
      </c>
      <c r="E594" s="1">
        <v>0.18</v>
      </c>
      <c r="F594" s="1">
        <v>0.11</v>
      </c>
    </row>
    <row r="595" spans="1:6" ht="13.5" customHeight="1" x14ac:dyDescent="0.45">
      <c r="A595" s="1" t="s">
        <v>150</v>
      </c>
      <c r="B595" s="1" t="s">
        <v>365</v>
      </c>
      <c r="C595" s="1" t="s">
        <v>9</v>
      </c>
      <c r="D595" s="1">
        <v>6600</v>
      </c>
      <c r="E595" s="1">
        <v>7.0000000000000007E-2</v>
      </c>
      <c r="F595" s="1">
        <v>0.1</v>
      </c>
    </row>
    <row r="596" spans="1:6" ht="13.5" customHeight="1" x14ac:dyDescent="0.45">
      <c r="A596" s="1" t="s">
        <v>7</v>
      </c>
      <c r="B596" s="1" t="s">
        <v>486</v>
      </c>
      <c r="C596" s="1" t="s">
        <v>9</v>
      </c>
      <c r="D596" s="1">
        <v>12100</v>
      </c>
      <c r="E596" s="1">
        <v>0.01</v>
      </c>
      <c r="F596" s="1">
        <v>0.1</v>
      </c>
    </row>
    <row r="597" spans="1:6" ht="13.5" customHeight="1" x14ac:dyDescent="0.45">
      <c r="A597" s="1" t="s">
        <v>7</v>
      </c>
      <c r="B597" s="1" t="s">
        <v>491</v>
      </c>
      <c r="C597" s="1" t="s">
        <v>9</v>
      </c>
      <c r="D597" s="1">
        <v>880</v>
      </c>
      <c r="E597" s="1">
        <v>0.24</v>
      </c>
      <c r="F597" s="1">
        <v>0.1</v>
      </c>
    </row>
    <row r="598" spans="1:6" ht="13.5" customHeight="1" x14ac:dyDescent="0.45">
      <c r="A598" s="1" t="s">
        <v>150</v>
      </c>
      <c r="B598" s="1" t="s">
        <v>373</v>
      </c>
      <c r="C598" s="1" t="s">
        <v>9</v>
      </c>
      <c r="D598" s="1">
        <v>720</v>
      </c>
      <c r="E598" s="1">
        <v>0.23</v>
      </c>
      <c r="F598" s="1">
        <v>0.09</v>
      </c>
    </row>
    <row r="599" spans="1:6" ht="13.5" customHeight="1" x14ac:dyDescent="0.45">
      <c r="A599" s="1" t="s">
        <v>97</v>
      </c>
      <c r="B599" s="1" t="s">
        <v>172</v>
      </c>
      <c r="C599" s="1" t="s">
        <v>9</v>
      </c>
      <c r="D599" s="1">
        <v>50</v>
      </c>
      <c r="E599" s="1">
        <v>0.19</v>
      </c>
      <c r="F599" s="1">
        <v>0.08</v>
      </c>
    </row>
    <row r="600" spans="1:6" ht="13.5" customHeight="1" x14ac:dyDescent="0.45">
      <c r="A600" s="1" t="s">
        <v>398</v>
      </c>
      <c r="B600" s="1" t="s">
        <v>408</v>
      </c>
      <c r="C600" s="1" t="s">
        <v>9</v>
      </c>
      <c r="D600" s="1">
        <v>1000</v>
      </c>
      <c r="E600" s="1">
        <v>0.17</v>
      </c>
      <c r="F600" s="1">
        <v>0.08</v>
      </c>
    </row>
    <row r="601" spans="1:6" ht="13.5" customHeight="1" x14ac:dyDescent="0.45">
      <c r="A601" s="1" t="s">
        <v>97</v>
      </c>
      <c r="B601" s="1" t="s">
        <v>201</v>
      </c>
      <c r="C601" s="1" t="s">
        <v>9</v>
      </c>
      <c r="D601" s="1">
        <v>20</v>
      </c>
      <c r="E601" s="1">
        <v>0.38</v>
      </c>
      <c r="F601" s="1">
        <v>7.0000000000000007E-2</v>
      </c>
    </row>
    <row r="602" spans="1:6" ht="13.5" customHeight="1" x14ac:dyDescent="0.45">
      <c r="A602" s="1" t="s">
        <v>7</v>
      </c>
      <c r="B602" s="1" t="s">
        <v>440</v>
      </c>
      <c r="C602" s="1" t="s">
        <v>9</v>
      </c>
      <c r="D602" s="1">
        <v>390</v>
      </c>
      <c r="E602" s="1">
        <v>0.28999999999999998</v>
      </c>
      <c r="F602" s="1">
        <v>7.0000000000000007E-2</v>
      </c>
    </row>
    <row r="603" spans="1:6" ht="13.5" customHeight="1" x14ac:dyDescent="0.45">
      <c r="A603" s="1" t="s">
        <v>97</v>
      </c>
      <c r="B603" s="1" t="s">
        <v>181</v>
      </c>
      <c r="C603" s="1" t="s">
        <v>9</v>
      </c>
      <c r="D603" s="1">
        <v>90</v>
      </c>
      <c r="E603" s="1">
        <v>0.15</v>
      </c>
      <c r="F603" s="1">
        <v>0.03</v>
      </c>
    </row>
    <row r="604" spans="1:6" ht="13.5" customHeight="1" x14ac:dyDescent="0.45">
      <c r="A604" s="1" t="s">
        <v>419</v>
      </c>
      <c r="B604" s="1" t="s">
        <v>421</v>
      </c>
      <c r="C604" s="1" t="s">
        <v>9</v>
      </c>
      <c r="D604" s="1">
        <v>70</v>
      </c>
      <c r="E604" s="1">
        <v>0.37</v>
      </c>
      <c r="F604" s="1">
        <v>0.03</v>
      </c>
    </row>
    <row r="605" spans="1:6" ht="13.5" customHeight="1" x14ac:dyDescent="0.45">
      <c r="A605" s="1" t="s">
        <v>97</v>
      </c>
      <c r="B605" s="1" t="s">
        <v>133</v>
      </c>
      <c r="C605" s="1" t="s">
        <v>9</v>
      </c>
      <c r="D605" s="1">
        <v>320</v>
      </c>
      <c r="E605" s="1">
        <v>0.09</v>
      </c>
      <c r="F605" s="1">
        <v>0.02</v>
      </c>
    </row>
    <row r="606" spans="1:6" ht="13.5" customHeight="1" x14ac:dyDescent="0.45">
      <c r="A606" s="1" t="s">
        <v>150</v>
      </c>
      <c r="B606" s="1" t="s">
        <v>376</v>
      </c>
      <c r="C606" s="1" t="s">
        <v>9</v>
      </c>
      <c r="D606" s="1">
        <v>110</v>
      </c>
      <c r="E606" s="1">
        <v>0.09</v>
      </c>
      <c r="F606" s="1">
        <v>0.02</v>
      </c>
    </row>
    <row r="607" spans="1:6" ht="13.5" customHeight="1" x14ac:dyDescent="0.45">
      <c r="A607" s="1" t="s">
        <v>219</v>
      </c>
      <c r="B607" s="1" t="s">
        <v>384</v>
      </c>
      <c r="C607" s="1" t="s">
        <v>9</v>
      </c>
      <c r="D607" s="1">
        <v>10</v>
      </c>
      <c r="E607" s="1">
        <v>0.22</v>
      </c>
      <c r="F607" s="1">
        <v>0.02</v>
      </c>
    </row>
    <row r="608" spans="1:6" ht="13.5" customHeight="1" x14ac:dyDescent="0.45">
      <c r="A608" s="1" t="s">
        <v>7</v>
      </c>
      <c r="B608" s="1" t="s">
        <v>395</v>
      </c>
      <c r="C608" s="1" t="s">
        <v>9</v>
      </c>
      <c r="D608" s="1">
        <v>720</v>
      </c>
      <c r="E608" s="1">
        <v>0.05</v>
      </c>
      <c r="F608" s="1">
        <v>0.02</v>
      </c>
    </row>
    <row r="609" spans="1:6" ht="13.5" customHeight="1" x14ac:dyDescent="0.45">
      <c r="A609" s="1" t="s">
        <v>97</v>
      </c>
      <c r="B609" s="1" t="s">
        <v>162</v>
      </c>
      <c r="C609" s="1" t="s">
        <v>9</v>
      </c>
      <c r="D609" s="1">
        <v>70</v>
      </c>
      <c r="E609" s="1">
        <v>0.17</v>
      </c>
      <c r="F609" s="1">
        <v>0.01</v>
      </c>
    </row>
    <row r="610" spans="1:6" ht="13.5" customHeight="1" x14ac:dyDescent="0.45">
      <c r="A610" s="1" t="s">
        <v>97</v>
      </c>
      <c r="B610" s="1" t="s">
        <v>197</v>
      </c>
      <c r="C610" s="1" t="s">
        <v>9</v>
      </c>
      <c r="D610" s="1">
        <v>90</v>
      </c>
      <c r="E610" s="1">
        <v>0.39</v>
      </c>
      <c r="F610" s="1">
        <v>0.01</v>
      </c>
    </row>
    <row r="611" spans="1:6" ht="13.5" customHeight="1" x14ac:dyDescent="0.45">
      <c r="A611" s="1" t="s">
        <v>279</v>
      </c>
      <c r="B611" s="1" t="s">
        <v>281</v>
      </c>
      <c r="C611" s="1" t="s">
        <v>9</v>
      </c>
      <c r="D611" s="1">
        <v>390</v>
      </c>
      <c r="E611" s="1">
        <v>0.03</v>
      </c>
      <c r="F611" s="1">
        <v>0.01</v>
      </c>
    </row>
    <row r="612" spans="1:6" ht="13.5" customHeight="1" x14ac:dyDescent="0.45">
      <c r="A612" s="1" t="s">
        <v>219</v>
      </c>
      <c r="B612" s="1" t="s">
        <v>304</v>
      </c>
      <c r="C612" s="1" t="s">
        <v>9</v>
      </c>
      <c r="D612" s="1">
        <v>20</v>
      </c>
      <c r="E612" s="1">
        <v>0.57999999999999996</v>
      </c>
      <c r="F612" s="1">
        <v>0.01</v>
      </c>
    </row>
    <row r="613" spans="1:6" ht="13.5" customHeight="1" x14ac:dyDescent="0.45">
      <c r="A613" s="1" t="s">
        <v>219</v>
      </c>
      <c r="B613" s="1" t="s">
        <v>318</v>
      </c>
      <c r="C613" s="1" t="s">
        <v>9</v>
      </c>
      <c r="D613" s="1">
        <v>90</v>
      </c>
      <c r="E613" s="1">
        <v>0.34</v>
      </c>
      <c r="F613" s="1">
        <v>0.01</v>
      </c>
    </row>
    <row r="614" spans="1:6" ht="13.5" customHeight="1" x14ac:dyDescent="0.45">
      <c r="A614" s="1" t="s">
        <v>219</v>
      </c>
      <c r="B614" s="1" t="s">
        <v>340</v>
      </c>
      <c r="C614" s="1" t="s">
        <v>9</v>
      </c>
      <c r="D614" s="1">
        <v>20</v>
      </c>
      <c r="E614" s="1">
        <v>0.59</v>
      </c>
      <c r="F614" s="1">
        <v>0.01</v>
      </c>
    </row>
    <row r="615" spans="1:6" ht="13.5" customHeight="1" x14ac:dyDescent="0.45">
      <c r="A615" s="1" t="s">
        <v>6</v>
      </c>
      <c r="B615" s="1" t="s">
        <v>26</v>
      </c>
      <c r="C615" s="1" t="s">
        <v>9</v>
      </c>
      <c r="D615" s="1">
        <v>50</v>
      </c>
      <c r="E615" s="1">
        <v>0.64</v>
      </c>
      <c r="F615" s="1"/>
    </row>
    <row r="616" spans="1:6" ht="13.5" customHeight="1" x14ac:dyDescent="0.45">
      <c r="A616" s="1" t="s">
        <v>6</v>
      </c>
      <c r="B616" s="1" t="s">
        <v>72</v>
      </c>
      <c r="C616" s="1" t="s">
        <v>9</v>
      </c>
      <c r="D616" s="1">
        <v>90</v>
      </c>
      <c r="E616" s="1">
        <v>0.48</v>
      </c>
      <c r="F616" s="1"/>
    </row>
    <row r="617" spans="1:6" ht="13.5" customHeight="1" x14ac:dyDescent="0.45">
      <c r="A617" s="1" t="s">
        <v>6</v>
      </c>
      <c r="B617" s="1" t="s">
        <v>77</v>
      </c>
      <c r="C617" s="1" t="s">
        <v>9</v>
      </c>
      <c r="D617" s="1">
        <v>30</v>
      </c>
      <c r="E617" s="1">
        <v>0.38</v>
      </c>
      <c r="F617" s="1"/>
    </row>
    <row r="618" spans="1:6" ht="13.5" customHeight="1" x14ac:dyDescent="0.45">
      <c r="A618" s="1" t="s">
        <v>6</v>
      </c>
      <c r="B618" s="1" t="s">
        <v>85</v>
      </c>
      <c r="C618" s="1" t="s">
        <v>9</v>
      </c>
      <c r="D618" s="1">
        <v>10</v>
      </c>
      <c r="E618" s="1">
        <v>0.76</v>
      </c>
      <c r="F618" s="1"/>
    </row>
    <row r="619" spans="1:6" ht="13.5" customHeight="1" x14ac:dyDescent="0.45">
      <c r="A619" s="1" t="s">
        <v>6</v>
      </c>
      <c r="B619" s="1" t="s">
        <v>95</v>
      </c>
      <c r="C619" s="1" t="s">
        <v>9</v>
      </c>
      <c r="D619" s="1">
        <v>20</v>
      </c>
      <c r="E619" s="1">
        <v>0.74</v>
      </c>
      <c r="F619" s="1"/>
    </row>
    <row r="620" spans="1:6" ht="13.5" customHeight="1" x14ac:dyDescent="0.45">
      <c r="A620" s="1" t="s">
        <v>97</v>
      </c>
      <c r="B620" s="1" t="s">
        <v>176</v>
      </c>
      <c r="C620" s="1" t="s">
        <v>9</v>
      </c>
      <c r="D620" s="1">
        <v>10</v>
      </c>
      <c r="E620" s="1">
        <v>0.28000000000000003</v>
      </c>
      <c r="F620" s="1"/>
    </row>
    <row r="621" spans="1:6" ht="13.5" customHeight="1" x14ac:dyDescent="0.45">
      <c r="A621" s="1" t="s">
        <v>97</v>
      </c>
      <c r="B621" s="1" t="s">
        <v>190</v>
      </c>
      <c r="C621" s="1" t="s">
        <v>9</v>
      </c>
      <c r="D621" s="1">
        <v>30</v>
      </c>
      <c r="E621" s="1">
        <v>0.16</v>
      </c>
      <c r="F621" s="1"/>
    </row>
    <row r="622" spans="1:6" ht="13.5" customHeight="1" x14ac:dyDescent="0.45">
      <c r="A622" s="1" t="s">
        <v>97</v>
      </c>
      <c r="B622" s="1" t="s">
        <v>192</v>
      </c>
      <c r="C622" s="1" t="s">
        <v>9</v>
      </c>
      <c r="D622" s="1">
        <v>70</v>
      </c>
      <c r="E622" s="1">
        <v>7.0000000000000007E-2</v>
      </c>
      <c r="F622" s="1"/>
    </row>
    <row r="623" spans="1:6" ht="13.5" customHeight="1" x14ac:dyDescent="0.45">
      <c r="A623" s="1" t="s">
        <v>97</v>
      </c>
      <c r="B623" s="1" t="s">
        <v>194</v>
      </c>
      <c r="C623" s="1" t="s">
        <v>9</v>
      </c>
      <c r="D623" s="1">
        <v>30</v>
      </c>
      <c r="E623" s="1">
        <v>0.24</v>
      </c>
      <c r="F623" s="1"/>
    </row>
    <row r="624" spans="1:6" ht="13.5" customHeight="1" x14ac:dyDescent="0.45">
      <c r="A624" s="1" t="s">
        <v>97</v>
      </c>
      <c r="B624" s="1" t="s">
        <v>199</v>
      </c>
      <c r="C624" s="1" t="s">
        <v>9</v>
      </c>
      <c r="D624" s="1">
        <v>20</v>
      </c>
      <c r="E624" s="1">
        <v>0.26</v>
      </c>
      <c r="F624" s="1"/>
    </row>
    <row r="625" spans="1:6" ht="13.5" customHeight="1" x14ac:dyDescent="0.45">
      <c r="A625" s="1" t="s">
        <v>36</v>
      </c>
      <c r="B625" s="1" t="s">
        <v>216</v>
      </c>
      <c r="C625" s="1" t="s">
        <v>9</v>
      </c>
      <c r="D625" s="1">
        <v>40</v>
      </c>
      <c r="E625" s="1">
        <v>0.67</v>
      </c>
      <c r="F625" s="1"/>
    </row>
    <row r="626" spans="1:6" ht="13.5" customHeight="1" x14ac:dyDescent="0.45">
      <c r="A626" s="1" t="s">
        <v>36</v>
      </c>
      <c r="B626" s="1" t="s">
        <v>227</v>
      </c>
      <c r="C626" s="1" t="s">
        <v>9</v>
      </c>
      <c r="D626" s="1">
        <v>20</v>
      </c>
      <c r="E626" s="1">
        <v>0.9</v>
      </c>
      <c r="F626" s="1"/>
    </row>
    <row r="627" spans="1:6" ht="13.5" customHeight="1" x14ac:dyDescent="0.45">
      <c r="A627" s="1" t="s">
        <v>229</v>
      </c>
      <c r="B627" s="1" t="s">
        <v>252</v>
      </c>
      <c r="C627" s="1" t="s">
        <v>9</v>
      </c>
      <c r="D627" s="1">
        <v>50</v>
      </c>
      <c r="E627" s="1">
        <v>0.15</v>
      </c>
      <c r="F627" s="1"/>
    </row>
    <row r="628" spans="1:6" ht="13.5" customHeight="1" x14ac:dyDescent="0.45">
      <c r="A628" s="1" t="s">
        <v>229</v>
      </c>
      <c r="B628" s="1" t="s">
        <v>253</v>
      </c>
      <c r="C628" s="1" t="s">
        <v>9</v>
      </c>
      <c r="D628" s="1">
        <v>260</v>
      </c>
      <c r="E628" s="1">
        <v>0.03</v>
      </c>
      <c r="F628" s="1"/>
    </row>
    <row r="629" spans="1:6" ht="13.5" customHeight="1" x14ac:dyDescent="0.45">
      <c r="A629" s="1" t="s">
        <v>229</v>
      </c>
      <c r="B629" s="1" t="s">
        <v>256</v>
      </c>
      <c r="C629" s="1" t="s">
        <v>9</v>
      </c>
      <c r="D629" s="1">
        <v>50</v>
      </c>
      <c r="E629" s="1">
        <v>0.46</v>
      </c>
      <c r="F629" s="1"/>
    </row>
    <row r="630" spans="1:6" ht="13.5" customHeight="1" x14ac:dyDescent="0.45">
      <c r="A630" s="1" t="s">
        <v>229</v>
      </c>
      <c r="B630" s="1" t="s">
        <v>258</v>
      </c>
      <c r="C630" s="1" t="s">
        <v>9</v>
      </c>
      <c r="D630" s="1">
        <v>110</v>
      </c>
      <c r="E630" s="1">
        <v>0.04</v>
      </c>
      <c r="F630" s="1"/>
    </row>
    <row r="631" spans="1:6" ht="13.5" customHeight="1" x14ac:dyDescent="0.45">
      <c r="A631" s="1" t="s">
        <v>229</v>
      </c>
      <c r="B631" s="1" t="s">
        <v>260</v>
      </c>
      <c r="C631" s="1" t="s">
        <v>9</v>
      </c>
      <c r="D631" s="1">
        <v>140</v>
      </c>
      <c r="E631" s="1">
        <v>0.05</v>
      </c>
      <c r="F631" s="1"/>
    </row>
    <row r="632" spans="1:6" ht="13.5" customHeight="1" x14ac:dyDescent="0.45">
      <c r="A632" s="1" t="s">
        <v>229</v>
      </c>
      <c r="B632" s="1" t="s">
        <v>261</v>
      </c>
      <c r="C632" s="1" t="s">
        <v>9</v>
      </c>
      <c r="D632" s="1">
        <v>50</v>
      </c>
      <c r="E632" s="1">
        <v>0.08</v>
      </c>
      <c r="F632" s="1"/>
    </row>
    <row r="633" spans="1:6" ht="13.5" customHeight="1" x14ac:dyDescent="0.45">
      <c r="A633" s="1" t="s">
        <v>229</v>
      </c>
      <c r="B633" s="1" t="s">
        <v>262</v>
      </c>
      <c r="C633" s="1" t="s">
        <v>9</v>
      </c>
      <c r="D633" s="1">
        <v>140</v>
      </c>
      <c r="E633" s="1">
        <v>0.02</v>
      </c>
      <c r="F633" s="1"/>
    </row>
    <row r="634" spans="1:6" ht="13.5" customHeight="1" x14ac:dyDescent="0.45">
      <c r="A634" s="1" t="s">
        <v>229</v>
      </c>
      <c r="B634" s="1" t="s">
        <v>263</v>
      </c>
      <c r="C634" s="1" t="s">
        <v>9</v>
      </c>
      <c r="D634" s="1">
        <v>140</v>
      </c>
      <c r="E634" s="1">
        <v>0.02</v>
      </c>
      <c r="F634" s="1"/>
    </row>
    <row r="635" spans="1:6" ht="13.5" customHeight="1" x14ac:dyDescent="0.45">
      <c r="A635" s="1" t="s">
        <v>131</v>
      </c>
      <c r="B635" s="1" t="s">
        <v>270</v>
      </c>
      <c r="C635" s="1" t="s">
        <v>9</v>
      </c>
      <c r="D635" s="1">
        <v>480</v>
      </c>
      <c r="E635" s="1">
        <v>0.03</v>
      </c>
      <c r="F635" s="1"/>
    </row>
    <row r="636" spans="1:6" ht="13.5" customHeight="1" x14ac:dyDescent="0.45">
      <c r="A636" s="1" t="s">
        <v>131</v>
      </c>
      <c r="B636" s="1" t="s">
        <v>272</v>
      </c>
      <c r="C636" s="1" t="s">
        <v>9</v>
      </c>
      <c r="D636" s="1">
        <v>30</v>
      </c>
      <c r="E636" s="1">
        <v>0.41</v>
      </c>
      <c r="F636" s="1"/>
    </row>
    <row r="637" spans="1:6" ht="13.5" customHeight="1" x14ac:dyDescent="0.45">
      <c r="A637" s="1" t="s">
        <v>131</v>
      </c>
      <c r="B637" s="1" t="s">
        <v>274</v>
      </c>
      <c r="C637" s="1" t="s">
        <v>9</v>
      </c>
      <c r="D637" s="1">
        <v>210</v>
      </c>
      <c r="E637" s="1">
        <v>7.0000000000000007E-2</v>
      </c>
      <c r="F637" s="1"/>
    </row>
    <row r="638" spans="1:6" ht="13.5" customHeight="1" x14ac:dyDescent="0.45">
      <c r="A638" s="1" t="s">
        <v>291</v>
      </c>
      <c r="B638" s="1" t="s">
        <v>298</v>
      </c>
      <c r="C638" s="1" t="s">
        <v>9</v>
      </c>
      <c r="D638" s="1">
        <v>50</v>
      </c>
      <c r="E638" s="1">
        <v>0.44</v>
      </c>
      <c r="F638" s="1"/>
    </row>
    <row r="639" spans="1:6" ht="13.5" customHeight="1" x14ac:dyDescent="0.45">
      <c r="A639" s="1" t="s">
        <v>291</v>
      </c>
      <c r="B639" s="1" t="s">
        <v>299</v>
      </c>
      <c r="C639" s="1" t="s">
        <v>9</v>
      </c>
      <c r="D639" s="1">
        <v>20</v>
      </c>
      <c r="E639" s="1">
        <v>0.56000000000000005</v>
      </c>
      <c r="F639" s="1"/>
    </row>
    <row r="640" spans="1:6" ht="13.5" customHeight="1" x14ac:dyDescent="0.45">
      <c r="A640" s="1" t="s">
        <v>291</v>
      </c>
      <c r="B640" s="1" t="s">
        <v>303</v>
      </c>
      <c r="C640" s="1" t="s">
        <v>9</v>
      </c>
      <c r="D640" s="1">
        <v>30</v>
      </c>
      <c r="E640" s="1">
        <v>0.92</v>
      </c>
      <c r="F640" s="1"/>
    </row>
    <row r="641" spans="1:6" ht="13.5" customHeight="1" x14ac:dyDescent="0.45">
      <c r="A641" s="1" t="s">
        <v>305</v>
      </c>
      <c r="B641" s="1" t="s">
        <v>316</v>
      </c>
      <c r="C641" s="1" t="s">
        <v>9</v>
      </c>
      <c r="D641" s="1">
        <v>70</v>
      </c>
      <c r="E641" s="1">
        <v>0.31</v>
      </c>
      <c r="F641" s="1"/>
    </row>
    <row r="642" spans="1:6" ht="13.5" customHeight="1" x14ac:dyDescent="0.45">
      <c r="A642" s="1" t="s">
        <v>305</v>
      </c>
      <c r="B642" s="1" t="s">
        <v>320</v>
      </c>
      <c r="C642" s="1" t="s">
        <v>9</v>
      </c>
      <c r="D642" s="1">
        <v>70</v>
      </c>
      <c r="E642" s="1">
        <v>0.32</v>
      </c>
      <c r="F642" s="1"/>
    </row>
    <row r="643" spans="1:6" ht="13.5" customHeight="1" x14ac:dyDescent="0.45">
      <c r="A643" s="1" t="s">
        <v>305</v>
      </c>
      <c r="B643" s="1" t="s">
        <v>324</v>
      </c>
      <c r="C643" s="1" t="s">
        <v>9</v>
      </c>
      <c r="D643" s="1">
        <v>50</v>
      </c>
      <c r="E643" s="1">
        <v>0.28999999999999998</v>
      </c>
      <c r="F643" s="1"/>
    </row>
    <row r="644" spans="1:6" ht="13.5" customHeight="1" x14ac:dyDescent="0.45">
      <c r="A644" s="1" t="s">
        <v>305</v>
      </c>
      <c r="B644" s="1" t="s">
        <v>326</v>
      </c>
      <c r="C644" s="1" t="s">
        <v>9</v>
      </c>
      <c r="D644" s="1">
        <v>30</v>
      </c>
      <c r="E644" s="1">
        <v>0.26</v>
      </c>
      <c r="F644" s="1"/>
    </row>
    <row r="645" spans="1:6" ht="13.5" customHeight="1" x14ac:dyDescent="0.45">
      <c r="A645" s="1" t="s">
        <v>305</v>
      </c>
      <c r="B645" s="1" t="s">
        <v>328</v>
      </c>
      <c r="C645" s="1" t="s">
        <v>9</v>
      </c>
      <c r="D645" s="1">
        <v>40</v>
      </c>
      <c r="E645" s="1">
        <v>0.15</v>
      </c>
      <c r="F645" s="1"/>
    </row>
    <row r="646" spans="1:6" ht="13.5" customHeight="1" x14ac:dyDescent="0.45">
      <c r="A646" s="1" t="s">
        <v>386</v>
      </c>
      <c r="B646" s="1" t="s">
        <v>394</v>
      </c>
      <c r="C646" s="1" t="s">
        <v>9</v>
      </c>
      <c r="D646" s="1">
        <v>30</v>
      </c>
      <c r="E646" s="1">
        <v>0.33</v>
      </c>
      <c r="F646" s="1"/>
    </row>
    <row r="647" spans="1:6" ht="13.5" customHeight="1" x14ac:dyDescent="0.45">
      <c r="A647" s="1" t="s">
        <v>398</v>
      </c>
      <c r="B647" s="1" t="s">
        <v>402</v>
      </c>
      <c r="C647" s="1" t="s">
        <v>9</v>
      </c>
      <c r="D647" s="1">
        <v>40</v>
      </c>
      <c r="E647" s="1">
        <v>0.09</v>
      </c>
      <c r="F647" s="1"/>
    </row>
    <row r="648" spans="1:6" ht="13.5" customHeight="1" x14ac:dyDescent="0.45">
      <c r="A648" s="1" t="s">
        <v>398</v>
      </c>
      <c r="B648" s="1" t="s">
        <v>410</v>
      </c>
      <c r="C648" s="1" t="s">
        <v>9</v>
      </c>
      <c r="D648" s="1">
        <v>10</v>
      </c>
      <c r="E648" s="1">
        <v>0.52</v>
      </c>
      <c r="F648" s="1"/>
    </row>
    <row r="649" spans="1:6" ht="13.5" customHeight="1" x14ac:dyDescent="0.45">
      <c r="A649" s="1" t="s">
        <v>456</v>
      </c>
      <c r="B649" s="1" t="s">
        <v>463</v>
      </c>
      <c r="C649" s="1" t="s">
        <v>9</v>
      </c>
      <c r="D649" s="1">
        <v>170</v>
      </c>
      <c r="E649" s="1">
        <v>0.15</v>
      </c>
      <c r="F649" s="1"/>
    </row>
    <row r="650" spans="1:6" ht="13.5" customHeight="1" x14ac:dyDescent="0.45">
      <c r="A650" s="1" t="s">
        <v>466</v>
      </c>
      <c r="B650" s="1" t="s">
        <v>468</v>
      </c>
      <c r="C650" s="1" t="s">
        <v>9</v>
      </c>
      <c r="D650" s="1">
        <v>260</v>
      </c>
      <c r="E650" s="1">
        <v>0.09</v>
      </c>
      <c r="F650" s="1"/>
    </row>
    <row r="651" spans="1:6" ht="13.5" customHeight="1" x14ac:dyDescent="0.45">
      <c r="A651" s="1" t="s">
        <v>466</v>
      </c>
      <c r="B651" s="1" t="s">
        <v>470</v>
      </c>
      <c r="C651" s="1" t="s">
        <v>9</v>
      </c>
      <c r="D651" s="1">
        <v>140</v>
      </c>
      <c r="E651" s="1">
        <v>0.15</v>
      </c>
      <c r="F651" s="1"/>
    </row>
    <row r="652" spans="1:6" ht="13.5" customHeight="1" x14ac:dyDescent="0.45">
      <c r="A652" s="1" t="s">
        <v>466</v>
      </c>
      <c r="B652" s="1" t="s">
        <v>472</v>
      </c>
      <c r="C652" s="1" t="s">
        <v>9</v>
      </c>
      <c r="D652" s="1">
        <v>10</v>
      </c>
      <c r="E652" s="1">
        <v>0.11</v>
      </c>
      <c r="F652" s="1"/>
    </row>
    <row r="653" spans="1:6" ht="13.5" customHeight="1" x14ac:dyDescent="0.45">
      <c r="A653" s="1" t="s">
        <v>466</v>
      </c>
      <c r="B653" s="1" t="s">
        <v>473</v>
      </c>
      <c r="C653" s="1" t="s">
        <v>9</v>
      </c>
      <c r="D653" s="1">
        <v>40</v>
      </c>
      <c r="E653" s="1">
        <v>0.3</v>
      </c>
      <c r="F653" s="1"/>
    </row>
    <row r="654" spans="1:6" ht="13.5" customHeight="1" x14ac:dyDescent="0.45">
      <c r="A654" s="1" t="s">
        <v>466</v>
      </c>
      <c r="B654" s="1" t="s">
        <v>474</v>
      </c>
      <c r="C654" s="1" t="s">
        <v>9</v>
      </c>
      <c r="D654" s="1">
        <v>50</v>
      </c>
      <c r="E654" s="1">
        <v>0.09</v>
      </c>
      <c r="F654" s="1"/>
    </row>
    <row r="655" spans="1:6" ht="13.5" customHeight="1" x14ac:dyDescent="0.45">
      <c r="A655" s="1" t="s">
        <v>466</v>
      </c>
      <c r="B655" s="1" t="s">
        <v>477</v>
      </c>
      <c r="C655" s="1" t="s">
        <v>9</v>
      </c>
      <c r="D655" s="1">
        <v>30</v>
      </c>
      <c r="E655" s="1">
        <v>0.06</v>
      </c>
      <c r="F655" s="1"/>
    </row>
    <row r="656" spans="1:6" ht="13.5" customHeight="1" x14ac:dyDescent="0.45">
      <c r="A656" s="1" t="s">
        <v>279</v>
      </c>
      <c r="B656" s="1" t="s">
        <v>565</v>
      </c>
      <c r="C656" s="1" t="s">
        <v>9</v>
      </c>
      <c r="D656" s="1">
        <v>260</v>
      </c>
      <c r="E656" s="1">
        <v>0.1</v>
      </c>
      <c r="F656" s="1"/>
    </row>
    <row r="657" spans="1:6" ht="13.5" customHeight="1" x14ac:dyDescent="0.45">
      <c r="A657" s="1" t="s">
        <v>279</v>
      </c>
      <c r="B657" s="1" t="s">
        <v>567</v>
      </c>
      <c r="C657" s="1" t="s">
        <v>9</v>
      </c>
      <c r="D657" s="1">
        <v>110</v>
      </c>
      <c r="E657" s="1">
        <v>0.11</v>
      </c>
      <c r="F657" s="1"/>
    </row>
    <row r="658" spans="1:6" ht="13.5" customHeight="1" x14ac:dyDescent="0.45">
      <c r="A658" s="1" t="s">
        <v>219</v>
      </c>
      <c r="B658" s="1" t="s">
        <v>616</v>
      </c>
      <c r="C658" s="1" t="s">
        <v>9</v>
      </c>
      <c r="D658" s="1">
        <v>1000</v>
      </c>
      <c r="E658" s="1">
        <v>0.01</v>
      </c>
      <c r="F658" s="1"/>
    </row>
    <row r="659" spans="1:6" ht="13.5" customHeight="1" x14ac:dyDescent="0.45">
      <c r="A659" s="1" t="s">
        <v>219</v>
      </c>
      <c r="B659" s="1" t="s">
        <v>624</v>
      </c>
      <c r="C659" s="1" t="s">
        <v>9</v>
      </c>
      <c r="D659" s="1">
        <v>90</v>
      </c>
      <c r="E659" s="1">
        <v>0.06</v>
      </c>
      <c r="F659" s="1"/>
    </row>
    <row r="660" spans="1:6" ht="13.5" customHeight="1" x14ac:dyDescent="0.45">
      <c r="A660" s="1" t="s">
        <v>219</v>
      </c>
      <c r="B660" s="1" t="s">
        <v>630</v>
      </c>
      <c r="C660" s="1" t="s">
        <v>9</v>
      </c>
      <c r="D660" s="1">
        <v>50</v>
      </c>
      <c r="E660" s="1">
        <v>0.02</v>
      </c>
      <c r="F660" s="1"/>
    </row>
    <row r="661" spans="1:6" ht="13.5" customHeight="1" x14ac:dyDescent="0.45">
      <c r="A661" s="1" t="s">
        <v>219</v>
      </c>
      <c r="B661" s="1" t="s">
        <v>635</v>
      </c>
      <c r="C661" s="1" t="s">
        <v>9</v>
      </c>
      <c r="D661" s="1">
        <v>30</v>
      </c>
      <c r="E661" s="1">
        <v>0.04</v>
      </c>
      <c r="F661" s="1"/>
    </row>
    <row r="662" spans="1:6" ht="13.5" customHeight="1" x14ac:dyDescent="0.45">
      <c r="A662" s="1" t="s">
        <v>219</v>
      </c>
      <c r="B662" s="1" t="s">
        <v>643</v>
      </c>
      <c r="C662" s="1" t="s">
        <v>9</v>
      </c>
      <c r="D662" s="1">
        <v>320</v>
      </c>
      <c r="E662" s="1">
        <v>0.08</v>
      </c>
      <c r="F662" s="1"/>
    </row>
    <row r="663" spans="1:6" ht="13.5" customHeight="1" x14ac:dyDescent="0.45">
      <c r="A663" s="1" t="s">
        <v>219</v>
      </c>
      <c r="B663" s="1" t="s">
        <v>646</v>
      </c>
      <c r="C663" s="1" t="s">
        <v>9</v>
      </c>
      <c r="D663" s="1">
        <v>20</v>
      </c>
      <c r="E663" s="1">
        <v>0.17</v>
      </c>
      <c r="F663" s="1"/>
    </row>
    <row r="664" spans="1:6" ht="13.5" customHeight="1" x14ac:dyDescent="0.45">
      <c r="A664" s="1" t="s">
        <v>219</v>
      </c>
      <c r="B664" s="1" t="s">
        <v>648</v>
      </c>
      <c r="C664" s="1" t="s">
        <v>9</v>
      </c>
      <c r="D664" s="1">
        <v>30</v>
      </c>
      <c r="E664" s="1">
        <v>0.23</v>
      </c>
      <c r="F664" s="1"/>
    </row>
    <row r="665" spans="1:6" ht="13.5" customHeight="1" x14ac:dyDescent="0.45">
      <c r="A665" s="1" t="s">
        <v>219</v>
      </c>
      <c r="B665" s="1" t="s">
        <v>651</v>
      </c>
      <c r="C665" s="1" t="s">
        <v>9</v>
      </c>
      <c r="D665" s="1">
        <v>20</v>
      </c>
      <c r="E665" s="1">
        <v>0.14000000000000001</v>
      </c>
      <c r="F665" s="1"/>
    </row>
    <row r="666" spans="1:6" ht="13.5" customHeight="1" x14ac:dyDescent="0.45">
      <c r="A666" s="1" t="s">
        <v>219</v>
      </c>
      <c r="B666" s="1" t="s">
        <v>652</v>
      </c>
      <c r="C666" s="1" t="s">
        <v>9</v>
      </c>
      <c r="D666" s="1">
        <v>70</v>
      </c>
      <c r="E666" s="1">
        <v>0.14000000000000001</v>
      </c>
      <c r="F666" s="1"/>
    </row>
    <row r="667" spans="1:6" ht="13.5" customHeight="1" x14ac:dyDescent="0.45">
      <c r="A667" s="1" t="s">
        <v>219</v>
      </c>
      <c r="B667" s="1" t="s">
        <v>659</v>
      </c>
      <c r="C667" s="1" t="s">
        <v>9</v>
      </c>
      <c r="D667" s="1">
        <v>140</v>
      </c>
      <c r="E667" s="1">
        <v>0.08</v>
      </c>
      <c r="F667" s="1"/>
    </row>
    <row r="668" spans="1:6" ht="13.5" customHeight="1" x14ac:dyDescent="0.45">
      <c r="A668" s="1" t="s">
        <v>219</v>
      </c>
      <c r="B668" s="1" t="s">
        <v>663</v>
      </c>
      <c r="C668" s="1" t="s">
        <v>9</v>
      </c>
      <c r="D668" s="1">
        <v>10</v>
      </c>
      <c r="E668" s="1">
        <v>0.1</v>
      </c>
      <c r="F668" s="1"/>
    </row>
    <row r="669" spans="1:6" ht="13.5" customHeight="1" x14ac:dyDescent="0.45">
      <c r="A669" s="1" t="s">
        <v>219</v>
      </c>
      <c r="B669" s="1" t="s">
        <v>670</v>
      </c>
      <c r="C669" s="1" t="s">
        <v>9</v>
      </c>
      <c r="D669" s="1">
        <v>40</v>
      </c>
      <c r="E669" s="1">
        <v>0.23</v>
      </c>
      <c r="F669" s="1"/>
    </row>
    <row r="670" spans="1:6" ht="13.5" customHeight="1" x14ac:dyDescent="0.45">
      <c r="A670" s="1" t="s">
        <v>219</v>
      </c>
      <c r="B670" s="1" t="s">
        <v>673</v>
      </c>
      <c r="C670" s="1" t="s">
        <v>9</v>
      </c>
      <c r="D670" s="1">
        <v>50</v>
      </c>
      <c r="E670" s="1">
        <v>0.37</v>
      </c>
      <c r="F670" s="1"/>
    </row>
    <row r="671" spans="1:6" ht="13.5" customHeight="1" x14ac:dyDescent="0.45">
      <c r="A671" s="1" t="s">
        <v>219</v>
      </c>
      <c r="B671" s="1" t="s">
        <v>675</v>
      </c>
      <c r="C671" s="1" t="s">
        <v>9</v>
      </c>
      <c r="D671" s="1">
        <v>140</v>
      </c>
      <c r="E671" s="1">
        <v>0.04</v>
      </c>
      <c r="F671" s="1"/>
    </row>
    <row r="672" spans="1:6" ht="13.5" customHeight="1" x14ac:dyDescent="0.45">
      <c r="A672" s="1" t="s">
        <v>219</v>
      </c>
      <c r="B672" s="1" t="s">
        <v>677</v>
      </c>
      <c r="C672" s="1" t="s">
        <v>9</v>
      </c>
      <c r="D672" s="1">
        <v>30</v>
      </c>
      <c r="E672" s="1">
        <v>0.28000000000000003</v>
      </c>
      <c r="F672" s="1"/>
    </row>
    <row r="673" spans="1:6" ht="13.5" customHeight="1" x14ac:dyDescent="0.45">
      <c r="A673" s="1" t="s">
        <v>219</v>
      </c>
      <c r="B673" s="1" t="s">
        <v>684</v>
      </c>
      <c r="C673" s="1" t="s">
        <v>9</v>
      </c>
      <c r="D673" s="1">
        <v>10</v>
      </c>
      <c r="E673" s="1">
        <v>0.32</v>
      </c>
      <c r="F673" s="1"/>
    </row>
    <row r="674" spans="1:6" ht="13.5" customHeight="1" x14ac:dyDescent="0.45">
      <c r="A674" s="1" t="s">
        <v>219</v>
      </c>
      <c r="B674" s="1" t="s">
        <v>689</v>
      </c>
      <c r="C674" s="1" t="s">
        <v>9</v>
      </c>
      <c r="D674" s="1">
        <v>30</v>
      </c>
      <c r="E674" s="1">
        <v>0.38</v>
      </c>
      <c r="F674" s="1"/>
    </row>
    <row r="675" spans="1:6" ht="13.5" customHeight="1" x14ac:dyDescent="0.45">
      <c r="A675" s="1" t="s">
        <v>219</v>
      </c>
      <c r="B675" s="1" t="s">
        <v>693</v>
      </c>
      <c r="C675" s="1" t="s">
        <v>9</v>
      </c>
      <c r="D675" s="1">
        <v>70</v>
      </c>
      <c r="E675" s="1">
        <v>0.16</v>
      </c>
      <c r="F675" s="1"/>
    </row>
    <row r="676" spans="1:6" ht="13.5" customHeight="1" x14ac:dyDescent="0.45">
      <c r="A676" s="1" t="s">
        <v>219</v>
      </c>
      <c r="B676" s="1" t="s">
        <v>695</v>
      </c>
      <c r="C676" s="1" t="s">
        <v>9</v>
      </c>
      <c r="D676" s="1">
        <v>20</v>
      </c>
      <c r="E676" s="1">
        <v>0.11</v>
      </c>
      <c r="F676" s="1"/>
    </row>
    <row r="677" spans="1:6" ht="13.5" customHeight="1" x14ac:dyDescent="0.45">
      <c r="A677" s="1" t="s">
        <v>219</v>
      </c>
      <c r="B677" s="1" t="s">
        <v>696</v>
      </c>
      <c r="C677" s="1" t="s">
        <v>9</v>
      </c>
      <c r="D677" s="1">
        <v>20</v>
      </c>
      <c r="E677" s="1">
        <v>0.31</v>
      </c>
      <c r="F677" s="1"/>
    </row>
    <row r="678" spans="1:6" ht="13.5" customHeight="1" x14ac:dyDescent="0.45">
      <c r="A678" s="1" t="s">
        <v>219</v>
      </c>
      <c r="B678" s="1" t="s">
        <v>697</v>
      </c>
      <c r="C678" s="1" t="s">
        <v>9</v>
      </c>
      <c r="D678" s="1">
        <v>90</v>
      </c>
      <c r="E678" s="1">
        <v>0.01</v>
      </c>
      <c r="F678" s="1"/>
    </row>
    <row r="679" spans="1:6" ht="13.5" customHeight="1" x14ac:dyDescent="0.45">
      <c r="A679" s="1" t="s">
        <v>219</v>
      </c>
      <c r="B679" s="1" t="s">
        <v>700</v>
      </c>
      <c r="C679" s="1" t="s">
        <v>9</v>
      </c>
      <c r="D679" s="1">
        <v>20</v>
      </c>
      <c r="E679" s="1">
        <v>0.04</v>
      </c>
      <c r="F679" s="1"/>
    </row>
    <row r="680" spans="1:6" ht="13.5" customHeight="1" x14ac:dyDescent="0.45">
      <c r="A680" s="1" t="s">
        <v>219</v>
      </c>
      <c r="B680" s="1" t="s">
        <v>704</v>
      </c>
      <c r="C680" s="1" t="s">
        <v>9</v>
      </c>
      <c r="D680" s="1">
        <v>20</v>
      </c>
      <c r="E680" s="1">
        <v>0.2</v>
      </c>
      <c r="F680" s="1"/>
    </row>
    <row r="681" spans="1:6" ht="13.5" customHeight="1" x14ac:dyDescent="0.45">
      <c r="A681" s="1" t="s">
        <v>219</v>
      </c>
      <c r="B681" s="1" t="s">
        <v>706</v>
      </c>
      <c r="C681" s="1" t="s">
        <v>9</v>
      </c>
      <c r="D681" s="1">
        <v>30</v>
      </c>
      <c r="E681" s="1">
        <v>0.08</v>
      </c>
      <c r="F681" s="1"/>
    </row>
    <row r="682" spans="1:6" ht="13.5" customHeight="1" x14ac:dyDescent="0.45">
      <c r="A682" s="1" t="s">
        <v>219</v>
      </c>
      <c r="B682" s="1" t="s">
        <v>707</v>
      </c>
      <c r="C682" s="1" t="s">
        <v>9</v>
      </c>
      <c r="D682" s="1">
        <v>10</v>
      </c>
      <c r="E682" s="1">
        <v>0.71</v>
      </c>
      <c r="F682" s="1"/>
    </row>
    <row r="683" spans="1:6" ht="13.5" customHeight="1" x14ac:dyDescent="0.45">
      <c r="A683" s="1" t="s">
        <v>219</v>
      </c>
      <c r="B683" s="1" t="s">
        <v>708</v>
      </c>
      <c r="C683" s="1" t="s">
        <v>9</v>
      </c>
      <c r="D683" s="1">
        <v>140</v>
      </c>
      <c r="E683" s="1">
        <v>0.08</v>
      </c>
      <c r="F683" s="1"/>
    </row>
    <row r="684" spans="1:6" ht="13.5" customHeight="1" x14ac:dyDescent="0.45">
      <c r="A684" s="1" t="s">
        <v>219</v>
      </c>
      <c r="B684" s="1" t="s">
        <v>709</v>
      </c>
      <c r="C684" s="1" t="s">
        <v>9</v>
      </c>
      <c r="D684" s="1">
        <v>40</v>
      </c>
      <c r="E684" s="1">
        <v>0.13</v>
      </c>
      <c r="F684" s="1"/>
    </row>
    <row r="685" spans="1:6" ht="13.5" customHeight="1" x14ac:dyDescent="0.45">
      <c r="A685" s="1" t="s">
        <v>219</v>
      </c>
      <c r="B685" s="1" t="s">
        <v>711</v>
      </c>
      <c r="C685" s="1" t="s">
        <v>9</v>
      </c>
      <c r="D685" s="1">
        <v>50</v>
      </c>
      <c r="E685" s="1">
        <v>0.13</v>
      </c>
      <c r="F685" s="1"/>
    </row>
    <row r="686" spans="1:6" ht="13.5" customHeight="1" x14ac:dyDescent="0.45">
      <c r="A686" s="1" t="s">
        <v>219</v>
      </c>
      <c r="B686" s="1" t="s">
        <v>712</v>
      </c>
      <c r="C686" s="1" t="s">
        <v>9</v>
      </c>
      <c r="D686" s="1">
        <v>10</v>
      </c>
      <c r="E686" s="1">
        <v>0.16</v>
      </c>
      <c r="F686" s="1"/>
    </row>
    <row r="687" spans="1:6" ht="13.5" customHeight="1" x14ac:dyDescent="0.45">
      <c r="A687" s="1" t="s">
        <v>219</v>
      </c>
      <c r="B687" s="1" t="s">
        <v>713</v>
      </c>
      <c r="C687" s="1" t="s">
        <v>9</v>
      </c>
      <c r="D687" s="1">
        <v>10</v>
      </c>
      <c r="E687" s="1">
        <v>0.51</v>
      </c>
      <c r="F687" s="1"/>
    </row>
    <row r="688" spans="1:6" ht="13.5" customHeight="1" x14ac:dyDescent="0.45">
      <c r="A688" s="1" t="s">
        <v>219</v>
      </c>
      <c r="B688" s="1" t="s">
        <v>714</v>
      </c>
      <c r="C688" s="1" t="s">
        <v>9</v>
      </c>
      <c r="D688" s="1">
        <v>30</v>
      </c>
      <c r="E688" s="1">
        <v>0.31</v>
      </c>
      <c r="F688" s="1"/>
    </row>
    <row r="689" spans="1:6" ht="13.5" customHeight="1" x14ac:dyDescent="0.45">
      <c r="A689" s="1" t="s">
        <v>219</v>
      </c>
      <c r="B689" s="1" t="s">
        <v>718</v>
      </c>
      <c r="C689" s="1" t="s">
        <v>9</v>
      </c>
      <c r="D689" s="1">
        <v>10</v>
      </c>
      <c r="E689" s="1">
        <v>0.12</v>
      </c>
      <c r="F689" s="1"/>
    </row>
    <row r="690" spans="1:6" ht="13.5" customHeight="1" x14ac:dyDescent="0.45">
      <c r="A690" s="1" t="s">
        <v>219</v>
      </c>
      <c r="B690" s="1" t="s">
        <v>720</v>
      </c>
      <c r="C690" s="1" t="s">
        <v>9</v>
      </c>
      <c r="D690" s="1">
        <v>40</v>
      </c>
      <c r="E690" s="1">
        <v>0.15</v>
      </c>
      <c r="F690" s="1"/>
    </row>
    <row r="691" spans="1:6" ht="13.5" customHeight="1" x14ac:dyDescent="0.45">
      <c r="A691" s="1" t="s">
        <v>219</v>
      </c>
      <c r="B691" s="1" t="s">
        <v>721</v>
      </c>
      <c r="C691" s="1" t="s">
        <v>9</v>
      </c>
      <c r="D691" s="1">
        <v>40</v>
      </c>
      <c r="E691" s="1">
        <v>0.21</v>
      </c>
      <c r="F691" s="1"/>
    </row>
    <row r="692" spans="1:6" ht="13.5" customHeight="1" x14ac:dyDescent="0.45">
      <c r="A692" s="1" t="s">
        <v>7</v>
      </c>
      <c r="B692" s="1" t="s">
        <v>741</v>
      </c>
      <c r="C692" s="1" t="s">
        <v>9</v>
      </c>
      <c r="D692" s="1">
        <v>170</v>
      </c>
      <c r="E692" s="1">
        <v>0.2</v>
      </c>
      <c r="F692" s="1"/>
    </row>
    <row r="693" spans="1:6" ht="13.5" customHeight="1" x14ac:dyDescent="0.45">
      <c r="A693" s="1" t="s">
        <v>7</v>
      </c>
      <c r="B693" s="1" t="s">
        <v>746</v>
      </c>
      <c r="C693" s="1" t="s">
        <v>9</v>
      </c>
      <c r="D693" s="1">
        <v>90</v>
      </c>
      <c r="E693" s="1">
        <v>7.0000000000000007E-2</v>
      </c>
      <c r="F693" s="1"/>
    </row>
    <row r="694" spans="1:6" ht="13.5" customHeight="1" x14ac:dyDescent="0.45">
      <c r="A694" s="1"/>
      <c r="B694" s="1"/>
      <c r="D694" s="1"/>
      <c r="E694" s="1"/>
      <c r="F694" s="1"/>
    </row>
    <row r="695" spans="1:6" ht="13.5" customHeight="1" x14ac:dyDescent="0.45">
      <c r="A695" s="1"/>
      <c r="B695" s="1"/>
      <c r="D695" s="1"/>
      <c r="E695" s="1"/>
      <c r="F695" s="1"/>
    </row>
    <row r="696" spans="1:6" ht="13.5" customHeight="1" x14ac:dyDescent="0.45">
      <c r="A696" s="1"/>
      <c r="B696" s="1"/>
      <c r="D696" s="1"/>
      <c r="E696" s="1"/>
      <c r="F696" s="1"/>
    </row>
    <row r="697" spans="1:6" ht="13.5" customHeight="1" x14ac:dyDescent="0.45">
      <c r="A697" s="1"/>
      <c r="B697" s="1"/>
      <c r="D697" s="1"/>
      <c r="E697" s="1"/>
      <c r="F697" s="1"/>
    </row>
    <row r="698" spans="1:6" ht="13.5" customHeight="1" x14ac:dyDescent="0.45">
      <c r="A698" s="1"/>
      <c r="B698" s="1"/>
      <c r="D698" s="1"/>
      <c r="E698" s="1"/>
      <c r="F698" s="1"/>
    </row>
    <row r="699" spans="1:6" ht="13.5" customHeight="1" x14ac:dyDescent="0.45">
      <c r="A699" s="1"/>
      <c r="B699" s="1"/>
      <c r="D699" s="1"/>
      <c r="E699" s="1"/>
      <c r="F699" s="1"/>
    </row>
    <row r="700" spans="1:6" ht="13.5" customHeight="1" x14ac:dyDescent="0.45">
      <c r="A700" s="1"/>
      <c r="B700" s="1"/>
      <c r="D700" s="1"/>
      <c r="E700" s="1"/>
      <c r="F700" s="1"/>
    </row>
    <row r="701" spans="1:6" ht="13.5" customHeight="1" x14ac:dyDescent="0.45">
      <c r="A701" s="1"/>
      <c r="B701" s="1"/>
      <c r="D701" s="1"/>
      <c r="E701" s="1"/>
      <c r="F701" s="1"/>
    </row>
    <row r="702" spans="1:6" ht="13.5" customHeight="1" x14ac:dyDescent="0.45">
      <c r="A702" s="1"/>
      <c r="B702" s="1"/>
      <c r="D702" s="1"/>
      <c r="E702" s="1"/>
      <c r="F702" s="1"/>
    </row>
    <row r="703" spans="1:6" ht="13.5" customHeight="1" x14ac:dyDescent="0.45">
      <c r="A703" s="1"/>
      <c r="B703" s="1"/>
      <c r="D703" s="1"/>
      <c r="E703" s="1"/>
      <c r="F703" s="1"/>
    </row>
    <row r="704" spans="1:6" ht="13.5" customHeight="1" x14ac:dyDescent="0.45">
      <c r="A704" s="1"/>
      <c r="B704" s="1"/>
      <c r="D704" s="1"/>
      <c r="E704" s="1"/>
      <c r="F704" s="1"/>
    </row>
    <row r="705" spans="1:6" ht="13.5" customHeight="1" x14ac:dyDescent="0.45">
      <c r="A705" s="1"/>
      <c r="B705" s="1"/>
      <c r="D705" s="1"/>
      <c r="E705" s="1"/>
      <c r="F705" s="1"/>
    </row>
    <row r="706" spans="1:6" ht="13.5" customHeight="1" x14ac:dyDescent="0.45">
      <c r="A706" s="1"/>
      <c r="B706" s="1"/>
      <c r="D706" s="1"/>
      <c r="E706" s="1"/>
      <c r="F706" s="1"/>
    </row>
    <row r="707" spans="1:6" ht="13.5" customHeight="1" x14ac:dyDescent="0.45">
      <c r="A707" s="1"/>
      <c r="B707" s="1"/>
      <c r="D707" s="1"/>
      <c r="E707" s="1"/>
      <c r="F707" s="1"/>
    </row>
    <row r="708" spans="1:6" ht="13.5" customHeight="1" x14ac:dyDescent="0.45">
      <c r="A708" s="1"/>
      <c r="B708" s="1"/>
      <c r="D708" s="1"/>
      <c r="E708" s="1"/>
      <c r="F708" s="1"/>
    </row>
    <row r="709" spans="1:6" ht="13.5" customHeight="1" x14ac:dyDescent="0.45">
      <c r="A709" s="1"/>
      <c r="B709" s="1"/>
      <c r="D709" s="1"/>
      <c r="E709" s="1"/>
      <c r="F709" s="1"/>
    </row>
    <row r="710" spans="1:6" ht="13.5" customHeight="1" x14ac:dyDescent="0.45">
      <c r="A710" s="1"/>
      <c r="B710" s="1"/>
      <c r="D710" s="1"/>
      <c r="E710" s="1"/>
      <c r="F710" s="1"/>
    </row>
    <row r="711" spans="1:6" ht="13.5" customHeight="1" x14ac:dyDescent="0.45">
      <c r="A711" s="1"/>
      <c r="B711" s="1"/>
      <c r="D711" s="1"/>
      <c r="E711" s="1"/>
      <c r="F711" s="1"/>
    </row>
    <row r="712" spans="1:6" ht="13.5" customHeight="1" x14ac:dyDescent="0.45">
      <c r="A712" s="1"/>
      <c r="B712" s="1"/>
      <c r="D712" s="1"/>
      <c r="E712" s="1"/>
      <c r="F712" s="1"/>
    </row>
    <row r="713" spans="1:6" ht="13.5" customHeight="1" x14ac:dyDescent="0.45">
      <c r="A713" s="1"/>
      <c r="B713" s="1"/>
      <c r="D713" s="1"/>
      <c r="E713" s="1"/>
      <c r="F713" s="1"/>
    </row>
    <row r="714" spans="1:6" ht="13.5" customHeight="1" x14ac:dyDescent="0.45">
      <c r="A714" s="1"/>
      <c r="B714" s="1"/>
      <c r="D714" s="1"/>
      <c r="E714" s="1"/>
      <c r="F714" s="1"/>
    </row>
    <row r="715" spans="1:6" ht="13.5" customHeight="1" x14ac:dyDescent="0.45">
      <c r="A715" s="1"/>
      <c r="B715" s="1"/>
      <c r="D715" s="1"/>
      <c r="E715" s="1"/>
      <c r="F715" s="1"/>
    </row>
    <row r="716" spans="1:6" ht="13.5" customHeight="1" x14ac:dyDescent="0.45">
      <c r="A716" s="1"/>
      <c r="B716" s="1"/>
      <c r="D716" s="1"/>
      <c r="E716" s="1"/>
      <c r="F716" s="1"/>
    </row>
    <row r="717" spans="1:6" ht="13.5" customHeight="1" x14ac:dyDescent="0.45">
      <c r="A717" s="1"/>
      <c r="B717" s="1"/>
      <c r="D717" s="1"/>
      <c r="E717" s="1"/>
      <c r="F717" s="1"/>
    </row>
    <row r="718" spans="1:6" ht="13.5" customHeight="1" x14ac:dyDescent="0.45">
      <c r="A718" s="1"/>
      <c r="B718" s="1"/>
      <c r="D718" s="1"/>
      <c r="E718" s="1"/>
      <c r="F718" s="1"/>
    </row>
    <row r="719" spans="1:6" ht="13.5" customHeight="1" x14ac:dyDescent="0.45">
      <c r="A719" s="1"/>
      <c r="B719" s="1"/>
      <c r="D719" s="1"/>
      <c r="E719" s="1"/>
      <c r="F719" s="1"/>
    </row>
    <row r="720" spans="1:6" ht="13.5" customHeight="1" x14ac:dyDescent="0.45">
      <c r="A720" s="1"/>
      <c r="B720" s="1"/>
      <c r="D720" s="1"/>
      <c r="E720" s="1"/>
      <c r="F720" s="1"/>
    </row>
    <row r="721" spans="1:6" ht="13.5" customHeight="1" x14ac:dyDescent="0.45">
      <c r="A721" s="1"/>
      <c r="B721" s="1"/>
      <c r="D721" s="1"/>
      <c r="E721" s="1"/>
      <c r="F721" s="1"/>
    </row>
    <row r="722" spans="1:6" ht="13.5" customHeight="1" x14ac:dyDescent="0.45">
      <c r="A722" s="1"/>
      <c r="B722" s="1"/>
      <c r="D722" s="1"/>
      <c r="E722" s="1"/>
      <c r="F722" s="1"/>
    </row>
    <row r="723" spans="1:6" ht="13.5" customHeight="1" x14ac:dyDescent="0.45">
      <c r="A723" s="1"/>
      <c r="B723" s="1"/>
      <c r="D723" s="1"/>
      <c r="E723" s="1"/>
      <c r="F723" s="1"/>
    </row>
    <row r="724" spans="1:6" ht="13.5" customHeight="1" x14ac:dyDescent="0.45">
      <c r="A724" s="1"/>
      <c r="B724" s="1"/>
      <c r="D724" s="1"/>
      <c r="E724" s="1"/>
      <c r="F724" s="1"/>
    </row>
    <row r="725" spans="1:6" ht="13.5" customHeight="1" x14ac:dyDescent="0.45">
      <c r="A725" s="1"/>
      <c r="B725" s="1"/>
      <c r="D725" s="1"/>
      <c r="E725" s="1"/>
      <c r="F725" s="1"/>
    </row>
    <row r="726" spans="1:6" ht="13.5" customHeight="1" x14ac:dyDescent="0.45">
      <c r="A726" s="1"/>
      <c r="B726" s="1"/>
      <c r="D726" s="1"/>
      <c r="E726" s="1"/>
      <c r="F726" s="1"/>
    </row>
    <row r="727" spans="1:6" ht="13.5" customHeight="1" x14ac:dyDescent="0.45">
      <c r="A727" s="1"/>
      <c r="B727" s="1"/>
      <c r="D727" s="1"/>
      <c r="E727" s="1"/>
      <c r="F727" s="1"/>
    </row>
    <row r="728" spans="1:6" ht="13.5" customHeight="1" x14ac:dyDescent="0.45">
      <c r="A728" s="1"/>
      <c r="B728" s="1"/>
      <c r="D728" s="1"/>
      <c r="E728" s="1"/>
      <c r="F728" s="1"/>
    </row>
    <row r="729" spans="1:6" ht="13.5" customHeight="1" x14ac:dyDescent="0.45">
      <c r="A729" s="1"/>
      <c r="B729" s="1"/>
      <c r="D729" s="1"/>
      <c r="E729" s="1"/>
      <c r="F729" s="1"/>
    </row>
    <row r="730" spans="1:6" ht="13.5" customHeight="1" x14ac:dyDescent="0.45">
      <c r="A730" s="1"/>
      <c r="B730" s="1"/>
      <c r="D730" s="1"/>
      <c r="E730" s="1"/>
      <c r="F730" s="1"/>
    </row>
    <row r="731" spans="1:6" ht="13.5" customHeight="1" x14ac:dyDescent="0.45">
      <c r="A731" s="1"/>
      <c r="B731" s="1"/>
      <c r="D731" s="1"/>
      <c r="E731" s="1"/>
      <c r="F731" s="1"/>
    </row>
    <row r="732" spans="1:6" ht="13.5" customHeight="1" x14ac:dyDescent="0.45">
      <c r="A732" s="1"/>
      <c r="B732" s="1"/>
      <c r="D732" s="1"/>
      <c r="E732" s="1"/>
      <c r="F732" s="1"/>
    </row>
    <row r="733" spans="1:6" ht="13.5" customHeight="1" x14ac:dyDescent="0.45">
      <c r="A733" s="1"/>
      <c r="B733" s="1"/>
      <c r="D733" s="1"/>
      <c r="E733" s="1"/>
      <c r="F733" s="1"/>
    </row>
    <row r="734" spans="1:6" ht="13.5" customHeight="1" x14ac:dyDescent="0.45">
      <c r="A734" s="1"/>
      <c r="B734" s="1"/>
      <c r="D734" s="1"/>
      <c r="E734" s="1"/>
      <c r="F734" s="1"/>
    </row>
    <row r="735" spans="1:6" ht="13.5" customHeight="1" x14ac:dyDescent="0.45">
      <c r="A735" s="1"/>
      <c r="B735" s="1"/>
      <c r="D735" s="1"/>
      <c r="E735" s="1"/>
      <c r="F735" s="1"/>
    </row>
    <row r="736" spans="1:6" ht="13.5" customHeight="1" x14ac:dyDescent="0.45">
      <c r="A736" s="1"/>
      <c r="B736" s="1"/>
      <c r="D736" s="1"/>
      <c r="E736" s="1"/>
      <c r="F736" s="1"/>
    </row>
    <row r="737" spans="1:6" ht="13.5" customHeight="1" x14ac:dyDescent="0.45">
      <c r="A737" s="1"/>
      <c r="B737" s="1"/>
      <c r="D737" s="1"/>
      <c r="E737" s="1"/>
      <c r="F737" s="1"/>
    </row>
    <row r="738" spans="1:6" ht="13.5" customHeight="1" x14ac:dyDescent="0.45">
      <c r="A738" s="1"/>
      <c r="B738" s="1"/>
      <c r="D738" s="1"/>
      <c r="E738" s="1"/>
      <c r="F738" s="1"/>
    </row>
    <row r="739" spans="1:6" ht="13.5" customHeight="1" x14ac:dyDescent="0.45">
      <c r="A739" s="1"/>
      <c r="B739" s="1"/>
      <c r="D739" s="1"/>
      <c r="E739" s="1"/>
      <c r="F739" s="1"/>
    </row>
    <row r="740" spans="1:6" ht="13.5" customHeight="1" x14ac:dyDescent="0.45">
      <c r="A740" s="1"/>
      <c r="B740" s="1"/>
      <c r="D740" s="1"/>
      <c r="E740" s="1"/>
      <c r="F740" s="1"/>
    </row>
    <row r="741" spans="1:6" ht="13.5" customHeight="1" x14ac:dyDescent="0.45">
      <c r="A741" s="1"/>
      <c r="B741" s="1"/>
      <c r="D741" s="1"/>
      <c r="E741" s="1"/>
      <c r="F741" s="1"/>
    </row>
    <row r="742" spans="1:6" ht="13.5" customHeight="1" x14ac:dyDescent="0.45">
      <c r="A742" s="1"/>
      <c r="B742" s="1"/>
      <c r="D742" s="1"/>
      <c r="E742" s="1"/>
      <c r="F742" s="1"/>
    </row>
    <row r="743" spans="1:6" ht="13.5" customHeight="1" x14ac:dyDescent="0.45">
      <c r="A743" s="1"/>
      <c r="B743" s="1"/>
      <c r="D743" s="1"/>
      <c r="E743" s="1"/>
      <c r="F743" s="1"/>
    </row>
    <row r="744" spans="1:6" ht="13.5" customHeight="1" x14ac:dyDescent="0.45">
      <c r="A744" s="1"/>
      <c r="B744" s="1"/>
      <c r="D744" s="1"/>
      <c r="E744" s="1"/>
      <c r="F744" s="1"/>
    </row>
    <row r="745" spans="1:6" ht="13.5" customHeight="1" x14ac:dyDescent="0.45">
      <c r="A745" s="1"/>
      <c r="B745" s="1"/>
      <c r="D745" s="1"/>
      <c r="E745" s="1"/>
      <c r="F745" s="1"/>
    </row>
    <row r="746" spans="1:6" ht="13.5" customHeight="1" x14ac:dyDescent="0.45">
      <c r="A746" s="1"/>
      <c r="B746" s="1"/>
      <c r="D746" s="1"/>
      <c r="E746" s="1"/>
      <c r="F746" s="1"/>
    </row>
    <row r="747" spans="1:6" ht="13.5" customHeight="1" x14ac:dyDescent="0.45">
      <c r="A747" s="1"/>
      <c r="B747" s="1"/>
      <c r="D747" s="1"/>
      <c r="E747" s="1"/>
      <c r="F747" s="1"/>
    </row>
    <row r="748" spans="1:6" ht="13.5" customHeight="1" x14ac:dyDescent="0.45">
      <c r="A748" s="1"/>
      <c r="B748" s="1"/>
      <c r="D748" s="1"/>
      <c r="E748" s="1"/>
      <c r="F748" s="1"/>
    </row>
    <row r="749" spans="1:6" ht="13.5" customHeight="1" x14ac:dyDescent="0.45">
      <c r="A749" s="1"/>
      <c r="B749" s="1"/>
      <c r="D749" s="1"/>
      <c r="E749" s="1"/>
      <c r="F749" s="1"/>
    </row>
    <row r="750" spans="1:6" ht="13.5" customHeight="1" x14ac:dyDescent="0.45">
      <c r="A750" s="1"/>
      <c r="B750" s="1"/>
      <c r="D750" s="1"/>
      <c r="E750" s="1"/>
      <c r="F750" s="1"/>
    </row>
    <row r="751" spans="1:6" ht="13.5" customHeight="1" x14ac:dyDescent="0.45">
      <c r="A751" s="1"/>
      <c r="B751" s="1"/>
      <c r="D751" s="1"/>
      <c r="E751" s="1"/>
      <c r="F751" s="1"/>
    </row>
    <row r="752" spans="1:6" ht="13.5" customHeight="1" x14ac:dyDescent="0.45">
      <c r="A752" s="1"/>
      <c r="B752" s="1"/>
      <c r="D752" s="1"/>
      <c r="E752" s="1"/>
      <c r="F752" s="1"/>
    </row>
    <row r="753" spans="1:6" ht="13.5" customHeight="1" x14ac:dyDescent="0.45">
      <c r="A753" s="1"/>
      <c r="B753" s="1"/>
      <c r="D753" s="1"/>
      <c r="E753" s="1"/>
      <c r="F753" s="1"/>
    </row>
    <row r="754" spans="1:6" ht="13.5" customHeight="1" x14ac:dyDescent="0.45">
      <c r="A754" s="1"/>
      <c r="B754" s="1"/>
      <c r="D754" s="1"/>
      <c r="E754" s="1"/>
      <c r="F754" s="1"/>
    </row>
    <row r="755" spans="1:6" ht="13.5" customHeight="1" x14ac:dyDescent="0.45">
      <c r="A755" s="1"/>
      <c r="B755" s="1"/>
      <c r="D755" s="1"/>
      <c r="E755" s="1"/>
      <c r="F755" s="1"/>
    </row>
    <row r="756" spans="1:6" ht="13.5" customHeight="1" x14ac:dyDescent="0.45">
      <c r="A756" s="1"/>
      <c r="B756" s="1"/>
      <c r="D756" s="1"/>
      <c r="E756" s="1"/>
      <c r="F756" s="1"/>
    </row>
    <row r="757" spans="1:6" ht="13.5" customHeight="1" x14ac:dyDescent="0.45">
      <c r="A757" s="1"/>
      <c r="B757" s="1"/>
      <c r="D757" s="1"/>
      <c r="E757" s="1"/>
      <c r="F757" s="1"/>
    </row>
    <row r="758" spans="1:6" ht="13.5" customHeight="1" x14ac:dyDescent="0.45">
      <c r="A758" s="1"/>
      <c r="B758" s="1"/>
      <c r="D758" s="1"/>
      <c r="E758" s="1"/>
      <c r="F758" s="1"/>
    </row>
    <row r="759" spans="1:6" ht="13.5" customHeight="1" x14ac:dyDescent="0.45">
      <c r="A759" s="1"/>
      <c r="B759" s="1"/>
      <c r="D759" s="1"/>
      <c r="E759" s="1"/>
      <c r="F759" s="1"/>
    </row>
    <row r="760" spans="1:6" ht="13.5" customHeight="1" x14ac:dyDescent="0.45">
      <c r="A760" s="1"/>
      <c r="B760" s="1"/>
      <c r="D760" s="1"/>
      <c r="E760" s="1"/>
      <c r="F760" s="1"/>
    </row>
    <row r="761" spans="1:6" ht="13.5" customHeight="1" x14ac:dyDescent="0.45">
      <c r="A761" s="1"/>
      <c r="B761" s="1"/>
      <c r="D761" s="1"/>
      <c r="E761" s="1"/>
      <c r="F761" s="1"/>
    </row>
    <row r="762" spans="1:6" ht="13.5" customHeight="1" x14ac:dyDescent="0.45">
      <c r="A762" s="1"/>
      <c r="B762" s="1"/>
      <c r="D762" s="1"/>
      <c r="E762" s="1"/>
      <c r="F762" s="1"/>
    </row>
    <row r="763" spans="1:6" ht="13.5" customHeight="1" x14ac:dyDescent="0.45">
      <c r="A763" s="1"/>
      <c r="B763" s="1"/>
      <c r="D763" s="1"/>
      <c r="E763" s="1"/>
      <c r="F763" s="1"/>
    </row>
    <row r="764" spans="1:6" ht="13.5" customHeight="1" x14ac:dyDescent="0.45">
      <c r="A764" s="1"/>
      <c r="B764" s="1"/>
      <c r="D764" s="1"/>
      <c r="E764" s="1"/>
      <c r="F764" s="1"/>
    </row>
    <row r="765" spans="1:6" ht="13.5" customHeight="1" x14ac:dyDescent="0.45">
      <c r="A765" s="1"/>
      <c r="B765" s="1"/>
      <c r="D765" s="1"/>
      <c r="E765" s="1"/>
      <c r="F765" s="1"/>
    </row>
    <row r="766" spans="1:6" ht="13.5" customHeight="1" x14ac:dyDescent="0.45">
      <c r="A766" s="1"/>
      <c r="B766" s="1"/>
      <c r="D766" s="1"/>
      <c r="E766" s="1"/>
      <c r="F766" s="1"/>
    </row>
    <row r="767" spans="1:6" ht="13.5" customHeight="1" x14ac:dyDescent="0.45">
      <c r="A767" s="1"/>
      <c r="B767" s="1"/>
      <c r="D767" s="1"/>
      <c r="E767" s="1"/>
      <c r="F767" s="1"/>
    </row>
    <row r="768" spans="1:6" ht="13.5" customHeight="1" x14ac:dyDescent="0.45">
      <c r="A768" s="1"/>
      <c r="B768" s="1"/>
      <c r="D768" s="1"/>
      <c r="E768" s="1"/>
      <c r="F768" s="1"/>
    </row>
    <row r="769" spans="1:6" ht="13.5" customHeight="1" x14ac:dyDescent="0.45">
      <c r="A769" s="1"/>
      <c r="B769" s="1"/>
      <c r="D769" s="1"/>
      <c r="E769" s="1"/>
      <c r="F769" s="1"/>
    </row>
    <row r="770" spans="1:6" ht="13.5" customHeight="1" x14ac:dyDescent="0.45">
      <c r="A770" s="1"/>
      <c r="B770" s="1"/>
      <c r="D770" s="1"/>
      <c r="E770" s="1"/>
      <c r="F770" s="1"/>
    </row>
    <row r="771" spans="1:6" ht="13.5" customHeight="1" x14ac:dyDescent="0.45">
      <c r="A771" s="1"/>
      <c r="B771" s="1"/>
      <c r="D771" s="1"/>
      <c r="E771" s="1"/>
      <c r="F771" s="1"/>
    </row>
    <row r="772" spans="1:6" ht="13.5" customHeight="1" x14ac:dyDescent="0.45">
      <c r="A772" s="1"/>
      <c r="B772" s="1"/>
      <c r="D772" s="1"/>
      <c r="E772" s="1"/>
      <c r="F772" s="1"/>
    </row>
    <row r="773" spans="1:6" ht="13.5" customHeight="1" x14ac:dyDescent="0.45">
      <c r="A773" s="1"/>
      <c r="B773" s="1"/>
      <c r="D773" s="1"/>
      <c r="E773" s="1"/>
      <c r="F773" s="1"/>
    </row>
    <row r="774" spans="1:6" ht="13.5" customHeight="1" x14ac:dyDescent="0.45">
      <c r="A774" s="1"/>
      <c r="B774" s="1"/>
      <c r="D774" s="1"/>
      <c r="E774" s="1"/>
      <c r="F774" s="1"/>
    </row>
    <row r="775" spans="1:6" ht="13.5" customHeight="1" x14ac:dyDescent="0.45">
      <c r="A775" s="1"/>
      <c r="B775" s="1"/>
      <c r="D775" s="1"/>
      <c r="E775" s="1"/>
      <c r="F775" s="1"/>
    </row>
    <row r="776" spans="1:6" ht="13.5" customHeight="1" x14ac:dyDescent="0.45">
      <c r="A776" s="1"/>
      <c r="B776" s="1"/>
      <c r="D776" s="1"/>
      <c r="E776" s="1"/>
      <c r="F776" s="1"/>
    </row>
    <row r="777" spans="1:6" ht="13.5" customHeight="1" x14ac:dyDescent="0.45">
      <c r="A777" s="1"/>
      <c r="B777" s="1"/>
      <c r="D777" s="1"/>
      <c r="E777" s="1"/>
      <c r="F777" s="1"/>
    </row>
    <row r="778" spans="1:6" ht="13.5" customHeight="1" x14ac:dyDescent="0.45">
      <c r="A778" s="1"/>
      <c r="B778" s="1"/>
      <c r="D778" s="1"/>
      <c r="E778" s="1"/>
      <c r="F778" s="1"/>
    </row>
    <row r="779" spans="1:6" ht="13.5" customHeight="1" x14ac:dyDescent="0.45">
      <c r="A779" s="1"/>
      <c r="B779" s="1"/>
      <c r="D779" s="1"/>
      <c r="E779" s="1"/>
      <c r="F779" s="1"/>
    </row>
    <row r="780" spans="1:6" ht="13.5" customHeight="1" x14ac:dyDescent="0.45">
      <c r="A780" s="1"/>
      <c r="B780" s="1"/>
      <c r="D780" s="1"/>
      <c r="E780" s="1"/>
      <c r="F780" s="1"/>
    </row>
    <row r="781" spans="1:6" ht="13.5" customHeight="1" x14ac:dyDescent="0.45">
      <c r="A781" s="1"/>
      <c r="B781" s="1"/>
      <c r="D781" s="1"/>
      <c r="E781" s="1"/>
      <c r="F781" s="1"/>
    </row>
    <row r="782" spans="1:6" ht="13.5" customHeight="1" x14ac:dyDescent="0.45">
      <c r="A782" s="1"/>
      <c r="B782" s="1"/>
      <c r="D782" s="1"/>
      <c r="E782" s="1"/>
      <c r="F782" s="1"/>
    </row>
    <row r="783" spans="1:6" ht="13.5" customHeight="1" x14ac:dyDescent="0.45">
      <c r="A783" s="1"/>
      <c r="B783" s="1"/>
      <c r="D783" s="1"/>
      <c r="E783" s="1"/>
      <c r="F783" s="1"/>
    </row>
    <row r="784" spans="1:6" ht="13.5" customHeight="1" x14ac:dyDescent="0.45">
      <c r="A784" s="1"/>
      <c r="B784" s="1"/>
      <c r="D784" s="1"/>
      <c r="E784" s="1"/>
      <c r="F784" s="1"/>
    </row>
    <row r="785" spans="1:6" ht="13.5" customHeight="1" x14ac:dyDescent="0.45">
      <c r="A785" s="1"/>
      <c r="B785" s="1"/>
      <c r="D785" s="1"/>
      <c r="E785" s="1"/>
      <c r="F785" s="1"/>
    </row>
    <row r="786" spans="1:6" ht="13.5" customHeight="1" x14ac:dyDescent="0.45">
      <c r="A786" s="1"/>
      <c r="B786" s="1"/>
      <c r="D786" s="1"/>
      <c r="E786" s="1"/>
      <c r="F786" s="1"/>
    </row>
    <row r="787" spans="1:6" ht="13.5" customHeight="1" x14ac:dyDescent="0.45">
      <c r="A787" s="1"/>
      <c r="B787" s="1"/>
      <c r="D787" s="1"/>
      <c r="E787" s="1"/>
      <c r="F787" s="1"/>
    </row>
    <row r="788" spans="1:6" ht="13.5" customHeight="1" x14ac:dyDescent="0.45">
      <c r="A788" s="1"/>
      <c r="B788" s="1"/>
      <c r="D788" s="1"/>
      <c r="E788" s="1"/>
      <c r="F788" s="1"/>
    </row>
    <row r="789" spans="1:6" ht="13.5" customHeight="1" x14ac:dyDescent="0.45">
      <c r="A789" s="1"/>
      <c r="B789" s="1"/>
      <c r="D789" s="1"/>
      <c r="E789" s="1"/>
      <c r="F789" s="1"/>
    </row>
    <row r="790" spans="1:6" ht="13.5" customHeight="1" x14ac:dyDescent="0.45">
      <c r="A790" s="1"/>
      <c r="B790" s="1"/>
      <c r="D790" s="1"/>
      <c r="E790" s="1"/>
      <c r="F790" s="1"/>
    </row>
    <row r="791" spans="1:6" ht="13.5" customHeight="1" x14ac:dyDescent="0.45">
      <c r="A791" s="1"/>
      <c r="B791" s="1"/>
      <c r="D791" s="1"/>
      <c r="E791" s="1"/>
      <c r="F791" s="1"/>
    </row>
    <row r="792" spans="1:6" ht="13.5" customHeight="1" x14ac:dyDescent="0.45">
      <c r="A792" s="1"/>
      <c r="B792" s="1"/>
      <c r="D792" s="1"/>
      <c r="E792" s="1"/>
      <c r="F792" s="1"/>
    </row>
    <row r="793" spans="1:6" ht="13.5" customHeight="1" x14ac:dyDescent="0.45">
      <c r="A793" s="1"/>
      <c r="B793" s="1"/>
      <c r="D793" s="1"/>
      <c r="E793" s="1"/>
      <c r="F793" s="1"/>
    </row>
    <row r="794" spans="1:6" ht="13.5" customHeight="1" x14ac:dyDescent="0.45">
      <c r="A794" s="1"/>
      <c r="B794" s="1"/>
      <c r="D794" s="1"/>
      <c r="E794" s="1"/>
      <c r="F794" s="1"/>
    </row>
    <row r="795" spans="1:6" ht="13.5" customHeight="1" x14ac:dyDescent="0.45">
      <c r="A795" s="1"/>
      <c r="B795" s="1"/>
      <c r="D795" s="1"/>
      <c r="E795" s="1"/>
      <c r="F795" s="1"/>
    </row>
    <row r="796" spans="1:6" ht="13.5" customHeight="1" x14ac:dyDescent="0.45">
      <c r="A796" s="1"/>
      <c r="B796" s="1"/>
      <c r="D796" s="1"/>
      <c r="E796" s="1"/>
      <c r="F796" s="1"/>
    </row>
    <row r="797" spans="1:6" ht="13.5" customHeight="1" x14ac:dyDescent="0.45">
      <c r="A797" s="1"/>
      <c r="B797" s="1"/>
      <c r="D797" s="1"/>
      <c r="E797" s="1"/>
      <c r="F797" s="1"/>
    </row>
    <row r="798" spans="1:6" ht="13.5" customHeight="1" x14ac:dyDescent="0.45">
      <c r="A798" s="1"/>
      <c r="B798" s="1"/>
      <c r="D798" s="1"/>
      <c r="E798" s="1"/>
      <c r="F798" s="1"/>
    </row>
    <row r="799" spans="1:6" ht="13.5" customHeight="1" x14ac:dyDescent="0.45">
      <c r="A799" s="1"/>
      <c r="B799" s="1"/>
      <c r="D799" s="1"/>
      <c r="E799" s="1"/>
      <c r="F799" s="1"/>
    </row>
    <row r="800" spans="1:6" ht="13.5" customHeight="1" x14ac:dyDescent="0.45">
      <c r="A800" s="1"/>
      <c r="B800" s="1"/>
      <c r="D800" s="1"/>
      <c r="E800" s="1"/>
      <c r="F800" s="1"/>
    </row>
    <row r="801" spans="1:6" ht="13.5" customHeight="1" x14ac:dyDescent="0.45">
      <c r="A801" s="1"/>
      <c r="B801" s="1"/>
      <c r="D801" s="1"/>
      <c r="E801" s="1"/>
      <c r="F801" s="1"/>
    </row>
    <row r="802" spans="1:6" ht="13.5" customHeight="1" x14ac:dyDescent="0.45">
      <c r="A802" s="1"/>
      <c r="B802" s="1"/>
      <c r="D802" s="1"/>
      <c r="E802" s="1"/>
      <c r="F802" s="1"/>
    </row>
    <row r="803" spans="1:6" ht="13.5" customHeight="1" x14ac:dyDescent="0.45">
      <c r="A803" s="1"/>
      <c r="B803" s="1"/>
      <c r="D803" s="1"/>
      <c r="E803" s="1"/>
      <c r="F803" s="1"/>
    </row>
    <row r="804" spans="1:6" ht="13.5" customHeight="1" x14ac:dyDescent="0.45">
      <c r="A804" s="1"/>
      <c r="B804" s="1"/>
      <c r="D804" s="1"/>
      <c r="E804" s="1"/>
      <c r="F804" s="1"/>
    </row>
    <row r="805" spans="1:6" ht="13.5" customHeight="1" x14ac:dyDescent="0.45">
      <c r="A805" s="1"/>
      <c r="B805" s="1"/>
      <c r="D805" s="1"/>
      <c r="E805" s="1"/>
      <c r="F805" s="1"/>
    </row>
    <row r="806" spans="1:6" ht="13.5" customHeight="1" x14ac:dyDescent="0.45">
      <c r="A806" s="1"/>
      <c r="B806" s="1"/>
      <c r="D806" s="1"/>
      <c r="E806" s="1"/>
      <c r="F806" s="1"/>
    </row>
    <row r="807" spans="1:6" ht="13.5" customHeight="1" x14ac:dyDescent="0.45">
      <c r="A807" s="1"/>
      <c r="B807" s="1"/>
      <c r="D807" s="1"/>
      <c r="E807" s="1"/>
      <c r="F807" s="1"/>
    </row>
    <row r="808" spans="1:6" ht="13.5" customHeight="1" x14ac:dyDescent="0.45">
      <c r="A808" s="1"/>
      <c r="B808" s="1"/>
      <c r="D808" s="1"/>
      <c r="E808" s="1"/>
      <c r="F808" s="1"/>
    </row>
    <row r="809" spans="1:6" ht="13.5" customHeight="1" x14ac:dyDescent="0.45">
      <c r="A809" s="1"/>
      <c r="B809" s="1"/>
      <c r="D809" s="1"/>
      <c r="E809" s="1"/>
      <c r="F809" s="1"/>
    </row>
    <row r="810" spans="1:6" ht="13.5" customHeight="1" x14ac:dyDescent="0.45">
      <c r="A810" s="1"/>
      <c r="B810" s="1"/>
      <c r="D810" s="1"/>
      <c r="E810" s="1"/>
      <c r="F810" s="1"/>
    </row>
    <row r="811" spans="1:6" ht="13.5" customHeight="1" x14ac:dyDescent="0.45">
      <c r="A811" s="1"/>
      <c r="B811" s="1"/>
      <c r="D811" s="1"/>
      <c r="E811" s="1"/>
      <c r="F811" s="1"/>
    </row>
    <row r="812" spans="1:6" ht="13.5" customHeight="1" x14ac:dyDescent="0.45">
      <c r="A812" s="1"/>
      <c r="B812" s="1"/>
      <c r="D812" s="1"/>
      <c r="E812" s="1"/>
      <c r="F812" s="1"/>
    </row>
    <row r="813" spans="1:6" ht="13.5" customHeight="1" x14ac:dyDescent="0.45">
      <c r="A813" s="1"/>
      <c r="B813" s="1"/>
      <c r="D813" s="1"/>
      <c r="E813" s="1"/>
      <c r="F813" s="1"/>
    </row>
    <row r="814" spans="1:6" ht="13.5" customHeight="1" x14ac:dyDescent="0.45">
      <c r="A814" s="1"/>
      <c r="B814" s="1"/>
      <c r="D814" s="1"/>
      <c r="E814" s="1"/>
      <c r="F814" s="1"/>
    </row>
    <row r="815" spans="1:6" ht="13.5" customHeight="1" x14ac:dyDescent="0.45">
      <c r="A815" s="1"/>
      <c r="B815" s="1"/>
      <c r="D815" s="1"/>
      <c r="E815" s="1"/>
      <c r="F815" s="1"/>
    </row>
    <row r="816" spans="1:6" ht="13.5" customHeight="1" x14ac:dyDescent="0.45">
      <c r="A816" s="1"/>
      <c r="B816" s="1"/>
      <c r="D816" s="1"/>
      <c r="E816" s="1"/>
      <c r="F816" s="1"/>
    </row>
    <row r="817" spans="1:6" ht="13.5" customHeight="1" x14ac:dyDescent="0.45">
      <c r="A817" s="1"/>
      <c r="B817" s="1"/>
      <c r="D817" s="1"/>
      <c r="E817" s="1"/>
      <c r="F817" s="1"/>
    </row>
    <row r="818" spans="1:6" ht="13.5" customHeight="1" x14ac:dyDescent="0.45">
      <c r="A818" s="1"/>
      <c r="B818" s="1"/>
      <c r="D818" s="1"/>
      <c r="E818" s="1"/>
      <c r="F818" s="1"/>
    </row>
    <row r="819" spans="1:6" ht="13.5" customHeight="1" x14ac:dyDescent="0.45">
      <c r="A819" s="1"/>
      <c r="B819" s="1"/>
      <c r="D819" s="1"/>
      <c r="E819" s="1"/>
      <c r="F819" s="1"/>
    </row>
    <row r="820" spans="1:6" ht="13.5" customHeight="1" x14ac:dyDescent="0.45">
      <c r="A820" s="1"/>
      <c r="B820" s="1"/>
      <c r="D820" s="1"/>
      <c r="E820" s="1"/>
      <c r="F820" s="1"/>
    </row>
    <row r="821" spans="1:6" ht="13.5" customHeight="1" x14ac:dyDescent="0.45">
      <c r="A821" s="1"/>
      <c r="B821" s="1"/>
      <c r="D821" s="1"/>
      <c r="E821" s="1"/>
      <c r="F821" s="1"/>
    </row>
    <row r="822" spans="1:6" ht="13.5" customHeight="1" x14ac:dyDescent="0.45">
      <c r="A822" s="1"/>
      <c r="B822" s="1"/>
      <c r="D822" s="1"/>
      <c r="E822" s="1"/>
      <c r="F822" s="1"/>
    </row>
    <row r="823" spans="1:6" ht="13.5" customHeight="1" x14ac:dyDescent="0.45">
      <c r="A823" s="1"/>
      <c r="B823" s="1"/>
      <c r="D823" s="1"/>
      <c r="E823" s="1"/>
      <c r="F823" s="1"/>
    </row>
    <row r="824" spans="1:6" ht="13.5" customHeight="1" x14ac:dyDescent="0.45">
      <c r="A824" s="1"/>
      <c r="B824" s="1"/>
      <c r="D824" s="1"/>
      <c r="E824" s="1"/>
      <c r="F824" s="1"/>
    </row>
    <row r="825" spans="1:6" ht="13.5" customHeight="1" x14ac:dyDescent="0.45">
      <c r="A825" s="1"/>
      <c r="B825" s="1"/>
      <c r="D825" s="1"/>
      <c r="E825" s="1"/>
      <c r="F825" s="1"/>
    </row>
    <row r="826" spans="1:6" ht="13.5" customHeight="1" x14ac:dyDescent="0.45">
      <c r="A826" s="1"/>
      <c r="B826" s="1"/>
      <c r="D826" s="1"/>
      <c r="E826" s="1"/>
      <c r="F826" s="1"/>
    </row>
    <row r="827" spans="1:6" ht="13.5" customHeight="1" x14ac:dyDescent="0.45">
      <c r="A827" s="1"/>
      <c r="B827" s="1"/>
      <c r="D827" s="1"/>
      <c r="E827" s="1"/>
      <c r="F827" s="1"/>
    </row>
    <row r="828" spans="1:6" ht="13.5" customHeight="1" x14ac:dyDescent="0.45">
      <c r="A828" s="1"/>
      <c r="B828" s="1"/>
      <c r="D828" s="1"/>
      <c r="E828" s="1"/>
      <c r="F828" s="1"/>
    </row>
    <row r="829" spans="1:6" ht="13.5" customHeight="1" x14ac:dyDescent="0.45">
      <c r="A829" s="1"/>
      <c r="B829" s="1"/>
      <c r="D829" s="1"/>
      <c r="E829" s="1"/>
      <c r="F829" s="1"/>
    </row>
    <row r="830" spans="1:6" ht="13.5" customHeight="1" x14ac:dyDescent="0.45">
      <c r="A830" s="1"/>
      <c r="B830" s="1"/>
      <c r="D830" s="1"/>
      <c r="E830" s="1"/>
      <c r="F830" s="1"/>
    </row>
    <row r="831" spans="1:6" ht="13.5" customHeight="1" x14ac:dyDescent="0.45">
      <c r="A831" s="1"/>
      <c r="B831" s="1"/>
      <c r="D831" s="1"/>
      <c r="E831" s="1"/>
      <c r="F831" s="1"/>
    </row>
    <row r="832" spans="1:6" ht="13.5" customHeight="1" x14ac:dyDescent="0.45">
      <c r="A832" s="1"/>
      <c r="B832" s="1"/>
      <c r="D832" s="1"/>
      <c r="E832" s="1"/>
      <c r="F832" s="1"/>
    </row>
    <row r="833" spans="1:6" ht="13.5" customHeight="1" x14ac:dyDescent="0.45">
      <c r="A833" s="1"/>
      <c r="B833" s="1"/>
      <c r="D833" s="1"/>
      <c r="E833" s="1"/>
      <c r="F833" s="1"/>
    </row>
    <row r="834" spans="1:6" ht="13.5" customHeight="1" x14ac:dyDescent="0.45">
      <c r="A834" s="1"/>
      <c r="B834" s="1"/>
      <c r="D834" s="1"/>
      <c r="E834" s="1"/>
      <c r="F834" s="1"/>
    </row>
    <row r="835" spans="1:6" ht="13.5" customHeight="1" x14ac:dyDescent="0.45">
      <c r="A835" s="1"/>
      <c r="B835" s="1"/>
      <c r="D835" s="1"/>
      <c r="E835" s="1"/>
      <c r="F835" s="1"/>
    </row>
    <row r="836" spans="1:6" ht="13.5" customHeight="1" x14ac:dyDescent="0.45">
      <c r="A836" s="1"/>
      <c r="B836" s="1"/>
      <c r="D836" s="1"/>
      <c r="E836" s="1"/>
      <c r="F836" s="1"/>
    </row>
    <row r="837" spans="1:6" ht="13.5" customHeight="1" x14ac:dyDescent="0.45">
      <c r="A837" s="1"/>
      <c r="B837" s="1"/>
      <c r="D837" s="1"/>
      <c r="E837" s="1"/>
      <c r="F837" s="1"/>
    </row>
    <row r="838" spans="1:6" ht="13.5" customHeight="1" x14ac:dyDescent="0.45">
      <c r="A838" s="1"/>
      <c r="B838" s="1"/>
      <c r="D838" s="1"/>
      <c r="E838" s="1"/>
      <c r="F838" s="1"/>
    </row>
    <row r="839" spans="1:6" ht="13.5" customHeight="1" x14ac:dyDescent="0.45">
      <c r="A839" s="1"/>
      <c r="B839" s="1"/>
      <c r="D839" s="1"/>
      <c r="E839" s="1"/>
      <c r="F839" s="1"/>
    </row>
    <row r="840" spans="1:6" ht="13.5" customHeight="1" x14ac:dyDescent="0.45">
      <c r="A840" s="1"/>
      <c r="B840" s="1"/>
      <c r="D840" s="1"/>
      <c r="E840" s="1"/>
      <c r="F840" s="1"/>
    </row>
    <row r="841" spans="1:6" ht="13.5" customHeight="1" x14ac:dyDescent="0.45">
      <c r="A841" s="1"/>
      <c r="B841" s="1"/>
      <c r="D841" s="1"/>
      <c r="E841" s="1"/>
      <c r="F841" s="1"/>
    </row>
    <row r="842" spans="1:6" ht="13.5" customHeight="1" x14ac:dyDescent="0.45">
      <c r="A842" s="1"/>
      <c r="B842" s="1"/>
      <c r="D842" s="1"/>
      <c r="E842" s="1"/>
      <c r="F842" s="1"/>
    </row>
    <row r="843" spans="1:6" ht="13.5" customHeight="1" x14ac:dyDescent="0.45">
      <c r="A843" s="1"/>
      <c r="B843" s="1"/>
      <c r="D843" s="1"/>
      <c r="E843" s="1"/>
      <c r="F843" s="1"/>
    </row>
    <row r="844" spans="1:6" ht="13.5" customHeight="1" x14ac:dyDescent="0.45">
      <c r="A844" s="1"/>
      <c r="B844" s="1"/>
      <c r="D844" s="1"/>
      <c r="E844" s="1"/>
      <c r="F844" s="1"/>
    </row>
    <row r="845" spans="1:6" ht="13.5" customHeight="1" x14ac:dyDescent="0.45">
      <c r="A845" s="1"/>
      <c r="B845" s="1"/>
      <c r="D845" s="1"/>
      <c r="E845" s="1"/>
      <c r="F845" s="1"/>
    </row>
    <row r="846" spans="1:6" ht="13.5" customHeight="1" x14ac:dyDescent="0.45">
      <c r="A846" s="1"/>
      <c r="B846" s="1"/>
      <c r="D846" s="1"/>
      <c r="E846" s="1"/>
      <c r="F846" s="1"/>
    </row>
    <row r="847" spans="1:6" ht="13.5" customHeight="1" x14ac:dyDescent="0.45">
      <c r="A847" s="1"/>
      <c r="B847" s="1"/>
      <c r="D847" s="1"/>
      <c r="E847" s="1"/>
      <c r="F847" s="1"/>
    </row>
    <row r="848" spans="1:6" ht="13.5" customHeight="1" x14ac:dyDescent="0.45">
      <c r="A848" s="1"/>
      <c r="B848" s="1"/>
      <c r="D848" s="1"/>
      <c r="E848" s="1"/>
      <c r="F848" s="1"/>
    </row>
    <row r="849" spans="1:6" ht="13.5" customHeight="1" x14ac:dyDescent="0.45">
      <c r="A849" s="1"/>
      <c r="B849" s="1"/>
      <c r="D849" s="1"/>
      <c r="E849" s="1"/>
      <c r="F849" s="1"/>
    </row>
    <row r="850" spans="1:6" ht="13.5" customHeight="1" x14ac:dyDescent="0.45">
      <c r="A850" s="1"/>
      <c r="B850" s="1"/>
      <c r="D850" s="1"/>
      <c r="E850" s="1"/>
      <c r="F850" s="1"/>
    </row>
    <row r="851" spans="1:6" ht="13.5" customHeight="1" x14ac:dyDescent="0.45">
      <c r="A851" s="1"/>
      <c r="B851" s="1"/>
      <c r="D851" s="1"/>
      <c r="E851" s="1"/>
      <c r="F851" s="1"/>
    </row>
    <row r="852" spans="1:6" ht="13.5" customHeight="1" x14ac:dyDescent="0.45">
      <c r="A852" s="1"/>
      <c r="B852" s="1"/>
      <c r="D852" s="1"/>
      <c r="E852" s="1"/>
      <c r="F852" s="1"/>
    </row>
    <row r="853" spans="1:6" ht="13.5" customHeight="1" x14ac:dyDescent="0.45">
      <c r="A853" s="1"/>
      <c r="B853" s="1"/>
      <c r="D853" s="1"/>
      <c r="E853" s="1"/>
      <c r="F853" s="1"/>
    </row>
    <row r="854" spans="1:6" ht="13.5" customHeight="1" x14ac:dyDescent="0.45">
      <c r="A854" s="1"/>
      <c r="B854" s="1"/>
      <c r="D854" s="1"/>
      <c r="E854" s="1"/>
      <c r="F854" s="1"/>
    </row>
    <row r="855" spans="1:6" ht="13.5" customHeight="1" x14ac:dyDescent="0.45">
      <c r="A855" s="1"/>
      <c r="B855" s="1"/>
      <c r="D855" s="1"/>
      <c r="E855" s="1"/>
      <c r="F855" s="1"/>
    </row>
    <row r="856" spans="1:6" ht="13.5" customHeight="1" x14ac:dyDescent="0.45">
      <c r="A856" s="1"/>
      <c r="B856" s="1"/>
      <c r="D856" s="1"/>
      <c r="E856" s="1"/>
      <c r="F856" s="1"/>
    </row>
    <row r="857" spans="1:6" ht="13.5" customHeight="1" x14ac:dyDescent="0.45">
      <c r="A857" s="1"/>
      <c r="B857" s="1"/>
      <c r="D857" s="1"/>
      <c r="E857" s="1"/>
      <c r="F857" s="1"/>
    </row>
    <row r="858" spans="1:6" ht="13.5" customHeight="1" x14ac:dyDescent="0.45">
      <c r="A858" s="1"/>
      <c r="B858" s="1"/>
      <c r="D858" s="1"/>
      <c r="E858" s="1"/>
      <c r="F858" s="1"/>
    </row>
    <row r="859" spans="1:6" ht="13.5" customHeight="1" x14ac:dyDescent="0.45">
      <c r="A859" s="1"/>
      <c r="B859" s="1"/>
      <c r="D859" s="1"/>
      <c r="E859" s="1"/>
      <c r="F859" s="1"/>
    </row>
    <row r="860" spans="1:6" ht="13.5" customHeight="1" x14ac:dyDescent="0.45">
      <c r="A860" s="1"/>
      <c r="B860" s="1"/>
      <c r="D860" s="1"/>
      <c r="E860" s="1"/>
      <c r="F860" s="1"/>
    </row>
    <row r="861" spans="1:6" ht="13.5" customHeight="1" x14ac:dyDescent="0.45">
      <c r="A861" s="1"/>
      <c r="B861" s="1"/>
      <c r="D861" s="1"/>
      <c r="E861" s="1"/>
      <c r="F861" s="1"/>
    </row>
    <row r="862" spans="1:6" ht="13.5" customHeight="1" x14ac:dyDescent="0.45">
      <c r="A862" s="1"/>
      <c r="B862" s="1"/>
      <c r="D862" s="1"/>
      <c r="E862" s="1"/>
      <c r="F862" s="1"/>
    </row>
    <row r="863" spans="1:6" ht="13.5" customHeight="1" x14ac:dyDescent="0.45">
      <c r="A863" s="1"/>
      <c r="B863" s="1"/>
      <c r="D863" s="1"/>
      <c r="E863" s="1"/>
      <c r="F863" s="1"/>
    </row>
    <row r="864" spans="1:6" ht="13.5" customHeight="1" x14ac:dyDescent="0.45">
      <c r="A864" s="1"/>
      <c r="B864" s="1"/>
      <c r="D864" s="1"/>
      <c r="E864" s="1"/>
      <c r="F864" s="1"/>
    </row>
    <row r="865" spans="1:6" ht="13.5" customHeight="1" x14ac:dyDescent="0.45">
      <c r="A865" s="1"/>
      <c r="B865" s="1"/>
      <c r="D865" s="1"/>
      <c r="E865" s="1"/>
      <c r="F865" s="1"/>
    </row>
    <row r="866" spans="1:6" ht="13.5" customHeight="1" x14ac:dyDescent="0.45">
      <c r="A866" s="1"/>
      <c r="B866" s="1"/>
      <c r="D866" s="1"/>
      <c r="E866" s="1"/>
      <c r="F866" s="1"/>
    </row>
    <row r="867" spans="1:6" ht="13.5" customHeight="1" x14ac:dyDescent="0.45">
      <c r="A867" s="1"/>
      <c r="B867" s="1"/>
      <c r="D867" s="1"/>
      <c r="E867" s="1"/>
      <c r="F867" s="1"/>
    </row>
    <row r="868" spans="1:6" ht="13.5" customHeight="1" x14ac:dyDescent="0.45">
      <c r="A868" s="1"/>
      <c r="B868" s="1"/>
      <c r="D868" s="1"/>
      <c r="E868" s="1"/>
      <c r="F868" s="1"/>
    </row>
    <row r="869" spans="1:6" ht="13.5" customHeight="1" x14ac:dyDescent="0.45">
      <c r="A869" s="1"/>
      <c r="B869" s="1"/>
      <c r="D869" s="1"/>
      <c r="E869" s="1"/>
      <c r="F869" s="1"/>
    </row>
    <row r="870" spans="1:6" ht="13.5" customHeight="1" x14ac:dyDescent="0.45">
      <c r="A870" s="1"/>
      <c r="B870" s="1"/>
      <c r="D870" s="1"/>
      <c r="E870" s="1"/>
      <c r="F870" s="1"/>
    </row>
    <row r="871" spans="1:6" ht="13.5" customHeight="1" x14ac:dyDescent="0.45">
      <c r="A871" s="1"/>
      <c r="B871" s="1"/>
      <c r="D871" s="1"/>
      <c r="E871" s="1"/>
      <c r="F871" s="1"/>
    </row>
    <row r="872" spans="1:6" ht="13.5" customHeight="1" x14ac:dyDescent="0.45">
      <c r="A872" s="1"/>
      <c r="B872" s="1"/>
      <c r="D872" s="1"/>
      <c r="E872" s="1"/>
      <c r="F872" s="1"/>
    </row>
    <row r="873" spans="1:6" ht="13.5" customHeight="1" x14ac:dyDescent="0.45">
      <c r="A873" s="1"/>
      <c r="B873" s="1"/>
      <c r="D873" s="1"/>
      <c r="E873" s="1"/>
      <c r="F873" s="1"/>
    </row>
    <row r="874" spans="1:6" ht="13.5" customHeight="1" x14ac:dyDescent="0.45">
      <c r="A874" s="1"/>
      <c r="B874" s="1"/>
      <c r="D874" s="1"/>
      <c r="E874" s="1"/>
      <c r="F874" s="1"/>
    </row>
    <row r="875" spans="1:6" ht="13.5" customHeight="1" x14ac:dyDescent="0.45">
      <c r="A875" s="1"/>
      <c r="B875" s="1"/>
      <c r="D875" s="1"/>
      <c r="E875" s="1"/>
      <c r="F875" s="1"/>
    </row>
    <row r="876" spans="1:6" ht="13.5" customHeight="1" x14ac:dyDescent="0.45">
      <c r="A876" s="1"/>
      <c r="B876" s="1"/>
      <c r="D876" s="1"/>
      <c r="E876" s="1"/>
      <c r="F876" s="1"/>
    </row>
    <row r="877" spans="1:6" ht="13.5" customHeight="1" x14ac:dyDescent="0.45">
      <c r="A877" s="1"/>
      <c r="B877" s="1"/>
      <c r="D877" s="1"/>
      <c r="E877" s="1"/>
      <c r="F877" s="1"/>
    </row>
    <row r="878" spans="1:6" ht="13.5" customHeight="1" x14ac:dyDescent="0.45">
      <c r="A878" s="1"/>
      <c r="B878" s="1"/>
      <c r="D878" s="1"/>
      <c r="E878" s="1"/>
      <c r="F878" s="1"/>
    </row>
    <row r="879" spans="1:6" ht="13.5" customHeight="1" x14ac:dyDescent="0.45">
      <c r="A879" s="1"/>
      <c r="B879" s="1"/>
      <c r="D879" s="1"/>
      <c r="E879" s="1"/>
      <c r="F879" s="1"/>
    </row>
    <row r="880" spans="1:6" ht="13.5" customHeight="1" x14ac:dyDescent="0.45">
      <c r="A880" s="1"/>
      <c r="B880" s="1"/>
      <c r="D880" s="1"/>
      <c r="E880" s="1"/>
      <c r="F880" s="1"/>
    </row>
    <row r="881" spans="1:6" ht="13.5" customHeight="1" x14ac:dyDescent="0.45">
      <c r="A881" s="1"/>
      <c r="B881" s="1"/>
      <c r="D881" s="1"/>
      <c r="E881" s="1"/>
      <c r="F881" s="1"/>
    </row>
    <row r="882" spans="1:6" ht="13.5" customHeight="1" x14ac:dyDescent="0.45">
      <c r="A882" s="1"/>
      <c r="B882" s="1"/>
      <c r="D882" s="1"/>
      <c r="E882" s="1"/>
      <c r="F882" s="1"/>
    </row>
    <row r="883" spans="1:6" ht="13.5" customHeight="1" x14ac:dyDescent="0.45">
      <c r="A883" s="1"/>
      <c r="B883" s="1"/>
      <c r="D883" s="1"/>
      <c r="E883" s="1"/>
      <c r="F883" s="1"/>
    </row>
    <row r="884" spans="1:6" ht="13.5" customHeight="1" x14ac:dyDescent="0.45">
      <c r="A884" s="1"/>
      <c r="B884" s="1"/>
      <c r="D884" s="1"/>
      <c r="E884" s="1"/>
      <c r="F884" s="1"/>
    </row>
    <row r="885" spans="1:6" ht="13.5" customHeight="1" x14ac:dyDescent="0.45">
      <c r="A885" s="1"/>
      <c r="B885" s="1"/>
      <c r="D885" s="1"/>
      <c r="E885" s="1"/>
      <c r="F885" s="1"/>
    </row>
    <row r="886" spans="1:6" ht="13.5" customHeight="1" x14ac:dyDescent="0.45">
      <c r="A886" s="1"/>
      <c r="B886" s="1"/>
      <c r="D886" s="1"/>
      <c r="E886" s="1"/>
      <c r="F886" s="1"/>
    </row>
    <row r="887" spans="1:6" ht="13.5" customHeight="1" x14ac:dyDescent="0.45">
      <c r="A887" s="1"/>
      <c r="B887" s="1"/>
      <c r="D887" s="1"/>
      <c r="E887" s="1"/>
      <c r="F887" s="1"/>
    </row>
    <row r="888" spans="1:6" ht="13.5" customHeight="1" x14ac:dyDescent="0.45">
      <c r="A888" s="1"/>
      <c r="B888" s="1"/>
      <c r="D888" s="1"/>
      <c r="E888" s="1"/>
      <c r="F888" s="1"/>
    </row>
    <row r="889" spans="1:6" ht="13.5" customHeight="1" x14ac:dyDescent="0.45">
      <c r="A889" s="1"/>
      <c r="B889" s="1"/>
      <c r="D889" s="1"/>
      <c r="E889" s="1"/>
      <c r="F889" s="1"/>
    </row>
    <row r="890" spans="1:6" ht="13.5" customHeight="1" x14ac:dyDescent="0.45">
      <c r="A890" s="1"/>
      <c r="B890" s="1"/>
      <c r="D890" s="1"/>
      <c r="E890" s="1"/>
      <c r="F890" s="1"/>
    </row>
    <row r="891" spans="1:6" ht="13.5" customHeight="1" x14ac:dyDescent="0.45">
      <c r="A891" s="1"/>
      <c r="B891" s="1"/>
      <c r="D891" s="1"/>
      <c r="E891" s="1"/>
      <c r="F891" s="1"/>
    </row>
    <row r="892" spans="1:6" ht="13.5" customHeight="1" x14ac:dyDescent="0.45">
      <c r="A892" s="1"/>
      <c r="B892" s="1"/>
      <c r="D892" s="1"/>
      <c r="E892" s="1"/>
      <c r="F892" s="1"/>
    </row>
    <row r="893" spans="1:6" ht="13.5" customHeight="1" x14ac:dyDescent="0.45">
      <c r="A893" s="1"/>
      <c r="B893" s="1"/>
      <c r="D893" s="1"/>
      <c r="E893" s="1"/>
      <c r="F893" s="1"/>
    </row>
    <row r="894" spans="1:6" ht="13.5" customHeight="1" x14ac:dyDescent="0.45">
      <c r="A894" s="1"/>
      <c r="B894" s="1"/>
      <c r="D894" s="1"/>
      <c r="E894" s="1"/>
      <c r="F894" s="1"/>
    </row>
    <row r="895" spans="1:6" ht="13.5" customHeight="1" x14ac:dyDescent="0.45">
      <c r="A895" s="1"/>
      <c r="B895" s="1"/>
      <c r="D895" s="1"/>
      <c r="E895" s="1"/>
      <c r="F895" s="1"/>
    </row>
    <row r="896" spans="1:6" ht="13.5" customHeight="1" x14ac:dyDescent="0.45">
      <c r="A896" s="1"/>
      <c r="B896" s="1"/>
      <c r="D896" s="1"/>
      <c r="E896" s="1"/>
      <c r="F896" s="1"/>
    </row>
    <row r="897" spans="1:6" ht="13.5" customHeight="1" x14ac:dyDescent="0.45">
      <c r="A897" s="1"/>
      <c r="B897" s="1"/>
      <c r="D897" s="1"/>
      <c r="E897" s="1"/>
      <c r="F897" s="1"/>
    </row>
    <row r="898" spans="1:6" ht="13.5" customHeight="1" x14ac:dyDescent="0.45">
      <c r="A898" s="1"/>
      <c r="B898" s="1"/>
      <c r="D898" s="1"/>
      <c r="E898" s="1"/>
      <c r="F898" s="1"/>
    </row>
    <row r="899" spans="1:6" ht="13.5" customHeight="1" x14ac:dyDescent="0.45">
      <c r="A899" s="1"/>
      <c r="B899" s="1"/>
      <c r="D899" s="1"/>
      <c r="E899" s="1"/>
      <c r="F899" s="1"/>
    </row>
    <row r="900" spans="1:6" ht="13.5" customHeight="1" x14ac:dyDescent="0.45">
      <c r="A900" s="1"/>
      <c r="B900" s="1"/>
      <c r="D900" s="1"/>
      <c r="E900" s="1"/>
      <c r="F900" s="1"/>
    </row>
    <row r="901" spans="1:6" ht="13.5" customHeight="1" x14ac:dyDescent="0.45">
      <c r="A901" s="1"/>
      <c r="B901" s="1"/>
      <c r="D901" s="1"/>
      <c r="E901" s="1"/>
      <c r="F901" s="1"/>
    </row>
    <row r="902" spans="1:6" ht="13.5" customHeight="1" x14ac:dyDescent="0.45">
      <c r="A902" s="1"/>
      <c r="B902" s="1"/>
      <c r="D902" s="1"/>
      <c r="E902" s="1"/>
      <c r="F902" s="1"/>
    </row>
    <row r="903" spans="1:6" ht="13.5" customHeight="1" x14ac:dyDescent="0.45">
      <c r="A903" s="1"/>
      <c r="B903" s="1"/>
      <c r="D903" s="1"/>
      <c r="E903" s="1"/>
      <c r="F903" s="1"/>
    </row>
    <row r="904" spans="1:6" ht="13.5" customHeight="1" x14ac:dyDescent="0.45">
      <c r="A904" s="1"/>
      <c r="B904" s="1"/>
      <c r="D904" s="1"/>
      <c r="E904" s="1"/>
      <c r="F904" s="1"/>
    </row>
    <row r="905" spans="1:6" ht="13.5" customHeight="1" x14ac:dyDescent="0.45">
      <c r="A905" s="1"/>
      <c r="B905" s="1"/>
      <c r="D905" s="1"/>
      <c r="E905" s="1"/>
      <c r="F905" s="1"/>
    </row>
    <row r="906" spans="1:6" ht="13.5" customHeight="1" x14ac:dyDescent="0.45">
      <c r="A906" s="1"/>
      <c r="B906" s="1"/>
      <c r="D906" s="1"/>
      <c r="E906" s="1"/>
      <c r="F906" s="1"/>
    </row>
    <row r="907" spans="1:6" ht="13.5" customHeight="1" x14ac:dyDescent="0.45">
      <c r="A907" s="1"/>
      <c r="B907" s="1"/>
      <c r="D907" s="1"/>
      <c r="E907" s="1"/>
      <c r="F907" s="1"/>
    </row>
    <row r="908" spans="1:6" ht="13.5" customHeight="1" x14ac:dyDescent="0.45">
      <c r="A908" s="1"/>
      <c r="B908" s="1"/>
      <c r="D908" s="1"/>
      <c r="E908" s="1"/>
      <c r="F908" s="1"/>
    </row>
    <row r="909" spans="1:6" ht="13.5" customHeight="1" x14ac:dyDescent="0.45">
      <c r="A909" s="1"/>
      <c r="B909" s="1"/>
      <c r="D909" s="1"/>
      <c r="E909" s="1"/>
      <c r="F909" s="1"/>
    </row>
    <row r="910" spans="1:6" ht="13.5" customHeight="1" x14ac:dyDescent="0.45">
      <c r="A910" s="1"/>
      <c r="B910" s="1"/>
      <c r="D910" s="1"/>
      <c r="E910" s="1"/>
      <c r="F910" s="1"/>
    </row>
    <row r="911" spans="1:6" ht="13.5" customHeight="1" x14ac:dyDescent="0.45">
      <c r="A911" s="1"/>
      <c r="B911" s="1"/>
      <c r="D911" s="1"/>
      <c r="E911" s="1"/>
      <c r="F911" s="1"/>
    </row>
    <row r="912" spans="1:6" ht="13.5" customHeight="1" x14ac:dyDescent="0.45">
      <c r="A912" s="1"/>
      <c r="B912" s="1"/>
      <c r="D912" s="1"/>
      <c r="E912" s="1"/>
      <c r="F912" s="1"/>
    </row>
    <row r="913" spans="1:6" ht="13.5" customHeight="1" x14ac:dyDescent="0.45">
      <c r="A913" s="1"/>
      <c r="B913" s="1"/>
      <c r="D913" s="1"/>
      <c r="E913" s="1"/>
      <c r="F913" s="1"/>
    </row>
    <row r="914" spans="1:6" ht="13.5" customHeight="1" x14ac:dyDescent="0.45">
      <c r="A914" s="1"/>
      <c r="B914" s="1"/>
      <c r="D914" s="1"/>
      <c r="E914" s="1"/>
      <c r="F914" s="1"/>
    </row>
    <row r="915" spans="1:6" ht="13.5" customHeight="1" x14ac:dyDescent="0.45">
      <c r="A915" s="1"/>
      <c r="B915" s="1"/>
      <c r="D915" s="1"/>
      <c r="E915" s="1"/>
      <c r="F915" s="1"/>
    </row>
    <row r="916" spans="1:6" ht="13.5" customHeight="1" x14ac:dyDescent="0.45">
      <c r="A916" s="1"/>
      <c r="B916" s="1"/>
      <c r="D916" s="1"/>
      <c r="E916" s="1"/>
      <c r="F916" s="1"/>
    </row>
    <row r="917" spans="1:6" ht="13.5" customHeight="1" x14ac:dyDescent="0.45">
      <c r="A917" s="1"/>
      <c r="B917" s="1"/>
      <c r="D917" s="1"/>
      <c r="E917" s="1"/>
      <c r="F917" s="1"/>
    </row>
    <row r="918" spans="1:6" ht="13.5" customHeight="1" x14ac:dyDescent="0.45">
      <c r="A918" s="1"/>
      <c r="B918" s="1"/>
      <c r="D918" s="1"/>
      <c r="E918" s="1"/>
      <c r="F918" s="1"/>
    </row>
    <row r="919" spans="1:6" ht="13.5" customHeight="1" x14ac:dyDescent="0.45">
      <c r="A919" s="1"/>
      <c r="B919" s="1"/>
      <c r="D919" s="1"/>
      <c r="E919" s="1"/>
      <c r="F919" s="1"/>
    </row>
    <row r="920" spans="1:6" ht="13.5" customHeight="1" x14ac:dyDescent="0.45">
      <c r="A920" s="1"/>
      <c r="B920" s="1"/>
      <c r="D920" s="1"/>
      <c r="E920" s="1"/>
      <c r="F920" s="1"/>
    </row>
    <row r="921" spans="1:6" ht="13.5" customHeight="1" x14ac:dyDescent="0.45">
      <c r="A921" s="1"/>
      <c r="B921" s="1"/>
      <c r="D921" s="1"/>
      <c r="E921" s="1"/>
      <c r="F921" s="1"/>
    </row>
    <row r="922" spans="1:6" ht="13.5" customHeight="1" x14ac:dyDescent="0.45">
      <c r="A922" s="1"/>
      <c r="B922" s="1"/>
      <c r="D922" s="1"/>
      <c r="E922" s="1"/>
      <c r="F922" s="1"/>
    </row>
    <row r="923" spans="1:6" ht="13.5" customHeight="1" x14ac:dyDescent="0.45">
      <c r="A923" s="1"/>
      <c r="B923" s="1"/>
      <c r="D923" s="1"/>
      <c r="E923" s="1"/>
      <c r="F923" s="1"/>
    </row>
    <row r="924" spans="1:6" ht="13.5" customHeight="1" x14ac:dyDescent="0.45">
      <c r="A924" s="1"/>
      <c r="B924" s="1"/>
      <c r="D924" s="1"/>
      <c r="E924" s="1"/>
      <c r="F924" s="1"/>
    </row>
    <row r="925" spans="1:6" ht="13.5" customHeight="1" x14ac:dyDescent="0.45">
      <c r="A925" s="1"/>
      <c r="B925" s="1"/>
      <c r="D925" s="1"/>
      <c r="E925" s="1"/>
      <c r="F925" s="1"/>
    </row>
    <row r="926" spans="1:6" ht="13.5" customHeight="1" x14ac:dyDescent="0.45">
      <c r="A926" s="1"/>
      <c r="B926" s="1"/>
      <c r="D926" s="1"/>
      <c r="E926" s="1"/>
      <c r="F926" s="1"/>
    </row>
    <row r="927" spans="1:6" ht="13.5" customHeight="1" x14ac:dyDescent="0.45">
      <c r="A927" s="1"/>
      <c r="B927" s="1"/>
      <c r="D927" s="1"/>
      <c r="E927" s="1"/>
      <c r="F927" s="1"/>
    </row>
    <row r="928" spans="1:6" ht="13.5" customHeight="1" x14ac:dyDescent="0.45">
      <c r="A928" s="1"/>
      <c r="B928" s="1"/>
      <c r="D928" s="1"/>
      <c r="E928" s="1"/>
      <c r="F928" s="1"/>
    </row>
    <row r="929" spans="1:6" ht="13.5" customHeight="1" x14ac:dyDescent="0.45">
      <c r="A929" s="1"/>
      <c r="B929" s="1"/>
      <c r="D929" s="1"/>
      <c r="E929" s="1"/>
      <c r="F929" s="1"/>
    </row>
    <row r="930" spans="1:6" ht="13.5" customHeight="1" x14ac:dyDescent="0.45">
      <c r="A930" s="1"/>
      <c r="B930" s="1"/>
      <c r="D930" s="1"/>
      <c r="E930" s="1"/>
      <c r="F930" s="1"/>
    </row>
    <row r="931" spans="1:6" ht="13.5" customHeight="1" x14ac:dyDescent="0.45">
      <c r="A931" s="1"/>
      <c r="B931" s="1"/>
      <c r="D931" s="1"/>
      <c r="E931" s="1"/>
      <c r="F931" s="1"/>
    </row>
    <row r="932" spans="1:6" ht="13.5" customHeight="1" x14ac:dyDescent="0.45">
      <c r="A932" s="1"/>
      <c r="B932" s="1"/>
      <c r="D932" s="1"/>
      <c r="E932" s="1"/>
      <c r="F932" s="1"/>
    </row>
    <row r="933" spans="1:6" ht="13.5" customHeight="1" x14ac:dyDescent="0.45">
      <c r="A933" s="1"/>
      <c r="B933" s="1"/>
      <c r="D933" s="1"/>
      <c r="E933" s="1"/>
      <c r="F933" s="1"/>
    </row>
    <row r="934" spans="1:6" ht="13.5" customHeight="1" x14ac:dyDescent="0.45">
      <c r="A934" s="1"/>
      <c r="B934" s="1"/>
      <c r="D934" s="1"/>
      <c r="E934" s="1"/>
      <c r="F934" s="1"/>
    </row>
    <row r="935" spans="1:6" ht="13.5" customHeight="1" x14ac:dyDescent="0.45">
      <c r="A935" s="1"/>
      <c r="B935" s="1"/>
      <c r="D935" s="1"/>
      <c r="E935" s="1"/>
      <c r="F935" s="1"/>
    </row>
    <row r="936" spans="1:6" ht="13.5" customHeight="1" x14ac:dyDescent="0.45">
      <c r="A936" s="1"/>
      <c r="B936" s="1"/>
      <c r="D936" s="1"/>
      <c r="E936" s="1"/>
      <c r="F936" s="1"/>
    </row>
    <row r="937" spans="1:6" ht="13.5" customHeight="1" x14ac:dyDescent="0.45">
      <c r="A937" s="1"/>
      <c r="B937" s="1"/>
      <c r="D937" s="1"/>
      <c r="E937" s="1"/>
      <c r="F937" s="1"/>
    </row>
    <row r="938" spans="1:6" ht="13.5" customHeight="1" x14ac:dyDescent="0.45">
      <c r="A938" s="1"/>
      <c r="B938" s="1"/>
      <c r="D938" s="1"/>
      <c r="E938" s="1"/>
      <c r="F938" s="1"/>
    </row>
    <row r="939" spans="1:6" ht="13.5" customHeight="1" x14ac:dyDescent="0.45">
      <c r="A939" s="1"/>
      <c r="B939" s="1"/>
      <c r="D939" s="1"/>
      <c r="E939" s="1"/>
      <c r="F939" s="1"/>
    </row>
    <row r="940" spans="1:6" ht="13.5" customHeight="1" x14ac:dyDescent="0.45">
      <c r="A940" s="1"/>
      <c r="B940" s="1"/>
      <c r="D940" s="1"/>
      <c r="E940" s="1"/>
      <c r="F940" s="1"/>
    </row>
    <row r="941" spans="1:6" ht="13.5" customHeight="1" x14ac:dyDescent="0.45">
      <c r="A941" s="1"/>
      <c r="B941" s="1"/>
      <c r="D941" s="1"/>
      <c r="E941" s="1"/>
      <c r="F941" s="1"/>
    </row>
    <row r="942" spans="1:6" ht="13.5" customHeight="1" x14ac:dyDescent="0.45">
      <c r="A942" s="1"/>
      <c r="B942" s="1"/>
      <c r="D942" s="1"/>
      <c r="E942" s="1"/>
      <c r="F942" s="1"/>
    </row>
    <row r="943" spans="1:6" ht="13.5" customHeight="1" x14ac:dyDescent="0.45">
      <c r="A943" s="1"/>
      <c r="B943" s="1"/>
      <c r="D943" s="1"/>
      <c r="E943" s="1"/>
      <c r="F943" s="1"/>
    </row>
    <row r="944" spans="1:6" ht="13.5" customHeight="1" x14ac:dyDescent="0.45">
      <c r="A944" s="1"/>
      <c r="B944" s="1"/>
      <c r="D944" s="1"/>
      <c r="E944" s="1"/>
      <c r="F944" s="1"/>
    </row>
    <row r="945" spans="1:6" ht="13.5" customHeight="1" x14ac:dyDescent="0.45">
      <c r="A945" s="1"/>
      <c r="B945" s="1"/>
      <c r="D945" s="1"/>
      <c r="E945" s="1"/>
      <c r="F945" s="1"/>
    </row>
    <row r="946" spans="1:6" ht="13.5" customHeight="1" x14ac:dyDescent="0.45">
      <c r="A946" s="1"/>
      <c r="B946" s="1"/>
      <c r="D946" s="1"/>
      <c r="E946" s="1"/>
      <c r="F946" s="1"/>
    </row>
    <row r="947" spans="1:6" ht="13.5" customHeight="1" x14ac:dyDescent="0.45">
      <c r="A947" s="1"/>
      <c r="B947" s="1"/>
      <c r="D947" s="1"/>
      <c r="E947" s="1"/>
      <c r="F947" s="1"/>
    </row>
    <row r="948" spans="1:6" ht="13.5" customHeight="1" x14ac:dyDescent="0.45">
      <c r="A948" s="1"/>
      <c r="B948" s="1"/>
      <c r="D948" s="1"/>
      <c r="E948" s="1"/>
      <c r="F948" s="1"/>
    </row>
    <row r="949" spans="1:6" ht="13.5" customHeight="1" x14ac:dyDescent="0.45">
      <c r="A949" s="1"/>
      <c r="B949" s="1"/>
      <c r="D949" s="1"/>
      <c r="E949" s="1"/>
      <c r="F949" s="1"/>
    </row>
    <row r="950" spans="1:6" ht="13.5" customHeight="1" x14ac:dyDescent="0.45">
      <c r="A950" s="1"/>
      <c r="B950" s="1"/>
      <c r="D950" s="1"/>
      <c r="E950" s="1"/>
      <c r="F950" s="1"/>
    </row>
    <row r="951" spans="1:6" ht="13.5" customHeight="1" x14ac:dyDescent="0.45">
      <c r="A951" s="1"/>
      <c r="B951" s="1"/>
      <c r="D951" s="1"/>
      <c r="E951" s="1"/>
      <c r="F951" s="1"/>
    </row>
    <row r="952" spans="1:6" ht="13.5" customHeight="1" x14ac:dyDescent="0.45">
      <c r="A952" s="1"/>
      <c r="B952" s="1"/>
      <c r="D952" s="1"/>
      <c r="E952" s="1"/>
      <c r="F952" s="1"/>
    </row>
    <row r="953" spans="1:6" ht="13.5" customHeight="1" x14ac:dyDescent="0.45">
      <c r="A953" s="1"/>
      <c r="B953" s="1"/>
      <c r="D953" s="1"/>
      <c r="E953" s="1"/>
      <c r="F953" s="1"/>
    </row>
    <row r="954" spans="1:6" ht="13.5" customHeight="1" x14ac:dyDescent="0.45">
      <c r="A954" s="1"/>
      <c r="B954" s="1"/>
      <c r="D954" s="1"/>
      <c r="E954" s="1"/>
      <c r="F954" s="1"/>
    </row>
    <row r="955" spans="1:6" ht="13.5" customHeight="1" x14ac:dyDescent="0.45">
      <c r="A955" s="1"/>
      <c r="B955" s="1"/>
      <c r="D955" s="1"/>
      <c r="E955" s="1"/>
      <c r="F955" s="1"/>
    </row>
    <row r="956" spans="1:6" ht="13.5" customHeight="1" x14ac:dyDescent="0.45">
      <c r="A956" s="1"/>
      <c r="B956" s="1"/>
      <c r="D956" s="1"/>
      <c r="E956" s="1"/>
      <c r="F956" s="1"/>
    </row>
    <row r="957" spans="1:6" ht="13.5" customHeight="1" x14ac:dyDescent="0.45">
      <c r="A957" s="1"/>
      <c r="B957" s="1"/>
      <c r="D957" s="1"/>
      <c r="E957" s="1"/>
      <c r="F957" s="1"/>
    </row>
    <row r="958" spans="1:6" ht="13.5" customHeight="1" x14ac:dyDescent="0.45">
      <c r="A958" s="1"/>
      <c r="B958" s="1"/>
      <c r="D958" s="1"/>
      <c r="E958" s="1"/>
      <c r="F958" s="1"/>
    </row>
    <row r="959" spans="1:6" ht="13.5" customHeight="1" x14ac:dyDescent="0.45">
      <c r="A959" s="1"/>
      <c r="B959" s="1"/>
      <c r="D959" s="1"/>
      <c r="E959" s="1"/>
      <c r="F959" s="1"/>
    </row>
    <row r="960" spans="1:6" ht="13.5" customHeight="1" x14ac:dyDescent="0.45">
      <c r="A960" s="1"/>
      <c r="B960" s="1"/>
      <c r="D960" s="1"/>
      <c r="E960" s="1"/>
      <c r="F960" s="1"/>
    </row>
    <row r="961" spans="1:6" ht="13.5" customHeight="1" x14ac:dyDescent="0.45">
      <c r="A961" s="1"/>
      <c r="B961" s="1"/>
      <c r="D961" s="1"/>
      <c r="E961" s="1"/>
      <c r="F961" s="1"/>
    </row>
    <row r="962" spans="1:6" ht="13.5" customHeight="1" x14ac:dyDescent="0.45">
      <c r="A962" s="1"/>
      <c r="B962" s="1"/>
      <c r="D962" s="1"/>
      <c r="E962" s="1"/>
      <c r="F962" s="1"/>
    </row>
    <row r="963" spans="1:6" ht="13.5" customHeight="1" x14ac:dyDescent="0.45">
      <c r="A963" s="1"/>
      <c r="B963" s="1"/>
      <c r="D963" s="1"/>
      <c r="E963" s="1"/>
      <c r="F963" s="1"/>
    </row>
    <row r="964" spans="1:6" ht="13.5" customHeight="1" x14ac:dyDescent="0.45">
      <c r="A964" s="1"/>
      <c r="B964" s="1"/>
      <c r="D964" s="1"/>
      <c r="E964" s="1"/>
      <c r="F964" s="1"/>
    </row>
    <row r="965" spans="1:6" ht="13.5" customHeight="1" x14ac:dyDescent="0.45">
      <c r="A965" s="1"/>
      <c r="B965" s="1"/>
      <c r="D965" s="1"/>
      <c r="E965" s="1"/>
      <c r="F965" s="1"/>
    </row>
    <row r="966" spans="1:6" ht="13.5" customHeight="1" x14ac:dyDescent="0.45">
      <c r="A966" s="1"/>
      <c r="B966" s="1"/>
      <c r="D966" s="1"/>
      <c r="E966" s="1"/>
      <c r="F966" s="1"/>
    </row>
    <row r="967" spans="1:6" ht="13.5" customHeight="1" x14ac:dyDescent="0.45">
      <c r="A967" s="1"/>
      <c r="B967" s="1"/>
      <c r="D967" s="1"/>
      <c r="E967" s="1"/>
      <c r="F967" s="1"/>
    </row>
    <row r="968" spans="1:6" ht="13.5" customHeight="1" x14ac:dyDescent="0.45">
      <c r="A968" s="1"/>
      <c r="B968" s="1"/>
      <c r="D968" s="1"/>
      <c r="E968" s="1"/>
      <c r="F968" s="1"/>
    </row>
    <row r="969" spans="1:6" ht="13.5" customHeight="1" x14ac:dyDescent="0.45">
      <c r="A969" s="1"/>
      <c r="B969" s="1"/>
      <c r="D969" s="1"/>
      <c r="E969" s="1"/>
      <c r="F969" s="1"/>
    </row>
    <row r="970" spans="1:6" ht="13.5" customHeight="1" x14ac:dyDescent="0.45">
      <c r="A970" s="1"/>
      <c r="B970" s="1"/>
      <c r="D970" s="1"/>
      <c r="E970" s="1"/>
      <c r="F970" s="1"/>
    </row>
    <row r="971" spans="1:6" ht="13.5" customHeight="1" x14ac:dyDescent="0.45">
      <c r="A971" s="1"/>
      <c r="B971" s="1"/>
      <c r="D971" s="1"/>
      <c r="E971" s="1"/>
      <c r="F971" s="1"/>
    </row>
    <row r="972" spans="1:6" ht="13.5" customHeight="1" x14ac:dyDescent="0.45">
      <c r="A972" s="1"/>
      <c r="B972" s="1"/>
      <c r="D972" s="1"/>
      <c r="E972" s="1"/>
      <c r="F972" s="1"/>
    </row>
    <row r="973" spans="1:6" ht="13.5" customHeight="1" x14ac:dyDescent="0.45">
      <c r="A973" s="1"/>
      <c r="B973" s="1"/>
      <c r="D973" s="1"/>
      <c r="E973" s="1"/>
      <c r="F973" s="1"/>
    </row>
    <row r="974" spans="1:6" ht="13.5" customHeight="1" x14ac:dyDescent="0.45">
      <c r="A974" s="1"/>
      <c r="B974" s="1"/>
      <c r="D974" s="1"/>
      <c r="E974" s="1"/>
      <c r="F974" s="1"/>
    </row>
    <row r="975" spans="1:6" ht="13.5" customHeight="1" x14ac:dyDescent="0.45">
      <c r="A975" s="1"/>
      <c r="B975" s="1"/>
      <c r="D975" s="1"/>
      <c r="E975" s="1"/>
      <c r="F975" s="1"/>
    </row>
    <row r="976" spans="1:6" ht="13.5" customHeight="1" x14ac:dyDescent="0.45">
      <c r="A976" s="1"/>
      <c r="B976" s="1"/>
      <c r="D976" s="1"/>
      <c r="E976" s="1"/>
      <c r="F976" s="1"/>
    </row>
    <row r="977" spans="1:6" ht="13.5" customHeight="1" x14ac:dyDescent="0.45">
      <c r="A977" s="1"/>
      <c r="B977" s="1"/>
      <c r="D977" s="1"/>
      <c r="E977" s="1"/>
      <c r="F977" s="1"/>
    </row>
    <row r="978" spans="1:6" ht="13.5" customHeight="1" x14ac:dyDescent="0.45">
      <c r="A978" s="1"/>
      <c r="B978" s="1"/>
      <c r="D978" s="1"/>
      <c r="E978" s="1"/>
      <c r="F978" s="1"/>
    </row>
    <row r="979" spans="1:6" ht="13.5" customHeight="1" x14ac:dyDescent="0.45">
      <c r="A979" s="1"/>
      <c r="B979" s="1"/>
      <c r="D979" s="1"/>
      <c r="E979" s="1"/>
      <c r="F979" s="1"/>
    </row>
    <row r="980" spans="1:6" ht="13.5" customHeight="1" x14ac:dyDescent="0.45">
      <c r="A980" s="1"/>
      <c r="B980" s="1"/>
      <c r="D980" s="1"/>
      <c r="E980" s="1"/>
      <c r="F980" s="1"/>
    </row>
    <row r="981" spans="1:6" ht="13.5" customHeight="1" x14ac:dyDescent="0.45">
      <c r="A981" s="1"/>
      <c r="B981" s="1"/>
      <c r="D981" s="1"/>
      <c r="E981" s="1"/>
      <c r="F981" s="1"/>
    </row>
    <row r="982" spans="1:6" ht="13.5" customHeight="1" x14ac:dyDescent="0.45">
      <c r="A982" s="1"/>
      <c r="B982" s="1"/>
      <c r="D982" s="1"/>
      <c r="E982" s="1"/>
      <c r="F982" s="1"/>
    </row>
    <row r="983" spans="1:6" ht="13.5" customHeight="1" x14ac:dyDescent="0.45">
      <c r="A983" s="1"/>
      <c r="B983" s="1"/>
      <c r="D983" s="1"/>
      <c r="E983" s="1"/>
      <c r="F983" s="1"/>
    </row>
    <row r="984" spans="1:6" ht="13.5" customHeight="1" x14ac:dyDescent="0.45">
      <c r="A984" s="1"/>
      <c r="B984" s="1"/>
      <c r="D984" s="1"/>
      <c r="E984" s="1"/>
      <c r="F984" s="1"/>
    </row>
    <row r="985" spans="1:6" ht="13.5" customHeight="1" x14ac:dyDescent="0.45">
      <c r="A985" s="1"/>
      <c r="B985" s="1"/>
      <c r="D985" s="1"/>
      <c r="E985" s="1"/>
      <c r="F985" s="1"/>
    </row>
    <row r="986" spans="1:6" ht="13.5" customHeight="1" x14ac:dyDescent="0.45">
      <c r="A986" s="1"/>
      <c r="B986" s="1"/>
      <c r="D986" s="1"/>
      <c r="E986" s="1"/>
      <c r="F986" s="1"/>
    </row>
    <row r="987" spans="1:6" ht="13.5" customHeight="1" x14ac:dyDescent="0.45">
      <c r="A987" s="1"/>
      <c r="B987" s="1"/>
      <c r="D987" s="1"/>
      <c r="E987" s="1"/>
      <c r="F987" s="1"/>
    </row>
    <row r="988" spans="1:6" ht="13.5" customHeight="1" x14ac:dyDescent="0.45">
      <c r="A988" s="1"/>
      <c r="B988" s="1"/>
      <c r="D988" s="1"/>
      <c r="E988" s="1"/>
      <c r="F988" s="1"/>
    </row>
    <row r="989" spans="1:6" ht="13.5" customHeight="1" x14ac:dyDescent="0.45">
      <c r="A989" s="1"/>
      <c r="B989" s="1"/>
      <c r="D989" s="1"/>
      <c r="E989" s="1"/>
      <c r="F989" s="1"/>
    </row>
    <row r="990" spans="1:6" ht="13.5" customHeight="1" x14ac:dyDescent="0.45">
      <c r="A990" s="1"/>
      <c r="B990" s="1"/>
      <c r="D990" s="1"/>
      <c r="E990" s="1"/>
      <c r="F990" s="1"/>
    </row>
    <row r="991" spans="1:6" ht="13.5" customHeight="1" x14ac:dyDescent="0.45">
      <c r="A991" s="1"/>
      <c r="B991" s="1"/>
      <c r="D991" s="1"/>
      <c r="E991" s="1"/>
      <c r="F991" s="1"/>
    </row>
    <row r="992" spans="1:6" ht="13.5" customHeight="1" x14ac:dyDescent="0.45">
      <c r="A992" s="1"/>
      <c r="B992" s="1"/>
      <c r="D992" s="1"/>
      <c r="E992" s="1"/>
      <c r="F992" s="1"/>
    </row>
    <row r="993" spans="1:6" ht="13.5" customHeight="1" x14ac:dyDescent="0.45">
      <c r="A993" s="1"/>
      <c r="B993" s="1"/>
      <c r="D993" s="1"/>
      <c r="E993" s="1"/>
      <c r="F993" s="1"/>
    </row>
    <row r="994" spans="1:6" ht="13.5" customHeight="1" x14ac:dyDescent="0.45">
      <c r="A994" s="1"/>
      <c r="B994" s="1"/>
      <c r="D994" s="1"/>
      <c r="E994" s="1"/>
      <c r="F994" s="1"/>
    </row>
    <row r="995" spans="1:6" ht="13.5" customHeight="1" x14ac:dyDescent="0.45">
      <c r="A995" s="1"/>
      <c r="B995" s="1"/>
      <c r="D995" s="1"/>
      <c r="E995" s="1"/>
      <c r="F995" s="1"/>
    </row>
    <row r="996" spans="1:6" ht="13.5" customHeight="1" x14ac:dyDescent="0.45">
      <c r="A996" s="1"/>
      <c r="B996" s="1"/>
      <c r="D996" s="1"/>
      <c r="E996" s="1"/>
      <c r="F996" s="1"/>
    </row>
    <row r="997" spans="1:6" ht="13.5" customHeight="1" x14ac:dyDescent="0.45">
      <c r="A997" s="1"/>
      <c r="B997" s="1"/>
      <c r="D997" s="1"/>
      <c r="E997" s="1"/>
      <c r="F997" s="1"/>
    </row>
    <row r="998" spans="1:6" ht="13.5" customHeight="1" x14ac:dyDescent="0.45">
      <c r="A998" s="1"/>
      <c r="B998" s="1"/>
      <c r="D998" s="1"/>
      <c r="E998" s="1"/>
      <c r="F998" s="1"/>
    </row>
    <row r="999" spans="1:6" ht="13.5" customHeight="1" x14ac:dyDescent="0.45">
      <c r="A999" s="1"/>
      <c r="B999" s="1"/>
      <c r="D999" s="1"/>
      <c r="E999" s="1"/>
      <c r="F999" s="1"/>
    </row>
    <row r="1000" spans="1:6" ht="13.5" customHeight="1" x14ac:dyDescent="0.45">
      <c r="A1000" s="1"/>
      <c r="B1000" s="1"/>
      <c r="D1000" s="1"/>
      <c r="E1000" s="1"/>
      <c r="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learn_programming_google_adword</vt:lpstr>
      <vt:lpstr>analysis</vt:lpstr>
      <vt:lpstr>learn_programming_google_ad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2017-09-21T04:58:22Z</dcterms:modified>
</cp:coreProperties>
</file>