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hong/Desktop/"/>
    </mc:Choice>
  </mc:AlternateContent>
  <xr:revisionPtr revIDLastSave="0" documentId="8_{24CABA64-076B-6342-99BD-EF1D909C5D42}" xr6:coauthVersionLast="47" xr6:coauthVersionMax="47" xr10:uidLastSave="{00000000-0000-0000-0000-000000000000}"/>
  <bookViews>
    <workbookView xWindow="60" yWindow="520" windowWidth="28040" windowHeight="16100" xr2:uid="{77142749-F282-CE42-AD5B-EDD1CF6C37BD}"/>
  </bookViews>
  <sheets>
    <sheet name="Sheet1" sheetId="1" r:id="rId1"/>
  </sheets>
  <definedNames>
    <definedName name="_xlnm._FilterDatabase" localSheetId="0" hidden="1">Sheet1!$B$16:$H$29</definedName>
    <definedName name="_xlnm.Criteria" localSheetId="0">Sheet1!$F$16</definedName>
    <definedName name="_xlnm.Extract" localSheetId="0">Sheet1!$D$33:$J$33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E72" i="1"/>
  <c r="F72" i="1"/>
  <c r="G72" i="1"/>
  <c r="H72" i="1"/>
  <c r="I72" i="1"/>
  <c r="E71" i="1"/>
  <c r="F71" i="1"/>
  <c r="G71" i="1"/>
  <c r="H71" i="1"/>
  <c r="I71" i="1"/>
  <c r="D71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52" i="1"/>
  <c r="E3" i="1"/>
  <c r="E5" i="1"/>
  <c r="E2" i="1"/>
  <c r="E7" i="1"/>
  <c r="E4" i="1"/>
  <c r="E8" i="1"/>
  <c r="E6" i="1"/>
  <c r="D3" i="1"/>
  <c r="D5" i="1"/>
  <c r="D2" i="1"/>
  <c r="D7" i="1"/>
  <c r="D4" i="1"/>
  <c r="D8" i="1"/>
  <c r="D6" i="1"/>
  <c r="C3" i="1"/>
  <c r="C5" i="1"/>
  <c r="C2" i="1"/>
  <c r="C7" i="1"/>
  <c r="C4" i="1"/>
  <c r="C8" i="1"/>
  <c r="F7" i="1" l="1"/>
  <c r="F2" i="1"/>
  <c r="F8" i="1"/>
  <c r="F5" i="1"/>
  <c r="F4" i="1"/>
  <c r="F3" i="1"/>
  <c r="B6" i="1"/>
  <c r="C6" i="1"/>
  <c r="F6" i="1" s="1"/>
  <c r="B3" i="1"/>
  <c r="B5" i="1"/>
  <c r="B2" i="1"/>
  <c r="B7" i="1"/>
  <c r="B4" i="1"/>
  <c r="B8" i="1"/>
</calcChain>
</file>

<file path=xl/sharedStrings.xml><?xml version="1.0" encoding="utf-8"?>
<sst xmlns="http://schemas.openxmlformats.org/spreadsheetml/2006/main" count="153" uniqueCount="64">
  <si>
    <t>if the date is blank, the output is also blank, else convert the format of day</t>
  </si>
  <si>
    <t>if the date is blank, the output is also blank, else convert the format of week</t>
  </si>
  <si>
    <t>if the date is blank, the output is also blank, else convert the format of month</t>
  </si>
  <si>
    <t>if the date is blank, the output is also blank, else convert the format of year</t>
  </si>
  <si>
    <t>create date from day, month and year</t>
  </si>
  <si>
    <t>sort by day</t>
  </si>
  <si>
    <t>sort by font color</t>
  </si>
  <si>
    <t>sort by background color</t>
  </si>
  <si>
    <t>filter by color</t>
  </si>
  <si>
    <t>filter number is less than 12</t>
  </si>
  <si>
    <t>filter with two conditions</t>
  </si>
  <si>
    <t>filter with top 5</t>
  </si>
  <si>
    <t>age</t>
  </si>
  <si>
    <t>filter with advanced filter</t>
  </si>
  <si>
    <t>Date</t>
  </si>
  <si>
    <t>Product</t>
  </si>
  <si>
    <t>Pune</t>
  </si>
  <si>
    <t>Mumbai</t>
  </si>
  <si>
    <t>Chennai</t>
  </si>
  <si>
    <t>Delhi</t>
  </si>
  <si>
    <t>Banglore</t>
  </si>
  <si>
    <t>Mouse</t>
  </si>
  <si>
    <t>Printer</t>
  </si>
  <si>
    <t>CPU</t>
  </si>
  <si>
    <t>Pendrive</t>
  </si>
  <si>
    <t>Headset</t>
  </si>
  <si>
    <t>usb</t>
  </si>
  <si>
    <t>laptop</t>
  </si>
  <si>
    <t>monitor</t>
  </si>
  <si>
    <t>Hard disk</t>
  </si>
  <si>
    <t>speaker</t>
  </si>
  <si>
    <t>highlight values bigger than 500</t>
  </si>
  <si>
    <t>highllisht value is 170</t>
  </si>
  <si>
    <t>remove duplicate</t>
  </si>
  <si>
    <t>Emp_ID</t>
  </si>
  <si>
    <t>SalesRep</t>
  </si>
  <si>
    <t>City</t>
  </si>
  <si>
    <t>Rate</t>
  </si>
  <si>
    <t>Quantity</t>
  </si>
  <si>
    <t>Discount</t>
  </si>
  <si>
    <t>E0001</t>
  </si>
  <si>
    <t>Priya</t>
  </si>
  <si>
    <t>E0002</t>
  </si>
  <si>
    <t>E0003</t>
  </si>
  <si>
    <t>E0004</t>
  </si>
  <si>
    <t>E0005</t>
  </si>
  <si>
    <t>E0006</t>
  </si>
  <si>
    <t>Rate Lookup table</t>
  </si>
  <si>
    <t>Speaker</t>
  </si>
  <si>
    <t>Region Lookup Table</t>
  </si>
  <si>
    <t>abhi</t>
  </si>
  <si>
    <t>Kolkata</t>
  </si>
  <si>
    <t>ram</t>
  </si>
  <si>
    <t>ankith</t>
  </si>
  <si>
    <t>Hydrabad</t>
  </si>
  <si>
    <t>Kiran</t>
  </si>
  <si>
    <t>nayana</t>
  </si>
  <si>
    <t>Punjab</t>
  </si>
  <si>
    <t>Discount Lookup Table</t>
  </si>
  <si>
    <t>Discount %</t>
  </si>
  <si>
    <t>use vlookup to fill the first table</t>
  </si>
  <si>
    <t>find info from ID number</t>
  </si>
  <si>
    <t>use "iferror)</t>
  </si>
  <si>
    <t>E00054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</si>
</sst>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14" fontId="3" fillId="3" borderId="0" xfId="0" applyNumberFormat="1" applyFont="1" applyFill="1"/>
    <xf numFmtId="0" fontId="3" fillId="3" borderId="0" xfId="0" applyFont="1" applyFill="1"/>
    <xf numFmtId="14" fontId="5" fillId="0" borderId="0" xfId="0" applyNumberFormat="1" applyFont="1"/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15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2" xfId="0" applyNumberFormat="1" applyBorder="1"/>
    <xf numFmtId="9" fontId="0" fillId="0" borderId="5" xfId="0" applyNumberFormat="1" applyBorder="1"/>
    <xf numFmtId="9" fontId="0" fillId="0" borderId="0" xfId="1" applyFont="1" applyBorder="1"/>
    <xf numFmtId="0" fontId="2" fillId="0" borderId="4" xfId="0" applyFont="1" applyBorder="1"/>
    <xf numFmtId="0" fontId="0" fillId="2" borderId="0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7F1E9-B87D-1D4E-BE61-3F63E7A99B09}" name="Table1" displayName="Table1" ref="C51:I68" totalsRowShown="0" headerRowDxfId="2" headerRowBorderDxfId="4" tableBorderDxfId="5">
  <autoFilter ref="C51:I68" xr:uid="{4207F1E9-B87D-1D4E-BE61-3F63E7A99B09}"/>
  <tableColumns count="7">
    <tableColumn id="1" xr3:uid="{7E3C1E38-A342-9B43-BC52-A923D5BE8E0D}" name="Emp_ID"/>
    <tableColumn id="2" xr3:uid="{BC2E2B29-840D-2942-896F-8230B009CD18}" name="SalesRep"/>
    <tableColumn id="3" xr3:uid="{FD54516B-9B28-B04F-BD8D-9477CDA44D01}" name="City"/>
    <tableColumn id="4" xr3:uid="{22BE2AB1-A743-1F45-BA22-69CE234364A2}" name="Product"/>
    <tableColumn id="5" xr3:uid="{EA573149-AD66-EB4D-825E-1CBAD1D3E267}" name="Rate">
      <calculatedColumnFormula>HLOOKUP(F52,$C$75:$G$76,2,0)</calculatedColumnFormula>
    </tableColumn>
    <tableColumn id="6" xr3:uid="{0BA9DD4C-D2B7-4E43-AA7C-53C241584D60}" name="Quantity"/>
    <tableColumn id="7" xr3:uid="{D2683F2D-34D7-424A-BD57-6CB5C46D18F2}" name="Discount" dataDxfId="3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80F3-B56F-7040-B01C-7E711A249702}">
  <dimension ref="A1:L101"/>
  <sheetViews>
    <sheetView tabSelected="1" topLeftCell="C1" workbookViewId="0">
      <selection activeCell="J70" sqref="J70"/>
    </sheetView>
  </sheetViews>
  <sheetFormatPr baseColWidth="10" defaultRowHeight="16" x14ac:dyDescent="0.2"/>
  <cols>
    <col min="1" max="1" width="26.33203125" customWidth="1"/>
    <col min="2" max="2" width="49.5" customWidth="1"/>
    <col min="3" max="3" width="39.1640625" customWidth="1"/>
    <col min="4" max="4" width="34.5" customWidth="1"/>
    <col min="5" max="5" width="29.33203125" customWidth="1"/>
    <col min="6" max="6" width="22.33203125" customWidth="1"/>
    <col min="8" max="8" width="41.83203125" customWidth="1"/>
    <col min="10" max="10" width="30.1640625" customWidth="1"/>
  </cols>
  <sheetData>
    <row r="1" spans="1:12" ht="147" customHeight="1" x14ac:dyDescent="0.3">
      <c r="A1" s="2"/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12</v>
      </c>
      <c r="H1" s="3"/>
      <c r="I1" s="3"/>
      <c r="J1" s="1"/>
      <c r="K1" s="1"/>
      <c r="L1" s="1"/>
    </row>
    <row r="2" spans="1:12" ht="26" x14ac:dyDescent="0.3">
      <c r="A2" s="9">
        <v>42259</v>
      </c>
      <c r="B2" s="10" t="str">
        <f>IF(A2="","",TEXT(A2,"DDDD"))</f>
        <v>Saturday</v>
      </c>
      <c r="C2" s="10">
        <f>IF(A2="","",DAY(A2))</f>
        <v>12</v>
      </c>
      <c r="D2" s="10" t="str">
        <f>IF(A2="","",TEXT(A2,"MM"))</f>
        <v>09</v>
      </c>
      <c r="E2" s="10">
        <f>YEAR(A2)</f>
        <v>2015</v>
      </c>
      <c r="F2" s="9">
        <f>DATE(E2,D2,C2)</f>
        <v>42259</v>
      </c>
      <c r="G2" s="2">
        <v>12</v>
      </c>
      <c r="H2" s="5" t="s">
        <v>5</v>
      </c>
      <c r="I2" s="2"/>
    </row>
    <row r="3" spans="1:12" ht="26" x14ac:dyDescent="0.3">
      <c r="A3" s="6">
        <v>42257</v>
      </c>
      <c r="B3" s="5" t="str">
        <f>IF(A3="","",TEXT(A3,"DDDD"))</f>
        <v>Thursday</v>
      </c>
      <c r="C3" s="5">
        <f>IF(A3="","",DAY(A3))</f>
        <v>10</v>
      </c>
      <c r="D3" s="5" t="str">
        <f>IF(A3="","",TEXT(A3,"MM"))</f>
        <v>09</v>
      </c>
      <c r="E3" s="5">
        <f>YEAR(A3)</f>
        <v>2015</v>
      </c>
      <c r="F3" s="6">
        <f>DATE(E3,D3,C3)</f>
        <v>42257</v>
      </c>
      <c r="G3" s="2">
        <v>12</v>
      </c>
      <c r="H3" s="5" t="s">
        <v>7</v>
      </c>
      <c r="I3" s="2"/>
    </row>
    <row r="4" spans="1:12" ht="26" x14ac:dyDescent="0.3">
      <c r="A4" s="11">
        <v>42261</v>
      </c>
      <c r="B4" s="12" t="str">
        <f>IF(A4="","",TEXT(A4,"DDDD"))</f>
        <v>Monday</v>
      </c>
      <c r="C4" s="12">
        <f>IF(A4="","",DAY(A4))</f>
        <v>14</v>
      </c>
      <c r="D4" s="12" t="str">
        <f>IF(A4="","",TEXT(A4,"MM"))</f>
        <v>09</v>
      </c>
      <c r="E4" s="12">
        <f>YEAR(A4)</f>
        <v>2015</v>
      </c>
      <c r="F4" s="11">
        <f>DATE(E4,D4,C4)</f>
        <v>42261</v>
      </c>
      <c r="G4" s="2">
        <v>12</v>
      </c>
      <c r="H4" s="5" t="s">
        <v>6</v>
      </c>
      <c r="I4" s="2"/>
    </row>
    <row r="5" spans="1:12" ht="26" x14ac:dyDescent="0.3">
      <c r="A5" s="6">
        <v>42258</v>
      </c>
      <c r="B5" s="5" t="str">
        <f>IF(A5="","",TEXT(A5,"DDDD"))</f>
        <v>Friday</v>
      </c>
      <c r="C5" s="5">
        <f>IF(A5="","",DAY(A5))</f>
        <v>11</v>
      </c>
      <c r="D5" s="5" t="str">
        <f>IF(A5="","",TEXT(A5,"MM"))</f>
        <v>09</v>
      </c>
      <c r="E5" s="5">
        <f>YEAR(A5)</f>
        <v>2015</v>
      </c>
      <c r="F5" s="6">
        <f>DATE(E5,D5,C5)</f>
        <v>42258</v>
      </c>
      <c r="G5" s="2">
        <v>34</v>
      </c>
      <c r="H5" s="5" t="s">
        <v>8</v>
      </c>
      <c r="I5" s="2"/>
    </row>
    <row r="6" spans="1:12" ht="26" x14ac:dyDescent="0.3">
      <c r="A6" s="4">
        <v>42256</v>
      </c>
      <c r="B6" s="2" t="str">
        <f>IF(A6="","",TEXT(A6,"dddd"))</f>
        <v>Wednesday</v>
      </c>
      <c r="C6" s="2">
        <f>IF(A6="","",DAY(A6))</f>
        <v>9</v>
      </c>
      <c r="D6" s="2" t="str">
        <f>IF(A6="","",TEXT(A6,"MM"))</f>
        <v>09</v>
      </c>
      <c r="E6" s="2">
        <f>YEAR(A6)</f>
        <v>2015</v>
      </c>
      <c r="F6" s="4">
        <f>DATE(E6,D6,C6)</f>
        <v>42256</v>
      </c>
      <c r="G6" s="2">
        <v>43</v>
      </c>
      <c r="H6" s="5" t="s">
        <v>9</v>
      </c>
      <c r="I6" s="2"/>
    </row>
    <row r="7" spans="1:12" ht="26" x14ac:dyDescent="0.3">
      <c r="A7" s="7">
        <v>42260</v>
      </c>
      <c r="B7" s="8" t="str">
        <f>IF(A7="","",TEXT(A7,"DDDD"))</f>
        <v>Sunday</v>
      </c>
      <c r="C7" s="8">
        <f>IF(A7="","",DAY(A7))</f>
        <v>13</v>
      </c>
      <c r="D7" s="8" t="str">
        <f>IF(A7="","",TEXT(A7,"MM"))</f>
        <v>09</v>
      </c>
      <c r="E7" s="8">
        <f>YEAR(A7)</f>
        <v>2015</v>
      </c>
      <c r="F7" s="7">
        <f>DATE(E7,D7,C7)</f>
        <v>42260</v>
      </c>
      <c r="G7" s="2">
        <v>32</v>
      </c>
      <c r="H7" s="5" t="s">
        <v>10</v>
      </c>
      <c r="I7" s="2"/>
    </row>
    <row r="8" spans="1:12" ht="26" x14ac:dyDescent="0.3">
      <c r="A8" s="4">
        <v>42262</v>
      </c>
      <c r="B8" s="2" t="str">
        <f>IF(A8="","",TEXT(A8,"DDDD"))</f>
        <v>Tuesday</v>
      </c>
      <c r="C8" s="2">
        <f>IF(A8="","",DAY(A8))</f>
        <v>15</v>
      </c>
      <c r="D8" s="2" t="str">
        <f>IF(A8="","",TEXT(A8,"MM"))</f>
        <v>09</v>
      </c>
      <c r="E8" s="2">
        <f>YEAR(A8)</f>
        <v>2015</v>
      </c>
      <c r="F8" s="4">
        <f>DATE(E8,D8,C8)</f>
        <v>42262</v>
      </c>
      <c r="G8" s="2">
        <v>43</v>
      </c>
      <c r="H8" s="5" t="s">
        <v>11</v>
      </c>
      <c r="I8" s="2"/>
    </row>
    <row r="9" spans="1:12" ht="26" x14ac:dyDescent="0.3">
      <c r="A9" s="2"/>
      <c r="B9" s="2"/>
      <c r="C9" s="2"/>
      <c r="D9" s="2"/>
      <c r="E9" s="2"/>
      <c r="F9" s="2"/>
      <c r="G9" s="2"/>
      <c r="H9" s="2" t="s">
        <v>13</v>
      </c>
      <c r="I9" s="2"/>
    </row>
    <row r="10" spans="1:12" ht="26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2" ht="26" x14ac:dyDescent="0.3">
      <c r="A11" s="2"/>
      <c r="B11" s="2"/>
      <c r="C11" s="2" t="s">
        <v>0</v>
      </c>
      <c r="D11" s="2" t="s">
        <v>12</v>
      </c>
      <c r="E11" s="2"/>
      <c r="F11" s="2"/>
      <c r="G11" s="2"/>
      <c r="H11" s="2"/>
      <c r="I11" s="2"/>
    </row>
    <row r="12" spans="1:12" ht="26" x14ac:dyDescent="0.3">
      <c r="A12" s="2"/>
      <c r="B12" s="2"/>
      <c r="C12" s="2">
        <v>10</v>
      </c>
      <c r="D12" s="2">
        <v>12</v>
      </c>
      <c r="E12" s="2"/>
      <c r="F12" s="2"/>
      <c r="G12" s="2"/>
      <c r="H12" s="2"/>
      <c r="I12" s="2"/>
    </row>
    <row r="13" spans="1:12" ht="26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ht="26" x14ac:dyDescent="0.3">
      <c r="A14" s="2"/>
      <c r="I14" s="2"/>
    </row>
    <row r="16" spans="1:12" x14ac:dyDescent="0.2"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</row>
    <row r="17" spans="2:10" ht="68" x14ac:dyDescent="0.2">
      <c r="B17" s="13">
        <v>43112</v>
      </c>
      <c r="C17" t="s">
        <v>21</v>
      </c>
      <c r="D17">
        <v>664</v>
      </c>
      <c r="E17">
        <v>949</v>
      </c>
      <c r="F17">
        <v>517</v>
      </c>
      <c r="G17">
        <v>779</v>
      </c>
      <c r="H17">
        <v>916</v>
      </c>
      <c r="J17" s="15" t="s">
        <v>31</v>
      </c>
    </row>
    <row r="18" spans="2:10" ht="34" x14ac:dyDescent="0.2">
      <c r="B18" s="13">
        <v>44576</v>
      </c>
      <c r="C18" t="s">
        <v>22</v>
      </c>
      <c r="D18">
        <v>630</v>
      </c>
      <c r="E18">
        <v>321</v>
      </c>
      <c r="F18">
        <v>681</v>
      </c>
      <c r="G18">
        <v>532</v>
      </c>
      <c r="H18">
        <v>528</v>
      </c>
      <c r="J18" s="15" t="s">
        <v>32</v>
      </c>
    </row>
    <row r="19" spans="2:10" x14ac:dyDescent="0.2">
      <c r="B19" s="13">
        <v>38148</v>
      </c>
      <c r="C19" t="s">
        <v>21</v>
      </c>
      <c r="D19">
        <v>674</v>
      </c>
      <c r="E19">
        <v>709</v>
      </c>
      <c r="F19">
        <v>896</v>
      </c>
      <c r="G19">
        <v>232</v>
      </c>
      <c r="H19">
        <v>876</v>
      </c>
    </row>
    <row r="20" spans="2:10" x14ac:dyDescent="0.2">
      <c r="B20" s="13">
        <v>40811</v>
      </c>
      <c r="C20" t="s">
        <v>23</v>
      </c>
      <c r="D20">
        <v>716</v>
      </c>
      <c r="E20">
        <v>405</v>
      </c>
      <c r="F20">
        <v>453</v>
      </c>
      <c r="G20">
        <v>104</v>
      </c>
      <c r="H20">
        <v>395</v>
      </c>
    </row>
    <row r="21" spans="2:10" x14ac:dyDescent="0.2">
      <c r="B21" s="13">
        <v>44359</v>
      </c>
      <c r="C21" t="s">
        <v>24</v>
      </c>
      <c r="D21">
        <v>664</v>
      </c>
      <c r="E21">
        <v>625</v>
      </c>
      <c r="F21">
        <v>225</v>
      </c>
      <c r="G21">
        <v>610</v>
      </c>
      <c r="H21">
        <v>994</v>
      </c>
    </row>
    <row r="22" spans="2:10" x14ac:dyDescent="0.2">
      <c r="B22" s="13">
        <v>39793</v>
      </c>
      <c r="C22" t="s">
        <v>21</v>
      </c>
      <c r="D22">
        <v>274</v>
      </c>
      <c r="E22">
        <v>837</v>
      </c>
      <c r="F22">
        <v>978</v>
      </c>
      <c r="G22">
        <v>616</v>
      </c>
      <c r="H22">
        <v>575</v>
      </c>
    </row>
    <row r="23" spans="2:10" x14ac:dyDescent="0.2">
      <c r="B23" s="13">
        <v>43979</v>
      </c>
      <c r="C23" t="s">
        <v>25</v>
      </c>
      <c r="D23">
        <v>570</v>
      </c>
      <c r="E23">
        <v>358</v>
      </c>
      <c r="F23">
        <v>690</v>
      </c>
      <c r="G23">
        <v>547</v>
      </c>
      <c r="H23">
        <v>153</v>
      </c>
    </row>
    <row r="24" spans="2:10" x14ac:dyDescent="0.2">
      <c r="B24" s="13">
        <v>37589</v>
      </c>
      <c r="C24" t="s">
        <v>21</v>
      </c>
      <c r="D24">
        <v>576</v>
      </c>
      <c r="E24">
        <v>217</v>
      </c>
      <c r="F24">
        <v>889</v>
      </c>
      <c r="G24">
        <v>143</v>
      </c>
      <c r="H24">
        <v>546</v>
      </c>
    </row>
    <row r="25" spans="2:10" x14ac:dyDescent="0.2">
      <c r="B25" s="13">
        <v>42181</v>
      </c>
      <c r="C25" t="s">
        <v>26</v>
      </c>
      <c r="D25">
        <v>170</v>
      </c>
      <c r="E25">
        <v>772</v>
      </c>
      <c r="F25">
        <v>115</v>
      </c>
      <c r="G25">
        <v>493</v>
      </c>
      <c r="H25">
        <v>273</v>
      </c>
    </row>
    <row r="26" spans="2:10" x14ac:dyDescent="0.2">
      <c r="B26" s="13">
        <v>44788</v>
      </c>
      <c r="C26" t="s">
        <v>27</v>
      </c>
      <c r="D26">
        <v>824</v>
      </c>
      <c r="E26">
        <v>498</v>
      </c>
      <c r="F26">
        <v>579</v>
      </c>
      <c r="G26">
        <v>482</v>
      </c>
      <c r="H26">
        <v>281</v>
      </c>
    </row>
    <row r="27" spans="2:10" x14ac:dyDescent="0.2">
      <c r="B27" s="13">
        <v>40898</v>
      </c>
      <c r="C27" t="s">
        <v>28</v>
      </c>
      <c r="D27">
        <v>658</v>
      </c>
      <c r="E27">
        <v>321</v>
      </c>
      <c r="F27">
        <v>711</v>
      </c>
      <c r="G27">
        <v>149</v>
      </c>
      <c r="H27">
        <v>298</v>
      </c>
    </row>
    <row r="28" spans="2:10" x14ac:dyDescent="0.2">
      <c r="B28" s="13">
        <v>43519</v>
      </c>
      <c r="C28" t="s">
        <v>29</v>
      </c>
      <c r="D28">
        <v>238</v>
      </c>
      <c r="E28">
        <v>352</v>
      </c>
      <c r="F28">
        <v>526</v>
      </c>
      <c r="G28">
        <v>769</v>
      </c>
      <c r="H28">
        <v>954</v>
      </c>
    </row>
    <row r="29" spans="2:10" x14ac:dyDescent="0.2">
      <c r="B29" s="13">
        <v>39049</v>
      </c>
      <c r="C29" t="s">
        <v>30</v>
      </c>
      <c r="D29">
        <v>560</v>
      </c>
      <c r="E29">
        <v>646</v>
      </c>
      <c r="F29">
        <v>315</v>
      </c>
      <c r="G29">
        <v>551</v>
      </c>
      <c r="H29">
        <v>472</v>
      </c>
    </row>
    <row r="32" spans="2:10" x14ac:dyDescent="0.2">
      <c r="C32" t="s">
        <v>15</v>
      </c>
      <c r="J32" s="14" t="s">
        <v>33</v>
      </c>
    </row>
    <row r="33" spans="3:10" x14ac:dyDescent="0.2">
      <c r="C33" t="s">
        <v>21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</row>
    <row r="34" spans="3:10" x14ac:dyDescent="0.2">
      <c r="C34" t="s">
        <v>22</v>
      </c>
      <c r="D34" s="13">
        <v>43112</v>
      </c>
      <c r="E34" t="s">
        <v>21</v>
      </c>
      <c r="F34">
        <v>664</v>
      </c>
      <c r="G34">
        <v>949</v>
      </c>
      <c r="H34">
        <v>517</v>
      </c>
      <c r="I34">
        <v>779</v>
      </c>
      <c r="J34">
        <v>916</v>
      </c>
    </row>
    <row r="35" spans="3:10" x14ac:dyDescent="0.2">
      <c r="C35" t="s">
        <v>23</v>
      </c>
      <c r="D35" s="13">
        <v>44576</v>
      </c>
      <c r="E35" t="s">
        <v>22</v>
      </c>
      <c r="F35">
        <v>630</v>
      </c>
      <c r="G35">
        <v>321</v>
      </c>
      <c r="H35">
        <v>681</v>
      </c>
      <c r="I35">
        <v>532</v>
      </c>
      <c r="J35">
        <v>528</v>
      </c>
    </row>
    <row r="36" spans="3:10" x14ac:dyDescent="0.2">
      <c r="C36" t="s">
        <v>24</v>
      </c>
      <c r="D36" s="13">
        <v>38148</v>
      </c>
      <c r="E36" t="s">
        <v>21</v>
      </c>
      <c r="F36">
        <v>674</v>
      </c>
      <c r="G36">
        <v>709</v>
      </c>
      <c r="H36">
        <v>896</v>
      </c>
      <c r="I36">
        <v>232</v>
      </c>
      <c r="J36">
        <v>876</v>
      </c>
    </row>
    <row r="37" spans="3:10" x14ac:dyDescent="0.2">
      <c r="C37" t="s">
        <v>25</v>
      </c>
      <c r="D37" s="13">
        <v>40811</v>
      </c>
      <c r="E37" t="s">
        <v>23</v>
      </c>
      <c r="F37">
        <v>716</v>
      </c>
      <c r="G37">
        <v>405</v>
      </c>
      <c r="H37">
        <v>453</v>
      </c>
      <c r="I37">
        <v>104</v>
      </c>
      <c r="J37">
        <v>395</v>
      </c>
    </row>
    <row r="38" spans="3:10" x14ac:dyDescent="0.2">
      <c r="C38" t="s">
        <v>26</v>
      </c>
      <c r="D38" s="13">
        <v>44359</v>
      </c>
      <c r="E38" t="s">
        <v>24</v>
      </c>
      <c r="F38">
        <v>664</v>
      </c>
      <c r="G38">
        <v>625</v>
      </c>
      <c r="H38">
        <v>225</v>
      </c>
      <c r="I38">
        <v>610</v>
      </c>
      <c r="J38">
        <v>994</v>
      </c>
    </row>
    <row r="39" spans="3:10" x14ac:dyDescent="0.2">
      <c r="C39" t="s">
        <v>27</v>
      </c>
      <c r="D39" s="13">
        <v>39793</v>
      </c>
      <c r="E39" t="s">
        <v>21</v>
      </c>
      <c r="F39">
        <v>274</v>
      </c>
      <c r="G39">
        <v>837</v>
      </c>
      <c r="H39">
        <v>978</v>
      </c>
      <c r="I39">
        <v>616</v>
      </c>
      <c r="J39">
        <v>575</v>
      </c>
    </row>
    <row r="40" spans="3:10" x14ac:dyDescent="0.2">
      <c r="C40" t="s">
        <v>28</v>
      </c>
      <c r="D40" s="13">
        <v>43979</v>
      </c>
      <c r="E40" t="s">
        <v>25</v>
      </c>
      <c r="F40">
        <v>570</v>
      </c>
      <c r="G40">
        <v>358</v>
      </c>
      <c r="H40">
        <v>690</v>
      </c>
      <c r="I40">
        <v>547</v>
      </c>
      <c r="J40">
        <v>153</v>
      </c>
    </row>
    <row r="41" spans="3:10" x14ac:dyDescent="0.2">
      <c r="C41" t="s">
        <v>29</v>
      </c>
      <c r="D41" s="13">
        <v>37589</v>
      </c>
      <c r="E41" t="s">
        <v>21</v>
      </c>
      <c r="F41">
        <v>576</v>
      </c>
      <c r="G41">
        <v>217</v>
      </c>
      <c r="H41">
        <v>889</v>
      </c>
      <c r="I41">
        <v>143</v>
      </c>
      <c r="J41">
        <v>546</v>
      </c>
    </row>
    <row r="42" spans="3:10" x14ac:dyDescent="0.2">
      <c r="C42" t="s">
        <v>30</v>
      </c>
      <c r="D42" s="13">
        <v>42181</v>
      </c>
      <c r="E42" t="s">
        <v>26</v>
      </c>
      <c r="F42">
        <v>170</v>
      </c>
      <c r="G42">
        <v>772</v>
      </c>
      <c r="H42">
        <v>115</v>
      </c>
      <c r="I42">
        <v>493</v>
      </c>
      <c r="J42">
        <v>273</v>
      </c>
    </row>
    <row r="43" spans="3:10" x14ac:dyDescent="0.2">
      <c r="D43" s="13">
        <v>44788</v>
      </c>
      <c r="E43" t="s">
        <v>27</v>
      </c>
      <c r="F43">
        <v>824</v>
      </c>
      <c r="G43">
        <v>498</v>
      </c>
      <c r="H43">
        <v>579</v>
      </c>
      <c r="I43">
        <v>482</v>
      </c>
      <c r="J43">
        <v>281</v>
      </c>
    </row>
    <row r="44" spans="3:10" x14ac:dyDescent="0.2">
      <c r="D44" s="13">
        <v>40898</v>
      </c>
      <c r="E44" t="s">
        <v>28</v>
      </c>
      <c r="F44">
        <v>658</v>
      </c>
      <c r="G44">
        <v>321</v>
      </c>
      <c r="H44">
        <v>711</v>
      </c>
      <c r="I44">
        <v>149</v>
      </c>
      <c r="J44">
        <v>298</v>
      </c>
    </row>
    <row r="45" spans="3:10" x14ac:dyDescent="0.2">
      <c r="D45" s="13">
        <v>43519</v>
      </c>
      <c r="E45" t="s">
        <v>29</v>
      </c>
      <c r="F45">
        <v>238</v>
      </c>
      <c r="G45">
        <v>352</v>
      </c>
      <c r="H45">
        <v>526</v>
      </c>
      <c r="I45">
        <v>769</v>
      </c>
      <c r="J45">
        <v>954</v>
      </c>
    </row>
    <row r="46" spans="3:10" x14ac:dyDescent="0.2">
      <c r="D46" s="13">
        <v>39049</v>
      </c>
      <c r="E46" t="s">
        <v>30</v>
      </c>
      <c r="F46">
        <v>560</v>
      </c>
      <c r="G46">
        <v>646</v>
      </c>
      <c r="H46">
        <v>315</v>
      </c>
      <c r="I46">
        <v>551</v>
      </c>
      <c r="J46">
        <v>472</v>
      </c>
    </row>
    <row r="51" spans="3:11" x14ac:dyDescent="0.2">
      <c r="C51" s="31" t="s">
        <v>34</v>
      </c>
      <c r="D51" s="31" t="s">
        <v>35</v>
      </c>
      <c r="E51" s="31" t="s">
        <v>36</v>
      </c>
      <c r="F51" s="31" t="s">
        <v>15</v>
      </c>
      <c r="G51" s="31" t="s">
        <v>37</v>
      </c>
      <c r="H51" s="31" t="s">
        <v>38</v>
      </c>
      <c r="I51" s="31" t="s">
        <v>39</v>
      </c>
    </row>
    <row r="52" spans="3:11" ht="51" x14ac:dyDescent="0.2">
      <c r="C52" s="17" t="s">
        <v>40</v>
      </c>
      <c r="D52" s="17" t="str">
        <f>VLOOKUP(C52,$C$82:$E$88,2,0)</f>
        <v>abhi</v>
      </c>
      <c r="E52" s="17" t="str">
        <f>VLOOKUP(C52,$C$82:$E$88,3,0)</f>
        <v>Kolkata</v>
      </c>
      <c r="F52" s="17" t="s">
        <v>21</v>
      </c>
      <c r="G52" s="17">
        <f>HLOOKUP(F52,$C$75:$G$76,2,0)</f>
        <v>220</v>
      </c>
      <c r="H52" s="17">
        <v>5</v>
      </c>
      <c r="I52" s="30">
        <f>VLOOKUP(H52,$C$97:$D$101,2,1)</f>
        <v>0.01</v>
      </c>
      <c r="K52" s="15" t="s">
        <v>60</v>
      </c>
    </row>
    <row r="53" spans="3:11" x14ac:dyDescent="0.2">
      <c r="C53" s="17" t="s">
        <v>42</v>
      </c>
      <c r="D53" s="17" t="str">
        <f t="shared" ref="D53:D68" si="0">VLOOKUP(C53,$C$82:$E$88,2,0)</f>
        <v>Priya</v>
      </c>
      <c r="E53" s="17" t="str">
        <f t="shared" ref="E53:E67" si="1">VLOOKUP(C53,$C$82:$E$88,3,0)</f>
        <v>Delhi</v>
      </c>
      <c r="F53" s="17" t="s">
        <v>22</v>
      </c>
      <c r="G53" s="17">
        <f t="shared" ref="G53:G68" si="2">HLOOKUP(F53,$C$75:$G$76,2,0)</f>
        <v>350</v>
      </c>
      <c r="H53" s="17">
        <v>6</v>
      </c>
      <c r="I53" s="30">
        <f t="shared" ref="I53:I67" si="3">VLOOKUP(H53,$C$97:$D$101,2,1)</f>
        <v>0.01</v>
      </c>
    </row>
    <row r="54" spans="3:11" x14ac:dyDescent="0.2">
      <c r="C54" s="17" t="s">
        <v>43</v>
      </c>
      <c r="D54" s="17" t="str">
        <f t="shared" si="0"/>
        <v>ram</v>
      </c>
      <c r="E54" s="17" t="str">
        <f t="shared" si="1"/>
        <v>Chennai</v>
      </c>
      <c r="F54" s="17" t="s">
        <v>21</v>
      </c>
      <c r="G54" s="17">
        <f t="shared" si="2"/>
        <v>220</v>
      </c>
      <c r="H54" s="17">
        <v>4</v>
      </c>
      <c r="I54" s="30">
        <f t="shared" si="3"/>
        <v>0</v>
      </c>
    </row>
    <row r="55" spans="3:11" x14ac:dyDescent="0.2">
      <c r="C55" s="17" t="s">
        <v>44</v>
      </c>
      <c r="D55" s="17" t="str">
        <f t="shared" si="0"/>
        <v>ankith</v>
      </c>
      <c r="E55" s="17" t="str">
        <f t="shared" si="1"/>
        <v>Hydrabad</v>
      </c>
      <c r="F55" s="17" t="s">
        <v>23</v>
      </c>
      <c r="G55" s="17" t="e">
        <f t="shared" si="2"/>
        <v>#N/A</v>
      </c>
      <c r="H55" s="17">
        <v>22</v>
      </c>
      <c r="I55" s="30">
        <f t="shared" si="3"/>
        <v>0.05</v>
      </c>
    </row>
    <row r="56" spans="3:11" x14ac:dyDescent="0.2">
      <c r="C56" s="17" t="s">
        <v>45</v>
      </c>
      <c r="D56" s="17" t="str">
        <f t="shared" si="0"/>
        <v>Kiran</v>
      </c>
      <c r="E56" s="17" t="str">
        <f t="shared" si="1"/>
        <v>Banglore</v>
      </c>
      <c r="F56" s="17" t="s">
        <v>24</v>
      </c>
      <c r="G56" s="17" t="e">
        <f t="shared" si="2"/>
        <v>#N/A</v>
      </c>
      <c r="H56" s="17">
        <v>75</v>
      </c>
      <c r="I56" s="30">
        <f t="shared" si="3"/>
        <v>0.05</v>
      </c>
    </row>
    <row r="57" spans="3:11" x14ac:dyDescent="0.2">
      <c r="C57" s="17" t="s">
        <v>46</v>
      </c>
      <c r="D57" s="17" t="str">
        <f t="shared" si="0"/>
        <v>nayana</v>
      </c>
      <c r="E57" s="17" t="str">
        <f t="shared" si="1"/>
        <v>Punjab</v>
      </c>
      <c r="F57" s="17" t="s">
        <v>21</v>
      </c>
      <c r="G57" s="17">
        <f t="shared" si="2"/>
        <v>220</v>
      </c>
      <c r="H57" s="17">
        <v>6</v>
      </c>
      <c r="I57" s="30">
        <f t="shared" si="3"/>
        <v>0.01</v>
      </c>
    </row>
    <row r="58" spans="3:11" x14ac:dyDescent="0.2">
      <c r="C58" s="17" t="s">
        <v>40</v>
      </c>
      <c r="D58" s="17" t="str">
        <f t="shared" si="0"/>
        <v>abhi</v>
      </c>
      <c r="E58" s="17" t="str">
        <f t="shared" si="1"/>
        <v>Kolkata</v>
      </c>
      <c r="F58" s="17" t="s">
        <v>25</v>
      </c>
      <c r="G58" s="17">
        <f t="shared" si="2"/>
        <v>450</v>
      </c>
      <c r="H58" s="17">
        <v>23</v>
      </c>
      <c r="I58" s="30">
        <f t="shared" si="3"/>
        <v>0.05</v>
      </c>
    </row>
    <row r="59" spans="3:11" x14ac:dyDescent="0.2">
      <c r="C59" s="17" t="s">
        <v>43</v>
      </c>
      <c r="D59" s="17" t="str">
        <f t="shared" si="0"/>
        <v>ram</v>
      </c>
      <c r="E59" s="17" t="str">
        <f t="shared" si="1"/>
        <v>Chennai</v>
      </c>
      <c r="F59" s="17" t="s">
        <v>21</v>
      </c>
      <c r="G59" s="17">
        <f t="shared" si="2"/>
        <v>220</v>
      </c>
      <c r="H59" s="17">
        <v>9</v>
      </c>
      <c r="I59" s="30">
        <f t="shared" si="3"/>
        <v>0.01</v>
      </c>
    </row>
    <row r="60" spans="3:11" x14ac:dyDescent="0.2">
      <c r="C60" s="17" t="s">
        <v>44</v>
      </c>
      <c r="D60" s="17" t="str">
        <f t="shared" si="0"/>
        <v>ankith</v>
      </c>
      <c r="E60" s="17" t="str">
        <f t="shared" si="1"/>
        <v>Hydrabad</v>
      </c>
      <c r="F60" s="17" t="s">
        <v>26</v>
      </c>
      <c r="G60" s="17" t="e">
        <f t="shared" si="2"/>
        <v>#N/A</v>
      </c>
      <c r="H60" s="17">
        <v>43</v>
      </c>
      <c r="I60" s="30">
        <f t="shared" si="3"/>
        <v>0.05</v>
      </c>
    </row>
    <row r="61" spans="3:11" x14ac:dyDescent="0.2">
      <c r="C61" s="17" t="s">
        <v>40</v>
      </c>
      <c r="D61" s="17" t="str">
        <f t="shared" si="0"/>
        <v>abhi</v>
      </c>
      <c r="E61" s="17" t="str">
        <f t="shared" si="1"/>
        <v>Kolkata</v>
      </c>
      <c r="F61" s="17" t="s">
        <v>27</v>
      </c>
      <c r="G61" s="17" t="e">
        <f t="shared" si="2"/>
        <v>#N/A</v>
      </c>
      <c r="H61" s="17">
        <v>7</v>
      </c>
      <c r="I61" s="30">
        <f t="shared" si="3"/>
        <v>0.01</v>
      </c>
    </row>
    <row r="62" spans="3:11" x14ac:dyDescent="0.2">
      <c r="C62" s="17" t="s">
        <v>46</v>
      </c>
      <c r="D62" s="17" t="str">
        <f t="shared" si="0"/>
        <v>nayana</v>
      </c>
      <c r="E62" s="17" t="str">
        <f t="shared" si="1"/>
        <v>Punjab</v>
      </c>
      <c r="F62" s="17" t="s">
        <v>28</v>
      </c>
      <c r="G62" s="17" t="e">
        <f t="shared" si="2"/>
        <v>#N/A</v>
      </c>
      <c r="H62" s="17">
        <v>11</v>
      </c>
      <c r="I62" s="30">
        <f t="shared" si="3"/>
        <v>0.02</v>
      </c>
    </row>
    <row r="63" spans="3:11" x14ac:dyDescent="0.2">
      <c r="C63" s="17" t="s">
        <v>40</v>
      </c>
      <c r="D63" s="17" t="str">
        <f t="shared" si="0"/>
        <v>abhi</v>
      </c>
      <c r="E63" s="17" t="str">
        <f t="shared" si="1"/>
        <v>Kolkata</v>
      </c>
      <c r="F63" s="17" t="s">
        <v>29</v>
      </c>
      <c r="G63" s="17" t="e">
        <f t="shared" si="2"/>
        <v>#N/A</v>
      </c>
      <c r="H63" s="17">
        <v>32</v>
      </c>
      <c r="I63" s="30">
        <f t="shared" si="3"/>
        <v>0.05</v>
      </c>
    </row>
    <row r="64" spans="3:11" x14ac:dyDescent="0.2">
      <c r="C64" s="17" t="s">
        <v>45</v>
      </c>
      <c r="D64" s="17" t="str">
        <f t="shared" si="0"/>
        <v>Kiran</v>
      </c>
      <c r="E64" s="17" t="str">
        <f t="shared" si="1"/>
        <v>Banglore</v>
      </c>
      <c r="F64" s="17" t="s">
        <v>30</v>
      </c>
      <c r="G64" s="17">
        <f t="shared" si="2"/>
        <v>650</v>
      </c>
      <c r="H64" s="17">
        <v>25</v>
      </c>
      <c r="I64" s="30">
        <f t="shared" si="3"/>
        <v>0.05</v>
      </c>
    </row>
    <row r="65" spans="3:11" x14ac:dyDescent="0.2">
      <c r="C65" s="17" t="s">
        <v>44</v>
      </c>
      <c r="D65" s="17" t="str">
        <f t="shared" si="0"/>
        <v>ankith</v>
      </c>
      <c r="E65" s="17" t="str">
        <f t="shared" si="1"/>
        <v>Hydrabad</v>
      </c>
      <c r="F65" s="17" t="s">
        <v>30</v>
      </c>
      <c r="G65" s="17">
        <f t="shared" si="2"/>
        <v>650</v>
      </c>
      <c r="H65" s="17">
        <v>2</v>
      </c>
      <c r="I65" s="30">
        <f t="shared" si="3"/>
        <v>0</v>
      </c>
    </row>
    <row r="66" spans="3:11" x14ac:dyDescent="0.2">
      <c r="C66" s="17" t="s">
        <v>40</v>
      </c>
      <c r="D66" s="17" t="str">
        <f t="shared" si="0"/>
        <v>abhi</v>
      </c>
      <c r="E66" s="17" t="str">
        <f t="shared" si="1"/>
        <v>Kolkata</v>
      </c>
      <c r="F66" s="17" t="s">
        <v>26</v>
      </c>
      <c r="G66" s="17" t="e">
        <f t="shared" si="2"/>
        <v>#N/A</v>
      </c>
      <c r="H66" s="17">
        <v>16</v>
      </c>
      <c r="I66" s="30">
        <f t="shared" si="3"/>
        <v>0.02</v>
      </c>
    </row>
    <row r="67" spans="3:11" x14ac:dyDescent="0.2">
      <c r="C67" s="17" t="s">
        <v>46</v>
      </c>
      <c r="D67" s="17" t="str">
        <f t="shared" si="0"/>
        <v>nayana</v>
      </c>
      <c r="E67" s="17" t="str">
        <f t="shared" si="1"/>
        <v>Punjab</v>
      </c>
      <c r="F67" s="17" t="s">
        <v>28</v>
      </c>
      <c r="G67" s="17" t="e">
        <f t="shared" si="2"/>
        <v>#N/A</v>
      </c>
      <c r="H67" s="17">
        <v>41</v>
      </c>
      <c r="I67" s="30">
        <f t="shared" si="3"/>
        <v>0.05</v>
      </c>
    </row>
    <row r="68" spans="3:11" x14ac:dyDescent="0.2">
      <c r="C68" s="20"/>
      <c r="D68" s="17"/>
      <c r="E68" s="20"/>
      <c r="F68" s="20"/>
      <c r="G68" s="17" t="e">
        <f t="shared" si="2"/>
        <v>#N/A</v>
      </c>
      <c r="H68" s="20"/>
      <c r="I68" s="20"/>
    </row>
    <row r="70" spans="3:11" ht="51" x14ac:dyDescent="0.2">
      <c r="C70" s="22" t="s">
        <v>34</v>
      </c>
      <c r="D70" s="23" t="s">
        <v>35</v>
      </c>
      <c r="E70" s="23" t="s">
        <v>36</v>
      </c>
      <c r="F70" s="23" t="s">
        <v>15</v>
      </c>
      <c r="G70" s="23" t="s">
        <v>37</v>
      </c>
      <c r="H70" s="23" t="s">
        <v>38</v>
      </c>
      <c r="I70" s="24" t="s">
        <v>39</v>
      </c>
      <c r="K70" s="32" t="s">
        <v>61</v>
      </c>
    </row>
    <row r="71" spans="3:11" x14ac:dyDescent="0.2">
      <c r="C71" t="s">
        <v>44</v>
      </c>
      <c r="D71" t="str">
        <f>VLOOKUP($C$71,Table1[#All],MATCH(D70,Table1[#Headers],0),0)</f>
        <v>ankith</v>
      </c>
      <c r="E71" t="str">
        <f>VLOOKUP($C$71,Table1[#All],MATCH(E70,Table1[#Headers],0),0)</f>
        <v>Hydrabad</v>
      </c>
      <c r="F71" t="str">
        <f>VLOOKUP($C$71,Table1[#All],MATCH(F70,Table1[#Headers],0),0)</f>
        <v>CPU</v>
      </c>
      <c r="G71" t="e">
        <f>VLOOKUP($C$71,Table1[#All],MATCH(G70,Table1[#Headers],0),0)</f>
        <v>#N/A</v>
      </c>
      <c r="H71">
        <f>VLOOKUP($C$71,Table1[#All],MATCH(H70,Table1[#Headers],0),0)</f>
        <v>22</v>
      </c>
      <c r="I71">
        <f>VLOOKUP($C$71,Table1[#All],MATCH(I70,Table1[#Headers],0),0)</f>
        <v>0.05</v>
      </c>
      <c r="K71" t="s">
        <v>62</v>
      </c>
    </row>
    <row r="72" spans="3:11" x14ac:dyDescent="0.2">
      <c r="C72" t="s">
        <v>63</v>
      </c>
      <c r="D72" t="str">
        <f>IFERROR(VLOOKUP(C71,Table1[#All],MATCH($C$71,Table1[#Headers],0),0),"No data")</f>
        <v>No data</v>
      </c>
      <c r="E72" t="str">
        <f>IFERROR(VLOOKUP(E71,Table1[#All],MATCH($C$71,Table1[#Headers],0),0),"No data")</f>
        <v>No data</v>
      </c>
      <c r="F72" t="str">
        <f>IFERROR(VLOOKUP(F71,Table1[#All],MATCH($C$71,Table1[#Headers],0),0),"No data")</f>
        <v>No data</v>
      </c>
      <c r="G72" t="str">
        <f>IFERROR(VLOOKUP(G71,Table1[#All],MATCH($C$71,Table1[#Headers],0),0),"No data")</f>
        <v>No data</v>
      </c>
      <c r="H72" t="str">
        <f>IFERROR(VLOOKUP(H71,Table1[#All],MATCH($C$71,Table1[#Headers],0),0),"No data")</f>
        <v>No data</v>
      </c>
      <c r="I72" t="str">
        <f>IFERROR(VLOOKUP(I71,Table1[#All],MATCH($C$71,Table1[#Headers],0),0),"No data")</f>
        <v>No data</v>
      </c>
    </row>
    <row r="74" spans="3:11" x14ac:dyDescent="0.2">
      <c r="C74" s="25" t="s">
        <v>47</v>
      </c>
      <c r="D74" s="26"/>
      <c r="E74" s="26"/>
      <c r="F74" s="26"/>
      <c r="G74" s="27"/>
    </row>
    <row r="75" spans="3:11" x14ac:dyDescent="0.2">
      <c r="C75" s="16" t="s">
        <v>15</v>
      </c>
      <c r="D75" s="17" t="s">
        <v>21</v>
      </c>
      <c r="E75" s="17" t="s">
        <v>22</v>
      </c>
      <c r="F75" s="17" t="s">
        <v>25</v>
      </c>
      <c r="G75" s="18" t="s">
        <v>48</v>
      </c>
    </row>
    <row r="76" spans="3:11" x14ac:dyDescent="0.2">
      <c r="C76" s="19" t="s">
        <v>37</v>
      </c>
      <c r="D76" s="20">
        <v>220</v>
      </c>
      <c r="E76" s="20">
        <v>350</v>
      </c>
      <c r="F76" s="20">
        <v>450</v>
      </c>
      <c r="G76" s="21">
        <v>650</v>
      </c>
    </row>
    <row r="81" spans="3:5" x14ac:dyDescent="0.2">
      <c r="C81" s="25" t="s">
        <v>49</v>
      </c>
      <c r="D81" s="26"/>
      <c r="E81" s="27"/>
    </row>
    <row r="82" spans="3:5" x14ac:dyDescent="0.2">
      <c r="C82" s="16" t="s">
        <v>34</v>
      </c>
      <c r="D82" s="17" t="s">
        <v>35</v>
      </c>
      <c r="E82" s="18" t="s">
        <v>36</v>
      </c>
    </row>
    <row r="83" spans="3:5" x14ac:dyDescent="0.2">
      <c r="C83" s="16" t="s">
        <v>42</v>
      </c>
      <c r="D83" s="17" t="s">
        <v>41</v>
      </c>
      <c r="E83" s="18" t="s">
        <v>19</v>
      </c>
    </row>
    <row r="84" spans="3:5" x14ac:dyDescent="0.2">
      <c r="C84" s="16" t="s">
        <v>40</v>
      </c>
      <c r="D84" s="17" t="s">
        <v>50</v>
      </c>
      <c r="E84" s="18" t="s">
        <v>51</v>
      </c>
    </row>
    <row r="85" spans="3:5" x14ac:dyDescent="0.2">
      <c r="C85" s="16" t="s">
        <v>43</v>
      </c>
      <c r="D85" s="17" t="s">
        <v>52</v>
      </c>
      <c r="E85" s="18" t="s">
        <v>18</v>
      </c>
    </row>
    <row r="86" spans="3:5" x14ac:dyDescent="0.2">
      <c r="C86" s="16" t="s">
        <v>44</v>
      </c>
      <c r="D86" s="17" t="s">
        <v>53</v>
      </c>
      <c r="E86" s="18" t="s">
        <v>54</v>
      </c>
    </row>
    <row r="87" spans="3:5" x14ac:dyDescent="0.2">
      <c r="C87" s="16" t="s">
        <v>45</v>
      </c>
      <c r="D87" s="17" t="s">
        <v>55</v>
      </c>
      <c r="E87" s="18" t="s">
        <v>20</v>
      </c>
    </row>
    <row r="88" spans="3:5" x14ac:dyDescent="0.2">
      <c r="C88" s="19" t="s">
        <v>46</v>
      </c>
      <c r="D88" s="20" t="s">
        <v>56</v>
      </c>
      <c r="E88" s="21" t="s">
        <v>57</v>
      </c>
    </row>
    <row r="96" spans="3:5" x14ac:dyDescent="0.2">
      <c r="C96" s="25" t="s">
        <v>58</v>
      </c>
      <c r="D96" s="27"/>
    </row>
    <row r="97" spans="3:4" x14ac:dyDescent="0.2">
      <c r="C97" s="16" t="s">
        <v>38</v>
      </c>
      <c r="D97" s="18" t="s">
        <v>59</v>
      </c>
    </row>
    <row r="98" spans="3:4" x14ac:dyDescent="0.2">
      <c r="C98" s="16">
        <v>0</v>
      </c>
      <c r="D98" s="28">
        <v>0</v>
      </c>
    </row>
    <row r="99" spans="3:4" x14ac:dyDescent="0.2">
      <c r="C99" s="16">
        <v>5</v>
      </c>
      <c r="D99" s="28">
        <v>0.01</v>
      </c>
    </row>
    <row r="100" spans="3:4" x14ac:dyDescent="0.2">
      <c r="C100" s="16">
        <v>10</v>
      </c>
      <c r="D100" s="28">
        <v>0.02</v>
      </c>
    </row>
    <row r="101" spans="3:4" x14ac:dyDescent="0.2">
      <c r="C101" s="19">
        <v>20</v>
      </c>
      <c r="D101" s="29">
        <v>0.05</v>
      </c>
    </row>
  </sheetData>
  <sortState xmlns:xlrd2="http://schemas.microsoft.com/office/spreadsheetml/2017/richdata2" ref="A2:F8">
    <sortCondition sortBy="fontColor" ref="B2:B8" dxfId="6"/>
  </sortState>
  <phoneticPr fontId="4" type="noConversion"/>
  <conditionalFormatting sqref="D17:H29">
    <cfRule type="cellIs" dxfId="1" priority="2" operator="greaterThan">
      <formula>500</formula>
    </cfRule>
  </conditionalFormatting>
  <conditionalFormatting sqref="D25">
    <cfRule type="cellIs" dxfId="0" priority="1" operator="equal">
      <formula>170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(armadillo.co.uk)</dc:creator>
  <cp:lastModifiedBy>Training (armadillo.co.uk)</cp:lastModifiedBy>
  <dcterms:created xsi:type="dcterms:W3CDTF">2023-11-20T09:54:38Z</dcterms:created>
  <dcterms:modified xsi:type="dcterms:W3CDTF">2023-11-20T19:25:44Z</dcterms:modified>
</cp:coreProperties>
</file>