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FF\Desktop\"/>
    </mc:Choice>
  </mc:AlternateContent>
  <xr:revisionPtr revIDLastSave="0" documentId="13_ncr:1_{CE37A7AC-0D6F-49DD-9478-45ED6B4363CC}" xr6:coauthVersionLast="47" xr6:coauthVersionMax="47" xr10:uidLastSave="{00000000-0000-0000-0000-000000000000}"/>
  <bookViews>
    <workbookView xWindow="27300" yWindow="-10440" windowWidth="19180" windowHeight="10300" xr2:uid="{00000000-000D-0000-FFFF-FFFF00000000}"/>
  </bookViews>
  <sheets>
    <sheet name="下游核算表" sheetId="1" r:id="rId1"/>
  </sheets>
  <definedNames>
    <definedName name="_xlnm._FilterDatabase" localSheetId="0" hidden="1">下游核算表!$A$1:$G$10</definedName>
    <definedName name="_xlnm.Print_Area" localSheetId="0">下游核算表!#REF!</definedName>
    <definedName name="_xlnm.Print_Titles" localSheetId="0">下游核算表!$A:$A,下游核算表!#REF!</definedName>
  </definedNames>
  <calcPr calcId="191029"/>
</workbook>
</file>

<file path=xl/calcChain.xml><?xml version="1.0" encoding="utf-8"?>
<calcChain xmlns="http://schemas.openxmlformats.org/spreadsheetml/2006/main">
  <c r="D7" i="1" l="1"/>
  <c r="H7" i="1" s="1"/>
  <c r="C7" i="1"/>
  <c r="E7" i="1" l="1"/>
  <c r="F7" i="1"/>
  <c r="G7" i="1"/>
  <c r="B9" i="1" l="1"/>
  <c r="B11" i="1" s="1"/>
  <c r="B13" i="1" s="1"/>
</calcChain>
</file>

<file path=xl/sharedStrings.xml><?xml version="1.0" encoding="utf-8"?>
<sst xmlns="http://schemas.openxmlformats.org/spreadsheetml/2006/main" count="26" uniqueCount="25">
  <si>
    <t>结算单位</t>
  </si>
  <si>
    <t>时间</t>
  </si>
  <si>
    <t>车/船数</t>
  </si>
  <si>
    <t>验收数量(t)</t>
  </si>
  <si>
    <t>低位热值(Qnet.ar)</t>
  </si>
  <si>
    <t xml:space="preserve">干燥基硫分(St,d)(%) </t>
  </si>
  <si>
    <t>全水（Mt)（%）</t>
  </si>
  <si>
    <t>干燥无灰基挥发分(Vdaf/%)</t>
  </si>
  <si>
    <t>总计</t>
  </si>
  <si>
    <t>预结算单价（加权）</t>
  </si>
  <si>
    <t>该项公式完成，必须由公式计算出</t>
  </si>
  <si>
    <t>单批次单价</t>
  </si>
  <si>
    <t>热值换算公式：Qnet.ar=MJ/KG÷0.0041816</t>
  </si>
  <si>
    <t>总金额</t>
  </si>
  <si>
    <t>等于加权货值与单批次货值之和</t>
  </si>
  <si>
    <t>已转让金额</t>
  </si>
  <si>
    <t>前期提款已转让的货值金额</t>
  </si>
  <si>
    <t>可转让金额</t>
  </si>
  <si>
    <t>等于总金额-已转让金额</t>
  </si>
  <si>
    <t>本次转让金额</t>
  </si>
  <si>
    <t>小于等于可转让金额（需向下保留到万位）</t>
  </si>
  <si>
    <t>本次付款金额</t>
  </si>
  <si>
    <t>小于等于开票金额</t>
  </si>
  <si>
    <t>终端合同编号：</t>
  </si>
  <si>
    <t>注意：核算表考核指标请根据合同实际考核条款进行增加、删除、修改！！！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</si>
</sst>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8" formatCode="0.00_ "/>
    <numFmt numFmtId="179" formatCode="yyyy&quot;年&quot;m&quot;月&quot;d&quot;日&quot;;@"/>
    <numFmt numFmtId="180" formatCode="0_ "/>
    <numFmt numFmtId="181" formatCode="0.000"/>
    <numFmt numFmtId="182" formatCode="0.00_);[Red]\(0.00\)"/>
    <numFmt numFmtId="183" formatCode="##"/>
    <numFmt numFmtId="184" formatCode="#0.00"/>
    <numFmt numFmtId="185" formatCode="#0"/>
    <numFmt numFmtId="186" formatCode="#0.000"/>
  </numFmts>
  <fonts count="11" x14ac:knownFonts="1">
    <font>
      <sz val="12"/>
      <name val="宋体"/>
      <charset val="134"/>
    </font>
    <font>
      <sz val="16"/>
      <name val="宋体"/>
      <charset val="134"/>
    </font>
    <font>
      <b/>
      <sz val="16"/>
      <color indexed="8"/>
      <name val="宋体"/>
      <charset val="134"/>
    </font>
    <font>
      <b/>
      <sz val="16"/>
      <color rgb="FF000000"/>
      <name val="宋体"/>
      <charset val="134"/>
    </font>
    <font>
      <sz val="20"/>
      <name val="宋体"/>
      <charset val="134"/>
    </font>
    <font>
      <sz val="20"/>
      <color indexed="8"/>
      <name val="宋体"/>
      <charset val="134"/>
    </font>
    <font>
      <sz val="18"/>
      <color indexed="8"/>
      <name val="宋体"/>
      <charset val="134"/>
    </font>
    <font>
      <sz val="16"/>
      <color indexed="8"/>
      <name val="宋体"/>
      <charset val="134"/>
    </font>
    <font>
      <b/>
      <sz val="24"/>
      <color indexed="8"/>
      <name val="宋体"/>
      <charset val="134"/>
    </font>
    <font>
      <b/>
      <sz val="24"/>
      <color rgb="FFFF0000"/>
      <name val="宋体"/>
      <charset val="134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20651875362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2" borderId="0" xfId="0" applyFont="1" applyFill="1"/>
    <xf numFmtId="178" fontId="4" fillId="2" borderId="1" xfId="0" applyNumberFormat="1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 shrinkToFit="1"/>
    </xf>
    <xf numFmtId="58" fontId="4" fillId="2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Border="1" applyAlignment="1">
      <alignment horizontal="center" vertical="center" shrinkToFit="1"/>
    </xf>
    <xf numFmtId="178" fontId="7" fillId="4" borderId="1" xfId="0" applyNumberFormat="1" applyFont="1" applyFill="1" applyBorder="1" applyAlignment="1">
      <alignment horizontal="center" vertical="center" shrinkToFit="1"/>
    </xf>
    <xf numFmtId="182" fontId="7" fillId="4" borderId="1" xfId="0" applyNumberFormat="1" applyFont="1" applyFill="1" applyBorder="1" applyAlignment="1">
      <alignment horizontal="center" vertical="center" shrinkToFit="1"/>
    </xf>
    <xf numFmtId="183" fontId="7" fillId="4" borderId="1" xfId="0" applyNumberFormat="1" applyFont="1" applyFill="1" applyBorder="1" applyAlignment="1">
      <alignment horizontal="center" vertical="center" shrinkToFit="1"/>
    </xf>
    <xf numFmtId="184" fontId="7" fillId="4" borderId="1" xfId="0" applyNumberFormat="1" applyFont="1" applyFill="1" applyBorder="1" applyAlignment="1">
      <alignment horizontal="center" vertical="center" shrinkToFit="1"/>
    </xf>
    <xf numFmtId="49" fontId="2" fillId="2" borderId="1" xfId="0" applyNumberFormat="1" applyFont="1" applyFill="1" applyBorder="1" applyAlignment="1">
      <alignment horizontal="center" vertical="center" shrinkToFit="1"/>
    </xf>
    <xf numFmtId="185" fontId="7" fillId="2" borderId="1" xfId="0" applyNumberFormat="1" applyFont="1" applyFill="1" applyBorder="1" applyAlignment="1">
      <alignment horizontal="center" vertical="center" shrinkToFit="1"/>
    </xf>
    <xf numFmtId="186" fontId="7" fillId="2" borderId="1" xfId="0" applyNumberFormat="1" applyFont="1" applyFill="1" applyBorder="1" applyAlignment="1">
      <alignment horizontal="center" vertical="center" shrinkToFit="1"/>
    </xf>
    <xf numFmtId="183" fontId="7" fillId="2" borderId="1" xfId="0" applyNumberFormat="1" applyFont="1" applyFill="1" applyBorder="1" applyAlignment="1">
      <alignment horizontal="center" vertical="center" shrinkToFit="1"/>
    </xf>
    <xf numFmtId="184" fontId="7" fillId="2" borderId="1" xfId="0" applyNumberFormat="1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82" fontId="7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shrinkToFi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shrinkToFit="1"/>
    </xf>
    <xf numFmtId="49" fontId="3" fillId="3" borderId="1" xfId="0" applyNumberFormat="1" applyFont="1" applyFill="1" applyBorder="1" applyAlignment="1">
      <alignment horizontal="center" vertical="center" shrinkToFit="1"/>
    </xf>
    <xf numFmtId="49" fontId="2" fillId="3" borderId="1" xfId="0" applyNumberFormat="1" applyFont="1" applyFill="1" applyBorder="1" applyAlignment="1">
      <alignment horizontal="center" vertical="center" wrapText="1" shrinkToFit="1"/>
    </xf>
    <xf numFmtId="183" fontId="8" fillId="2" borderId="2" xfId="0" applyNumberFormat="1" applyFont="1" applyFill="1" applyBorder="1" applyAlignment="1">
      <alignment horizontal="center" vertical="center" shrinkToFit="1"/>
    </xf>
    <xf numFmtId="183" fontId="8" fillId="2" borderId="3" xfId="0" applyNumberFormat="1" applyFont="1" applyFill="1" applyBorder="1" applyAlignment="1">
      <alignment horizontal="center" vertical="center" shrinkToFit="1"/>
    </xf>
    <xf numFmtId="183" fontId="8" fillId="2" borderId="4" xfId="0" applyNumberFormat="1" applyFont="1" applyFill="1" applyBorder="1" applyAlignment="1">
      <alignment horizontal="center" vertical="center" shrinkToFit="1"/>
    </xf>
    <xf numFmtId="183" fontId="8" fillId="2" borderId="5" xfId="0" applyNumberFormat="1" applyFont="1" applyFill="1" applyBorder="1" applyAlignment="1">
      <alignment horizontal="center" vertical="center" shrinkToFit="1"/>
    </xf>
    <xf numFmtId="183" fontId="8" fillId="2" borderId="6" xfId="0" applyNumberFormat="1" applyFont="1" applyFill="1" applyBorder="1" applyAlignment="1">
      <alignment horizontal="center" vertical="center" shrinkToFit="1"/>
    </xf>
    <xf numFmtId="183" fontId="8" fillId="2" borderId="7" xfId="0" applyNumberFormat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FE6FC"/>
      <rgbColor rgb="00CCFFCC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000"/>
      <color rgb="FFCFE6FC"/>
      <color rgb="FFFF0000"/>
      <color rgb="FFFFF2CC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50" zoomScaleNormal="50" workbookViewId="0">
      <selection activeCell="B11" sqref="B11"/>
    </sheetView>
  </sheetViews>
  <sheetFormatPr defaultColWidth="9" defaultRowHeight="31.95" customHeight="1" x14ac:dyDescent="0.3"/>
  <cols>
    <col min="1" max="1" width="54.19921875" style="1" customWidth="1"/>
    <col min="2" max="2" width="40" style="1" customWidth="1"/>
    <col min="3" max="3" width="68.8984375" style="1" customWidth="1"/>
    <col min="4" max="4" width="27.69921875" style="1" customWidth="1"/>
    <col min="5" max="5" width="26.19921875" style="1" customWidth="1"/>
    <col min="6" max="6" width="18.8984375" style="1" customWidth="1"/>
    <col min="7" max="7" width="27.5" style="1" customWidth="1"/>
    <col min="8" max="8" width="24.5" style="1" customWidth="1"/>
    <col min="9" max="16384" width="9" style="1"/>
  </cols>
  <sheetData>
    <row r="1" spans="1:8" ht="31.95" customHeight="1" x14ac:dyDescent="0.3">
      <c r="A1" s="28" t="s">
        <v>0</v>
      </c>
      <c r="B1" s="28" t="s">
        <v>1</v>
      </c>
      <c r="C1" s="28" t="s">
        <v>2</v>
      </c>
      <c r="D1" s="29" t="s">
        <v>3</v>
      </c>
      <c r="E1" s="30" t="s">
        <v>4</v>
      </c>
      <c r="F1" s="30" t="s">
        <v>5</v>
      </c>
      <c r="G1" s="30" t="s">
        <v>6</v>
      </c>
      <c r="H1" s="30" t="s">
        <v>7</v>
      </c>
    </row>
    <row r="2" spans="1:8" ht="31.95" customHeight="1" x14ac:dyDescent="0.3">
      <c r="A2" s="28"/>
      <c r="B2" s="28"/>
      <c r="C2" s="28"/>
      <c r="D2" s="28"/>
      <c r="E2" s="28"/>
      <c r="F2" s="28"/>
      <c r="G2" s="28"/>
      <c r="H2" s="28"/>
    </row>
    <row r="3" spans="1:8" ht="31.95" customHeight="1" x14ac:dyDescent="0.3">
      <c r="A3" s="3"/>
      <c r="B3" s="4"/>
      <c r="C3" s="3"/>
      <c r="D3" s="3"/>
      <c r="E3" s="5"/>
      <c r="F3" s="3"/>
      <c r="G3" s="3"/>
      <c r="H3" s="3"/>
    </row>
    <row r="4" spans="1:8" ht="31.95" customHeight="1" x14ac:dyDescent="0.3">
      <c r="A4" s="3"/>
      <c r="B4" s="4"/>
      <c r="C4" s="6"/>
      <c r="D4" s="6"/>
      <c r="E4" s="7"/>
      <c r="F4" s="6"/>
      <c r="G4" s="3"/>
      <c r="H4" s="3"/>
    </row>
    <row r="5" spans="1:8" ht="31.95" customHeight="1" x14ac:dyDescent="0.3">
      <c r="A5" s="3"/>
      <c r="B5" s="8"/>
      <c r="C5" s="6"/>
      <c r="D5" s="6"/>
      <c r="E5" s="9"/>
      <c r="F5" s="6"/>
      <c r="G5" s="3"/>
      <c r="H5" s="3"/>
    </row>
    <row r="6" spans="1:8" ht="31.95" customHeight="1" x14ac:dyDescent="0.3">
      <c r="A6" s="3"/>
      <c r="B6" s="8"/>
      <c r="C6" s="6"/>
      <c r="D6" s="6"/>
      <c r="E6" s="9"/>
      <c r="F6" s="6"/>
      <c r="G6" s="3"/>
      <c r="H6" s="3"/>
    </row>
    <row r="7" spans="1:8" ht="31.95" customHeight="1" x14ac:dyDescent="0.3">
      <c r="A7" s="25" t="s">
        <v>8</v>
      </c>
      <c r="B7" s="25"/>
      <c r="C7" s="10">
        <f>SUM(C3:C6)</f>
        <v>0</v>
      </c>
      <c r="D7" s="11">
        <f>SUM(D3:D6)</f>
        <v>0</v>
      </c>
      <c r="E7" s="12" t="e">
        <f>SUMPRODUCT(E3:E6,D3:D6)/D7</f>
        <v>#DIV/0!</v>
      </c>
      <c r="F7" s="13" t="e">
        <f>SUMPRODUCT(F3:F6,D3:D6)/D7</f>
        <v>#DIV/0!</v>
      </c>
      <c r="G7" s="13" t="e">
        <f>SUMPRODUCT(G3:G6,D3:D6)/D7</f>
        <v>#DIV/0!</v>
      </c>
      <c r="H7" s="13" t="e">
        <f>SUMPRODUCT(H3:H6,D3:D6)/D7</f>
        <v>#DIV/0!</v>
      </c>
    </row>
    <row r="8" spans="1:8" s="2" customFormat="1" ht="31.95" customHeight="1" x14ac:dyDescent="0.3">
      <c r="A8" s="14"/>
      <c r="B8" s="14"/>
      <c r="C8" s="15"/>
      <c r="D8" s="16"/>
      <c r="E8" s="17"/>
      <c r="F8" s="17"/>
      <c r="G8" s="18"/>
    </row>
    <row r="9" spans="1:8" s="2" customFormat="1" ht="31.95" customHeight="1" x14ac:dyDescent="0.3">
      <c r="A9" s="19" t="s">
        <v>9</v>
      </c>
      <c r="B9" s="20" t="e">
        <f>ROUND(672.5-(5500-E7)*0.246-(F7-4)*50,2)</f>
        <v>#DIV/0!</v>
      </c>
      <c r="C9" s="21" t="s">
        <v>10</v>
      </c>
      <c r="D9" s="22"/>
      <c r="E9" s="17"/>
      <c r="F9" s="17"/>
      <c r="G9" s="18"/>
    </row>
    <row r="10" spans="1:8" s="2" customFormat="1" ht="31.95" customHeight="1" x14ac:dyDescent="0.3">
      <c r="A10" s="19" t="s">
        <v>11</v>
      </c>
      <c r="B10" s="20"/>
      <c r="C10" s="21" t="s">
        <v>10</v>
      </c>
      <c r="D10" s="16"/>
      <c r="E10" s="31" t="s">
        <v>12</v>
      </c>
      <c r="F10" s="32"/>
      <c r="G10" s="33"/>
    </row>
    <row r="11" spans="1:8" ht="31.95" customHeight="1" x14ac:dyDescent="0.3">
      <c r="A11" s="19" t="s">
        <v>13</v>
      </c>
      <c r="B11" s="20" t="e">
        <f>B9*D7-(10000*0.8-D7)*10</f>
        <v>#DIV/0!</v>
      </c>
      <c r="C11" s="21" t="s">
        <v>14</v>
      </c>
      <c r="D11" s="21"/>
      <c r="E11" s="34"/>
      <c r="F11" s="35"/>
      <c r="G11" s="36"/>
    </row>
    <row r="12" spans="1:8" ht="31.95" customHeight="1" x14ac:dyDescent="0.3">
      <c r="A12" s="19" t="s">
        <v>15</v>
      </c>
      <c r="B12" s="20">
        <v>2030000</v>
      </c>
      <c r="C12" s="21" t="s">
        <v>16</v>
      </c>
      <c r="D12" s="21"/>
      <c r="E12" s="21"/>
      <c r="F12" s="21"/>
      <c r="G12" s="21"/>
    </row>
    <row r="13" spans="1:8" ht="31.95" customHeight="1" x14ac:dyDescent="0.3">
      <c r="A13" s="19" t="s">
        <v>17</v>
      </c>
      <c r="B13" s="20" t="e">
        <f>B11-B12</f>
        <v>#DIV/0!</v>
      </c>
      <c r="C13" s="21" t="s">
        <v>18</v>
      </c>
      <c r="D13" s="21"/>
      <c r="E13" s="23"/>
      <c r="F13" s="21"/>
      <c r="G13" s="21"/>
    </row>
    <row r="14" spans="1:8" ht="31.95" customHeight="1" x14ac:dyDescent="0.3">
      <c r="A14" s="19" t="s">
        <v>19</v>
      </c>
      <c r="B14" s="20"/>
      <c r="C14" s="21" t="s">
        <v>20</v>
      </c>
      <c r="D14" s="21"/>
      <c r="E14" s="21"/>
      <c r="F14" s="21"/>
      <c r="G14" s="21"/>
    </row>
    <row r="15" spans="1:8" ht="55.2" customHeight="1" x14ac:dyDescent="0.3">
      <c r="A15" s="19" t="s">
        <v>21</v>
      </c>
      <c r="B15" s="20"/>
      <c r="C15" s="24" t="s">
        <v>22</v>
      </c>
      <c r="D15" s="21"/>
      <c r="E15" s="21"/>
      <c r="F15" s="21"/>
      <c r="G15" s="21"/>
    </row>
    <row r="16" spans="1:8" ht="31.95" customHeight="1" x14ac:dyDescent="0.3">
      <c r="A16" s="19" t="s">
        <v>23</v>
      </c>
      <c r="B16" s="26"/>
      <c r="C16" s="27"/>
      <c r="D16" s="21"/>
      <c r="E16" s="21"/>
      <c r="F16" s="21"/>
      <c r="G16" s="21"/>
    </row>
    <row r="17" spans="1:7" ht="31.95" customHeight="1" x14ac:dyDescent="0.3">
      <c r="A17" s="37" t="s">
        <v>24</v>
      </c>
      <c r="B17" s="37"/>
      <c r="C17" s="37"/>
      <c r="D17" s="37"/>
      <c r="E17" s="37"/>
      <c r="F17" s="37"/>
      <c r="G17" s="37"/>
    </row>
    <row r="18" spans="1:7" ht="31.95" customHeight="1" x14ac:dyDescent="0.3">
      <c r="A18" s="37"/>
      <c r="B18" s="37"/>
      <c r="C18" s="37"/>
      <c r="D18" s="37"/>
      <c r="E18" s="37"/>
      <c r="F18" s="37"/>
      <c r="G18" s="37"/>
    </row>
    <row r="19" spans="1:7" ht="20.399999999999999" x14ac:dyDescent="0.3">
      <c r="A19" s="37"/>
      <c r="B19" s="37"/>
      <c r="C19" s="37"/>
      <c r="D19" s="37"/>
      <c r="E19" s="37"/>
      <c r="F19" s="37"/>
      <c r="G19" s="37"/>
    </row>
  </sheetData>
  <mergeCells count="12">
    <mergeCell ref="E10:G11"/>
    <mergeCell ref="A17:G19"/>
    <mergeCell ref="D1:D2"/>
    <mergeCell ref="E1:E2"/>
    <mergeCell ref="F1:F2"/>
    <mergeCell ref="G1:G2"/>
    <mergeCell ref="H1:H2"/>
    <mergeCell ref="A7:B7"/>
    <mergeCell ref="B16:C16"/>
    <mergeCell ref="A1:A2"/>
    <mergeCell ref="B1:B2"/>
    <mergeCell ref="C1:C2"/>
  </mergeCells>
  <phoneticPr fontId="10" type="noConversion"/>
  <pageMargins left="0.75" right="0.75" top="0.98" bottom="0.98" header="0.5" footer="0.5"/>
  <pageSetup paperSize="9" pageOrder="overThenDown" orientation="portrait" verticalDpi="30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下游核算表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李炳林</dc:creator>
  <cp:lastModifiedBy>FF</cp:lastModifiedBy>
  <cp:revision>1</cp:revision>
  <dcterms:created xsi:type="dcterms:W3CDTF">2019-06-05T01:39:00Z</dcterms:created>
  <dcterms:modified xsi:type="dcterms:W3CDTF">2023-07-20T06:30:05Z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1361ACFC191C455F90D0CDE613815939_13</vt:lpwstr>
  </property>
</Properties>
</file>