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35" windowHeight="115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Sheet1!$A$3:$N$50</definedName>
    <definedName name="_xlnm.Criteria" localSheetId="0">Sheet1!$P$9</definedName>
    <definedName name="_xlnm.Print_Area" localSheetId="0">Sheet1!$A$1:$N$50</definedName>
  </definedNames>
  <calcPr calcId="124519"/>
</workbook>
</file>

<file path=xl/calcChain.xml><?xml version="1.0" encoding="utf-8"?>
<calcChain xmlns="http://schemas.openxmlformats.org/spreadsheetml/2006/main">
  <c r="K6" i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"/>
  <c r="G6"/>
  <c r="L6" s="1"/>
  <c r="M6" s="1"/>
  <c r="G7"/>
  <c r="G8"/>
  <c r="L8" s="1"/>
  <c r="M8" s="1"/>
  <c r="G9"/>
  <c r="G10"/>
  <c r="L10" s="1"/>
  <c r="M10" s="1"/>
  <c r="G11"/>
  <c r="G12"/>
  <c r="L12" s="1"/>
  <c r="M12" s="1"/>
  <c r="G13"/>
  <c r="G14"/>
  <c r="L14" s="1"/>
  <c r="M14" s="1"/>
  <c r="G15"/>
  <c r="G16"/>
  <c r="L16" s="1"/>
  <c r="M16" s="1"/>
  <c r="G17"/>
  <c r="G18"/>
  <c r="L18" s="1"/>
  <c r="M18" s="1"/>
  <c r="G19"/>
  <c r="G20"/>
  <c r="L20" s="1"/>
  <c r="M20" s="1"/>
  <c r="G21"/>
  <c r="G22"/>
  <c r="L22" s="1"/>
  <c r="M22" s="1"/>
  <c r="G23"/>
  <c r="G24"/>
  <c r="L24" s="1"/>
  <c r="M24" s="1"/>
  <c r="G25"/>
  <c r="G26"/>
  <c r="L26" s="1"/>
  <c r="M26" s="1"/>
  <c r="G27"/>
  <c r="G28"/>
  <c r="L28" s="1"/>
  <c r="M28" s="1"/>
  <c r="G29"/>
  <c r="G30"/>
  <c r="L30" s="1"/>
  <c r="M30" s="1"/>
  <c r="G31"/>
  <c r="G32"/>
  <c r="L32" s="1"/>
  <c r="M32" s="1"/>
  <c r="G33"/>
  <c r="G34"/>
  <c r="L34" s="1"/>
  <c r="M34" s="1"/>
  <c r="G35"/>
  <c r="G36"/>
  <c r="L36" s="1"/>
  <c r="M36" s="1"/>
  <c r="G37"/>
  <c r="G38"/>
  <c r="L38" s="1"/>
  <c r="M38" s="1"/>
  <c r="G39"/>
  <c r="G40"/>
  <c r="L40" s="1"/>
  <c r="M40" s="1"/>
  <c r="G41"/>
  <c r="G42"/>
  <c r="L42" s="1"/>
  <c r="M42" s="1"/>
  <c r="G43"/>
  <c r="G44"/>
  <c r="L44" s="1"/>
  <c r="M44" s="1"/>
  <c r="G45"/>
  <c r="G46"/>
  <c r="L46" s="1"/>
  <c r="M46" s="1"/>
  <c r="G47"/>
  <c r="G48"/>
  <c r="L48" s="1"/>
  <c r="M48" s="1"/>
  <c r="G49"/>
  <c r="G50"/>
  <c r="L50" s="1"/>
  <c r="M50" s="1"/>
  <c r="G5"/>
  <c r="L5" s="1"/>
  <c r="L49"/>
  <c r="M49" s="1"/>
  <c r="L47"/>
  <c r="M47" s="1"/>
  <c r="L45"/>
  <c r="M45" s="1"/>
  <c r="L43"/>
  <c r="M43" s="1"/>
  <c r="L41"/>
  <c r="M41" s="1"/>
  <c r="L39"/>
  <c r="M39" s="1"/>
  <c r="L37"/>
  <c r="M37" s="1"/>
  <c r="L35"/>
  <c r="M35" s="1"/>
  <c r="L33"/>
  <c r="M33" s="1"/>
  <c r="L31"/>
  <c r="M31" s="1"/>
  <c r="L29"/>
  <c r="M29" s="1"/>
  <c r="L27"/>
  <c r="M27" s="1"/>
  <c r="L25"/>
  <c r="M25" s="1"/>
  <c r="L23"/>
  <c r="M23" s="1"/>
  <c r="L21"/>
  <c r="M21" s="1"/>
  <c r="L19"/>
  <c r="M19" s="1"/>
  <c r="L17"/>
  <c r="M17" s="1"/>
  <c r="L15"/>
  <c r="M15" s="1"/>
  <c r="L13"/>
  <c r="M13" s="1"/>
  <c r="L11"/>
  <c r="M11" s="1"/>
  <c r="L9"/>
  <c r="M9" s="1"/>
  <c r="L7"/>
  <c r="M7" s="1"/>
  <c r="M5" l="1"/>
  <c r="N5" s="1"/>
  <c r="N50"/>
  <c r="N48"/>
  <c r="N46"/>
  <c r="N44"/>
  <c r="N42"/>
  <c r="N40"/>
  <c r="N38"/>
  <c r="N36"/>
  <c r="N34"/>
  <c r="N32"/>
  <c r="N30"/>
  <c r="N28"/>
  <c r="N26"/>
  <c r="N24"/>
  <c r="N22"/>
  <c r="N20"/>
  <c r="N18"/>
  <c r="N16"/>
  <c r="N14"/>
  <c r="N12"/>
  <c r="N10"/>
  <c r="N8"/>
  <c r="N6"/>
  <c r="N49"/>
  <c r="N47"/>
  <c r="N45"/>
  <c r="N43"/>
  <c r="N41"/>
  <c r="N39"/>
  <c r="N37"/>
  <c r="N35"/>
  <c r="N33"/>
  <c r="N31"/>
  <c r="N29"/>
  <c r="N27"/>
  <c r="N25"/>
  <c r="N23"/>
  <c r="N21"/>
  <c r="N19"/>
  <c r="N17"/>
  <c r="N15"/>
  <c r="N13"/>
  <c r="N11"/>
  <c r="N9"/>
  <c r="N7"/>
</calcChain>
</file>

<file path=xl/sharedStrings.xml><?xml version="1.0" encoding="utf-8"?>
<sst xmlns="http://schemas.openxmlformats.org/spreadsheetml/2006/main" count="158" uniqueCount="126">
  <si>
    <t>应  领  工  资</t>
    <phoneticPr fontId="4" type="noConversion"/>
  </si>
  <si>
    <t>应  扣  工  资</t>
    <phoneticPr fontId="4" type="noConversion"/>
  </si>
  <si>
    <t>基本工资</t>
  </si>
  <si>
    <t>提成</t>
  </si>
  <si>
    <t>小计</t>
  </si>
  <si>
    <t>迟到</t>
  </si>
  <si>
    <t>事假</t>
  </si>
  <si>
    <t>旷工</t>
  </si>
  <si>
    <t>SUN0004</t>
  </si>
  <si>
    <t>SUN0005</t>
  </si>
  <si>
    <t>SUN0006</t>
  </si>
  <si>
    <t>SUN0007</t>
  </si>
  <si>
    <t>SUN0008</t>
  </si>
  <si>
    <t>SUN0009</t>
  </si>
  <si>
    <t>SUN0010</t>
  </si>
  <si>
    <t>SUN0011</t>
  </si>
  <si>
    <t>SUN0012</t>
  </si>
  <si>
    <t>SUN0013</t>
  </si>
  <si>
    <t>SUN0014</t>
  </si>
  <si>
    <t>SUN0015</t>
  </si>
  <si>
    <t>SUN0016</t>
  </si>
  <si>
    <t>SUN0017</t>
  </si>
  <si>
    <t>SUN0018</t>
  </si>
  <si>
    <t>SUN0019</t>
  </si>
  <si>
    <t>SUN0020</t>
  </si>
  <si>
    <t>SUN0021</t>
  </si>
  <si>
    <t>SUN0022</t>
  </si>
  <si>
    <t>SUN0023</t>
  </si>
  <si>
    <t>SUN0024</t>
  </si>
  <si>
    <t>SUN0025</t>
  </si>
  <si>
    <t>SUN0026</t>
  </si>
  <si>
    <t>SUN0027</t>
  </si>
  <si>
    <t>SUN0028</t>
  </si>
  <si>
    <t>SUN0029</t>
  </si>
  <si>
    <t>SUN0030</t>
  </si>
  <si>
    <t>SUN0031</t>
  </si>
  <si>
    <t>SUN0032</t>
  </si>
  <si>
    <t>SUN0033</t>
  </si>
  <si>
    <t>SUN0034</t>
  </si>
  <si>
    <t>SUN0035</t>
  </si>
  <si>
    <t>SUN0036</t>
  </si>
  <si>
    <t>SUN0037</t>
  </si>
  <si>
    <t>SUN0038</t>
  </si>
  <si>
    <t>SUN0039</t>
  </si>
  <si>
    <t>SUN0040</t>
  </si>
  <si>
    <t>SUN0041</t>
  </si>
  <si>
    <t>SUN0042</t>
  </si>
  <si>
    <t>SUN0043</t>
  </si>
  <si>
    <t>SUN0044</t>
  </si>
  <si>
    <t>SUN0045</t>
  </si>
  <si>
    <t>SUN0046</t>
  </si>
  <si>
    <t>员  工  工  资  表</t>
    <phoneticPr fontId="4" type="noConversion"/>
  </si>
  <si>
    <t>工号</t>
    <phoneticPr fontId="4" type="noConversion"/>
  </si>
  <si>
    <t>姓 名</t>
    <phoneticPr fontId="4" type="noConversion"/>
  </si>
  <si>
    <t>职 位</t>
    <phoneticPr fontId="4" type="noConversion"/>
  </si>
  <si>
    <t>实发工资</t>
    <phoneticPr fontId="2" type="noConversion"/>
  </si>
  <si>
    <t>所得税</t>
    <phoneticPr fontId="4" type="noConversion"/>
  </si>
  <si>
    <t>税后工资</t>
    <phoneticPr fontId="4" type="noConversion"/>
  </si>
  <si>
    <t>奖金</t>
    <phoneticPr fontId="2" type="noConversion"/>
  </si>
  <si>
    <t>SUN0001</t>
    <phoneticPr fontId="2" type="noConversion"/>
  </si>
  <si>
    <t>罗传志</t>
    <phoneticPr fontId="2" type="noConversion"/>
  </si>
  <si>
    <t>财务会计</t>
    <phoneticPr fontId="2" type="noConversion"/>
  </si>
  <si>
    <t>SUN0002</t>
    <phoneticPr fontId="2" type="noConversion"/>
  </si>
  <si>
    <t>张进华</t>
    <phoneticPr fontId="2" type="noConversion"/>
  </si>
  <si>
    <t>销售经理</t>
    <phoneticPr fontId="2" type="noConversion"/>
  </si>
  <si>
    <t>SUN0003</t>
    <phoneticPr fontId="2" type="noConversion"/>
  </si>
  <si>
    <t>欧阳艳</t>
    <phoneticPr fontId="2" type="noConversion"/>
  </si>
  <si>
    <t>销售代表</t>
    <phoneticPr fontId="2" type="noConversion"/>
  </si>
  <si>
    <t>艾隔库</t>
    <phoneticPr fontId="2" type="noConversion"/>
  </si>
  <si>
    <t>艾琳琳</t>
    <phoneticPr fontId="2" type="noConversion"/>
  </si>
  <si>
    <t>刘流红</t>
    <phoneticPr fontId="2" type="noConversion"/>
  </si>
  <si>
    <t>杨重溢</t>
    <phoneticPr fontId="2" type="noConversion"/>
  </si>
  <si>
    <t>一车间主任</t>
    <phoneticPr fontId="2" type="noConversion"/>
  </si>
  <si>
    <t>张绪刚</t>
    <phoneticPr fontId="2" type="noConversion"/>
  </si>
  <si>
    <t>二车间主任</t>
    <phoneticPr fontId="2" type="noConversion"/>
  </si>
  <si>
    <t>罗讯</t>
    <phoneticPr fontId="2" type="noConversion"/>
  </si>
  <si>
    <t>三车间主任</t>
    <phoneticPr fontId="2" type="noConversion"/>
  </si>
  <si>
    <t>王留一</t>
    <phoneticPr fontId="2" type="noConversion"/>
  </si>
  <si>
    <t>四车间主任</t>
    <phoneticPr fontId="2" type="noConversion"/>
  </si>
  <si>
    <t>郝政飞</t>
    <phoneticPr fontId="2" type="noConversion"/>
  </si>
  <si>
    <t>企划部长</t>
    <phoneticPr fontId="2" type="noConversion"/>
  </si>
  <si>
    <t>潘小娟</t>
    <phoneticPr fontId="2" type="noConversion"/>
  </si>
  <si>
    <t>企划员</t>
    <phoneticPr fontId="2" type="noConversion"/>
  </si>
  <si>
    <t>白建军</t>
    <phoneticPr fontId="2" type="noConversion"/>
  </si>
  <si>
    <t>广告部长</t>
    <phoneticPr fontId="2" type="noConversion"/>
  </si>
  <si>
    <t>赵莉莉</t>
    <phoneticPr fontId="2" type="noConversion"/>
  </si>
  <si>
    <t>广告设计</t>
    <phoneticPr fontId="2" type="noConversion"/>
  </si>
  <si>
    <t>何育德</t>
    <phoneticPr fontId="2" type="noConversion"/>
  </si>
  <si>
    <t>采购</t>
    <phoneticPr fontId="2" type="noConversion"/>
  </si>
  <si>
    <t>樊诗顺</t>
    <phoneticPr fontId="4" type="noConversion"/>
  </si>
  <si>
    <t>保洁员</t>
    <phoneticPr fontId="4" type="noConversion"/>
  </si>
  <si>
    <t>钟选职</t>
    <phoneticPr fontId="4" type="noConversion"/>
  </si>
  <si>
    <t>刘划级</t>
    <phoneticPr fontId="2" type="noConversion"/>
  </si>
  <si>
    <t>一车间生产员工</t>
    <phoneticPr fontId="2" type="noConversion"/>
  </si>
  <si>
    <t>何产参</t>
    <phoneticPr fontId="2" type="noConversion"/>
  </si>
  <si>
    <t>罗红利</t>
    <phoneticPr fontId="2" type="noConversion"/>
  </si>
  <si>
    <t>勤维东</t>
    <phoneticPr fontId="2" type="noConversion"/>
  </si>
  <si>
    <t>许简三</t>
    <phoneticPr fontId="2" type="noConversion"/>
  </si>
  <si>
    <t>周大孟</t>
    <phoneticPr fontId="2" type="noConversion"/>
  </si>
  <si>
    <t>二车间生产员工</t>
    <phoneticPr fontId="2" type="noConversion"/>
  </si>
  <si>
    <t>艾琳</t>
    <phoneticPr fontId="2" type="noConversion"/>
  </si>
  <si>
    <t>左超红</t>
    <phoneticPr fontId="2" type="noConversion"/>
  </si>
  <si>
    <t>程强</t>
    <phoneticPr fontId="2" type="noConversion"/>
  </si>
  <si>
    <t>严新容</t>
    <phoneticPr fontId="2" type="noConversion"/>
  </si>
  <si>
    <t>蒋澧</t>
    <phoneticPr fontId="2" type="noConversion"/>
  </si>
  <si>
    <t>三车间生产员工</t>
    <phoneticPr fontId="2" type="noConversion"/>
  </si>
  <si>
    <t>李登科</t>
    <phoneticPr fontId="2" type="noConversion"/>
  </si>
  <si>
    <t>李梅花</t>
    <phoneticPr fontId="2" type="noConversion"/>
  </si>
  <si>
    <t>李清华</t>
    <phoneticPr fontId="2" type="noConversion"/>
  </si>
  <si>
    <t>王华江</t>
    <phoneticPr fontId="2" type="noConversion"/>
  </si>
  <si>
    <t>周一构</t>
    <phoneticPr fontId="2" type="noConversion"/>
  </si>
  <si>
    <t>徐朝堂</t>
    <phoneticPr fontId="2" type="noConversion"/>
  </si>
  <si>
    <t>罗懁</t>
    <phoneticPr fontId="2" type="noConversion"/>
  </si>
  <si>
    <t>朱源张</t>
    <phoneticPr fontId="2" type="noConversion"/>
  </si>
  <si>
    <t>朱政纲</t>
    <phoneticPr fontId="2" type="noConversion"/>
  </si>
  <si>
    <t>四车间生产员工</t>
    <phoneticPr fontId="2" type="noConversion"/>
  </si>
  <si>
    <t>胡勒</t>
    <phoneticPr fontId="2" type="noConversion"/>
  </si>
  <si>
    <t>穆兮</t>
    <phoneticPr fontId="2" type="noConversion"/>
  </si>
  <si>
    <t>徐郁结</t>
    <phoneticPr fontId="2" type="noConversion"/>
  </si>
  <si>
    <t>郝德华</t>
    <phoneticPr fontId="2" type="noConversion"/>
  </si>
  <si>
    <t>秦瓯海</t>
    <phoneticPr fontId="2" type="noConversion"/>
  </si>
  <si>
    <t>彭瑞</t>
    <phoneticPr fontId="2" type="noConversion"/>
  </si>
  <si>
    <t>张勇</t>
    <phoneticPr fontId="2" type="noConversion"/>
  </si>
  <si>
    <t>詹富强</t>
    <phoneticPr fontId="2" type="noConversion"/>
  </si>
  <si>
    <t xml:space="preserve"> </t>
    <phoneticPr fontId="2" type="noConversion"/>
  </si>
  <si>
    <t>结算日期：2007年4月1日                                                   工资统计范围（2007年3月1日至2007年3月31日）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</si>
</sst>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&quot;￥&quot;#,##0_);[Red]\(&quot;￥&quot;#,##0\)"/>
  </numFmts>
  <fonts count="8"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2"/>
      <color theme="0"/>
      <name val="方正大黑简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2"/>
      <color indexed="9"/>
      <name val="华文细黑"/>
      <family val="3"/>
      <charset val="134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6" borderId="1" xfId="0" applyFont="1" applyFill="1" applyBorder="1" applyAlignment="1">
      <alignment horizontal="center" vertical="center"/>
    </xf>
    <xf numFmtId="177" fontId="6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5" fillId="4" borderId="1" xfId="3" applyNumberFormat="1" applyBorder="1" applyAlignment="1">
      <alignment horizontal="center" vertical="center"/>
    </xf>
    <xf numFmtId="177" fontId="1" fillId="5" borderId="1" xfId="4" applyNumberFormat="1" applyBorder="1" applyAlignment="1">
      <alignment horizontal="center" vertical="center"/>
    </xf>
    <xf numFmtId="177" fontId="1" fillId="3" borderId="1" xfId="2" applyNumberForma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177" fontId="6" fillId="6" borderId="1" xfId="0" applyNumberFormat="1" applyFont="1" applyFill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0" fillId="0" borderId="1" xfId="0" applyBorder="1">
      <alignment vertical="center"/>
    </xf>
    <xf numFmtId="31" fontId="1" fillId="8" borderId="1" xfId="5" applyNumberFormat="1" applyBorder="1" applyAlignment="1">
      <alignment horizontal="center" vertical="center"/>
    </xf>
    <xf numFmtId="0" fontId="7" fillId="8" borderId="1" xfId="5" applyFont="1" applyBorder="1">
      <alignment vertical="center"/>
    </xf>
  </cellXfs>
  <cellStyles count="6">
    <cellStyle name="40% - 强调文字颜色 2" xfId="3" builtinId="35"/>
    <cellStyle name="60% - 强调文字颜色 2" xfId="4" builtinId="36"/>
    <cellStyle name="60% - 强调文字颜色 6" xfId="5" builtinId="52"/>
    <cellStyle name="常规" xfId="0" builtinId="0"/>
    <cellStyle name="强调文字颜色 2" xfId="2" builtinId="33"/>
    <cellStyle name="强调文字颜色 3" xfId="1" builtinId="3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4"/>
  <c:chart>
    <c:title>
      <c:layout/>
      <c:txPr>
        <a:bodyPr/>
        <a:lstStyle/>
        <a:p>
          <a:pPr>
            <a:defRPr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Sheet1!$N$3</c:f>
              <c:strCache>
                <c:ptCount val="1"/>
                <c:pt idx="0">
                  <c:v>税后工资</c:v>
                </c:pt>
              </c:strCache>
            </c:strRef>
          </c:tx>
          <c:cat>
            <c:strRef>
              <c:f>Sheet1!$B$4:$B$50</c:f>
              <c:strCache>
                <c:ptCount val="47"/>
                <c:pt idx="1">
                  <c:v>罗传志</c:v>
                </c:pt>
                <c:pt idx="2">
                  <c:v>张进华</c:v>
                </c:pt>
                <c:pt idx="3">
                  <c:v>欧阳艳</c:v>
                </c:pt>
                <c:pt idx="4">
                  <c:v>艾隔库</c:v>
                </c:pt>
                <c:pt idx="5">
                  <c:v>艾琳琳</c:v>
                </c:pt>
                <c:pt idx="6">
                  <c:v>刘流红</c:v>
                </c:pt>
                <c:pt idx="7">
                  <c:v>杨重溢</c:v>
                </c:pt>
                <c:pt idx="8">
                  <c:v>张绪刚</c:v>
                </c:pt>
                <c:pt idx="9">
                  <c:v>罗讯</c:v>
                </c:pt>
                <c:pt idx="10">
                  <c:v>王留一</c:v>
                </c:pt>
                <c:pt idx="11">
                  <c:v>郝政飞</c:v>
                </c:pt>
                <c:pt idx="12">
                  <c:v>潘小娟</c:v>
                </c:pt>
                <c:pt idx="13">
                  <c:v>白建军</c:v>
                </c:pt>
                <c:pt idx="14">
                  <c:v>赵莉莉</c:v>
                </c:pt>
                <c:pt idx="15">
                  <c:v>白建军</c:v>
                </c:pt>
                <c:pt idx="16">
                  <c:v>何育德</c:v>
                </c:pt>
                <c:pt idx="17">
                  <c:v>樊诗顺</c:v>
                </c:pt>
                <c:pt idx="18">
                  <c:v>钟选职</c:v>
                </c:pt>
                <c:pt idx="19">
                  <c:v>刘划级</c:v>
                </c:pt>
                <c:pt idx="20">
                  <c:v>何产参</c:v>
                </c:pt>
                <c:pt idx="21">
                  <c:v>罗红利</c:v>
                </c:pt>
                <c:pt idx="22">
                  <c:v>勤维东</c:v>
                </c:pt>
                <c:pt idx="23">
                  <c:v>许简三</c:v>
                </c:pt>
                <c:pt idx="24">
                  <c:v>周大孟</c:v>
                </c:pt>
                <c:pt idx="25">
                  <c:v>艾琳</c:v>
                </c:pt>
                <c:pt idx="26">
                  <c:v>左超红</c:v>
                </c:pt>
                <c:pt idx="27">
                  <c:v>程强</c:v>
                </c:pt>
                <c:pt idx="28">
                  <c:v>严新容</c:v>
                </c:pt>
                <c:pt idx="29">
                  <c:v>蒋澧</c:v>
                </c:pt>
                <c:pt idx="30">
                  <c:v>李登科</c:v>
                </c:pt>
                <c:pt idx="31">
                  <c:v>李梅花</c:v>
                </c:pt>
                <c:pt idx="32">
                  <c:v>李清华</c:v>
                </c:pt>
                <c:pt idx="33">
                  <c:v>王华江</c:v>
                </c:pt>
                <c:pt idx="34">
                  <c:v>周一构</c:v>
                </c:pt>
                <c:pt idx="35">
                  <c:v>徐朝堂</c:v>
                </c:pt>
                <c:pt idx="36">
                  <c:v>罗懁</c:v>
                </c:pt>
                <c:pt idx="37">
                  <c:v>朱源张</c:v>
                </c:pt>
                <c:pt idx="38">
                  <c:v>朱政纲</c:v>
                </c:pt>
                <c:pt idx="39">
                  <c:v>胡勒</c:v>
                </c:pt>
                <c:pt idx="40">
                  <c:v>穆兮</c:v>
                </c:pt>
                <c:pt idx="41">
                  <c:v>徐郁结</c:v>
                </c:pt>
                <c:pt idx="42">
                  <c:v>郝德华</c:v>
                </c:pt>
                <c:pt idx="43">
                  <c:v>秦瓯海</c:v>
                </c:pt>
                <c:pt idx="44">
                  <c:v>彭瑞</c:v>
                </c:pt>
                <c:pt idx="45">
                  <c:v>张勇</c:v>
                </c:pt>
                <c:pt idx="46">
                  <c:v>詹富强</c:v>
                </c:pt>
              </c:strCache>
            </c:strRef>
          </c:cat>
          <c:val>
            <c:numRef>
              <c:f>Sheet1!$N$4:$N$50</c:f>
              <c:numCache>
                <c:formatCode>"￥"#,##0;[Red]\-"￥"#,##0</c:formatCode>
                <c:ptCount val="47"/>
                <c:pt idx="1">
                  <c:v>4196.25</c:v>
                </c:pt>
                <c:pt idx="2">
                  <c:v>4493.75</c:v>
                </c:pt>
                <c:pt idx="3">
                  <c:v>4026.25</c:v>
                </c:pt>
                <c:pt idx="4">
                  <c:v>4918.75</c:v>
                </c:pt>
                <c:pt idx="5">
                  <c:v>4068.75</c:v>
                </c:pt>
                <c:pt idx="6">
                  <c:v>3686.25</c:v>
                </c:pt>
                <c:pt idx="7">
                  <c:v>4918.75</c:v>
                </c:pt>
                <c:pt idx="8">
                  <c:v>5173.75</c:v>
                </c:pt>
                <c:pt idx="9">
                  <c:v>4493.75</c:v>
                </c:pt>
                <c:pt idx="10">
                  <c:v>4663.75</c:v>
                </c:pt>
                <c:pt idx="11">
                  <c:v>3516.25</c:v>
                </c:pt>
                <c:pt idx="12">
                  <c:v>3032.5</c:v>
                </c:pt>
                <c:pt idx="13">
                  <c:v>3218.75</c:v>
                </c:pt>
                <c:pt idx="14">
                  <c:v>2222.5</c:v>
                </c:pt>
                <c:pt idx="15">
                  <c:v>2276.5</c:v>
                </c:pt>
                <c:pt idx="16">
                  <c:v>3388.75</c:v>
                </c:pt>
                <c:pt idx="17">
                  <c:v>780</c:v>
                </c:pt>
                <c:pt idx="18">
                  <c:v>800</c:v>
                </c:pt>
                <c:pt idx="19">
                  <c:v>1644.4</c:v>
                </c:pt>
                <c:pt idx="20">
                  <c:v>1361</c:v>
                </c:pt>
                <c:pt idx="21">
                  <c:v>1480</c:v>
                </c:pt>
                <c:pt idx="22">
                  <c:v>1737.5</c:v>
                </c:pt>
                <c:pt idx="23">
                  <c:v>1539.9</c:v>
                </c:pt>
                <c:pt idx="24">
                  <c:v>1737.5</c:v>
                </c:pt>
                <c:pt idx="25">
                  <c:v>1547.5</c:v>
                </c:pt>
                <c:pt idx="26">
                  <c:v>1652</c:v>
                </c:pt>
                <c:pt idx="27">
                  <c:v>1737.5</c:v>
                </c:pt>
                <c:pt idx="28">
                  <c:v>1737.5</c:v>
                </c:pt>
                <c:pt idx="29">
                  <c:v>1952.5</c:v>
                </c:pt>
                <c:pt idx="30">
                  <c:v>1870.5</c:v>
                </c:pt>
                <c:pt idx="31">
                  <c:v>1880</c:v>
                </c:pt>
                <c:pt idx="32">
                  <c:v>1766</c:v>
                </c:pt>
                <c:pt idx="33">
                  <c:v>1832.5</c:v>
                </c:pt>
                <c:pt idx="34">
                  <c:v>1785</c:v>
                </c:pt>
                <c:pt idx="35">
                  <c:v>2312.5</c:v>
                </c:pt>
                <c:pt idx="36">
                  <c:v>1880</c:v>
                </c:pt>
                <c:pt idx="37">
                  <c:v>1880</c:v>
                </c:pt>
                <c:pt idx="38">
                  <c:v>1988.5</c:v>
                </c:pt>
                <c:pt idx="39">
                  <c:v>1997.5</c:v>
                </c:pt>
                <c:pt idx="40">
                  <c:v>1997.5</c:v>
                </c:pt>
                <c:pt idx="41">
                  <c:v>2357.5</c:v>
                </c:pt>
                <c:pt idx="42">
                  <c:v>1997.5</c:v>
                </c:pt>
                <c:pt idx="43">
                  <c:v>2447.5</c:v>
                </c:pt>
                <c:pt idx="44">
                  <c:v>1952.5</c:v>
                </c:pt>
                <c:pt idx="45">
                  <c:v>1547.5</c:v>
                </c:pt>
                <c:pt idx="46">
                  <c:v>1927.5</c:v>
                </c:pt>
              </c:numCache>
            </c:numRef>
          </c:val>
        </c:ser>
        <c:axId val="90541056"/>
        <c:axId val="90542848"/>
      </c:barChart>
      <c:catAx>
        <c:axId val="90541056"/>
        <c:scaling>
          <c:orientation val="minMax"/>
        </c:scaling>
        <c:axPos val="b"/>
        <c:tickLblPos val="nextTo"/>
        <c:crossAx val="90542848"/>
        <c:crosses val="autoZero"/>
        <c:auto val="1"/>
        <c:lblAlgn val="ctr"/>
        <c:lblOffset val="100"/>
      </c:catAx>
      <c:valAx>
        <c:axId val="90542848"/>
        <c:scaling>
          <c:orientation val="minMax"/>
        </c:scaling>
        <c:axPos val="l"/>
        <c:majorGridlines/>
        <c:numFmt formatCode="&quot;￥&quot;#,##0;[Red]\-&quot;￥&quot;#,##0" sourceLinked="1"/>
        <c:tickLblPos val="nextTo"/>
        <c:crossAx val="90541056"/>
        <c:crosses val="autoZero"/>
        <c:crossBetween val="between"/>
      </c:valAx>
    </c:plotArea>
    <c:legend>
      <c:legendPos val="r"/>
      <c:layout/>
    </c:legend>
    <c:plotVisOnly val="1"/>
  </c:chart>
  <c:spPr>
    <a:gradFill rotWithShape="1">
      <a:gsLst>
        <a:gs pos="0">
          <a:schemeClr val="accent4">
            <a:shade val="51000"/>
            <a:satMod val="130000"/>
          </a:schemeClr>
        </a:gs>
        <a:gs pos="80000">
          <a:schemeClr val="accent4">
            <a:shade val="93000"/>
            <a:satMod val="130000"/>
          </a:schemeClr>
        </a:gs>
        <a:gs pos="100000">
          <a:schemeClr val="accent4">
            <a:shade val="94000"/>
            <a:satMod val="135000"/>
          </a:schemeClr>
        </a:gs>
      </a:gsLst>
      <a:lin ang="16200000" scaled="0"/>
    </a:gradFill>
    <a:ln>
      <a:noFill/>
    </a:ln>
    <a:effectLst>
      <a:outerShdw blurRad="40000" dist="23000" dir="5400000" rotWithShape="0">
        <a:srgbClr val="000000">
          <a:alpha val="35000"/>
        </a:srgbClr>
      </a:outerShdw>
    </a:effectLst>
    <a:scene3d>
      <a:camera prst="orthographicFront">
        <a:rot lat="0" lon="0" rev="0"/>
      </a:camera>
      <a:lightRig rig="threePt" dir="t">
        <a:rot lat="0" lon="0" rev="1200000"/>
      </a:lightRig>
    </a:scene3d>
    <a:sp3d>
      <a:bevelT w="63500" h="25400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50</xdr:row>
      <xdr:rowOff>119062</xdr:rowOff>
    </xdr:from>
    <xdr:to>
      <xdr:col>14</xdr:col>
      <xdr:colOff>11906</xdr:colOff>
      <xdr:row>67</xdr:row>
      <xdr:rowOff>23813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0"/>
  <sheetViews>
    <sheetView tabSelected="1" zoomScale="80" zoomScaleNormal="80" workbookViewId="0">
      <selection activeCell="Q20" sqref="Q20"/>
    </sheetView>
  </sheetViews>
  <sheetFormatPr defaultRowHeight="13.5"/>
  <cols>
    <col min="3" max="3" width="19.125" customWidth="1"/>
    <col min="7" max="7" width="9.375" style="4" bestFit="1" customWidth="1"/>
    <col min="12" max="14" width="13.125" customWidth="1"/>
  </cols>
  <sheetData>
    <row r="1" spans="1:14" ht="27.75" customHeight="1">
      <c r="A1" s="11" t="s">
        <v>51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ht="13.5" customHeight="1">
      <c r="A2" s="13" t="s">
        <v>125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18" customHeight="1">
      <c r="A3" s="8" t="s">
        <v>52</v>
      </c>
      <c r="B3" s="8" t="s">
        <v>53</v>
      </c>
      <c r="C3" s="8" t="s">
        <v>54</v>
      </c>
      <c r="D3" s="8" t="s">
        <v>0</v>
      </c>
      <c r="E3" s="8"/>
      <c r="F3" s="8"/>
      <c r="G3" s="8"/>
      <c r="H3" s="8" t="s">
        <v>1</v>
      </c>
      <c r="I3" s="8"/>
      <c r="J3" s="8"/>
      <c r="K3" s="8"/>
      <c r="L3" s="9" t="s">
        <v>55</v>
      </c>
      <c r="M3" s="8" t="s">
        <v>56</v>
      </c>
      <c r="N3" s="10" t="s">
        <v>57</v>
      </c>
    </row>
    <row r="4" spans="1:14" ht="18" customHeight="1">
      <c r="A4" s="8"/>
      <c r="B4" s="8"/>
      <c r="C4" s="8"/>
      <c r="D4" s="1" t="s">
        <v>2</v>
      </c>
      <c r="E4" s="1" t="s">
        <v>3</v>
      </c>
      <c r="F4" s="1" t="s">
        <v>58</v>
      </c>
      <c r="G4" s="2" t="s">
        <v>4</v>
      </c>
      <c r="H4" s="1" t="s">
        <v>5</v>
      </c>
      <c r="I4" s="1" t="s">
        <v>6</v>
      </c>
      <c r="J4" s="1" t="s">
        <v>7</v>
      </c>
      <c r="K4" s="2" t="s">
        <v>4</v>
      </c>
      <c r="L4" s="9"/>
      <c r="M4" s="8"/>
      <c r="N4" s="10"/>
    </row>
    <row r="5" spans="1:14">
      <c r="A5" s="3" t="s">
        <v>59</v>
      </c>
      <c r="B5" s="3" t="s">
        <v>60</v>
      </c>
      <c r="C5" s="3" t="s">
        <v>61</v>
      </c>
      <c r="D5" s="3">
        <v>2300</v>
      </c>
      <c r="E5" s="3">
        <v>2200</v>
      </c>
      <c r="F5" s="3">
        <v>200</v>
      </c>
      <c r="G5" s="5">
        <f>D5+E5+F5</f>
        <v>4700</v>
      </c>
      <c r="H5" s="3"/>
      <c r="I5" s="3">
        <v>50</v>
      </c>
      <c r="J5" s="3"/>
      <c r="K5" s="6">
        <f>SUM(H5:J5)</f>
        <v>50</v>
      </c>
      <c r="L5" s="3">
        <f>G5-K5</f>
        <v>4650</v>
      </c>
      <c r="M5" s="3">
        <f>IF(L5-1500&lt;0,0,IF(L5-1500&lt;500,0.05*(L5-1500),IF(L5-1500&lt;2000,0.1*(L5-1525),IF(L5-1500&lt;5000,0.15*(L5-1625),IF(L5-1500&lt;20000,0.2*(L5-1875))))))</f>
        <v>453.75</v>
      </c>
      <c r="N5" s="7">
        <f>L5-M5</f>
        <v>4196.25</v>
      </c>
    </row>
    <row r="6" spans="1:14">
      <c r="A6" s="3" t="s">
        <v>62</v>
      </c>
      <c r="B6" s="3" t="s">
        <v>63</v>
      </c>
      <c r="C6" s="3" t="s">
        <v>64</v>
      </c>
      <c r="D6" s="3">
        <v>2500</v>
      </c>
      <c r="E6" s="3">
        <v>2300</v>
      </c>
      <c r="F6" s="3">
        <v>200</v>
      </c>
      <c r="G6" s="5">
        <f t="shared" ref="G6:G50" si="0">D6+E6+F6</f>
        <v>5000</v>
      </c>
      <c r="H6" s="3"/>
      <c r="I6" s="3"/>
      <c r="J6" s="3"/>
      <c r="K6" s="6">
        <f t="shared" ref="K6:K50" si="1">SUM(H6:J6)</f>
        <v>0</v>
      </c>
      <c r="L6" s="3">
        <f t="shared" ref="L6:L50" si="2">G6-K6</f>
        <v>5000</v>
      </c>
      <c r="M6" s="3">
        <f t="shared" ref="M6:M50" si="3">IF(L6-1500&lt;0,0,IF(L6-1500&lt;500,0.05*(L6-1500),IF(L6-1500&lt;2000,0.1*(L6-1525),IF(L6-1500&lt;5000,0.15*(L6-1625),IF(L6-1500&lt;20000,0.2*(L6-1875))))))</f>
        <v>506.25</v>
      </c>
      <c r="N6" s="7">
        <f t="shared" ref="N6:N50" si="4">L6-M6</f>
        <v>4493.75</v>
      </c>
    </row>
    <row r="7" spans="1:14">
      <c r="A7" s="3" t="s">
        <v>65</v>
      </c>
      <c r="B7" s="3" t="s">
        <v>66</v>
      </c>
      <c r="C7" s="3" t="s">
        <v>67</v>
      </c>
      <c r="D7" s="3">
        <v>2000</v>
      </c>
      <c r="E7" s="3">
        <v>2300</v>
      </c>
      <c r="F7" s="3">
        <v>200</v>
      </c>
      <c r="G7" s="5">
        <f t="shared" si="0"/>
        <v>4500</v>
      </c>
      <c r="H7" s="3"/>
      <c r="I7" s="3">
        <v>50</v>
      </c>
      <c r="J7" s="3"/>
      <c r="K7" s="6">
        <f t="shared" si="1"/>
        <v>50</v>
      </c>
      <c r="L7" s="3">
        <f t="shared" si="2"/>
        <v>4450</v>
      </c>
      <c r="M7" s="3">
        <f t="shared" si="3"/>
        <v>423.75</v>
      </c>
      <c r="N7" s="7">
        <f t="shared" si="4"/>
        <v>4026.25</v>
      </c>
    </row>
    <row r="8" spans="1:14">
      <c r="A8" s="3" t="s">
        <v>8</v>
      </c>
      <c r="B8" s="3" t="s">
        <v>68</v>
      </c>
      <c r="C8" s="3" t="s">
        <v>67</v>
      </c>
      <c r="D8" s="3">
        <v>2000</v>
      </c>
      <c r="E8" s="3">
        <v>3300</v>
      </c>
      <c r="F8" s="3">
        <v>200</v>
      </c>
      <c r="G8" s="5">
        <f t="shared" si="0"/>
        <v>5500</v>
      </c>
      <c r="H8" s="3"/>
      <c r="I8" s="3"/>
      <c r="J8" s="3"/>
      <c r="K8" s="6">
        <f t="shared" si="1"/>
        <v>0</v>
      </c>
      <c r="L8" s="3">
        <f t="shared" si="2"/>
        <v>5500</v>
      </c>
      <c r="M8" s="3">
        <f t="shared" si="3"/>
        <v>581.25</v>
      </c>
      <c r="N8" s="7">
        <f t="shared" si="4"/>
        <v>4918.75</v>
      </c>
    </row>
    <row r="9" spans="1:14" ht="13.5" customHeight="1">
      <c r="A9" s="3" t="s">
        <v>9</v>
      </c>
      <c r="B9" s="3" t="s">
        <v>69</v>
      </c>
      <c r="C9" s="3" t="s">
        <v>67</v>
      </c>
      <c r="D9" s="3">
        <v>2000</v>
      </c>
      <c r="E9" s="3">
        <v>2300</v>
      </c>
      <c r="F9" s="3">
        <v>200</v>
      </c>
      <c r="G9" s="5">
        <f t="shared" si="0"/>
        <v>4500</v>
      </c>
      <c r="H9" s="3"/>
      <c r="I9" s="3"/>
      <c r="J9" s="3"/>
      <c r="K9" s="6">
        <f t="shared" si="1"/>
        <v>0</v>
      </c>
      <c r="L9" s="3">
        <f t="shared" si="2"/>
        <v>4500</v>
      </c>
      <c r="M9" s="3">
        <f t="shared" si="3"/>
        <v>431.25</v>
      </c>
      <c r="N9" s="7">
        <f t="shared" si="4"/>
        <v>4068.75</v>
      </c>
    </row>
    <row r="10" spans="1:14" ht="13.5" customHeight="1">
      <c r="A10" s="3" t="s">
        <v>10</v>
      </c>
      <c r="B10" s="3" t="s">
        <v>70</v>
      </c>
      <c r="C10" s="3" t="s">
        <v>67</v>
      </c>
      <c r="D10" s="3">
        <v>2000</v>
      </c>
      <c r="E10" s="3">
        <v>2000</v>
      </c>
      <c r="F10" s="3">
        <v>200</v>
      </c>
      <c r="G10" s="5">
        <f t="shared" si="0"/>
        <v>4200</v>
      </c>
      <c r="H10" s="3"/>
      <c r="I10" s="3">
        <v>150</v>
      </c>
      <c r="J10" s="3"/>
      <c r="K10" s="6">
        <f t="shared" si="1"/>
        <v>150</v>
      </c>
      <c r="L10" s="3">
        <f t="shared" si="2"/>
        <v>4050</v>
      </c>
      <c r="M10" s="3">
        <f t="shared" si="3"/>
        <v>363.75</v>
      </c>
      <c r="N10" s="7">
        <f t="shared" si="4"/>
        <v>3686.25</v>
      </c>
    </row>
    <row r="11" spans="1:14">
      <c r="A11" s="3" t="s">
        <v>11</v>
      </c>
      <c r="B11" s="3" t="s">
        <v>71</v>
      </c>
      <c r="C11" s="3" t="s">
        <v>72</v>
      </c>
      <c r="D11" s="3">
        <v>1800</v>
      </c>
      <c r="E11" s="3">
        <v>3500</v>
      </c>
      <c r="F11" s="3">
        <v>200</v>
      </c>
      <c r="G11" s="5">
        <f t="shared" si="0"/>
        <v>5500</v>
      </c>
      <c r="H11" s="3"/>
      <c r="I11" s="3"/>
      <c r="J11" s="3"/>
      <c r="K11" s="6">
        <f t="shared" si="1"/>
        <v>0</v>
      </c>
      <c r="L11" s="3">
        <f t="shared" si="2"/>
        <v>5500</v>
      </c>
      <c r="M11" s="3">
        <f t="shared" si="3"/>
        <v>581.25</v>
      </c>
      <c r="N11" s="7">
        <f t="shared" si="4"/>
        <v>4918.75</v>
      </c>
    </row>
    <row r="12" spans="1:14">
      <c r="A12" s="3" t="s">
        <v>12</v>
      </c>
      <c r="B12" s="3" t="s">
        <v>73</v>
      </c>
      <c r="C12" s="3" t="s">
        <v>74</v>
      </c>
      <c r="D12" s="3">
        <v>1800</v>
      </c>
      <c r="E12" s="3">
        <v>3800</v>
      </c>
      <c r="F12" s="3">
        <v>200</v>
      </c>
      <c r="G12" s="5">
        <f t="shared" si="0"/>
        <v>5800</v>
      </c>
      <c r="H12" s="3"/>
      <c r="I12" s="3"/>
      <c r="J12" s="3"/>
      <c r="K12" s="6">
        <f t="shared" si="1"/>
        <v>0</v>
      </c>
      <c r="L12" s="3">
        <f t="shared" si="2"/>
        <v>5800</v>
      </c>
      <c r="M12" s="3">
        <f t="shared" si="3"/>
        <v>626.25</v>
      </c>
      <c r="N12" s="7">
        <f t="shared" si="4"/>
        <v>5173.75</v>
      </c>
    </row>
    <row r="13" spans="1:14">
      <c r="A13" s="3" t="s">
        <v>13</v>
      </c>
      <c r="B13" s="3" t="s">
        <v>75</v>
      </c>
      <c r="C13" s="3" t="s">
        <v>76</v>
      </c>
      <c r="D13" s="3">
        <v>1800</v>
      </c>
      <c r="E13" s="3">
        <v>3000</v>
      </c>
      <c r="F13" s="3">
        <v>200</v>
      </c>
      <c r="G13" s="5">
        <f t="shared" si="0"/>
        <v>5000</v>
      </c>
      <c r="H13" s="3"/>
      <c r="I13" s="3"/>
      <c r="J13" s="3"/>
      <c r="K13" s="6">
        <f t="shared" si="1"/>
        <v>0</v>
      </c>
      <c r="L13" s="3">
        <f t="shared" si="2"/>
        <v>5000</v>
      </c>
      <c r="M13" s="3">
        <f t="shared" si="3"/>
        <v>506.25</v>
      </c>
      <c r="N13" s="7">
        <f t="shared" si="4"/>
        <v>4493.75</v>
      </c>
    </row>
    <row r="14" spans="1:14">
      <c r="A14" s="3" t="s">
        <v>14</v>
      </c>
      <c r="B14" s="3" t="s">
        <v>77</v>
      </c>
      <c r="C14" s="3" t="s">
        <v>78</v>
      </c>
      <c r="D14" s="3">
        <v>1800</v>
      </c>
      <c r="E14" s="3">
        <v>3200</v>
      </c>
      <c r="F14" s="3">
        <v>200</v>
      </c>
      <c r="G14" s="5">
        <f t="shared" si="0"/>
        <v>5200</v>
      </c>
      <c r="H14" s="3"/>
      <c r="I14" s="3"/>
      <c r="J14" s="3"/>
      <c r="K14" s="6">
        <f t="shared" si="1"/>
        <v>0</v>
      </c>
      <c r="L14" s="3">
        <f t="shared" si="2"/>
        <v>5200</v>
      </c>
      <c r="M14" s="3">
        <f t="shared" si="3"/>
        <v>536.25</v>
      </c>
      <c r="N14" s="7">
        <f t="shared" si="4"/>
        <v>4663.75</v>
      </c>
    </row>
    <row r="15" spans="1:14">
      <c r="A15" s="3" t="s">
        <v>15</v>
      </c>
      <c r="B15" s="3" t="s">
        <v>79</v>
      </c>
      <c r="C15" s="3" t="s">
        <v>80</v>
      </c>
      <c r="D15" s="3">
        <v>1800</v>
      </c>
      <c r="E15" s="3">
        <v>2000</v>
      </c>
      <c r="F15" s="3">
        <v>200</v>
      </c>
      <c r="G15" s="5">
        <f t="shared" si="0"/>
        <v>4000</v>
      </c>
      <c r="H15" s="3"/>
      <c r="I15" s="3"/>
      <c r="J15" s="3">
        <v>150</v>
      </c>
      <c r="K15" s="6">
        <f t="shared" si="1"/>
        <v>150</v>
      </c>
      <c r="L15" s="3">
        <f t="shared" si="2"/>
        <v>3850</v>
      </c>
      <c r="M15" s="3">
        <f t="shared" si="3"/>
        <v>333.75</v>
      </c>
      <c r="N15" s="7">
        <f t="shared" si="4"/>
        <v>3516.25</v>
      </c>
    </row>
    <row r="16" spans="1:14">
      <c r="A16" s="3" t="s">
        <v>16</v>
      </c>
      <c r="B16" s="3" t="s">
        <v>81</v>
      </c>
      <c r="C16" s="3" t="s">
        <v>82</v>
      </c>
      <c r="D16" s="3">
        <v>1500</v>
      </c>
      <c r="E16" s="3">
        <v>1500</v>
      </c>
      <c r="F16" s="3">
        <v>200</v>
      </c>
      <c r="G16" s="5">
        <f t="shared" si="0"/>
        <v>3200</v>
      </c>
      <c r="H16" s="3"/>
      <c r="I16" s="3"/>
      <c r="J16" s="3"/>
      <c r="K16" s="6">
        <f t="shared" si="1"/>
        <v>0</v>
      </c>
      <c r="L16" s="3">
        <f t="shared" si="2"/>
        <v>3200</v>
      </c>
      <c r="M16" s="3">
        <f t="shared" si="3"/>
        <v>167.5</v>
      </c>
      <c r="N16" s="7">
        <f t="shared" si="4"/>
        <v>3032.5</v>
      </c>
    </row>
    <row r="17" spans="1:14">
      <c r="A17" s="3" t="s">
        <v>17</v>
      </c>
      <c r="B17" s="3" t="s">
        <v>83</v>
      </c>
      <c r="C17" s="3" t="s">
        <v>84</v>
      </c>
      <c r="D17" s="3">
        <v>1800</v>
      </c>
      <c r="E17" s="3">
        <v>1500</v>
      </c>
      <c r="F17" s="3">
        <v>200</v>
      </c>
      <c r="G17" s="5">
        <f t="shared" si="0"/>
        <v>3500</v>
      </c>
      <c r="H17" s="3"/>
      <c r="I17" s="3"/>
      <c r="J17" s="3"/>
      <c r="K17" s="6">
        <f t="shared" si="1"/>
        <v>0</v>
      </c>
      <c r="L17" s="3">
        <f t="shared" si="2"/>
        <v>3500</v>
      </c>
      <c r="M17" s="3">
        <f t="shared" si="3"/>
        <v>281.25</v>
      </c>
      <c r="N17" s="7">
        <f t="shared" si="4"/>
        <v>3218.75</v>
      </c>
    </row>
    <row r="18" spans="1:14">
      <c r="A18" s="3" t="s">
        <v>18</v>
      </c>
      <c r="B18" s="3" t="s">
        <v>85</v>
      </c>
      <c r="C18" s="3" t="s">
        <v>86</v>
      </c>
      <c r="D18" s="3">
        <v>1500</v>
      </c>
      <c r="E18" s="3">
        <v>700</v>
      </c>
      <c r="F18" s="3">
        <v>200</v>
      </c>
      <c r="G18" s="5">
        <f t="shared" si="0"/>
        <v>2400</v>
      </c>
      <c r="H18" s="3"/>
      <c r="I18" s="3">
        <v>100</v>
      </c>
      <c r="J18" s="3"/>
      <c r="K18" s="6">
        <f t="shared" si="1"/>
        <v>100</v>
      </c>
      <c r="L18" s="3">
        <f t="shared" si="2"/>
        <v>2300</v>
      </c>
      <c r="M18" s="3">
        <f t="shared" si="3"/>
        <v>77.5</v>
      </c>
      <c r="N18" s="7">
        <f t="shared" si="4"/>
        <v>2222.5</v>
      </c>
    </row>
    <row r="19" spans="1:14">
      <c r="A19" s="3" t="s">
        <v>19</v>
      </c>
      <c r="B19" s="3" t="s">
        <v>83</v>
      </c>
      <c r="C19" s="3" t="s">
        <v>86</v>
      </c>
      <c r="D19" s="3">
        <v>1500</v>
      </c>
      <c r="E19" s="3">
        <v>700</v>
      </c>
      <c r="F19" s="3">
        <v>200</v>
      </c>
      <c r="G19" s="5">
        <f t="shared" si="0"/>
        <v>2400</v>
      </c>
      <c r="H19" s="3">
        <v>40</v>
      </c>
      <c r="I19" s="3"/>
      <c r="J19" s="3"/>
      <c r="K19" s="6">
        <f t="shared" si="1"/>
        <v>40</v>
      </c>
      <c r="L19" s="3">
        <f t="shared" si="2"/>
        <v>2360</v>
      </c>
      <c r="M19" s="3">
        <f t="shared" si="3"/>
        <v>83.5</v>
      </c>
      <c r="N19" s="7">
        <f t="shared" si="4"/>
        <v>2276.5</v>
      </c>
    </row>
    <row r="20" spans="1:14">
      <c r="A20" s="3" t="s">
        <v>20</v>
      </c>
      <c r="B20" s="3" t="s">
        <v>87</v>
      </c>
      <c r="C20" s="3" t="s">
        <v>88</v>
      </c>
      <c r="D20" s="3">
        <v>1700</v>
      </c>
      <c r="E20" s="3">
        <v>1900</v>
      </c>
      <c r="F20" s="3">
        <v>200</v>
      </c>
      <c r="G20" s="5">
        <f t="shared" si="0"/>
        <v>3800</v>
      </c>
      <c r="H20" s="3"/>
      <c r="I20" s="3">
        <v>100</v>
      </c>
      <c r="J20" s="3"/>
      <c r="K20" s="6">
        <f t="shared" si="1"/>
        <v>100</v>
      </c>
      <c r="L20" s="3">
        <f t="shared" si="2"/>
        <v>3700</v>
      </c>
      <c r="M20" s="3">
        <f t="shared" si="3"/>
        <v>311.25</v>
      </c>
      <c r="N20" s="7">
        <f t="shared" si="4"/>
        <v>3388.75</v>
      </c>
    </row>
    <row r="21" spans="1:14">
      <c r="A21" s="3" t="s">
        <v>21</v>
      </c>
      <c r="B21" s="3" t="s">
        <v>89</v>
      </c>
      <c r="C21" s="3" t="s">
        <v>90</v>
      </c>
      <c r="D21" s="3">
        <v>600</v>
      </c>
      <c r="E21" s="3">
        <v>0</v>
      </c>
      <c r="F21" s="3">
        <v>200</v>
      </c>
      <c r="G21" s="5">
        <f t="shared" si="0"/>
        <v>800</v>
      </c>
      <c r="H21" s="3">
        <v>20</v>
      </c>
      <c r="I21" s="3"/>
      <c r="J21" s="3"/>
      <c r="K21" s="6">
        <f t="shared" si="1"/>
        <v>20</v>
      </c>
      <c r="L21" s="3">
        <f t="shared" si="2"/>
        <v>780</v>
      </c>
      <c r="M21" s="3">
        <f t="shared" si="3"/>
        <v>0</v>
      </c>
      <c r="N21" s="7">
        <f t="shared" si="4"/>
        <v>780</v>
      </c>
    </row>
    <row r="22" spans="1:14">
      <c r="A22" s="3" t="s">
        <v>22</v>
      </c>
      <c r="B22" s="3" t="s">
        <v>91</v>
      </c>
      <c r="C22" s="3" t="s">
        <v>90</v>
      </c>
      <c r="D22" s="3">
        <v>600</v>
      </c>
      <c r="E22" s="3">
        <v>0</v>
      </c>
      <c r="F22" s="3">
        <v>200</v>
      </c>
      <c r="G22" s="5">
        <f t="shared" si="0"/>
        <v>800</v>
      </c>
      <c r="H22" s="3"/>
      <c r="I22" s="3"/>
      <c r="J22" s="3"/>
      <c r="K22" s="6">
        <f t="shared" si="1"/>
        <v>0</v>
      </c>
      <c r="L22" s="3">
        <f t="shared" si="2"/>
        <v>800</v>
      </c>
      <c r="M22" s="3">
        <f t="shared" si="3"/>
        <v>0</v>
      </c>
      <c r="N22" s="7">
        <f t="shared" si="4"/>
        <v>800</v>
      </c>
    </row>
    <row r="23" spans="1:14">
      <c r="A23" s="3" t="s">
        <v>23</v>
      </c>
      <c r="B23" s="3" t="s">
        <v>92</v>
      </c>
      <c r="C23" s="3" t="s">
        <v>93</v>
      </c>
      <c r="D23" s="3">
        <v>500</v>
      </c>
      <c r="E23" s="3">
        <v>1102</v>
      </c>
      <c r="F23" s="3">
        <v>50</v>
      </c>
      <c r="G23" s="5">
        <f t="shared" si="0"/>
        <v>1652</v>
      </c>
      <c r="H23" s="3"/>
      <c r="I23" s="3"/>
      <c r="J23" s="3"/>
      <c r="K23" s="6">
        <f t="shared" si="1"/>
        <v>0</v>
      </c>
      <c r="L23" s="3">
        <f t="shared" si="2"/>
        <v>1652</v>
      </c>
      <c r="M23" s="3">
        <f t="shared" si="3"/>
        <v>7.6000000000000005</v>
      </c>
      <c r="N23" s="7">
        <f t="shared" si="4"/>
        <v>1644.4</v>
      </c>
    </row>
    <row r="24" spans="1:14">
      <c r="A24" s="3" t="s">
        <v>24</v>
      </c>
      <c r="B24" s="3" t="s">
        <v>94</v>
      </c>
      <c r="C24" s="3" t="s">
        <v>93</v>
      </c>
      <c r="D24" s="3">
        <v>500</v>
      </c>
      <c r="E24" s="3">
        <v>911</v>
      </c>
      <c r="F24" s="3">
        <v>50</v>
      </c>
      <c r="G24" s="5">
        <f t="shared" si="0"/>
        <v>1461</v>
      </c>
      <c r="H24" s="3"/>
      <c r="I24" s="3"/>
      <c r="J24" s="3">
        <v>100</v>
      </c>
      <c r="K24" s="6">
        <f t="shared" si="1"/>
        <v>100</v>
      </c>
      <c r="L24" s="3">
        <f t="shared" si="2"/>
        <v>1361</v>
      </c>
      <c r="M24" s="3">
        <f t="shared" si="3"/>
        <v>0</v>
      </c>
      <c r="N24" s="7">
        <f t="shared" si="4"/>
        <v>1361</v>
      </c>
    </row>
    <row r="25" spans="1:14">
      <c r="A25" s="3" t="s">
        <v>25</v>
      </c>
      <c r="B25" s="3" t="s">
        <v>95</v>
      </c>
      <c r="C25" s="3" t="s">
        <v>93</v>
      </c>
      <c r="D25" s="3">
        <v>500</v>
      </c>
      <c r="E25" s="3">
        <v>980</v>
      </c>
      <c r="F25" s="3">
        <v>50</v>
      </c>
      <c r="G25" s="5">
        <f t="shared" si="0"/>
        <v>1530</v>
      </c>
      <c r="H25" s="3"/>
      <c r="I25" s="3">
        <v>50</v>
      </c>
      <c r="J25" s="3"/>
      <c r="K25" s="6">
        <f t="shared" si="1"/>
        <v>50</v>
      </c>
      <c r="L25" s="3">
        <f t="shared" si="2"/>
        <v>1480</v>
      </c>
      <c r="M25" s="3">
        <f t="shared" si="3"/>
        <v>0</v>
      </c>
      <c r="N25" s="7">
        <f t="shared" si="4"/>
        <v>1480</v>
      </c>
    </row>
    <row r="26" spans="1:14">
      <c r="A26" s="3" t="s">
        <v>26</v>
      </c>
      <c r="B26" s="3" t="s">
        <v>96</v>
      </c>
      <c r="C26" s="3" t="s">
        <v>93</v>
      </c>
      <c r="D26" s="3">
        <v>500</v>
      </c>
      <c r="E26" s="3">
        <v>1200</v>
      </c>
      <c r="F26" s="3">
        <v>50</v>
      </c>
      <c r="G26" s="5">
        <f t="shared" si="0"/>
        <v>1750</v>
      </c>
      <c r="H26" s="3"/>
      <c r="I26" s="3"/>
      <c r="J26" s="3"/>
      <c r="K26" s="6">
        <f t="shared" si="1"/>
        <v>0</v>
      </c>
      <c r="L26" s="3">
        <f t="shared" si="2"/>
        <v>1750</v>
      </c>
      <c r="M26" s="3">
        <f t="shared" si="3"/>
        <v>12.5</v>
      </c>
      <c r="N26" s="7">
        <f t="shared" si="4"/>
        <v>1737.5</v>
      </c>
    </row>
    <row r="27" spans="1:14">
      <c r="A27" s="3" t="s">
        <v>27</v>
      </c>
      <c r="B27" s="3" t="s">
        <v>97</v>
      </c>
      <c r="C27" s="3" t="s">
        <v>93</v>
      </c>
      <c r="D27" s="3">
        <v>500</v>
      </c>
      <c r="E27" s="3">
        <v>1002</v>
      </c>
      <c r="F27" s="3">
        <v>50</v>
      </c>
      <c r="G27" s="5">
        <f t="shared" si="0"/>
        <v>1552</v>
      </c>
      <c r="H27" s="3">
        <v>10</v>
      </c>
      <c r="I27" s="3"/>
      <c r="J27" s="3"/>
      <c r="K27" s="6">
        <f t="shared" si="1"/>
        <v>10</v>
      </c>
      <c r="L27" s="3">
        <f t="shared" si="2"/>
        <v>1542</v>
      </c>
      <c r="M27" s="3">
        <f t="shared" si="3"/>
        <v>2.1</v>
      </c>
      <c r="N27" s="7">
        <f t="shared" si="4"/>
        <v>1539.9</v>
      </c>
    </row>
    <row r="28" spans="1:14">
      <c r="A28" s="3" t="s">
        <v>28</v>
      </c>
      <c r="B28" s="3" t="s">
        <v>98</v>
      </c>
      <c r="C28" s="3" t="s">
        <v>99</v>
      </c>
      <c r="D28" s="3">
        <v>500</v>
      </c>
      <c r="E28" s="3">
        <v>1200</v>
      </c>
      <c r="F28" s="3">
        <v>50</v>
      </c>
      <c r="G28" s="5">
        <f t="shared" si="0"/>
        <v>1750</v>
      </c>
      <c r="H28" s="3"/>
      <c r="I28" s="3"/>
      <c r="J28" s="3"/>
      <c r="K28" s="6">
        <f t="shared" si="1"/>
        <v>0</v>
      </c>
      <c r="L28" s="3">
        <f t="shared" si="2"/>
        <v>1750</v>
      </c>
      <c r="M28" s="3">
        <f t="shared" si="3"/>
        <v>12.5</v>
      </c>
      <c r="N28" s="7">
        <f t="shared" si="4"/>
        <v>1737.5</v>
      </c>
    </row>
    <row r="29" spans="1:14">
      <c r="A29" s="3" t="s">
        <v>29</v>
      </c>
      <c r="B29" s="3" t="s">
        <v>100</v>
      </c>
      <c r="C29" s="3" t="s">
        <v>99</v>
      </c>
      <c r="D29" s="3">
        <v>500</v>
      </c>
      <c r="E29" s="3">
        <v>1000</v>
      </c>
      <c r="F29" s="3">
        <v>50</v>
      </c>
      <c r="G29" s="5">
        <f t="shared" si="0"/>
        <v>1550</v>
      </c>
      <c r="H29" s="3"/>
      <c r="I29" s="3"/>
      <c r="J29" s="3"/>
      <c r="K29" s="6">
        <f t="shared" si="1"/>
        <v>0</v>
      </c>
      <c r="L29" s="3">
        <f t="shared" si="2"/>
        <v>1550</v>
      </c>
      <c r="M29" s="3">
        <f t="shared" si="3"/>
        <v>2.5</v>
      </c>
      <c r="N29" s="7">
        <f t="shared" si="4"/>
        <v>1547.5</v>
      </c>
    </row>
    <row r="30" spans="1:14">
      <c r="A30" s="3" t="s">
        <v>30</v>
      </c>
      <c r="B30" s="3" t="s">
        <v>101</v>
      </c>
      <c r="C30" s="3" t="s">
        <v>99</v>
      </c>
      <c r="D30" s="3">
        <v>500</v>
      </c>
      <c r="E30" s="3">
        <v>1110</v>
      </c>
      <c r="F30" s="3">
        <v>50</v>
      </c>
      <c r="G30" s="5">
        <f t="shared" si="0"/>
        <v>1660</v>
      </c>
      <c r="H30" s="3"/>
      <c r="I30" s="3"/>
      <c r="J30" s="3"/>
      <c r="K30" s="6">
        <f t="shared" si="1"/>
        <v>0</v>
      </c>
      <c r="L30" s="3">
        <f t="shared" si="2"/>
        <v>1660</v>
      </c>
      <c r="M30" s="3">
        <f t="shared" si="3"/>
        <v>8</v>
      </c>
      <c r="N30" s="7">
        <f t="shared" si="4"/>
        <v>1652</v>
      </c>
    </row>
    <row r="31" spans="1:14">
      <c r="A31" s="3" t="s">
        <v>31</v>
      </c>
      <c r="B31" s="3" t="s">
        <v>102</v>
      </c>
      <c r="C31" s="3" t="s">
        <v>99</v>
      </c>
      <c r="D31" s="3">
        <v>500</v>
      </c>
      <c r="E31" s="3">
        <v>1200</v>
      </c>
      <c r="F31" s="3">
        <v>50</v>
      </c>
      <c r="G31" s="5">
        <f t="shared" si="0"/>
        <v>1750</v>
      </c>
      <c r="H31" s="3"/>
      <c r="I31" s="3"/>
      <c r="J31" s="3"/>
      <c r="K31" s="6">
        <f t="shared" si="1"/>
        <v>0</v>
      </c>
      <c r="L31" s="3">
        <f t="shared" si="2"/>
        <v>1750</v>
      </c>
      <c r="M31" s="3">
        <f t="shared" si="3"/>
        <v>12.5</v>
      </c>
      <c r="N31" s="7">
        <f t="shared" si="4"/>
        <v>1737.5</v>
      </c>
    </row>
    <row r="32" spans="1:14">
      <c r="A32" s="3" t="s">
        <v>32</v>
      </c>
      <c r="B32" s="3" t="s">
        <v>103</v>
      </c>
      <c r="C32" s="3" t="s">
        <v>99</v>
      </c>
      <c r="D32" s="3">
        <v>500</v>
      </c>
      <c r="E32" s="3">
        <v>1200</v>
      </c>
      <c r="F32" s="3">
        <v>50</v>
      </c>
      <c r="G32" s="5">
        <f t="shared" si="0"/>
        <v>1750</v>
      </c>
      <c r="H32" s="3"/>
      <c r="I32" s="3"/>
      <c r="J32" s="3"/>
      <c r="K32" s="6">
        <f t="shared" si="1"/>
        <v>0</v>
      </c>
      <c r="L32" s="3">
        <f t="shared" si="2"/>
        <v>1750</v>
      </c>
      <c r="M32" s="3">
        <f t="shared" si="3"/>
        <v>12.5</v>
      </c>
      <c r="N32" s="7">
        <f t="shared" si="4"/>
        <v>1737.5</v>
      </c>
    </row>
    <row r="33" spans="1:17">
      <c r="A33" s="3" t="s">
        <v>33</v>
      </c>
      <c r="B33" s="3" t="s">
        <v>104</v>
      </c>
      <c r="C33" s="3" t="s">
        <v>105</v>
      </c>
      <c r="D33" s="3">
        <v>500</v>
      </c>
      <c r="E33" s="3">
        <v>1450</v>
      </c>
      <c r="F33" s="3">
        <v>50</v>
      </c>
      <c r="G33" s="5">
        <f t="shared" si="0"/>
        <v>2000</v>
      </c>
      <c r="H33" s="3"/>
      <c r="I33" s="3"/>
      <c r="J33" s="3"/>
      <c r="K33" s="6">
        <f t="shared" si="1"/>
        <v>0</v>
      </c>
      <c r="L33" s="3">
        <f t="shared" si="2"/>
        <v>2000</v>
      </c>
      <c r="M33" s="3">
        <f t="shared" si="3"/>
        <v>47.5</v>
      </c>
      <c r="N33" s="7">
        <f t="shared" si="4"/>
        <v>1952.5</v>
      </c>
    </row>
    <row r="34" spans="1:17">
      <c r="A34" s="3" t="s">
        <v>34</v>
      </c>
      <c r="B34" s="3" t="s">
        <v>106</v>
      </c>
      <c r="C34" s="3" t="s">
        <v>105</v>
      </c>
      <c r="D34" s="3">
        <v>500</v>
      </c>
      <c r="E34" s="3">
        <v>1350</v>
      </c>
      <c r="F34" s="3">
        <v>50</v>
      </c>
      <c r="G34" s="5">
        <f t="shared" si="0"/>
        <v>1900</v>
      </c>
      <c r="H34" s="3">
        <v>10</v>
      </c>
      <c r="I34" s="3"/>
      <c r="J34" s="3"/>
      <c r="K34" s="6">
        <f t="shared" si="1"/>
        <v>10</v>
      </c>
      <c r="L34" s="3">
        <f t="shared" si="2"/>
        <v>1890</v>
      </c>
      <c r="M34" s="3">
        <f t="shared" si="3"/>
        <v>19.5</v>
      </c>
      <c r="N34" s="7">
        <f t="shared" si="4"/>
        <v>1870.5</v>
      </c>
      <c r="Q34" t="s">
        <v>124</v>
      </c>
    </row>
    <row r="35" spans="1:17">
      <c r="A35" s="3" t="s">
        <v>35</v>
      </c>
      <c r="B35" s="3" t="s">
        <v>107</v>
      </c>
      <c r="C35" s="3" t="s">
        <v>105</v>
      </c>
      <c r="D35" s="3">
        <v>500</v>
      </c>
      <c r="E35" s="3">
        <v>1350</v>
      </c>
      <c r="F35" s="3">
        <v>50</v>
      </c>
      <c r="G35" s="5">
        <f t="shared" si="0"/>
        <v>1900</v>
      </c>
      <c r="H35" s="3"/>
      <c r="I35" s="3"/>
      <c r="J35" s="3"/>
      <c r="K35" s="6">
        <f t="shared" si="1"/>
        <v>0</v>
      </c>
      <c r="L35" s="3">
        <f t="shared" si="2"/>
        <v>1900</v>
      </c>
      <c r="M35" s="3">
        <f t="shared" si="3"/>
        <v>20</v>
      </c>
      <c r="N35" s="7">
        <f t="shared" si="4"/>
        <v>1880</v>
      </c>
    </row>
    <row r="36" spans="1:17">
      <c r="A36" s="3" t="s">
        <v>36</v>
      </c>
      <c r="B36" s="3" t="s">
        <v>108</v>
      </c>
      <c r="C36" s="3" t="s">
        <v>105</v>
      </c>
      <c r="D36" s="3">
        <v>500</v>
      </c>
      <c r="E36" s="3">
        <v>1230</v>
      </c>
      <c r="F36" s="3">
        <v>50</v>
      </c>
      <c r="G36" s="5">
        <f t="shared" si="0"/>
        <v>1780</v>
      </c>
      <c r="H36" s="3"/>
      <c r="I36" s="3"/>
      <c r="J36" s="3"/>
      <c r="K36" s="6">
        <f t="shared" si="1"/>
        <v>0</v>
      </c>
      <c r="L36" s="3">
        <f t="shared" si="2"/>
        <v>1780</v>
      </c>
      <c r="M36" s="3">
        <f t="shared" si="3"/>
        <v>14</v>
      </c>
      <c r="N36" s="7">
        <f t="shared" si="4"/>
        <v>1766</v>
      </c>
    </row>
    <row r="37" spans="1:17">
      <c r="A37" s="3" t="s">
        <v>37</v>
      </c>
      <c r="B37" s="3" t="s">
        <v>109</v>
      </c>
      <c r="C37" s="3" t="s">
        <v>105</v>
      </c>
      <c r="D37" s="3">
        <v>500</v>
      </c>
      <c r="E37" s="3">
        <v>1350</v>
      </c>
      <c r="F37" s="3">
        <v>50</v>
      </c>
      <c r="G37" s="5">
        <f t="shared" si="0"/>
        <v>1900</v>
      </c>
      <c r="H37" s="3"/>
      <c r="I37" s="3">
        <v>50</v>
      </c>
      <c r="J37" s="3"/>
      <c r="K37" s="6">
        <f t="shared" si="1"/>
        <v>50</v>
      </c>
      <c r="L37" s="3">
        <f t="shared" si="2"/>
        <v>1850</v>
      </c>
      <c r="M37" s="3">
        <f t="shared" si="3"/>
        <v>17.5</v>
      </c>
      <c r="N37" s="7">
        <f t="shared" si="4"/>
        <v>1832.5</v>
      </c>
    </row>
    <row r="38" spans="1:17">
      <c r="A38" s="3" t="s">
        <v>38</v>
      </c>
      <c r="B38" s="3" t="s">
        <v>110</v>
      </c>
      <c r="C38" s="3" t="s">
        <v>105</v>
      </c>
      <c r="D38" s="3">
        <v>500</v>
      </c>
      <c r="E38" s="3">
        <v>1350</v>
      </c>
      <c r="F38" s="3">
        <v>50</v>
      </c>
      <c r="G38" s="5">
        <f t="shared" si="0"/>
        <v>1900</v>
      </c>
      <c r="H38" s="3"/>
      <c r="I38" s="3"/>
      <c r="J38" s="3">
        <v>100</v>
      </c>
      <c r="K38" s="6">
        <f t="shared" si="1"/>
        <v>100</v>
      </c>
      <c r="L38" s="3">
        <f t="shared" si="2"/>
        <v>1800</v>
      </c>
      <c r="M38" s="3">
        <f t="shared" si="3"/>
        <v>15</v>
      </c>
      <c r="N38" s="7">
        <f t="shared" si="4"/>
        <v>1785</v>
      </c>
    </row>
    <row r="39" spans="1:17">
      <c r="A39" s="3" t="s">
        <v>39</v>
      </c>
      <c r="B39" s="3" t="s">
        <v>111</v>
      </c>
      <c r="C39" s="3" t="s">
        <v>105</v>
      </c>
      <c r="D39" s="3">
        <v>500</v>
      </c>
      <c r="E39" s="3">
        <v>1850</v>
      </c>
      <c r="F39" s="3">
        <v>50</v>
      </c>
      <c r="G39" s="5">
        <f t="shared" si="0"/>
        <v>2400</v>
      </c>
      <c r="H39" s="3"/>
      <c r="I39" s="3"/>
      <c r="J39" s="3"/>
      <c r="K39" s="6">
        <f t="shared" si="1"/>
        <v>0</v>
      </c>
      <c r="L39" s="3">
        <f t="shared" si="2"/>
        <v>2400</v>
      </c>
      <c r="M39" s="3">
        <f t="shared" si="3"/>
        <v>87.5</v>
      </c>
      <c r="N39" s="7">
        <f t="shared" si="4"/>
        <v>2312.5</v>
      </c>
    </row>
    <row r="40" spans="1:17">
      <c r="A40" s="3" t="s">
        <v>40</v>
      </c>
      <c r="B40" s="3" t="s">
        <v>112</v>
      </c>
      <c r="C40" s="3" t="s">
        <v>105</v>
      </c>
      <c r="D40" s="3">
        <v>500</v>
      </c>
      <c r="E40" s="3">
        <v>1350</v>
      </c>
      <c r="F40" s="3">
        <v>50</v>
      </c>
      <c r="G40" s="5">
        <f t="shared" si="0"/>
        <v>1900</v>
      </c>
      <c r="H40" s="3"/>
      <c r="I40" s="3"/>
      <c r="J40" s="3"/>
      <c r="K40" s="6">
        <f t="shared" si="1"/>
        <v>0</v>
      </c>
      <c r="L40" s="3">
        <f t="shared" si="2"/>
        <v>1900</v>
      </c>
      <c r="M40" s="3">
        <f t="shared" si="3"/>
        <v>20</v>
      </c>
      <c r="N40" s="7">
        <f t="shared" si="4"/>
        <v>1880</v>
      </c>
    </row>
    <row r="41" spans="1:17">
      <c r="A41" s="3" t="s">
        <v>41</v>
      </c>
      <c r="B41" s="3" t="s">
        <v>113</v>
      </c>
      <c r="C41" s="3" t="s">
        <v>105</v>
      </c>
      <c r="D41" s="3">
        <v>500</v>
      </c>
      <c r="E41" s="3">
        <v>1350</v>
      </c>
      <c r="F41" s="3">
        <v>50</v>
      </c>
      <c r="G41" s="5">
        <f t="shared" si="0"/>
        <v>1900</v>
      </c>
      <c r="H41" s="3"/>
      <c r="I41" s="3"/>
      <c r="J41" s="3"/>
      <c r="K41" s="6">
        <f t="shared" si="1"/>
        <v>0</v>
      </c>
      <c r="L41" s="3">
        <f t="shared" si="2"/>
        <v>1900</v>
      </c>
      <c r="M41" s="3">
        <f t="shared" si="3"/>
        <v>20</v>
      </c>
      <c r="N41" s="7">
        <f t="shared" si="4"/>
        <v>1880</v>
      </c>
    </row>
    <row r="42" spans="1:17">
      <c r="A42" s="3" t="s">
        <v>42</v>
      </c>
      <c r="B42" s="3" t="s">
        <v>114</v>
      </c>
      <c r="C42" s="3" t="s">
        <v>115</v>
      </c>
      <c r="D42" s="3">
        <v>500</v>
      </c>
      <c r="E42" s="3">
        <v>1500</v>
      </c>
      <c r="F42" s="3">
        <v>50</v>
      </c>
      <c r="G42" s="5">
        <f t="shared" si="0"/>
        <v>2050</v>
      </c>
      <c r="H42" s="3">
        <v>10</v>
      </c>
      <c r="I42" s="3"/>
      <c r="J42" s="3"/>
      <c r="K42" s="6">
        <f t="shared" si="1"/>
        <v>10</v>
      </c>
      <c r="L42" s="3">
        <f t="shared" si="2"/>
        <v>2040</v>
      </c>
      <c r="M42" s="3">
        <f t="shared" si="3"/>
        <v>51.5</v>
      </c>
      <c r="N42" s="7">
        <f t="shared" si="4"/>
        <v>1988.5</v>
      </c>
    </row>
    <row r="43" spans="1:17">
      <c r="A43" s="3" t="s">
        <v>43</v>
      </c>
      <c r="B43" s="3" t="s">
        <v>116</v>
      </c>
      <c r="C43" s="3" t="s">
        <v>115</v>
      </c>
      <c r="D43" s="3">
        <v>500</v>
      </c>
      <c r="E43" s="3">
        <v>1500</v>
      </c>
      <c r="F43" s="3">
        <v>50</v>
      </c>
      <c r="G43" s="5">
        <f t="shared" si="0"/>
        <v>2050</v>
      </c>
      <c r="H43" s="3"/>
      <c r="I43" s="3"/>
      <c r="J43" s="3"/>
      <c r="K43" s="6">
        <f t="shared" si="1"/>
        <v>0</v>
      </c>
      <c r="L43" s="3">
        <f t="shared" si="2"/>
        <v>2050</v>
      </c>
      <c r="M43" s="3">
        <f t="shared" si="3"/>
        <v>52.5</v>
      </c>
      <c r="N43" s="7">
        <f t="shared" si="4"/>
        <v>1997.5</v>
      </c>
    </row>
    <row r="44" spans="1:17">
      <c r="A44" s="3" t="s">
        <v>44</v>
      </c>
      <c r="B44" s="3" t="s">
        <v>117</v>
      </c>
      <c r="C44" s="3" t="s">
        <v>115</v>
      </c>
      <c r="D44" s="3">
        <v>500</v>
      </c>
      <c r="E44" s="3">
        <v>1500</v>
      </c>
      <c r="F44" s="3">
        <v>50</v>
      </c>
      <c r="G44" s="5">
        <f t="shared" si="0"/>
        <v>2050</v>
      </c>
      <c r="H44" s="3"/>
      <c r="I44" s="3"/>
      <c r="J44" s="3"/>
      <c r="K44" s="6">
        <f t="shared" si="1"/>
        <v>0</v>
      </c>
      <c r="L44" s="3">
        <f t="shared" si="2"/>
        <v>2050</v>
      </c>
      <c r="M44" s="3">
        <f t="shared" si="3"/>
        <v>52.5</v>
      </c>
      <c r="N44" s="7">
        <f t="shared" si="4"/>
        <v>1997.5</v>
      </c>
    </row>
    <row r="45" spans="1:17">
      <c r="A45" s="3" t="s">
        <v>45</v>
      </c>
      <c r="B45" s="3" t="s">
        <v>118</v>
      </c>
      <c r="C45" s="3" t="s">
        <v>115</v>
      </c>
      <c r="D45" s="3">
        <v>500</v>
      </c>
      <c r="E45" s="3">
        <v>1900</v>
      </c>
      <c r="F45" s="3">
        <v>50</v>
      </c>
      <c r="G45" s="5">
        <f t="shared" si="0"/>
        <v>2450</v>
      </c>
      <c r="H45" s="3"/>
      <c r="I45" s="3"/>
      <c r="J45" s="3"/>
      <c r="K45" s="6">
        <f t="shared" si="1"/>
        <v>0</v>
      </c>
      <c r="L45" s="3">
        <f t="shared" si="2"/>
        <v>2450</v>
      </c>
      <c r="M45" s="3">
        <f t="shared" si="3"/>
        <v>92.5</v>
      </c>
      <c r="N45" s="7">
        <f t="shared" si="4"/>
        <v>2357.5</v>
      </c>
    </row>
    <row r="46" spans="1:17">
      <c r="A46" s="3" t="s">
        <v>46</v>
      </c>
      <c r="B46" s="3" t="s">
        <v>119</v>
      </c>
      <c r="C46" s="3" t="s">
        <v>115</v>
      </c>
      <c r="D46" s="3">
        <v>500</v>
      </c>
      <c r="E46" s="3">
        <v>1500</v>
      </c>
      <c r="F46" s="3">
        <v>50</v>
      </c>
      <c r="G46" s="5">
        <f t="shared" si="0"/>
        <v>2050</v>
      </c>
      <c r="H46" s="3"/>
      <c r="I46" s="3"/>
      <c r="J46" s="3"/>
      <c r="K46" s="6">
        <f t="shared" si="1"/>
        <v>0</v>
      </c>
      <c r="L46" s="3">
        <f t="shared" si="2"/>
        <v>2050</v>
      </c>
      <c r="M46" s="3">
        <f t="shared" si="3"/>
        <v>52.5</v>
      </c>
      <c r="N46" s="7">
        <f t="shared" si="4"/>
        <v>1997.5</v>
      </c>
      <c r="Q46" t="s">
        <v>124</v>
      </c>
    </row>
    <row r="47" spans="1:17">
      <c r="A47" s="3" t="s">
        <v>47</v>
      </c>
      <c r="B47" s="3" t="s">
        <v>120</v>
      </c>
      <c r="C47" s="3" t="s">
        <v>115</v>
      </c>
      <c r="D47" s="3">
        <v>500</v>
      </c>
      <c r="E47" s="3">
        <v>2000</v>
      </c>
      <c r="F47" s="3">
        <v>50</v>
      </c>
      <c r="G47" s="5">
        <f t="shared" si="0"/>
        <v>2550</v>
      </c>
      <c r="H47" s="3"/>
      <c r="I47" s="3"/>
      <c r="J47" s="3"/>
      <c r="K47" s="6">
        <f t="shared" si="1"/>
        <v>0</v>
      </c>
      <c r="L47" s="3">
        <f t="shared" si="2"/>
        <v>2550</v>
      </c>
      <c r="M47" s="3">
        <f t="shared" si="3"/>
        <v>102.5</v>
      </c>
      <c r="N47" s="7">
        <f t="shared" si="4"/>
        <v>2447.5</v>
      </c>
    </row>
    <row r="48" spans="1:17">
      <c r="A48" s="3" t="s">
        <v>48</v>
      </c>
      <c r="B48" s="3" t="s">
        <v>121</v>
      </c>
      <c r="C48" s="3" t="s">
        <v>115</v>
      </c>
      <c r="D48" s="3">
        <v>500</v>
      </c>
      <c r="E48" s="3">
        <v>1500</v>
      </c>
      <c r="F48" s="3">
        <v>50</v>
      </c>
      <c r="G48" s="5">
        <f t="shared" si="0"/>
        <v>2050</v>
      </c>
      <c r="H48" s="3"/>
      <c r="I48" s="3">
        <v>50</v>
      </c>
      <c r="J48" s="3"/>
      <c r="K48" s="6">
        <f t="shared" si="1"/>
        <v>50</v>
      </c>
      <c r="L48" s="3">
        <f t="shared" si="2"/>
        <v>2000</v>
      </c>
      <c r="M48" s="3">
        <f t="shared" si="3"/>
        <v>47.5</v>
      </c>
      <c r="N48" s="7">
        <f t="shared" si="4"/>
        <v>1952.5</v>
      </c>
    </row>
    <row r="49" spans="1:14">
      <c r="A49" s="3" t="s">
        <v>49</v>
      </c>
      <c r="B49" s="3" t="s">
        <v>122</v>
      </c>
      <c r="C49" s="3" t="s">
        <v>115</v>
      </c>
      <c r="D49" s="3">
        <v>500</v>
      </c>
      <c r="E49" s="3">
        <v>1000</v>
      </c>
      <c r="F49" s="3">
        <v>50</v>
      </c>
      <c r="G49" s="5">
        <f t="shared" si="0"/>
        <v>1550</v>
      </c>
      <c r="H49" s="3"/>
      <c r="I49" s="3"/>
      <c r="J49" s="3"/>
      <c r="K49" s="6">
        <f t="shared" si="1"/>
        <v>0</v>
      </c>
      <c r="L49" s="3">
        <f t="shared" si="2"/>
        <v>1550</v>
      </c>
      <c r="M49" s="3">
        <f t="shared" si="3"/>
        <v>2.5</v>
      </c>
      <c r="N49" s="7">
        <f t="shared" si="4"/>
        <v>1547.5</v>
      </c>
    </row>
    <row r="50" spans="1:14">
      <c r="A50" s="3" t="s">
        <v>50</v>
      </c>
      <c r="B50" s="3" t="s">
        <v>123</v>
      </c>
      <c r="C50" s="3" t="s">
        <v>115</v>
      </c>
      <c r="D50" s="3">
        <v>500</v>
      </c>
      <c r="E50" s="3">
        <v>1500</v>
      </c>
      <c r="F50" s="3">
        <v>50</v>
      </c>
      <c r="G50" s="5">
        <f t="shared" si="0"/>
        <v>2050</v>
      </c>
      <c r="H50" s="3"/>
      <c r="I50" s="3"/>
      <c r="J50" s="3">
        <v>100</v>
      </c>
      <c r="K50" s="6">
        <f t="shared" si="1"/>
        <v>100</v>
      </c>
      <c r="L50" s="3">
        <f t="shared" si="2"/>
        <v>1950</v>
      </c>
      <c r="M50" s="3">
        <f t="shared" si="3"/>
        <v>22.5</v>
      </c>
      <c r="N50" s="7">
        <f t="shared" si="4"/>
        <v>1927.5</v>
      </c>
    </row>
  </sheetData>
  <mergeCells count="10">
    <mergeCell ref="H3:K3"/>
    <mergeCell ref="L3:L4"/>
    <mergeCell ref="M3:M4"/>
    <mergeCell ref="N3:N4"/>
    <mergeCell ref="A1:N1"/>
    <mergeCell ref="A2:N2"/>
    <mergeCell ref="A3:A4"/>
    <mergeCell ref="B3:B4"/>
    <mergeCell ref="C3:C4"/>
    <mergeCell ref="D3:G3"/>
  </mergeCells>
  <phoneticPr fontId="2" type="noConversion"/>
  <pageMargins left="1.1811023622047245" right="1.1811023622047245" top="0.19685039370078741" bottom="0" header="0" footer="0"/>
  <pageSetup paperSize="9"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Sheet1!Criteria</vt:lpstr>
      <vt:lpstr>Sheet1!Print_Area</vt:lpstr>
    </vt:vector>
  </TitlesOfParts>
  <Company>hhh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小罗罗</dc:creator>
  <cp:lastModifiedBy>小罗罗</cp:lastModifiedBy>
  <cp:lastPrinted>2007-06-28T10:10:47Z</cp:lastPrinted>
  <dcterms:created xsi:type="dcterms:W3CDTF">2007-06-21T06:00:46Z</dcterms:created>
  <dcterms:modified xsi:type="dcterms:W3CDTF">2007-07-17T02:17:11Z</dcterms:modified>
</cp:coreProperties>
</file>