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2145" windowWidth="8520" windowHeight="7710"/>
  </bookViews>
  <sheets>
    <sheet name="考勤卡" sheetId="48" r:id="rId1"/>
    <sheet name="2007.1" sheetId="33" r:id="rId2"/>
    <sheet name="2007.2" sheetId="36" r:id="rId3"/>
    <sheet name="2007.3" sheetId="37" r:id="rId4"/>
    <sheet name="2007.4" sheetId="38" r:id="rId5"/>
    <sheet name="2007.5" sheetId="39" r:id="rId6"/>
    <sheet name="2007.6" sheetId="40" r:id="rId7"/>
    <sheet name="2007.7" sheetId="41" r:id="rId8"/>
    <sheet name="2007.8" sheetId="42" r:id="rId9"/>
    <sheet name="2007.9" sheetId="43" r:id="rId10"/>
    <sheet name="2007.10" sheetId="45" r:id="rId11"/>
    <sheet name="2007.11" sheetId="46" r:id="rId12"/>
    <sheet name="2007.12" sheetId="47" r:id="rId13"/>
  </sheets>
  <calcPr calcId="124519"/>
</workbook>
</file>

<file path=xl/calcChain.xml><?xml version="1.0" encoding="utf-8"?>
<calcChain xmlns="http://schemas.openxmlformats.org/spreadsheetml/2006/main">
  <c r="C21" i="48"/>
  <c r="H21"/>
  <c r="C22"/>
  <c r="H22"/>
  <c r="C23"/>
  <c r="H23"/>
  <c r="C24"/>
  <c r="H24"/>
  <c r="C25"/>
  <c r="H25"/>
  <c r="C26"/>
  <c r="H26"/>
  <c r="C27"/>
  <c r="H27"/>
  <c r="D28"/>
  <c r="E28"/>
  <c r="F28"/>
  <c r="G28"/>
  <c r="H28"/>
  <c r="D30"/>
  <c r="E30"/>
  <c r="F30"/>
  <c r="G30"/>
  <c r="H30"/>
</calcChain>
</file>

<file path=xl/sharedStrings.xml><?xml version="1.0" encoding="utf-8"?>
<sst xmlns="http://schemas.openxmlformats.org/spreadsheetml/2006/main" count="210" uniqueCount="42">
  <si>
    <t>编号</t>
    <phoneticPr fontId="2" type="noConversion"/>
  </si>
  <si>
    <t>重庆文海科技有限责任公司工资表</t>
    <phoneticPr fontId="2" type="noConversion"/>
  </si>
  <si>
    <t>姓名</t>
    <phoneticPr fontId="2" type="noConversion"/>
  </si>
  <si>
    <t>职位</t>
    <phoneticPr fontId="2" type="noConversion"/>
  </si>
  <si>
    <t>应领工资</t>
    <phoneticPr fontId="2" type="noConversion"/>
  </si>
  <si>
    <t>应扣工资</t>
    <phoneticPr fontId="2" type="noConversion"/>
  </si>
  <si>
    <t>实发工资</t>
    <phoneticPr fontId="2" type="noConversion"/>
  </si>
  <si>
    <t>基本工资</t>
    <phoneticPr fontId="2" type="noConversion"/>
  </si>
  <si>
    <t>提成</t>
    <phoneticPr fontId="2" type="noConversion"/>
  </si>
  <si>
    <t>效益奖金</t>
    <phoneticPr fontId="2" type="noConversion"/>
  </si>
  <si>
    <t>小计</t>
    <phoneticPr fontId="2" type="noConversion"/>
  </si>
  <si>
    <t>迟到</t>
    <phoneticPr fontId="2" type="noConversion"/>
  </si>
  <si>
    <t>事假</t>
    <phoneticPr fontId="2" type="noConversion"/>
  </si>
  <si>
    <t>旷工</t>
    <phoneticPr fontId="2" type="noConversion"/>
  </si>
  <si>
    <t>日期</t>
  </si>
  <si>
    <t>经理签名</t>
  </si>
  <si>
    <t>员工签名</t>
  </si>
  <si>
    <t>工资总额</t>
  </si>
  <si>
    <t>计时工资</t>
  </si>
  <si>
    <t>总工时</t>
  </si>
  <si>
    <t>星期天</t>
  </si>
  <si>
    <t>星期六</t>
  </si>
  <si>
    <t>星期五</t>
  </si>
  <si>
    <t>星期四</t>
  </si>
  <si>
    <t>星期三</t>
  </si>
  <si>
    <t>星期二</t>
  </si>
  <si>
    <t>星期一</t>
  </si>
  <si>
    <t>总计</t>
  </si>
  <si>
    <t>带薪假</t>
  </si>
  <si>
    <t>病假</t>
  </si>
  <si>
    <t xml:space="preserve">加班时数 </t>
  </si>
  <si>
    <t>正常工作时数</t>
  </si>
  <si>
    <t>时间</t>
  </si>
  <si>
    <t>周末:</t>
  </si>
  <si>
    <t>[邮编]</t>
  </si>
  <si>
    <t>员工电子邮件:</t>
  </si>
  <si>
    <t>[地址行 2]</t>
  </si>
  <si>
    <t>员工电话:</t>
  </si>
  <si>
    <t>[地址行 1]</t>
  </si>
  <si>
    <t>经理:</t>
  </si>
  <si>
    <t>员工</t>
  </si>
  <si>
    <t>考勤卡</t>
  </si>
</sst>
</file>

<file path=xl/styles.xml><?xml version="1.0" encoding="utf-8"?>
<styleSheet xmlns="http://schemas.openxmlformats.org/spreadsheetml/2006/main">
  <numFmts count="2">
    <numFmt numFmtId="176" formatCode="0_ "/>
    <numFmt numFmtId="178" formatCode="_(&quot;￥&quot;* #,##0.00_);_(&quot;￥&quot;* \(#,##0.00\);_(&quot;￥&quot;* &quot;-&quot;??_);_(@_)"/>
  </numFmts>
  <fonts count="1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2"/>
      <color indexed="8"/>
      <name val="华文新魏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2" tint="-0.64998321481978816"/>
      <name val="宋体"/>
      <family val="2"/>
      <scheme val="minor"/>
    </font>
    <font>
      <sz val="10"/>
      <color indexed="23"/>
      <name val="宋体"/>
      <family val="2"/>
      <scheme val="minor"/>
    </font>
    <font>
      <sz val="9"/>
      <color indexed="23"/>
      <name val="宋体"/>
      <family val="2"/>
      <scheme val="minor"/>
    </font>
    <font>
      <sz val="10"/>
      <color theme="1"/>
      <name val="宋体"/>
      <family val="3"/>
      <charset val="134"/>
    </font>
    <font>
      <b/>
      <sz val="9"/>
      <color theme="1"/>
      <name val="宋体"/>
      <family val="2"/>
      <scheme val="minor"/>
    </font>
    <font>
      <b/>
      <sz val="10"/>
      <color theme="0"/>
      <name val="宋体"/>
      <family val="2"/>
      <scheme val="minor"/>
    </font>
    <font>
      <sz val="11"/>
      <color theme="2" tint="-0.64998321481978816"/>
      <name val="宋体"/>
      <family val="2"/>
      <scheme val="minor"/>
    </font>
    <font>
      <sz val="22"/>
      <color theme="2" tint="-0.249977111117893"/>
      <name val="宋体"/>
      <family val="2"/>
      <scheme val="minor"/>
    </font>
    <font>
      <sz val="24"/>
      <color theme="2" tint="-0.249977111117893"/>
      <name val="宋体"/>
      <family val="2"/>
      <scheme val="minor"/>
    </font>
    <font>
      <sz val="24"/>
      <color theme="9" tint="0.3999755851924192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0" fontId="4" fillId="0" borderId="0"/>
    <xf numFmtId="176" fontId="9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6" fillId="0" borderId="1" xfId="1" applyFont="1" applyBorder="1" applyAlignment="1">
      <alignment horizontal="left" vertical="center"/>
    </xf>
    <xf numFmtId="0" fontId="7" fillId="0" borderId="0" xfId="1" applyFont="1"/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4" fontId="5" fillId="0" borderId="2" xfId="1" applyNumberFormat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8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178" fontId="10" fillId="2" borderId="4" xfId="2" applyNumberFormat="1" applyFont="1" applyFill="1" applyBorder="1" applyAlignment="1">
      <alignment horizontal="center" vertical="center"/>
    </xf>
    <xf numFmtId="178" fontId="10" fillId="2" borderId="5" xfId="2" applyNumberFormat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vertical="center"/>
    </xf>
    <xf numFmtId="0" fontId="10" fillId="2" borderId="5" xfId="1" applyFont="1" applyFill="1" applyBorder="1" applyAlignment="1">
      <alignment vertical="center" wrapText="1"/>
    </xf>
    <xf numFmtId="178" fontId="10" fillId="2" borderId="4" xfId="1" applyNumberFormat="1" applyFont="1" applyFill="1" applyBorder="1" applyAlignment="1">
      <alignment horizontal="center" vertical="center"/>
    </xf>
    <xf numFmtId="178" fontId="5" fillId="3" borderId="5" xfId="2" applyNumberFormat="1" applyFont="1" applyFill="1" applyBorder="1" applyAlignment="1">
      <alignment horizontal="center" vertical="center"/>
    </xf>
    <xf numFmtId="178" fontId="5" fillId="3" borderId="4" xfId="1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2" fontId="10" fillId="2" borderId="8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vertical="center"/>
    </xf>
    <xf numFmtId="0" fontId="10" fillId="2" borderId="9" xfId="1" applyFont="1" applyFill="1" applyBorder="1" applyAlignment="1">
      <alignment vertical="center" wrapText="1"/>
    </xf>
    <xf numFmtId="2" fontId="5" fillId="4" borderId="10" xfId="1" applyNumberFormat="1" applyFont="1" applyFill="1" applyBorder="1" applyAlignment="1">
      <alignment horizontal="center" vertical="center"/>
    </xf>
    <xf numFmtId="2" fontId="5" fillId="4" borderId="5" xfId="1" applyNumberFormat="1" applyFont="1" applyFill="1" applyBorder="1" applyAlignment="1">
      <alignment horizontal="center" vertical="center"/>
    </xf>
    <xf numFmtId="2" fontId="5" fillId="4" borderId="4" xfId="1" applyNumberFormat="1" applyFont="1" applyFill="1" applyBorder="1" applyAlignment="1">
      <alignment horizontal="center" vertical="center"/>
    </xf>
    <xf numFmtId="14" fontId="5" fillId="4" borderId="5" xfId="1" applyNumberFormat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left" vertical="center" wrapText="1"/>
    </xf>
    <xf numFmtId="2" fontId="5" fillId="0" borderId="10" xfId="1" applyNumberFormat="1" applyFont="1" applyBorder="1" applyAlignment="1">
      <alignment horizontal="center" vertical="center"/>
    </xf>
    <xf numFmtId="2" fontId="5" fillId="0" borderId="11" xfId="1" applyNumberFormat="1" applyFont="1" applyBorder="1" applyAlignment="1">
      <alignment horizontal="center" vertical="center"/>
    </xf>
    <xf numFmtId="14" fontId="5" fillId="0" borderId="11" xfId="1" applyNumberFormat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 wrapText="1"/>
    </xf>
    <xf numFmtId="2" fontId="5" fillId="4" borderId="11" xfId="1" applyNumberFormat="1" applyFont="1" applyFill="1" applyBorder="1" applyAlignment="1">
      <alignment horizontal="center" vertical="center"/>
    </xf>
    <xf numFmtId="14" fontId="5" fillId="4" borderId="11" xfId="1" applyNumberFormat="1" applyFont="1" applyFill="1" applyBorder="1" applyAlignment="1">
      <alignment horizontal="left" vertical="center"/>
    </xf>
    <xf numFmtId="0" fontId="10" fillId="4" borderId="11" xfId="1" applyFont="1" applyFill="1" applyBorder="1" applyAlignment="1">
      <alignment horizontal="left" vertical="center" wrapText="1"/>
    </xf>
    <xf numFmtId="2" fontId="5" fillId="0" borderId="5" xfId="1" applyNumberFormat="1" applyFont="1" applyBorder="1" applyAlignment="1">
      <alignment horizontal="center" vertical="center"/>
    </xf>
    <xf numFmtId="2" fontId="5" fillId="0" borderId="4" xfId="1" applyNumberFormat="1" applyFont="1" applyBorder="1" applyAlignment="1">
      <alignment horizontal="center" vertical="center"/>
    </xf>
    <xf numFmtId="14" fontId="5" fillId="0" borderId="5" xfId="1" applyNumberFormat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vertical="center" wrapText="1"/>
    </xf>
    <xf numFmtId="0" fontId="5" fillId="0" borderId="0" xfId="1" applyFont="1" applyBorder="1"/>
    <xf numFmtId="14" fontId="5" fillId="0" borderId="0" xfId="1" applyNumberFormat="1" applyFont="1" applyBorder="1" applyAlignment="1">
      <alignment horizontal="left"/>
    </xf>
    <xf numFmtId="0" fontId="8" fillId="0" borderId="0" xfId="1" applyFont="1" applyAlignment="1">
      <alignment horizontal="left"/>
    </xf>
    <xf numFmtId="14" fontId="5" fillId="0" borderId="0" xfId="1" applyNumberFormat="1" applyFont="1" applyBorder="1" applyAlignment="1"/>
    <xf numFmtId="14" fontId="5" fillId="0" borderId="0" xfId="1" applyNumberFormat="1" applyFont="1" applyBorder="1" applyAlignment="1">
      <alignment horizontal="center"/>
    </xf>
    <xf numFmtId="14" fontId="5" fillId="0" borderId="3" xfId="1" applyNumberFormat="1" applyFont="1" applyBorder="1" applyAlignment="1">
      <alignment horizontal="left"/>
    </xf>
    <xf numFmtId="0" fontId="6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left"/>
    </xf>
    <xf numFmtId="0" fontId="8" fillId="0" borderId="0" xfId="1" applyFont="1" applyBorder="1"/>
    <xf numFmtId="0" fontId="8" fillId="0" borderId="0" xfId="1" applyFont="1" applyBorder="1" applyAlignment="1">
      <alignment horizontal="center"/>
    </xf>
    <xf numFmtId="0" fontId="8" fillId="0" borderId="0" xfId="1" applyFont="1"/>
    <xf numFmtId="0" fontId="5" fillId="0" borderId="0" xfId="1" applyFont="1" applyBorder="1" applyAlignment="1"/>
    <xf numFmtId="0" fontId="8" fillId="0" borderId="0" xfId="1" applyFont="1" applyBorder="1" applyAlignment="1">
      <alignment horizontal="left"/>
    </xf>
    <xf numFmtId="0" fontId="8" fillId="0" borderId="0" xfId="1" applyFont="1" applyFill="1"/>
    <xf numFmtId="0" fontId="6" fillId="0" borderId="0" xfId="1" applyFont="1" applyFill="1" applyBorder="1" applyAlignment="1">
      <alignment wrapText="1"/>
    </xf>
    <xf numFmtId="0" fontId="4" fillId="0" borderId="0" xfId="1"/>
    <xf numFmtId="0" fontId="4" fillId="0" borderId="3" xfId="1" applyFont="1" applyBorder="1" applyAlignment="1">
      <alignment horizontal="left"/>
    </xf>
    <xf numFmtId="0" fontId="6" fillId="0" borderId="0" xfId="1" applyFont="1" applyBorder="1" applyAlignment="1">
      <alignment wrapText="1"/>
    </xf>
    <xf numFmtId="0" fontId="4" fillId="0" borderId="0" xfId="1" applyFont="1" applyBorder="1" applyAlignment="1"/>
    <xf numFmtId="0" fontId="5" fillId="0" borderId="3" xfId="1" applyFont="1" applyFill="1" applyBorder="1" applyAlignment="1">
      <alignment horizontal="left"/>
    </xf>
    <xf numFmtId="0" fontId="12" fillId="0" borderId="0" xfId="1" applyFont="1" applyBorder="1" applyAlignment="1">
      <alignment wrapText="1"/>
    </xf>
    <xf numFmtId="0" fontId="13" fillId="0" borderId="0" xfId="1" applyFont="1" applyAlignment="1">
      <alignment horizontal="right" vertical="center"/>
    </xf>
    <xf numFmtId="0" fontId="14" fillId="0" borderId="0" xfId="1" applyFont="1" applyAlignment="1">
      <alignment vertical="top"/>
    </xf>
    <xf numFmtId="0" fontId="15" fillId="0" borderId="0" xfId="1" applyFont="1" applyAlignment="1">
      <alignment horizontal="right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B1:M39"/>
  <sheetViews>
    <sheetView showGridLines="0" showZeros="0" tabSelected="1" zoomScalePageLayoutView="80" workbookViewId="0">
      <selection activeCell="C7" sqref="C7:D7"/>
    </sheetView>
  </sheetViews>
  <sheetFormatPr defaultColWidth="6.375" defaultRowHeight="12"/>
  <cols>
    <col min="1" max="1" width="3.5" style="8" customWidth="1"/>
    <col min="2" max="2" width="10.5" style="8" customWidth="1"/>
    <col min="3" max="3" width="13.125" style="8" customWidth="1"/>
    <col min="4" max="8" width="17.5" style="8" customWidth="1"/>
    <col min="9" max="9" width="12.625" style="8" customWidth="1"/>
    <col min="10" max="16384" width="6.375" style="8"/>
  </cols>
  <sheetData>
    <row r="1" spans="2:9" ht="31.5">
      <c r="H1" s="73" t="s">
        <v>41</v>
      </c>
    </row>
    <row r="2" spans="2:9" ht="16.5" customHeight="1">
      <c r="G2" s="72"/>
      <c r="H2" s="72"/>
    </row>
    <row r="3" spans="2:9" ht="16.5" customHeight="1">
      <c r="G3" s="71"/>
      <c r="H3" s="71"/>
    </row>
    <row r="4" spans="2:9" ht="16.5" customHeight="1">
      <c r="G4" s="71"/>
      <c r="H4" s="71"/>
    </row>
    <row r="5" spans="2:9" ht="16.5" customHeight="1"/>
    <row r="6" spans="2:9" ht="16.5" customHeight="1"/>
    <row r="7" spans="2:9" ht="13.5">
      <c r="B7" s="70" t="s">
        <v>40</v>
      </c>
      <c r="C7" s="66"/>
      <c r="D7" s="66"/>
      <c r="E7" s="68"/>
      <c r="F7" s="70" t="s">
        <v>39</v>
      </c>
      <c r="G7" s="19"/>
      <c r="H7" s="69"/>
    </row>
    <row r="8" spans="2:9" s="65" customFormat="1"/>
    <row r="9" spans="2:9" s="9" customFormat="1">
      <c r="B9" s="64" t="s">
        <v>38</v>
      </c>
      <c r="C9" s="19"/>
      <c r="D9" s="19"/>
      <c r="E9" s="68"/>
      <c r="F9" s="67" t="s">
        <v>37</v>
      </c>
      <c r="G9" s="66"/>
      <c r="H9" s="66"/>
      <c r="I9" s="8"/>
    </row>
    <row r="10" spans="2:9" s="65" customFormat="1"/>
    <row r="11" spans="2:9" s="9" customFormat="1">
      <c r="B11" s="64" t="s">
        <v>36</v>
      </c>
      <c r="C11" s="19"/>
      <c r="D11" s="19"/>
      <c r="E11" s="61"/>
      <c r="F11" s="67" t="s">
        <v>35</v>
      </c>
      <c r="G11" s="66"/>
      <c r="H11" s="66"/>
      <c r="I11" s="8"/>
    </row>
    <row r="12" spans="2:9" s="65" customFormat="1"/>
    <row r="13" spans="2:9" s="9" customFormat="1">
      <c r="B13" s="64" t="s">
        <v>34</v>
      </c>
      <c r="C13" s="19"/>
      <c r="D13" s="19"/>
      <c r="E13" s="61"/>
      <c r="F13" s="61"/>
      <c r="G13" s="8"/>
      <c r="H13" s="8"/>
      <c r="I13" s="8"/>
    </row>
    <row r="14" spans="2:9" s="9" customFormat="1">
      <c r="B14" s="63"/>
      <c r="C14" s="62"/>
      <c r="D14" s="62"/>
      <c r="E14" s="61"/>
      <c r="F14" s="61"/>
      <c r="G14" s="8"/>
      <c r="H14" s="8"/>
      <c r="I14" s="8"/>
    </row>
    <row r="15" spans="2:9" s="9" customFormat="1">
      <c r="B15" s="60"/>
      <c r="C15" s="58"/>
      <c r="D15" s="59"/>
      <c r="E15" s="58"/>
      <c r="F15" s="57"/>
      <c r="G15" s="8"/>
      <c r="H15" s="8"/>
      <c r="I15" s="8"/>
    </row>
    <row r="16" spans="2:9" s="9" customFormat="1">
      <c r="B16" s="56" t="s">
        <v>33</v>
      </c>
      <c r="C16" s="55">
        <v>39082</v>
      </c>
      <c r="D16" s="55"/>
      <c r="E16" s="53"/>
      <c r="F16" s="50"/>
      <c r="G16" s="8"/>
      <c r="H16" s="8"/>
      <c r="I16" s="8"/>
    </row>
    <row r="17" spans="2:9" s="9" customFormat="1">
      <c r="B17" s="52"/>
      <c r="C17" s="54"/>
      <c r="D17" s="54"/>
      <c r="E17" s="53"/>
      <c r="F17" s="50"/>
      <c r="G17" s="8"/>
      <c r="H17" s="8"/>
      <c r="I17" s="8"/>
    </row>
    <row r="18" spans="2:9" s="9" customFormat="1">
      <c r="B18" s="52"/>
      <c r="C18" s="8"/>
      <c r="D18" s="51"/>
      <c r="E18" s="51"/>
      <c r="F18" s="50"/>
      <c r="G18" s="8"/>
      <c r="H18" s="8"/>
      <c r="I18" s="8"/>
    </row>
    <row r="19" spans="2:9" s="9" customFormat="1">
      <c r="B19" s="8"/>
      <c r="C19" s="8"/>
      <c r="D19" s="8"/>
      <c r="E19" s="8"/>
      <c r="F19" s="8"/>
      <c r="G19" s="8"/>
      <c r="H19" s="8"/>
      <c r="I19" s="8"/>
    </row>
    <row r="20" spans="2:9" ht="29.25" customHeight="1">
      <c r="B20" s="49" t="s">
        <v>32</v>
      </c>
      <c r="C20" s="49" t="s">
        <v>14</v>
      </c>
      <c r="D20" s="47" t="s">
        <v>31</v>
      </c>
      <c r="E20" s="47" t="s">
        <v>30</v>
      </c>
      <c r="F20" s="47" t="s">
        <v>29</v>
      </c>
      <c r="G20" s="48" t="s">
        <v>28</v>
      </c>
      <c r="H20" s="47" t="s">
        <v>27</v>
      </c>
    </row>
    <row r="21" spans="2:9" ht="23.25" customHeight="1">
      <c r="B21" s="42" t="s">
        <v>26</v>
      </c>
      <c r="C21" s="41">
        <f>IF($C$16=0,"",$C$16-6)</f>
        <v>39076</v>
      </c>
      <c r="D21" s="31"/>
      <c r="E21" s="31"/>
      <c r="F21" s="31"/>
      <c r="G21" s="40"/>
      <c r="H21" s="31">
        <f>IF(SUM(D21:G21)&gt;24,"总数 &gt; 24 hours.",SUM(D21:G21))</f>
        <v>0</v>
      </c>
    </row>
    <row r="22" spans="2:9" ht="23.25" customHeight="1">
      <c r="B22" s="46" t="s">
        <v>25</v>
      </c>
      <c r="C22" s="45">
        <f>IF($C$16=0,"",$C$16-5)</f>
        <v>39077</v>
      </c>
      <c r="D22" s="44"/>
      <c r="E22" s="36"/>
      <c r="F22" s="36"/>
      <c r="G22" s="43"/>
      <c r="H22" s="36">
        <f>IF(SUM(D22:G22)&gt;24,"总数 &gt; 24 hours.",SUM(D22:G22))</f>
        <v>0</v>
      </c>
    </row>
    <row r="23" spans="2:9" ht="23.25" customHeight="1">
      <c r="B23" s="42" t="s">
        <v>24</v>
      </c>
      <c r="C23" s="41">
        <f>IF($C$16=0,"",$C$16-4)</f>
        <v>39078</v>
      </c>
      <c r="D23" s="31"/>
      <c r="E23" s="31"/>
      <c r="F23" s="31"/>
      <c r="G23" s="40"/>
      <c r="H23" s="31">
        <f>IF(SUM(D23:G23)&gt;24,"总数 &gt; 24 hours.",SUM(D23:G23))</f>
        <v>0</v>
      </c>
    </row>
    <row r="24" spans="2:9" ht="23.25" customHeight="1">
      <c r="B24" s="39" t="s">
        <v>23</v>
      </c>
      <c r="C24" s="38">
        <f>IF($C$16=0,"",$C$16-3)</f>
        <v>39079</v>
      </c>
      <c r="D24" s="36"/>
      <c r="E24" s="36"/>
      <c r="F24" s="36"/>
      <c r="G24" s="37"/>
      <c r="H24" s="36">
        <f>IF(SUM(D24:G24)&gt;24,"总数 &gt; 24 hours.",SUM(D24:G24))</f>
        <v>0</v>
      </c>
    </row>
    <row r="25" spans="2:9" ht="23.25" customHeight="1">
      <c r="B25" s="42" t="s">
        <v>22</v>
      </c>
      <c r="C25" s="41">
        <f>IF($C$16=0,"",$C$16-2)</f>
        <v>39080</v>
      </c>
      <c r="D25" s="31"/>
      <c r="E25" s="31"/>
      <c r="F25" s="31"/>
      <c r="G25" s="40"/>
      <c r="H25" s="31">
        <f>IF(SUM(D25:G25)&gt;24,"总数 &gt; 24 hours.",SUM(D25:G25))</f>
        <v>0</v>
      </c>
    </row>
    <row r="26" spans="2:9" ht="23.25" customHeight="1">
      <c r="B26" s="39" t="s">
        <v>21</v>
      </c>
      <c r="C26" s="38">
        <f>IF($C$16=0,"",$C$16-1)</f>
        <v>39081</v>
      </c>
      <c r="D26" s="36"/>
      <c r="E26" s="36"/>
      <c r="F26" s="36"/>
      <c r="G26" s="37"/>
      <c r="H26" s="36">
        <f>IF(SUM(D26:G26)&gt;24,"总数 &gt; 24 hours.",SUM(D26:G26))</f>
        <v>0</v>
      </c>
    </row>
    <row r="27" spans="2:9" ht="23.25" customHeight="1">
      <c r="B27" s="35" t="s">
        <v>20</v>
      </c>
      <c r="C27" s="34">
        <f>IF($C$16=0,"",$C$16)</f>
        <v>39082</v>
      </c>
      <c r="D27" s="33"/>
      <c r="E27" s="31"/>
      <c r="F27" s="31"/>
      <c r="G27" s="32"/>
      <c r="H27" s="31">
        <f>IF(SUM(D27:G27)&gt;24,"总数 &gt; 24 hours.",SUM(D27:G27))</f>
        <v>0</v>
      </c>
    </row>
    <row r="28" spans="2:9" ht="23.25" customHeight="1">
      <c r="B28" s="30" t="s">
        <v>19</v>
      </c>
      <c r="C28" s="29"/>
      <c r="D28" s="27">
        <f>SUM(D21:D27)</f>
        <v>0</v>
      </c>
      <c r="E28" s="27">
        <f>SUM(E21:E27)</f>
        <v>0</v>
      </c>
      <c r="F28" s="27">
        <f>SUM(F21:F27)</f>
        <v>0</v>
      </c>
      <c r="G28" s="28">
        <f>SUM(G21:G27)</f>
        <v>0</v>
      </c>
      <c r="H28" s="27">
        <f>SUM(H21:H27)</f>
        <v>0</v>
      </c>
    </row>
    <row r="29" spans="2:9" ht="23.25" customHeight="1">
      <c r="B29" s="23" t="s">
        <v>18</v>
      </c>
      <c r="C29" s="22"/>
      <c r="D29" s="26"/>
      <c r="E29" s="26"/>
      <c r="F29" s="26"/>
      <c r="G29" s="25"/>
      <c r="H29" s="24"/>
    </row>
    <row r="30" spans="2:9" ht="23.25" customHeight="1">
      <c r="B30" s="23" t="s">
        <v>17</v>
      </c>
      <c r="C30" s="22"/>
      <c r="D30" s="20">
        <f>D28*D29</f>
        <v>0</v>
      </c>
      <c r="E30" s="20">
        <f>E28*E29</f>
        <v>0</v>
      </c>
      <c r="F30" s="20">
        <f>F28*F29</f>
        <v>0</v>
      </c>
      <c r="G30" s="21">
        <f>G28*G29</f>
        <v>0</v>
      </c>
      <c r="H30" s="20">
        <f>SUM(D30:G30)</f>
        <v>0</v>
      </c>
    </row>
    <row r="31" spans="2:9" ht="16.5" customHeight="1"/>
    <row r="32" spans="2:9" ht="16.5" customHeight="1"/>
    <row r="33" spans="2:13" ht="16.5" customHeight="1"/>
    <row r="34" spans="2:13" ht="16.5" customHeight="1"/>
    <row r="35" spans="2:13" ht="39" customHeight="1">
      <c r="D35" s="19"/>
      <c r="E35" s="19"/>
      <c r="F35" s="19"/>
      <c r="G35" s="19"/>
      <c r="H35" s="14"/>
    </row>
    <row r="36" spans="2:13" ht="17.100000000000001" customHeight="1">
      <c r="B36" s="18"/>
      <c r="C36" s="18"/>
      <c r="D36" s="17" t="s">
        <v>16</v>
      </c>
      <c r="E36" s="11"/>
      <c r="F36" s="16"/>
      <c r="G36" s="11"/>
      <c r="H36" s="10" t="s">
        <v>14</v>
      </c>
    </row>
    <row r="37" spans="2:13" ht="39" customHeight="1">
      <c r="D37" s="15"/>
      <c r="E37" s="15"/>
      <c r="F37" s="15"/>
      <c r="G37" s="15"/>
      <c r="H37" s="14"/>
      <c r="M37" s="9"/>
    </row>
    <row r="38" spans="2:13" s="9" customFormat="1" ht="17.25" customHeight="1">
      <c r="B38" s="8"/>
      <c r="C38" s="8"/>
      <c r="D38" s="13" t="s">
        <v>15</v>
      </c>
      <c r="E38" s="11"/>
      <c r="F38" s="12"/>
      <c r="G38" s="11"/>
      <c r="H38" s="10" t="s">
        <v>14</v>
      </c>
      <c r="I38" s="8"/>
      <c r="J38" s="8"/>
      <c r="K38" s="8"/>
      <c r="L38" s="8"/>
      <c r="M38" s="8"/>
    </row>
    <row r="39" spans="2:13" ht="17.100000000000001" customHeight="1"/>
  </sheetData>
  <mergeCells count="10">
    <mergeCell ref="C16:D16"/>
    <mergeCell ref="D35:G35"/>
    <mergeCell ref="D37:G37"/>
    <mergeCell ref="G11:H11"/>
    <mergeCell ref="C7:D7"/>
    <mergeCell ref="C9:D9"/>
    <mergeCell ref="C11:D11"/>
    <mergeCell ref="G7:H7"/>
    <mergeCell ref="G9:H9"/>
    <mergeCell ref="C13:D13"/>
  </mergeCells>
  <phoneticPr fontId="2" type="noConversion"/>
  <pageMargins left="0.5" right="0.5" top="1" bottom="1" header="0.5" footer="0"/>
  <pageSetup orientation="portrait" horizontalDpi="429496729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L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D2:G2"/>
    <mergeCell ref="H2:K2"/>
    <mergeCell ref="A2:A3"/>
    <mergeCell ref="B2:B3"/>
    <mergeCell ref="C2:C3"/>
    <mergeCell ref="A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L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L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20" sqref="B20"/>
    </sheetView>
  </sheetViews>
  <sheetFormatPr defaultRowHeight="14.25"/>
  <cols>
    <col min="1" max="1" width="13.25" customWidth="1"/>
    <col min="2" max="2" width="16" customWidth="1"/>
    <col min="4" max="4" width="9.875" customWidth="1"/>
    <col min="5" max="5" width="9.625" customWidth="1"/>
    <col min="6" max="6" width="10.5" customWidth="1"/>
    <col min="7" max="7" width="10.375" customWidth="1"/>
    <col min="8" max="8" width="15" customWidth="1"/>
    <col min="9" max="9" width="18.625" customWidth="1"/>
    <col min="12" max="12" width="9.5" bestFit="1" customWidth="1"/>
  </cols>
  <sheetData>
    <row r="1" spans="1:12" ht="27.7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>
      <c r="A2" s="7" t="s">
        <v>0</v>
      </c>
      <c r="B2" s="7" t="s">
        <v>2</v>
      </c>
      <c r="C2" s="7" t="s">
        <v>3</v>
      </c>
      <c r="D2" s="3" t="s">
        <v>4</v>
      </c>
      <c r="E2" s="2"/>
      <c r="F2" s="2"/>
      <c r="G2" s="2"/>
      <c r="H2" s="5" t="s">
        <v>5</v>
      </c>
      <c r="I2" s="5"/>
      <c r="J2" s="5"/>
      <c r="K2" s="5"/>
      <c r="L2" s="4" t="s">
        <v>6</v>
      </c>
    </row>
    <row r="3" spans="1:12">
      <c r="A3" s="7"/>
      <c r="B3" s="7"/>
      <c r="C3" s="7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10</v>
      </c>
    </row>
  </sheetData>
  <mergeCells count="6">
    <mergeCell ref="A1:I1"/>
    <mergeCell ref="A2:A3"/>
    <mergeCell ref="B2:B3"/>
    <mergeCell ref="C2:C3"/>
    <mergeCell ref="D2:G2"/>
    <mergeCell ref="H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考勤卡</vt:lpstr>
      <vt:lpstr>2007.1</vt:lpstr>
      <vt:lpstr>2007.2</vt:lpstr>
      <vt:lpstr>2007.3</vt:lpstr>
      <vt:lpstr>2007.4</vt:lpstr>
      <vt:lpstr>2007.5</vt:lpstr>
      <vt:lpstr>2007.6</vt:lpstr>
      <vt:lpstr>2007.7</vt:lpstr>
      <vt:lpstr>2007.8</vt:lpstr>
      <vt:lpstr>2007.9</vt:lpstr>
      <vt:lpstr>2007.10</vt:lpstr>
      <vt:lpstr>2007.11</vt:lpstr>
      <vt:lpstr>2007.12</vt:lpstr>
    </vt:vector>
  </TitlesOfParts>
  <Company>自己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周秀</cp:lastModifiedBy>
  <cp:lastPrinted>2006-06-02T02:54:15Z</cp:lastPrinted>
  <dcterms:created xsi:type="dcterms:W3CDTF">2003-03-06T05:30:21Z</dcterms:created>
  <dcterms:modified xsi:type="dcterms:W3CDTF">2007-05-22T02:44:49Z</dcterms:modified>
</cp:coreProperties>
</file>