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5" windowWidth="9495" windowHeight="6135" tabRatio="599"/>
  </bookViews>
  <sheets>
    <sheet name="利润敏感性分析" sheetId="3" r:id="rId1"/>
    <sheet name="Sheet2" sheetId="1" r:id="rId2"/>
    <sheet name="Sheet3" sheetId="2" r:id="rId3"/>
  </sheets>
  <calcPr calcId="145621"/>
</workbook>
</file>

<file path=xl/calcChain.xml><?xml version="1.0" encoding="utf-8"?>
<calcChain xmlns="http://schemas.openxmlformats.org/spreadsheetml/2006/main">
  <c r="E4" i="3" l="1"/>
  <c r="D4" i="3" s="1"/>
  <c r="E5" i="3"/>
  <c r="D5" i="3" s="1"/>
  <c r="E14" i="3" s="1"/>
  <c r="E6" i="3"/>
  <c r="D6" i="3" s="1"/>
  <c r="E15" i="3" s="1"/>
  <c r="E7" i="3"/>
  <c r="D7" i="3" s="1"/>
  <c r="E16" i="3" s="1"/>
  <c r="B10" i="3"/>
  <c r="C13" i="3" a="1"/>
  <c r="C13" i="3" s="1"/>
  <c r="D13" i="3" a="1"/>
  <c r="D13" i="3" s="1"/>
  <c r="C16" i="3" l="1"/>
  <c r="F16" i="3" s="1"/>
  <c r="G16" i="3" s="1"/>
  <c r="C15" i="3"/>
  <c r="C14" i="3"/>
  <c r="F14" i="3" s="1"/>
  <c r="G14" i="3" s="1"/>
  <c r="D16" i="3"/>
  <c r="D15" i="3"/>
  <c r="D14" i="3"/>
  <c r="F15" i="3"/>
  <c r="G15" i="3" s="1"/>
  <c r="C10" i="3"/>
  <c r="D10" i="3" s="1"/>
  <c r="E10" i="3" s="1"/>
  <c r="E13" i="3"/>
  <c r="F13" i="3" s="1"/>
  <c r="G13" i="3" s="1"/>
</calcChain>
</file>

<file path=xl/sharedStrings.xml><?xml version="1.0" encoding="utf-8"?>
<sst xmlns="http://schemas.openxmlformats.org/spreadsheetml/2006/main" count="27" uniqueCount="20">
  <si>
    <t>固定成本(元)</t>
  </si>
  <si>
    <r>
      <t>单位变动成本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单位</t>
    </r>
    <r>
      <rPr>
        <sz val="9"/>
        <rFont val="Times New Roman"/>
        <family val="1"/>
      </rPr>
      <t>)</t>
    </r>
    <phoneticPr fontId="3" type="noConversion"/>
  </si>
  <si>
    <r>
      <t>产品单价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单位</t>
    </r>
    <r>
      <rPr>
        <sz val="9"/>
        <rFont val="Times New Roman"/>
        <family val="1"/>
      </rPr>
      <t>)</t>
    </r>
    <phoneticPr fontId="3" type="noConversion"/>
  </si>
  <si>
    <r>
      <t>销售量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单位</t>
    </r>
    <r>
      <rPr>
        <sz val="9"/>
        <rFont val="Times New Roman"/>
        <family val="1"/>
      </rPr>
      <t>)</t>
    </r>
    <phoneticPr fontId="3" type="noConversion"/>
  </si>
  <si>
    <t>变动幅度</t>
    <phoneticPr fontId="3" type="noConversion"/>
  </si>
  <si>
    <t>利润变动额</t>
  </si>
  <si>
    <t>变动后利润</t>
  </si>
  <si>
    <t>因素变动百分比</t>
    <phoneticPr fontId="3" type="noConversion"/>
  </si>
  <si>
    <t>变动前利润</t>
    <phoneticPr fontId="3" type="noConversion"/>
  </si>
  <si>
    <t>项目</t>
    <phoneticPr fontId="3" type="noConversion"/>
  </si>
  <si>
    <t>单因素变动对利润的影响（万元）</t>
    <phoneticPr fontId="3" type="noConversion"/>
  </si>
  <si>
    <t>预计利润</t>
    <phoneticPr fontId="3" type="noConversion"/>
  </si>
  <si>
    <t>多因素变动对利润的综合影响（万元）</t>
    <phoneticPr fontId="3" type="noConversion"/>
  </si>
  <si>
    <r>
      <t>固定成本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元</t>
    </r>
    <r>
      <rPr>
        <sz val="9"/>
        <rFont val="Times New Roman"/>
        <family val="1"/>
      </rPr>
      <t>)</t>
    </r>
    <phoneticPr fontId="3" type="noConversion"/>
  </si>
  <si>
    <t>滚动条及辅助值</t>
    <phoneticPr fontId="3" type="noConversion"/>
  </si>
  <si>
    <t>变动百分比</t>
    <phoneticPr fontId="3" type="noConversion"/>
  </si>
  <si>
    <t>变化后数值</t>
    <phoneticPr fontId="3" type="noConversion"/>
  </si>
  <si>
    <t>数值</t>
    <phoneticPr fontId="3" type="noConversion"/>
  </si>
  <si>
    <t>基本数据</t>
    <phoneticPr fontId="3" type="noConversion"/>
  </si>
  <si>
    <t>利 润 敏 感 性 分 析 模 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</si>
</sst>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10.5"/>
      <color theme="0"/>
      <name val="汉仪细中圆简"/>
      <family val="3"/>
      <charset val="134"/>
    </font>
    <font>
      <sz val="14"/>
      <color theme="9" tint="-0.249977111117893"/>
      <name val="华文隶书"/>
      <family val="3"/>
      <charset val="134"/>
    </font>
    <font>
      <b/>
      <sz val="16"/>
      <color theme="1"/>
      <name val="方正中倩简体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2" fontId="3" fillId="2" borderId="2" xfId="2" applyNumberFormat="1" applyFont="1" applyFill="1" applyBorder="1" applyAlignment="1">
      <alignment horizontal="center" vertical="center"/>
    </xf>
    <xf numFmtId="2" fontId="3" fillId="2" borderId="3" xfId="2" applyNumberFormat="1" applyFont="1" applyFill="1" applyBorder="1" applyAlignment="1">
      <alignment horizontal="center" vertical="center"/>
    </xf>
    <xf numFmtId="10" fontId="3" fillId="2" borderId="3" xfId="1" applyNumberFormat="1" applyFont="1" applyFill="1" applyBorder="1" applyAlignment="1">
      <alignment horizontal="center" vertical="center"/>
    </xf>
    <xf numFmtId="0" fontId="3" fillId="2" borderId="4" xfId="2" applyFont="1" applyFill="1" applyBorder="1" applyAlignment="1">
      <alignment vertical="center"/>
    </xf>
    <xf numFmtId="10" fontId="3" fillId="2" borderId="2" xfId="1" applyNumberFormat="1" applyFont="1" applyFill="1" applyBorder="1" applyAlignment="1">
      <alignment horizontal="center" vertical="center"/>
    </xf>
    <xf numFmtId="0" fontId="3" fillId="2" borderId="5" xfId="2" applyFont="1" applyFill="1" applyBorder="1" applyAlignment="1">
      <alignment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left" vertical="center"/>
    </xf>
    <xf numFmtId="0" fontId="6" fillId="2" borderId="0" xfId="3" applyFont="1" applyFill="1" applyBorder="1" applyAlignment="1">
      <alignment horizontal="left" vertical="center"/>
    </xf>
    <xf numFmtId="0" fontId="3" fillId="2" borderId="0" xfId="2" applyFill="1" applyBorder="1"/>
    <xf numFmtId="0" fontId="3" fillId="2" borderId="0" xfId="2" applyFont="1" applyFill="1" applyBorder="1" applyAlignment="1">
      <alignment vertical="center"/>
    </xf>
    <xf numFmtId="10" fontId="3" fillId="2" borderId="9" xfId="1" applyNumberFormat="1" applyFont="1" applyFill="1" applyBorder="1" applyAlignment="1">
      <alignment horizontal="center" vertical="center"/>
    </xf>
    <xf numFmtId="2" fontId="3" fillId="2" borderId="4" xfId="2" applyNumberFormat="1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vertical="center"/>
    </xf>
    <xf numFmtId="0" fontId="3" fillId="2" borderId="3" xfId="2" applyFont="1" applyFill="1" applyBorder="1" applyAlignment="1">
      <alignment horizontal="center" vertical="center"/>
    </xf>
    <xf numFmtId="10" fontId="3" fillId="2" borderId="2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</cellXfs>
  <cellStyles count="4">
    <cellStyle name="百分比" xfId="1" builtinId="5"/>
    <cellStyle name="常规" xfId="0" builtinId="0"/>
    <cellStyle name="常规_Sheet1" xfId="3"/>
    <cellStyle name="常规_利润的敏感性分析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$F$4" horiz="1" max="100" page="10" val="75"/>
</file>

<file path=xl/ctrlProps/ctrlProp2.xml><?xml version="1.0" encoding="utf-8"?>
<formControlPr xmlns="http://schemas.microsoft.com/office/spreadsheetml/2009/9/main" objectType="Scroll" dx="16" fmlaLink="$F$5" horiz="1" max="100" page="10" val="34"/>
</file>

<file path=xl/ctrlProps/ctrlProp3.xml><?xml version="1.0" encoding="utf-8"?>
<formControlPr xmlns="http://schemas.microsoft.com/office/spreadsheetml/2009/9/main" objectType="Scroll" dx="16" fmlaLink="$F$6" horiz="1" max="100" page="10" val="45"/>
</file>

<file path=xl/ctrlProps/ctrlProp4.xml><?xml version="1.0" encoding="utf-8"?>
<formControlPr xmlns="http://schemas.microsoft.com/office/spreadsheetml/2009/9/main" objectType="Scroll" dx="16" fmlaLink="$F$7" horiz="1" max="100" page="10" val="6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9525</xdr:rowOff>
        </xdr:from>
        <xdr:to>
          <xdr:col>7</xdr:col>
          <xdr:colOff>9525</xdr:colOff>
          <xdr:row>4</xdr:row>
          <xdr:rowOff>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9525</xdr:colOff>
          <xdr:row>4</xdr:row>
          <xdr:rowOff>161925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9525</xdr:rowOff>
        </xdr:from>
        <xdr:to>
          <xdr:col>7</xdr:col>
          <xdr:colOff>9525</xdr:colOff>
          <xdr:row>6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9525</xdr:rowOff>
        </xdr:from>
        <xdr:to>
          <xdr:col>7</xdr:col>
          <xdr:colOff>9525</xdr:colOff>
          <xdr:row>7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"/>
  <sheetViews>
    <sheetView tabSelected="1" workbookViewId="0">
      <selection activeCell="L37" sqref="L37"/>
    </sheetView>
  </sheetViews>
  <sheetFormatPr defaultRowHeight="13.5"/>
  <cols>
    <col min="1" max="1" width="3.875" customWidth="1"/>
    <col min="2" max="2" width="16.125" customWidth="1"/>
    <col min="3" max="3" width="10.875" customWidth="1"/>
    <col min="4" max="4" width="13.875" customWidth="1"/>
    <col min="5" max="5" width="10.875" customWidth="1"/>
    <col min="6" max="6" width="10.75" customWidth="1"/>
    <col min="7" max="7" width="9.5" customWidth="1"/>
    <col min="8" max="8" width="4" customWidth="1"/>
  </cols>
  <sheetData>
    <row r="1" spans="1:8" ht="20.25">
      <c r="A1" s="1"/>
      <c r="B1" s="24" t="s">
        <v>19</v>
      </c>
      <c r="C1" s="24"/>
      <c r="D1" s="24"/>
      <c r="E1" s="24"/>
      <c r="F1" s="24"/>
      <c r="G1" s="24"/>
      <c r="H1" s="1"/>
    </row>
    <row r="2" spans="1:8" ht="18.75">
      <c r="A2" s="1"/>
      <c r="B2" s="23" t="s">
        <v>18</v>
      </c>
      <c r="C2" s="23"/>
      <c r="D2" s="23"/>
      <c r="E2" s="23"/>
      <c r="F2" s="23"/>
      <c r="G2" s="12"/>
      <c r="H2" s="1"/>
    </row>
    <row r="3" spans="1:8">
      <c r="A3" s="1"/>
      <c r="B3" s="11" t="s">
        <v>9</v>
      </c>
      <c r="C3" s="10" t="s">
        <v>17</v>
      </c>
      <c r="D3" s="10" t="s">
        <v>16</v>
      </c>
      <c r="E3" s="10" t="s">
        <v>15</v>
      </c>
      <c r="F3" s="25" t="s">
        <v>14</v>
      </c>
      <c r="G3" s="26"/>
      <c r="H3" s="1"/>
    </row>
    <row r="4" spans="1:8">
      <c r="A4" s="1"/>
      <c r="B4" s="8" t="s">
        <v>3</v>
      </c>
      <c r="C4" s="22">
        <v>10000</v>
      </c>
      <c r="D4" s="3">
        <f>C4*(1+E4)</f>
        <v>12500</v>
      </c>
      <c r="E4" s="20">
        <f>F4/100-50%</f>
        <v>0.25</v>
      </c>
      <c r="F4" s="22">
        <v>75</v>
      </c>
      <c r="G4" s="21"/>
      <c r="H4" s="1"/>
    </row>
    <row r="5" spans="1:8">
      <c r="A5" s="1"/>
      <c r="B5" s="8" t="s">
        <v>2</v>
      </c>
      <c r="C5" s="22">
        <v>28</v>
      </c>
      <c r="D5" s="3">
        <f>C5*(1+E5)</f>
        <v>23.520000000000003</v>
      </c>
      <c r="E5" s="20">
        <f>F5/100-50%</f>
        <v>-0.15999999999999998</v>
      </c>
      <c r="F5" s="22">
        <v>34</v>
      </c>
      <c r="G5" s="21"/>
      <c r="H5" s="1"/>
    </row>
    <row r="6" spans="1:8">
      <c r="A6" s="1"/>
      <c r="B6" s="8" t="s">
        <v>1</v>
      </c>
      <c r="C6" s="22">
        <v>12</v>
      </c>
      <c r="D6" s="3">
        <f>C6*(1+E6)</f>
        <v>11.399999999999999</v>
      </c>
      <c r="E6" s="20">
        <f>F6/100-50%</f>
        <v>-4.9999999999999989E-2</v>
      </c>
      <c r="F6" s="22">
        <v>45</v>
      </c>
      <c r="G6" s="21"/>
      <c r="H6" s="1"/>
    </row>
    <row r="7" spans="1:8">
      <c r="A7" s="1"/>
      <c r="B7" s="6" t="s">
        <v>13</v>
      </c>
      <c r="C7" s="19">
        <v>25000</v>
      </c>
      <c r="D7" s="3">
        <f>C7*(1+E7)</f>
        <v>28249.999999999996</v>
      </c>
      <c r="E7" s="20">
        <f>F7/100-50%</f>
        <v>0.13</v>
      </c>
      <c r="F7" s="19">
        <v>63</v>
      </c>
      <c r="G7" s="18"/>
      <c r="H7" s="1"/>
    </row>
    <row r="8" spans="1:8" ht="18.75">
      <c r="A8" s="1"/>
      <c r="B8" s="23" t="s">
        <v>12</v>
      </c>
      <c r="C8" s="23"/>
      <c r="D8" s="23"/>
      <c r="E8" s="23"/>
      <c r="F8" s="23"/>
      <c r="G8" s="12"/>
      <c r="H8" s="1"/>
    </row>
    <row r="9" spans="1:8">
      <c r="A9" s="1"/>
      <c r="B9" s="17" t="s">
        <v>11</v>
      </c>
      <c r="C9" s="10" t="s">
        <v>6</v>
      </c>
      <c r="D9" s="10" t="s">
        <v>5</v>
      </c>
      <c r="E9" s="9" t="s">
        <v>4</v>
      </c>
      <c r="F9" s="14"/>
      <c r="G9" s="13"/>
      <c r="H9" s="1"/>
    </row>
    <row r="10" spans="1:8">
      <c r="A10" s="1"/>
      <c r="B10" s="16">
        <f>C4*(C5-C6)-C7</f>
        <v>135000</v>
      </c>
      <c r="C10" s="16">
        <f>D4*(D5-D6)-D7</f>
        <v>123250.00000000006</v>
      </c>
      <c r="D10" s="4">
        <f>C10-B10</f>
        <v>-11749.999999999942</v>
      </c>
      <c r="E10" s="15">
        <f>D10/B10</f>
        <v>-8.7037037037036608E-2</v>
      </c>
      <c r="F10" s="14"/>
      <c r="G10" s="13"/>
      <c r="H10" s="1"/>
    </row>
    <row r="11" spans="1:8" ht="18.75">
      <c r="A11" s="1"/>
      <c r="B11" s="23" t="s">
        <v>10</v>
      </c>
      <c r="C11" s="23"/>
      <c r="D11" s="23"/>
      <c r="E11" s="23"/>
      <c r="F11" s="23"/>
      <c r="G11" s="12"/>
      <c r="H11" s="1"/>
    </row>
    <row r="12" spans="1:8">
      <c r="A12" s="1"/>
      <c r="B12" s="11" t="s">
        <v>9</v>
      </c>
      <c r="C12" s="10" t="s">
        <v>8</v>
      </c>
      <c r="D12" s="10" t="s">
        <v>7</v>
      </c>
      <c r="E12" s="10" t="s">
        <v>6</v>
      </c>
      <c r="F12" s="10" t="s">
        <v>5</v>
      </c>
      <c r="G12" s="9" t="s">
        <v>4</v>
      </c>
      <c r="H12" s="1"/>
    </row>
    <row r="13" spans="1:8">
      <c r="A13" s="1"/>
      <c r="B13" s="8" t="s">
        <v>3</v>
      </c>
      <c r="C13" s="3">
        <f t="array" ref="C13:C16">B10</f>
        <v>135000</v>
      </c>
      <c r="D13" s="7">
        <f t="array" ref="D13:D16">E4:E7</f>
        <v>0.25</v>
      </c>
      <c r="E13" s="3">
        <f>D4*(C5-C6)-C7</f>
        <v>175000</v>
      </c>
      <c r="F13" s="3">
        <f>E13-C13</f>
        <v>40000</v>
      </c>
      <c r="G13" s="2">
        <f>F13/C13</f>
        <v>0.29629629629629628</v>
      </c>
      <c r="H13" s="1"/>
    </row>
    <row r="14" spans="1:8">
      <c r="A14" s="1"/>
      <c r="B14" s="8" t="s">
        <v>2</v>
      </c>
      <c r="C14" s="3">
        <v>135000</v>
      </c>
      <c r="D14" s="7">
        <v>-0.15999999999999998</v>
      </c>
      <c r="E14" s="3">
        <f>C4*(D5-C6)-C7</f>
        <v>90200.000000000029</v>
      </c>
      <c r="F14" s="3">
        <f>E14-C14</f>
        <v>-44799.999999999971</v>
      </c>
      <c r="G14" s="2">
        <f>F14/C14</f>
        <v>-0.33185185185185162</v>
      </c>
      <c r="H14" s="1"/>
    </row>
    <row r="15" spans="1:8">
      <c r="A15" s="1"/>
      <c r="B15" s="8" t="s">
        <v>1</v>
      </c>
      <c r="C15" s="3">
        <v>135000</v>
      </c>
      <c r="D15" s="7">
        <v>-4.9999999999999989E-2</v>
      </c>
      <c r="E15" s="3">
        <f>C4*(C5-D6)-C7</f>
        <v>141000</v>
      </c>
      <c r="F15" s="3">
        <f>E15-C15</f>
        <v>6000</v>
      </c>
      <c r="G15" s="2">
        <f>F15/C15</f>
        <v>4.4444444444444446E-2</v>
      </c>
      <c r="H15" s="1"/>
    </row>
    <row r="16" spans="1:8">
      <c r="A16" s="1"/>
      <c r="B16" s="6" t="s">
        <v>0</v>
      </c>
      <c r="C16" s="4">
        <v>135000</v>
      </c>
      <c r="D16" s="5">
        <v>0.13</v>
      </c>
      <c r="E16" s="4">
        <f>C4*(C5-C6)-D7</f>
        <v>131750</v>
      </c>
      <c r="F16" s="3">
        <f>E16-C16</f>
        <v>-3250</v>
      </c>
      <c r="G16" s="2">
        <f>F16/C16</f>
        <v>-2.4074074074074074E-2</v>
      </c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mergeCells count="5">
    <mergeCell ref="B2:F2"/>
    <mergeCell ref="B8:F8"/>
    <mergeCell ref="B11:F11"/>
    <mergeCell ref="B1:G1"/>
    <mergeCell ref="F3:G3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9525</xdr:rowOff>
                  </from>
                  <to>
                    <xdr:col>7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9525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6</xdr:col>
                    <xdr:colOff>0</xdr:colOff>
                    <xdr:row>5</xdr:row>
                    <xdr:rowOff>9525</xdr:rowOff>
                  </from>
                  <to>
                    <xdr:col>7</xdr:col>
                    <xdr:colOff>9525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6</xdr:col>
                    <xdr:colOff>0</xdr:colOff>
                    <xdr:row>6</xdr:row>
                    <xdr:rowOff>9525</xdr:rowOff>
                  </from>
                  <to>
                    <xdr:col>7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5" sqref="E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利润敏感性分析</vt:lpstr>
      <vt:lpstr>Sheet2</vt:lpstr>
      <vt:lpstr>Sheet3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cy</cp:lastModifiedBy>
  <dcterms:created xsi:type="dcterms:W3CDTF">2007-04-16T14:20:05Z</dcterms:created>
  <dcterms:modified xsi:type="dcterms:W3CDTF">2012-08-06T04:19:22Z</dcterms:modified>
</cp:coreProperties>
</file>