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18195" windowHeight="11370"/>
  </bookViews>
  <sheets>
    <sheet name="库存商品盘点表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5" i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</calcChain>
</file>

<file path=xl/sharedStrings.xml><?xml version="1.0" encoding="utf-8"?>
<sst xmlns="http://schemas.openxmlformats.org/spreadsheetml/2006/main" count="73" uniqueCount="35">
  <si>
    <t>统计日期：</t>
    <phoneticPr fontId="1" type="noConversion"/>
  </si>
  <si>
    <t>编码</t>
    <phoneticPr fontId="1" type="noConversion"/>
  </si>
  <si>
    <t>名称</t>
    <phoneticPr fontId="1" type="noConversion"/>
  </si>
  <si>
    <t>规格型号</t>
    <phoneticPr fontId="1" type="noConversion"/>
  </si>
  <si>
    <t>单位</t>
    <phoneticPr fontId="1" type="noConversion"/>
  </si>
  <si>
    <t>账面库存量</t>
    <phoneticPr fontId="1" type="noConversion"/>
  </si>
  <si>
    <t>实际库存量</t>
    <phoneticPr fontId="1" type="noConversion"/>
  </si>
  <si>
    <t>盘存结果</t>
    <phoneticPr fontId="1" type="noConversion"/>
  </si>
  <si>
    <t>标志</t>
    <phoneticPr fontId="1" type="noConversion"/>
  </si>
  <si>
    <t>电位器</t>
  </si>
  <si>
    <t>27Ω</t>
  </si>
  <si>
    <t>支</t>
  </si>
  <si>
    <t>30Ω</t>
  </si>
  <si>
    <t>34Ω</t>
  </si>
  <si>
    <t>35Ω</t>
  </si>
  <si>
    <t>36Ω</t>
  </si>
  <si>
    <t>电感</t>
  </si>
  <si>
    <t>10F</t>
  </si>
  <si>
    <t>12F</t>
  </si>
  <si>
    <t>14F</t>
  </si>
  <si>
    <t>15F</t>
  </si>
  <si>
    <t>16F</t>
  </si>
  <si>
    <t>17F</t>
  </si>
  <si>
    <t>18F</t>
  </si>
  <si>
    <t>20F</t>
  </si>
  <si>
    <t>21F</t>
  </si>
  <si>
    <t>滤波器</t>
  </si>
  <si>
    <t>AEu8141</t>
  </si>
  <si>
    <t>AEu8142</t>
  </si>
  <si>
    <t>AEu8144</t>
  </si>
  <si>
    <t>AEu8146</t>
  </si>
  <si>
    <t>AEu8147</t>
  </si>
  <si>
    <t>AEu8148</t>
  </si>
  <si>
    <t>AEu8149</t>
  </si>
  <si>
    <t xml:space="preserve">         库存商品盘点表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</si>
</sst>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032;&#24314;&#25991;&#20214;&#22841;/&#21271;&#20140;&#24076;&#26395;&#30005;&#23376;&#20986;&#29256;&#31038;/2012/EXCEL&#33829;&#38144;&#31649;&#29702;&#24517;&#39035;&#25484;&#25569;&#30340;208&#20010;&#25991;&#20214;&#19982;108&#20010;&#20989;&#25968;/&#23454;&#20363;&#25991;&#20214;/&#31532;16&#31456;/&#26368;&#32456;&#25991;&#20214;/file%2015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安全库存量预警"/>
      <sheetName val="商品短缺表"/>
      <sheetName val="Sheet3"/>
    </sheetNames>
    <sheetDataSet>
      <sheetData sheetId="0">
        <row r="5">
          <cell r="A5" t="str">
            <v>DZ0001</v>
          </cell>
          <cell r="J5">
            <v>0</v>
          </cell>
        </row>
        <row r="6">
          <cell r="J6">
            <v>0</v>
          </cell>
        </row>
        <row r="7">
          <cell r="J7">
            <v>1</v>
          </cell>
        </row>
        <row r="8">
          <cell r="J8">
            <v>0</v>
          </cell>
        </row>
        <row r="9">
          <cell r="J9">
            <v>0</v>
          </cell>
        </row>
        <row r="10">
          <cell r="J10">
            <v>1</v>
          </cell>
        </row>
        <row r="11">
          <cell r="J11">
            <v>0</v>
          </cell>
        </row>
        <row r="12">
          <cell r="J12">
            <v>0</v>
          </cell>
        </row>
        <row r="13">
          <cell r="J13">
            <v>0</v>
          </cell>
        </row>
        <row r="14">
          <cell r="J14">
            <v>1</v>
          </cell>
        </row>
        <row r="15">
          <cell r="J15">
            <v>1</v>
          </cell>
        </row>
        <row r="16">
          <cell r="J16">
            <v>1</v>
          </cell>
        </row>
        <row r="17">
          <cell r="J17">
            <v>1</v>
          </cell>
        </row>
        <row r="18">
          <cell r="J18">
            <v>0</v>
          </cell>
        </row>
        <row r="19">
          <cell r="J19">
            <v>1</v>
          </cell>
        </row>
        <row r="20">
          <cell r="J20">
            <v>0</v>
          </cell>
        </row>
        <row r="21">
          <cell r="J21">
            <v>1</v>
          </cell>
        </row>
        <row r="22">
          <cell r="J22">
            <v>1</v>
          </cell>
        </row>
        <row r="23">
          <cell r="J23">
            <v>1</v>
          </cell>
        </row>
        <row r="24">
          <cell r="J24">
            <v>1</v>
          </cell>
        </row>
        <row r="25">
          <cell r="J25">
            <v>1</v>
          </cell>
        </row>
        <row r="26">
          <cell r="J26">
            <v>0</v>
          </cell>
        </row>
        <row r="27">
          <cell r="J27">
            <v>1</v>
          </cell>
        </row>
        <row r="28">
          <cell r="J28">
            <v>1</v>
          </cell>
        </row>
        <row r="29">
          <cell r="J29">
            <v>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1</v>
          </cell>
        </row>
        <row r="33">
          <cell r="J33">
            <v>1</v>
          </cell>
        </row>
        <row r="34">
          <cell r="J34">
            <v>0</v>
          </cell>
        </row>
        <row r="35">
          <cell r="J35">
            <v>1</v>
          </cell>
        </row>
        <row r="36">
          <cell r="J36">
            <v>0</v>
          </cell>
        </row>
        <row r="37">
          <cell r="J37">
            <v>1</v>
          </cell>
        </row>
        <row r="38">
          <cell r="J38">
            <v>1</v>
          </cell>
        </row>
        <row r="39">
          <cell r="J39">
            <v>1</v>
          </cell>
        </row>
        <row r="40">
          <cell r="J40">
            <v>1</v>
          </cell>
        </row>
        <row r="41">
          <cell r="J41">
            <v>1</v>
          </cell>
        </row>
        <row r="42">
          <cell r="J42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6"/>
  <sheetViews>
    <sheetView showGridLines="0" tabSelected="1" workbookViewId="0">
      <selection activeCell="M27" sqref="M27"/>
    </sheetView>
  </sheetViews>
  <sheetFormatPr defaultRowHeight="13.5" x14ac:dyDescent="0.15"/>
  <cols>
    <col min="3" max="3" width="11.25" customWidth="1"/>
    <col min="4" max="4" width="9.875" customWidth="1"/>
    <col min="5" max="5" width="9.25" customWidth="1"/>
    <col min="6" max="6" width="13.5" customWidth="1"/>
    <col min="7" max="7" width="11.5" customWidth="1"/>
    <col min="8" max="8" width="7.5" customWidth="1"/>
    <col min="9" max="9" width="27.75" customWidth="1"/>
  </cols>
  <sheetData>
    <row r="1" spans="1:9" ht="35.25" customHeight="1" x14ac:dyDescent="0.15">
      <c r="A1" s="16" t="s">
        <v>34</v>
      </c>
      <c r="B1" s="16"/>
      <c r="C1" s="16"/>
      <c r="D1" s="16"/>
      <c r="E1" s="16"/>
      <c r="F1" s="16"/>
      <c r="G1" s="16"/>
      <c r="H1" s="16"/>
      <c r="I1" s="16"/>
    </row>
    <row r="2" spans="1:9" x14ac:dyDescent="0.15">
      <c r="G2" s="1" t="s">
        <v>0</v>
      </c>
      <c r="H2" s="1"/>
      <c r="I2" s="2">
        <v>41455</v>
      </c>
    </row>
    <row r="3" spans="1:9" ht="7.5" customHeight="1" thickBot="1" x14ac:dyDescent="0.2">
      <c r="A3" s="3"/>
      <c r="B3" s="8"/>
      <c r="C3" s="8"/>
      <c r="D3" s="8"/>
      <c r="E3" s="8"/>
      <c r="F3" s="8"/>
      <c r="G3" s="8"/>
      <c r="H3" s="8"/>
      <c r="I3" s="8"/>
    </row>
    <row r="4" spans="1:9" s="5" customFormat="1" ht="22.5" customHeight="1" thickBot="1" x14ac:dyDescent="0.2">
      <c r="A4" s="4" t="s">
        <v>1</v>
      </c>
      <c r="B4" s="9"/>
      <c r="C4" s="10" t="s">
        <v>2</v>
      </c>
      <c r="D4" s="10" t="s">
        <v>3</v>
      </c>
      <c r="E4" s="10" t="s">
        <v>4</v>
      </c>
      <c r="F4" s="11" t="s">
        <v>5</v>
      </c>
      <c r="G4" s="11" t="s">
        <v>6</v>
      </c>
      <c r="H4" s="11" t="s">
        <v>8</v>
      </c>
      <c r="I4" s="11" t="s">
        <v>7</v>
      </c>
    </row>
    <row r="5" spans="1:9" s="6" customFormat="1" ht="15.95" customHeight="1" x14ac:dyDescent="0.15">
      <c r="A5" s="7" t="e">
        <f t="array" aca="1" ref="A5" ca="1">OFFSET([1]安全库存量预警!$A$5,SMALL(IF([1]安全库存量预警!$J$5:$J$42=1,ROW([1]安全库存量预警!$J$5:$J$42)-5),ROW(A1)),,,)</f>
        <v>#VALUE!</v>
      </c>
      <c r="B5" s="7"/>
      <c r="C5" s="12" t="s">
        <v>9</v>
      </c>
      <c r="D5" s="12" t="s">
        <v>10</v>
      </c>
      <c r="E5" s="12" t="s">
        <v>11</v>
      </c>
      <c r="F5" s="12">
        <v>125800</v>
      </c>
      <c r="G5" s="13">
        <v>125000</v>
      </c>
      <c r="H5" s="14" t="str">
        <f>IF(G5=F5,"平",IF(G5&gt;F5,"盈","亏"))</f>
        <v>亏</v>
      </c>
      <c r="I5" s="15">
        <f>G5-F5</f>
        <v>-800</v>
      </c>
    </row>
    <row r="6" spans="1:9" s="6" customFormat="1" ht="15.95" customHeight="1" x14ac:dyDescent="0.15">
      <c r="A6" s="7" t="e">
        <f t="array" aca="1" ref="A6" ca="1">OFFSET([1]安全库存量预警!$A$5,SMALL(IF([1]安全库存量预警!$J$5:$J$42=1,ROW([1]安全库存量预警!$J$5:$J$42)-5),ROW(A2)),,,)</f>
        <v>#VALUE!</v>
      </c>
      <c r="B6" s="7"/>
      <c r="C6" s="12" t="s">
        <v>9</v>
      </c>
      <c r="D6" s="12" t="s">
        <v>12</v>
      </c>
      <c r="E6" s="12" t="s">
        <v>11</v>
      </c>
      <c r="F6" s="12">
        <v>175630</v>
      </c>
      <c r="G6" s="13">
        <v>178000</v>
      </c>
      <c r="H6" s="14" t="str">
        <f t="shared" ref="H6:H25" si="0">IF(G6=F6,"平",IF(G6&gt;F6,"盈","亏"))</f>
        <v>盈</v>
      </c>
      <c r="I6" s="15">
        <f t="shared" ref="I6:I25" si="1">G6-F6</f>
        <v>2370</v>
      </c>
    </row>
    <row r="7" spans="1:9" s="6" customFormat="1" ht="15.95" customHeight="1" x14ac:dyDescent="0.15">
      <c r="A7" s="7" t="e">
        <f t="array" aca="1" ref="A7" ca="1">OFFSET([1]安全库存量预警!$A$5,SMALL(IF([1]安全库存量预警!$J$5:$J$42=1,ROW([1]安全库存量预警!$J$5:$J$42)-5),ROW(A3)),,,)</f>
        <v>#VALUE!</v>
      </c>
      <c r="B7" s="7"/>
      <c r="C7" s="12" t="s">
        <v>9</v>
      </c>
      <c r="D7" s="12" t="s">
        <v>13</v>
      </c>
      <c r="E7" s="12" t="s">
        <v>11</v>
      </c>
      <c r="F7" s="12">
        <v>3250</v>
      </c>
      <c r="G7" s="13">
        <v>3300</v>
      </c>
      <c r="H7" s="14" t="str">
        <f t="shared" si="0"/>
        <v>盈</v>
      </c>
      <c r="I7" s="15">
        <f t="shared" si="1"/>
        <v>50</v>
      </c>
    </row>
    <row r="8" spans="1:9" s="6" customFormat="1" ht="15.95" customHeight="1" x14ac:dyDescent="0.15">
      <c r="A8" s="7" t="e">
        <f t="array" aca="1" ref="A8" ca="1">OFFSET([1]安全库存量预警!$A$5,SMALL(IF([1]安全库存量预警!$J$5:$J$42=1,ROW([1]安全库存量预警!$J$5:$J$42)-5),ROW(A4)),,,)</f>
        <v>#VALUE!</v>
      </c>
      <c r="B8" s="7"/>
      <c r="C8" s="12" t="s">
        <v>9</v>
      </c>
      <c r="D8" s="12" t="s">
        <v>14</v>
      </c>
      <c r="E8" s="12" t="s">
        <v>11</v>
      </c>
      <c r="F8" s="12">
        <v>32471</v>
      </c>
      <c r="G8" s="13">
        <v>32500</v>
      </c>
      <c r="H8" s="14" t="str">
        <f t="shared" si="0"/>
        <v>盈</v>
      </c>
      <c r="I8" s="15">
        <f t="shared" si="1"/>
        <v>29</v>
      </c>
    </row>
    <row r="9" spans="1:9" s="6" customFormat="1" ht="15.95" customHeight="1" x14ac:dyDescent="0.15">
      <c r="A9" s="7" t="e">
        <f t="array" aca="1" ref="A9" ca="1">OFFSET([1]安全库存量预警!$A$5,SMALL(IF([1]安全库存量预警!$J$5:$J$42=1,ROW([1]安全库存量预警!$J$5:$J$42)-5),ROW(A5)),,,)</f>
        <v>#VALUE!</v>
      </c>
      <c r="B9" s="7"/>
      <c r="C9" s="12" t="s">
        <v>9</v>
      </c>
      <c r="D9" s="12" t="s">
        <v>15</v>
      </c>
      <c r="E9" s="12" t="s">
        <v>11</v>
      </c>
      <c r="F9" s="12">
        <v>500</v>
      </c>
      <c r="G9" s="13">
        <v>500</v>
      </c>
      <c r="H9" s="14" t="str">
        <f t="shared" si="0"/>
        <v>平</v>
      </c>
      <c r="I9" s="15">
        <f t="shared" si="1"/>
        <v>0</v>
      </c>
    </row>
    <row r="10" spans="1:9" s="6" customFormat="1" ht="15.95" customHeight="1" x14ac:dyDescent="0.15">
      <c r="A10" s="7" t="e">
        <f t="array" aca="1" ref="A10" ca="1">OFFSET([1]安全库存量预警!$A$5,SMALL(IF([1]安全库存量预警!$J$5:$J$42=1,ROW([1]安全库存量预警!$J$5:$J$42)-5),ROW(A6)),,,)</f>
        <v>#VALUE!</v>
      </c>
      <c r="B10" s="7"/>
      <c r="C10" s="12" t="s">
        <v>16</v>
      </c>
      <c r="D10" s="12" t="s">
        <v>17</v>
      </c>
      <c r="E10" s="12" t="s">
        <v>11</v>
      </c>
      <c r="F10" s="12">
        <v>74125</v>
      </c>
      <c r="G10" s="13">
        <v>75000</v>
      </c>
      <c r="H10" s="14" t="str">
        <f t="shared" si="0"/>
        <v>盈</v>
      </c>
      <c r="I10" s="15">
        <f t="shared" si="1"/>
        <v>875</v>
      </c>
    </row>
    <row r="11" spans="1:9" s="6" customFormat="1" ht="15.95" customHeight="1" x14ac:dyDescent="0.15">
      <c r="A11" s="7" t="e">
        <f t="array" aca="1" ref="A11" ca="1">OFFSET([1]安全库存量预警!$A$5,SMALL(IF([1]安全库存量预警!$J$5:$J$42=1,ROW([1]安全库存量预警!$J$5:$J$42)-5),ROW(A7)),,,)</f>
        <v>#VALUE!</v>
      </c>
      <c r="B11" s="7"/>
      <c r="C11" s="12" t="s">
        <v>16</v>
      </c>
      <c r="D11" s="12" t="s">
        <v>18</v>
      </c>
      <c r="E11" s="12" t="s">
        <v>11</v>
      </c>
      <c r="F11" s="12">
        <v>4123</v>
      </c>
      <c r="G11" s="13">
        <v>4100</v>
      </c>
      <c r="H11" s="14" t="str">
        <f t="shared" si="0"/>
        <v>亏</v>
      </c>
      <c r="I11" s="15">
        <f t="shared" si="1"/>
        <v>-23</v>
      </c>
    </row>
    <row r="12" spans="1:9" s="6" customFormat="1" ht="15.95" customHeight="1" x14ac:dyDescent="0.15">
      <c r="A12" s="7" t="e">
        <f t="array" aca="1" ref="A12" ca="1">OFFSET([1]安全库存量预警!$A$5,SMALL(IF([1]安全库存量预警!$J$5:$J$42=1,ROW([1]安全库存量预警!$J$5:$J$42)-5),ROW(A8)),,,)</f>
        <v>#VALUE!</v>
      </c>
      <c r="B12" s="7"/>
      <c r="C12" s="12" t="s">
        <v>16</v>
      </c>
      <c r="D12" s="12" t="s">
        <v>19</v>
      </c>
      <c r="E12" s="12" t="s">
        <v>11</v>
      </c>
      <c r="F12" s="12">
        <v>8520</v>
      </c>
      <c r="G12" s="13">
        <v>8500</v>
      </c>
      <c r="H12" s="14" t="str">
        <f t="shared" si="0"/>
        <v>亏</v>
      </c>
      <c r="I12" s="15">
        <f t="shared" si="1"/>
        <v>-20</v>
      </c>
    </row>
    <row r="13" spans="1:9" s="6" customFormat="1" ht="15.95" customHeight="1" x14ac:dyDescent="0.15">
      <c r="A13" s="7" t="e">
        <f t="array" aca="1" ref="A13" ca="1">OFFSET([1]安全库存量预警!$A$5,SMALL(IF([1]安全库存量预警!$J$5:$J$42=1,ROW([1]安全库存量预警!$J$5:$J$42)-5),ROW(A9)),,,)</f>
        <v>#VALUE!</v>
      </c>
      <c r="B13" s="7"/>
      <c r="C13" s="12" t="s">
        <v>16</v>
      </c>
      <c r="D13" s="12" t="s">
        <v>20</v>
      </c>
      <c r="E13" s="12" t="s">
        <v>11</v>
      </c>
      <c r="F13" s="12">
        <v>8520</v>
      </c>
      <c r="G13" s="13">
        <v>8600</v>
      </c>
      <c r="H13" s="14" t="str">
        <f t="shared" si="0"/>
        <v>盈</v>
      </c>
      <c r="I13" s="15">
        <f t="shared" si="1"/>
        <v>80</v>
      </c>
    </row>
    <row r="14" spans="1:9" s="6" customFormat="1" ht="15.95" customHeight="1" x14ac:dyDescent="0.15">
      <c r="A14" s="7" t="e">
        <f t="array" aca="1" ref="A14" ca="1">OFFSET([1]安全库存量预警!$A$5,SMALL(IF([1]安全库存量预警!$J$5:$J$42=1,ROW([1]安全库存量预警!$J$5:$J$42)-5),ROW(A10)),,,)</f>
        <v>#VALUE!</v>
      </c>
      <c r="B14" s="7"/>
      <c r="C14" s="12" t="s">
        <v>16</v>
      </c>
      <c r="D14" s="12" t="s">
        <v>21</v>
      </c>
      <c r="E14" s="12" t="s">
        <v>11</v>
      </c>
      <c r="F14" s="12">
        <v>65201</v>
      </c>
      <c r="G14" s="13">
        <v>65200</v>
      </c>
      <c r="H14" s="14" t="str">
        <f t="shared" si="0"/>
        <v>亏</v>
      </c>
      <c r="I14" s="15">
        <f t="shared" si="1"/>
        <v>-1</v>
      </c>
    </row>
    <row r="15" spans="1:9" s="6" customFormat="1" ht="15.95" customHeight="1" x14ac:dyDescent="0.15">
      <c r="A15" s="7" t="e">
        <f t="array" aca="1" ref="A15" ca="1">OFFSET([1]安全库存量预警!$A$5,SMALL(IF([1]安全库存量预警!$J$5:$J$42=1,ROW([1]安全库存量预警!$J$5:$J$42)-5),ROW(A11)),,,)</f>
        <v>#VALUE!</v>
      </c>
      <c r="B15" s="7"/>
      <c r="C15" s="12" t="s">
        <v>16</v>
      </c>
      <c r="D15" s="12" t="s">
        <v>22</v>
      </c>
      <c r="E15" s="12" t="s">
        <v>11</v>
      </c>
      <c r="F15" s="12">
        <v>14785</v>
      </c>
      <c r="G15" s="13">
        <v>14000</v>
      </c>
      <c r="H15" s="14" t="str">
        <f t="shared" si="0"/>
        <v>亏</v>
      </c>
      <c r="I15" s="15">
        <f t="shared" si="1"/>
        <v>-785</v>
      </c>
    </row>
    <row r="16" spans="1:9" s="6" customFormat="1" ht="15.95" customHeight="1" x14ac:dyDescent="0.15">
      <c r="A16" s="7" t="e">
        <f t="array" aca="1" ref="A16" ca="1">OFFSET([1]安全库存量预警!$A$5,SMALL(IF([1]安全库存量预警!$J$5:$J$42=1,ROW([1]安全库存量预警!$J$5:$J$42)-5),ROW(A12)),,,)</f>
        <v>#VALUE!</v>
      </c>
      <c r="B16" s="7"/>
      <c r="C16" s="12" t="s">
        <v>16</v>
      </c>
      <c r="D16" s="12" t="s">
        <v>23</v>
      </c>
      <c r="E16" s="12" t="s">
        <v>11</v>
      </c>
      <c r="F16" s="12">
        <v>3213</v>
      </c>
      <c r="G16" s="13">
        <v>3000</v>
      </c>
      <c r="H16" s="14" t="str">
        <f t="shared" si="0"/>
        <v>亏</v>
      </c>
      <c r="I16" s="15">
        <f t="shared" si="1"/>
        <v>-213</v>
      </c>
    </row>
    <row r="17" spans="1:9" s="6" customFormat="1" ht="15.95" customHeight="1" x14ac:dyDescent="0.15">
      <c r="A17" s="7" t="e">
        <f t="array" aca="1" ref="A17" ca="1">OFFSET([1]安全库存量预警!$A$5,SMALL(IF([1]安全库存量预警!$J$5:$J$42=1,ROW([1]安全库存量预警!$J$5:$J$42)-5),ROW(A13)),,,)</f>
        <v>#VALUE!</v>
      </c>
      <c r="B17" s="7"/>
      <c r="C17" s="12" t="s">
        <v>16</v>
      </c>
      <c r="D17" s="12" t="s">
        <v>24</v>
      </c>
      <c r="E17" s="12" t="s">
        <v>11</v>
      </c>
      <c r="F17" s="12">
        <v>2582</v>
      </c>
      <c r="G17" s="13">
        <v>2600</v>
      </c>
      <c r="H17" s="14" t="str">
        <f t="shared" si="0"/>
        <v>盈</v>
      </c>
      <c r="I17" s="15">
        <f t="shared" si="1"/>
        <v>18</v>
      </c>
    </row>
    <row r="18" spans="1:9" s="6" customFormat="1" ht="15.95" customHeight="1" x14ac:dyDescent="0.15">
      <c r="A18" s="7" t="e">
        <f t="array" aca="1" ref="A18" ca="1">OFFSET([1]安全库存量预警!$A$5,SMALL(IF([1]安全库存量预警!$J$5:$J$42=1,ROW([1]安全库存量预警!$J$5:$J$42)-5),ROW(A14)),,,)</f>
        <v>#VALUE!</v>
      </c>
      <c r="B18" s="7"/>
      <c r="C18" s="12" t="s">
        <v>16</v>
      </c>
      <c r="D18" s="12" t="s">
        <v>25</v>
      </c>
      <c r="E18" s="12" t="s">
        <v>11</v>
      </c>
      <c r="F18" s="12">
        <v>3325</v>
      </c>
      <c r="G18" s="13">
        <v>3350</v>
      </c>
      <c r="H18" s="14" t="str">
        <f t="shared" si="0"/>
        <v>盈</v>
      </c>
      <c r="I18" s="15">
        <f t="shared" si="1"/>
        <v>25</v>
      </c>
    </row>
    <row r="19" spans="1:9" s="6" customFormat="1" ht="15.95" customHeight="1" x14ac:dyDescent="0.15">
      <c r="A19" s="7" t="e">
        <f t="array" aca="1" ref="A19" ca="1">OFFSET([1]安全库存量预警!$A$5,SMALL(IF([1]安全库存量预警!$J$5:$J$42=1,ROW([1]安全库存量预警!$J$5:$J$42)-5),ROW(A15)),,,)</f>
        <v>#VALUE!</v>
      </c>
      <c r="B19" s="7"/>
      <c r="C19" s="12" t="s">
        <v>26</v>
      </c>
      <c r="D19" s="12" t="s">
        <v>27</v>
      </c>
      <c r="E19" s="12" t="s">
        <v>11</v>
      </c>
      <c r="F19" s="12">
        <v>1472</v>
      </c>
      <c r="G19" s="13">
        <v>1500</v>
      </c>
      <c r="H19" s="14" t="str">
        <f t="shared" si="0"/>
        <v>盈</v>
      </c>
      <c r="I19" s="15">
        <f t="shared" si="1"/>
        <v>28</v>
      </c>
    </row>
    <row r="20" spans="1:9" s="6" customFormat="1" ht="15.95" customHeight="1" x14ac:dyDescent="0.15">
      <c r="A20" s="7" t="e">
        <f t="array" aca="1" ref="A20" ca="1">OFFSET([1]安全库存量预警!$A$5,SMALL(IF([1]安全库存量预警!$J$5:$J$42=1,ROW([1]安全库存量预警!$J$5:$J$42)-5),ROW(A16)),,,)</f>
        <v>#VALUE!</v>
      </c>
      <c r="B20" s="7"/>
      <c r="C20" s="12" t="s">
        <v>26</v>
      </c>
      <c r="D20" s="12" t="s">
        <v>28</v>
      </c>
      <c r="E20" s="12" t="s">
        <v>11</v>
      </c>
      <c r="F20" s="12">
        <v>1235</v>
      </c>
      <c r="G20" s="13">
        <v>1200</v>
      </c>
      <c r="H20" s="14" t="str">
        <f t="shared" si="0"/>
        <v>亏</v>
      </c>
      <c r="I20" s="15">
        <f t="shared" si="1"/>
        <v>-35</v>
      </c>
    </row>
    <row r="21" spans="1:9" s="6" customFormat="1" ht="15.95" customHeight="1" x14ac:dyDescent="0.15">
      <c r="A21" s="7" t="e">
        <f t="array" aca="1" ref="A21" ca="1">OFFSET([1]安全库存量预警!$A$5,SMALL(IF([1]安全库存量预警!$J$5:$J$42=1,ROW([1]安全库存量预警!$J$5:$J$42)-5),ROW(A17)),,,)</f>
        <v>#VALUE!</v>
      </c>
      <c r="B21" s="7"/>
      <c r="C21" s="12" t="s">
        <v>26</v>
      </c>
      <c r="D21" s="12" t="s">
        <v>29</v>
      </c>
      <c r="E21" s="12" t="s">
        <v>11</v>
      </c>
      <c r="F21" s="12">
        <v>8522</v>
      </c>
      <c r="G21" s="13">
        <v>8530</v>
      </c>
      <c r="H21" s="14" t="str">
        <f t="shared" si="0"/>
        <v>盈</v>
      </c>
      <c r="I21" s="15">
        <f t="shared" si="1"/>
        <v>8</v>
      </c>
    </row>
    <row r="22" spans="1:9" s="6" customFormat="1" ht="15.95" customHeight="1" x14ac:dyDescent="0.15">
      <c r="A22" s="7" t="e">
        <f t="array" aca="1" ref="A22" ca="1">OFFSET([1]安全库存量预警!$A$5,SMALL(IF([1]安全库存量预警!$J$5:$J$42=1,ROW([1]安全库存量预警!$J$5:$J$42)-5),ROW(A18)),,,)</f>
        <v>#VALUE!</v>
      </c>
      <c r="B22" s="7"/>
      <c r="C22" s="12" t="s">
        <v>26</v>
      </c>
      <c r="D22" s="12" t="s">
        <v>30</v>
      </c>
      <c r="E22" s="12" t="s">
        <v>11</v>
      </c>
      <c r="F22" s="12">
        <v>24758</v>
      </c>
      <c r="G22" s="13">
        <v>25000</v>
      </c>
      <c r="H22" s="14" t="str">
        <f t="shared" si="0"/>
        <v>盈</v>
      </c>
      <c r="I22" s="15">
        <f t="shared" si="1"/>
        <v>242</v>
      </c>
    </row>
    <row r="23" spans="1:9" s="6" customFormat="1" ht="15.95" customHeight="1" x14ac:dyDescent="0.15">
      <c r="A23" s="7" t="e">
        <f t="array" aca="1" ref="A23" ca="1">OFFSET([1]安全库存量预警!$A$5,SMALL(IF([1]安全库存量预警!$J$5:$J$42=1,ROW([1]安全库存量预警!$J$5:$J$42)-5),ROW(A19)),,,)</f>
        <v>#VALUE!</v>
      </c>
      <c r="B23" s="7"/>
      <c r="C23" s="12" t="s">
        <v>26</v>
      </c>
      <c r="D23" s="12" t="s">
        <v>31</v>
      </c>
      <c r="E23" s="12" t="s">
        <v>11</v>
      </c>
      <c r="F23" s="12">
        <v>800</v>
      </c>
      <c r="G23" s="13">
        <v>800</v>
      </c>
      <c r="H23" s="14" t="str">
        <f t="shared" si="0"/>
        <v>平</v>
      </c>
      <c r="I23" s="15">
        <f t="shared" si="1"/>
        <v>0</v>
      </c>
    </row>
    <row r="24" spans="1:9" s="6" customFormat="1" ht="15.95" customHeight="1" x14ac:dyDescent="0.15">
      <c r="A24" s="7" t="e">
        <f t="array" aca="1" ref="A24" ca="1">OFFSET([1]安全库存量预警!$A$5,SMALL(IF([1]安全库存量预警!$J$5:$J$42=1,ROW([1]安全库存量预警!$J$5:$J$42)-5),ROW(A20)),,,)</f>
        <v>#VALUE!</v>
      </c>
      <c r="B24" s="7"/>
      <c r="C24" s="12" t="s">
        <v>26</v>
      </c>
      <c r="D24" s="12" t="s">
        <v>32</v>
      </c>
      <c r="E24" s="12" t="s">
        <v>11</v>
      </c>
      <c r="F24" s="12">
        <v>900</v>
      </c>
      <c r="G24" s="13">
        <v>900</v>
      </c>
      <c r="H24" s="14" t="str">
        <f t="shared" si="0"/>
        <v>平</v>
      </c>
      <c r="I24" s="15">
        <f t="shared" si="1"/>
        <v>0</v>
      </c>
    </row>
    <row r="25" spans="1:9" s="6" customFormat="1" ht="15.95" customHeight="1" x14ac:dyDescent="0.15">
      <c r="A25" s="7" t="e">
        <f t="array" aca="1" ref="A25" ca="1">OFFSET([1]安全库存量预警!$A$5,SMALL(IF([1]安全库存量预警!$J$5:$J$42=1,ROW([1]安全库存量预警!$J$5:$J$42)-5),ROW(A21)),,,)</f>
        <v>#VALUE!</v>
      </c>
      <c r="B25" s="7"/>
      <c r="C25" s="12" t="s">
        <v>26</v>
      </c>
      <c r="D25" s="12" t="s">
        <v>33</v>
      </c>
      <c r="E25" s="12" t="s">
        <v>11</v>
      </c>
      <c r="F25" s="12">
        <v>4623</v>
      </c>
      <c r="G25" s="13">
        <v>4623</v>
      </c>
      <c r="H25" s="14" t="str">
        <f t="shared" si="0"/>
        <v>平</v>
      </c>
      <c r="I25" s="15">
        <f t="shared" si="1"/>
        <v>0</v>
      </c>
    </row>
    <row r="26" spans="1:9" ht="15.95" customHeight="1" x14ac:dyDescent="0.15">
      <c r="D26" s="6"/>
      <c r="F26" s="5"/>
      <c r="G26" s="5"/>
      <c r="H26" s="5"/>
    </row>
  </sheetData>
  <mergeCells count="1">
    <mergeCell ref="A1:I1"/>
  </mergeCells>
  <phoneticPr fontId="1" type="noConversion"/>
  <conditionalFormatting sqref="I5:I25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{C0908BFD-F903-44B1-AE29-AC077BADCD78}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908BFD-F903-44B1-AE29-AC077BADCD7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I5:I25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库存商品盘点表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</dc:creator>
  <cp:lastModifiedBy>雨林木风</cp:lastModifiedBy>
  <dcterms:created xsi:type="dcterms:W3CDTF">2011-08-30T02:00:13Z</dcterms:created>
  <dcterms:modified xsi:type="dcterms:W3CDTF">2013-07-02T09:17:55Z</dcterms:modified>
</cp:coreProperties>
</file>