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320" windowHeight="9795"/>
  </bookViews>
  <sheets>
    <sheet name="资金需要预测分析" sheetId="1" r:id="rId1"/>
  </sheets>
  <definedNames>
    <definedName name="chl">#REF!</definedName>
    <definedName name="cl">#REF!</definedName>
    <definedName name="sccl">#REF!</definedName>
    <definedName name="xse">#REF!</definedName>
    <definedName name="yxys">#REF!</definedName>
  </definedNames>
  <calcPr calcId="145621"/>
</workbook>
</file>

<file path=xl/calcChain.xml><?xml version="1.0" encoding="utf-8"?>
<calcChain xmlns="http://schemas.openxmlformats.org/spreadsheetml/2006/main">
  <c r="C20" i="1" l="1"/>
  <c r="D21" i="1" s="1"/>
  <c r="C19" i="1"/>
  <c r="C14" i="1"/>
  <c r="D14" i="1" s="1"/>
  <c r="C13" i="1"/>
  <c r="D13" i="1" s="1"/>
  <c r="C15" i="1" l="1"/>
  <c r="C16" i="1" s="1"/>
  <c r="D17" i="1" s="1"/>
</calcChain>
</file>

<file path=xl/sharedStrings.xml><?xml version="1.0" encoding="utf-8"?>
<sst xmlns="http://schemas.openxmlformats.org/spreadsheetml/2006/main" count="21" uniqueCount="17">
  <si>
    <t>产销量与资金变化情况资料</t>
    <phoneticPr fontId="3" type="noConversion"/>
  </si>
  <si>
    <t>公司名称</t>
    <phoneticPr fontId="1" type="noConversion"/>
  </si>
  <si>
    <t>华云信息有限公司</t>
    <phoneticPr fontId="1" type="noConversion"/>
  </si>
  <si>
    <t>单位：元</t>
    <phoneticPr fontId="1" type="noConversion"/>
  </si>
  <si>
    <t>年度</t>
    <phoneticPr fontId="3" type="noConversion"/>
  </si>
  <si>
    <t>产销量（万件）</t>
    <phoneticPr fontId="3" type="noConversion"/>
  </si>
  <si>
    <t>资金占用量（万元）</t>
    <phoneticPr fontId="3" type="noConversion"/>
  </si>
  <si>
    <t>高低点法资金需要量预测</t>
    <phoneticPr fontId="3" type="noConversion"/>
  </si>
  <si>
    <t>项目</t>
    <phoneticPr fontId="3" type="noConversion"/>
  </si>
  <si>
    <t>资金占用（万元）</t>
    <phoneticPr fontId="3" type="noConversion"/>
  </si>
  <si>
    <t>产销量高点</t>
    <phoneticPr fontId="3" type="noConversion"/>
  </si>
  <si>
    <t>产销量低点</t>
    <phoneticPr fontId="3" type="noConversion"/>
  </si>
  <si>
    <t>预测方程变量项b</t>
    <phoneticPr fontId="3" type="noConversion"/>
  </si>
  <si>
    <t>预测方程常数项a</t>
    <phoneticPr fontId="3" type="noConversion"/>
  </si>
  <si>
    <t>2013年预测值</t>
    <phoneticPr fontId="3" type="noConversion"/>
  </si>
  <si>
    <t>回归分析法资金需要量预测</t>
    <phoneticPr fontId="3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</si>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</sst>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color theme="0" tint="-4.9989318521683403E-2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CC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4" fillId="0" borderId="0" xfId="0" applyFont="1" applyAlignment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176" fontId="6" fillId="4" borderId="18" xfId="0" applyNumberFormat="1" applyFont="1" applyFill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176" fontId="6" fillId="4" borderId="9" xfId="0" applyNumberFormat="1" applyFont="1" applyFill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left"/>
    </xf>
    <xf numFmtId="0" fontId="7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505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showGridLines="0" tabSelected="1" workbookViewId="0">
      <selection activeCell="I13" sqref="H13:I13"/>
    </sheetView>
  </sheetViews>
  <sheetFormatPr defaultRowHeight="12"/>
  <cols>
    <col min="1" max="1" width="5.375" style="1" customWidth="1"/>
    <col min="2" max="2" width="24.75" style="1" customWidth="1"/>
    <col min="3" max="3" width="28.5" style="1" customWidth="1"/>
    <col min="4" max="4" width="27" style="1" customWidth="1"/>
    <col min="5" max="16384" width="9" style="1"/>
  </cols>
  <sheetData>
    <row r="1" spans="2:4" ht="51.75" customHeight="1">
      <c r="B1" s="26" t="s">
        <v>0</v>
      </c>
      <c r="C1" s="26"/>
      <c r="D1" s="26"/>
    </row>
    <row r="2" spans="2:4" ht="20.100000000000001" customHeight="1">
      <c r="B2" s="29" t="s">
        <v>1</v>
      </c>
      <c r="C2" s="29" t="s">
        <v>2</v>
      </c>
      <c r="D2" s="29" t="s">
        <v>3</v>
      </c>
    </row>
    <row r="3" spans="2:4" ht="15" customHeight="1">
      <c r="B3" s="11" t="s">
        <v>4</v>
      </c>
      <c r="C3" s="11" t="s">
        <v>5</v>
      </c>
      <c r="D3" s="11" t="s">
        <v>6</v>
      </c>
    </row>
    <row r="4" spans="2:4" ht="15" customHeight="1">
      <c r="B4" s="2">
        <v>2007</v>
      </c>
      <c r="C4" s="2">
        <v>780</v>
      </c>
      <c r="D4" s="2">
        <v>655</v>
      </c>
    </row>
    <row r="5" spans="2:4" ht="15" customHeight="1">
      <c r="B5" s="2">
        <v>2008</v>
      </c>
      <c r="C5" s="2">
        <v>730</v>
      </c>
      <c r="D5" s="2">
        <v>630</v>
      </c>
    </row>
    <row r="6" spans="2:4" ht="15" customHeight="1">
      <c r="B6" s="2">
        <v>2009</v>
      </c>
      <c r="C6" s="2">
        <v>630</v>
      </c>
      <c r="D6" s="2">
        <v>580</v>
      </c>
    </row>
    <row r="7" spans="2:4" ht="15" customHeight="1">
      <c r="B7" s="2">
        <v>2010</v>
      </c>
      <c r="C7" s="2">
        <v>830</v>
      </c>
      <c r="D7" s="2">
        <v>680</v>
      </c>
    </row>
    <row r="8" spans="2:4" ht="15" customHeight="1">
      <c r="B8" s="2">
        <v>2011</v>
      </c>
      <c r="C8" s="2">
        <v>930</v>
      </c>
      <c r="D8" s="2">
        <v>730</v>
      </c>
    </row>
    <row r="9" spans="2:4" ht="12.75" customHeight="1">
      <c r="B9" s="2">
        <v>2012</v>
      </c>
      <c r="C9" s="2">
        <v>1030</v>
      </c>
      <c r="D9" s="2">
        <v>780</v>
      </c>
    </row>
    <row r="10" spans="2:4" ht="32.25" customHeight="1" thickBot="1">
      <c r="B10" s="3"/>
      <c r="C10" s="4"/>
      <c r="D10" s="4"/>
    </row>
    <row r="11" spans="2:4" ht="20.100000000000001" customHeight="1" thickBot="1">
      <c r="B11" s="27" t="s">
        <v>7</v>
      </c>
      <c r="C11" s="27"/>
      <c r="D11" s="27"/>
    </row>
    <row r="12" spans="2:4" ht="20.100000000000001" customHeight="1">
      <c r="B12" s="17" t="s">
        <v>8</v>
      </c>
      <c r="C12" s="18" t="s">
        <v>5</v>
      </c>
      <c r="D12" s="19" t="s">
        <v>9</v>
      </c>
    </row>
    <row r="13" spans="2:4" ht="20.100000000000001" customHeight="1">
      <c r="B13" s="20" t="s">
        <v>10</v>
      </c>
      <c r="C13" s="15">
        <f>MAX(C4:C9)</f>
        <v>1030</v>
      </c>
      <c r="D13" s="21">
        <f>INDEX($D$4:$D$9,MATCH(C13,$C$4:$C$9))</f>
        <v>780</v>
      </c>
    </row>
    <row r="14" spans="2:4" ht="20.100000000000001" customHeight="1">
      <c r="B14" s="20" t="s">
        <v>11</v>
      </c>
      <c r="C14" s="15">
        <f>MIN(C4:C9)</f>
        <v>630</v>
      </c>
      <c r="D14" s="21">
        <f>INDEX($D$4:$D$9,MATCH(C14,$C$4:$C$9))</f>
        <v>580</v>
      </c>
    </row>
    <row r="15" spans="2:4" ht="20.100000000000001" customHeight="1">
      <c r="B15" s="20" t="s">
        <v>12</v>
      </c>
      <c r="C15" s="16">
        <f>(D13-D14)/(C13-C14)</f>
        <v>0.5</v>
      </c>
      <c r="D15" s="21"/>
    </row>
    <row r="16" spans="2:4" ht="29.25" customHeight="1">
      <c r="B16" s="20" t="s">
        <v>13</v>
      </c>
      <c r="C16" s="25">
        <f>D13-C13*C15</f>
        <v>265</v>
      </c>
      <c r="D16" s="21"/>
    </row>
    <row r="17" spans="2:7" ht="29.25" customHeight="1" thickBot="1">
      <c r="B17" s="22" t="s">
        <v>14</v>
      </c>
      <c r="C17" s="23">
        <v>1350</v>
      </c>
      <c r="D17" s="24">
        <f>C16+C15*C17</f>
        <v>940</v>
      </c>
    </row>
    <row r="18" spans="2:7" ht="39" customHeight="1" thickBot="1">
      <c r="B18" s="28" t="s">
        <v>15</v>
      </c>
      <c r="C18" s="28"/>
      <c r="D18" s="28"/>
    </row>
    <row r="19" spans="2:7" ht="20.100000000000001" customHeight="1">
      <c r="B19" s="8" t="s">
        <v>12</v>
      </c>
      <c r="C19" s="14">
        <f>SLOPE(D4:D9,C4:C9)</f>
        <v>0.50000000000000011</v>
      </c>
      <c r="D19" s="5"/>
      <c r="G19" s="1" t="s">
        <v>16</v>
      </c>
    </row>
    <row r="20" spans="2:7" ht="20.100000000000001" customHeight="1">
      <c r="B20" s="9" t="s">
        <v>13</v>
      </c>
      <c r="C20" s="12">
        <f>INTERCEPT(D4:D9,C4:C9)</f>
        <v>264.99999999999994</v>
      </c>
      <c r="D20" s="6"/>
    </row>
    <row r="21" spans="2:7" ht="30" customHeight="1" thickBot="1">
      <c r="B21" s="7" t="s">
        <v>14</v>
      </c>
      <c r="C21" s="10">
        <v>1350</v>
      </c>
      <c r="D21" s="13">
        <f>C20+C21*C19</f>
        <v>940</v>
      </c>
    </row>
    <row r="22" spans="2:7" ht="21" customHeight="1"/>
  </sheetData>
  <mergeCells count="3">
    <mergeCell ref="B1:D1"/>
    <mergeCell ref="B11:D11"/>
    <mergeCell ref="B18:D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资金需要预测分析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2012-06-27T02:26:18Z</dcterms:created>
  <dcterms:modified xsi:type="dcterms:W3CDTF">2012-08-28T02:58:30Z</dcterms:modified>
</cp:coreProperties>
</file>